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a3f9607ec338c64/Desktop/Code/Javascript/p5/projects/Pokeball Pokemon Comparison/"/>
    </mc:Choice>
  </mc:AlternateContent>
  <xr:revisionPtr revIDLastSave="1305" documentId="13_ncr:4000b_{9599CB69-155C-4002-9997-648781DF9666}" xr6:coauthVersionLast="46" xr6:coauthVersionMax="46" xr10:uidLastSave="{47DC6323-0B33-41E0-AA7F-FBA7AD9ADED2}"/>
  <bookViews>
    <workbookView xWindow="4596" yWindow="0" windowWidth="8820" windowHeight="7824" activeTab="1" xr2:uid="{00000000-000D-0000-FFFF-FFFF00000000}"/>
  </bookViews>
  <sheets>
    <sheet name="Clean Data" sheetId="1" r:id="rId1"/>
    <sheet name="Form Rows" sheetId="6" r:id="rId2"/>
    <sheet name="Gen8_Pokemon" sheetId="2" r:id="rId3"/>
    <sheet name="File Checker" sheetId="3" r:id="rId4"/>
  </sheets>
  <definedNames>
    <definedName name="ExternalData_1" localSheetId="1" hidden="1">'Form Rows'!$D$1:$D$1115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6" l="1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7" i="6"/>
  <c r="L8" i="6"/>
  <c r="L9" i="6"/>
  <c r="L10" i="6"/>
  <c r="L11" i="6"/>
  <c r="L3" i="6"/>
  <c r="L4" i="6"/>
  <c r="L5" i="6"/>
  <c r="L6" i="6"/>
  <c r="L2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2" i="6"/>
  <c r="G2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" i="6"/>
  <c r="G4" i="6"/>
  <c r="G5" i="6"/>
  <c r="G6" i="6"/>
  <c r="G7" i="6"/>
  <c r="F83" i="6" a="1"/>
  <c r="F83" i="6" s="1"/>
  <c r="F93" i="6" a="1"/>
  <c r="F93" i="6" s="1"/>
  <c r="F94" i="6" a="1"/>
  <c r="F94" i="6" s="1"/>
  <c r="F95" i="6" a="1"/>
  <c r="F95" i="6" s="1"/>
  <c r="F96" i="6" a="1"/>
  <c r="F96" i="6" s="1"/>
  <c r="F97" i="6" s="1" a="1"/>
  <c r="F97" i="6" s="1"/>
  <c r="F98" i="6" a="1"/>
  <c r="F98" i="6" s="1"/>
  <c r="F99" i="6" s="1" a="1"/>
  <c r="F99" i="6" s="1"/>
  <c r="F100" i="6" s="1" a="1"/>
  <c r="F100" i="6" s="1"/>
  <c r="F101" i="6" a="1"/>
  <c r="F101" i="6" s="1"/>
  <c r="F102" i="6" a="1"/>
  <c r="F102" i="6" s="1"/>
  <c r="F103" i="6" a="1"/>
  <c r="F103" i="6" s="1"/>
  <c r="F104" i="6" s="1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s="1" a="1"/>
  <c r="F111" i="6" s="1"/>
  <c r="F112" i="6" a="1"/>
  <c r="F112" i="6" s="1"/>
  <c r="F113" i="6" s="1" a="1"/>
  <c r="F113" i="6" s="1"/>
  <c r="F114" i="6" a="1"/>
  <c r="F114" i="6" s="1"/>
  <c r="F115" i="6" s="1" a="1"/>
  <c r="F115" i="6" s="1"/>
  <c r="F116" i="6" a="1"/>
  <c r="F116" i="6" s="1"/>
  <c r="F117" i="6" s="1" a="1"/>
  <c r="F117" i="6" s="1"/>
  <c r="F118" i="6" a="1"/>
  <c r="F118" i="6" s="1"/>
  <c r="F119" i="6" s="1" a="1"/>
  <c r="F119" i="6" s="1"/>
  <c r="F120" i="6" a="1"/>
  <c r="F120" i="6" s="1"/>
  <c r="F121" i="6" s="1" a="1"/>
  <c r="F121" i="6" s="1"/>
  <c r="F122" i="6" a="1"/>
  <c r="F122" i="6" s="1"/>
  <c r="F123" i="6" s="1" a="1"/>
  <c r="F123" i="6" s="1"/>
  <c r="F124" i="6" s="1" a="1"/>
  <c r="F124" i="6" s="1"/>
  <c r="F125" i="6" a="1"/>
  <c r="F125" i="6" s="1"/>
  <c r="F126" i="6" a="1"/>
  <c r="F126" i="6" s="1"/>
  <c r="F127" i="6" a="1"/>
  <c r="F127" i="6" s="1"/>
  <c r="F128" i="6" s="1" a="1"/>
  <c r="F128" i="6" s="1"/>
  <c r="F129" i="6" a="1"/>
  <c r="F129" i="6" s="1"/>
  <c r="F130" i="6" s="1" a="1"/>
  <c r="F130" i="6" s="1"/>
  <c r="F131" i="6" a="1"/>
  <c r="F131" i="6" s="1"/>
  <c r="F132" i="6" s="1" a="1"/>
  <c r="F132" i="6" s="1"/>
  <c r="F133" i="6" a="1"/>
  <c r="F133" i="6" s="1"/>
  <c r="F134" i="6" a="1"/>
  <c r="F134" i="6" s="1"/>
  <c r="F135" i="6" a="1"/>
  <c r="F135" i="6" s="1"/>
  <c r="F136" i="6" s="1" a="1"/>
  <c r="F136" i="6" s="1"/>
  <c r="F137" i="6" a="1"/>
  <c r="F137" i="6" s="1"/>
  <c r="F138" i="6" s="1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s="1" a="1"/>
  <c r="F144" i="6" s="1"/>
  <c r="F145" i="6" s="1" a="1"/>
  <c r="F145" i="6" s="1"/>
  <c r="F146" i="6" a="1"/>
  <c r="F146" i="6" s="1"/>
  <c r="F147" i="6" a="1"/>
  <c r="F147" i="6" s="1"/>
  <c r="F148" i="6" a="1"/>
  <c r="F148" i="6" s="1"/>
  <c r="F149" i="6" s="1" a="1"/>
  <c r="F149" i="6" s="1"/>
  <c r="F150" i="6" a="1"/>
  <c r="F150" i="6" s="1"/>
  <c r="F151" i="6" a="1"/>
  <c r="F151" i="6" s="1"/>
  <c r="F152" i="6" s="1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s="1" a="1"/>
  <c r="F157" i="6" s="1"/>
  <c r="F158" i="6" a="1"/>
  <c r="F158" i="6" s="1"/>
  <c r="F159" i="6" a="1"/>
  <c r="F159" i="6" s="1"/>
  <c r="F160" i="6" s="1" a="1"/>
  <c r="F160" i="6" s="1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s="1" a="1"/>
  <c r="F166" i="6" s="1"/>
  <c r="F167" i="6" a="1"/>
  <c r="F167" i="6" s="1"/>
  <c r="F168" i="6" s="1" a="1"/>
  <c r="F168" i="6" s="1"/>
  <c r="F169" i="6" a="1"/>
  <c r="F169" i="6" s="1"/>
  <c r="F170" i="6" s="1" a="1"/>
  <c r="F170" i="6" s="1"/>
  <c r="F171" i="6" a="1"/>
  <c r="F171" i="6" s="1"/>
  <c r="F172" i="6" a="1"/>
  <c r="F172" i="6" s="1"/>
  <c r="F173" i="6" a="1"/>
  <c r="F173" i="6" s="1"/>
  <c r="F174" i="6" s="1" a="1"/>
  <c r="F174" i="6" s="1"/>
  <c r="F175" i="6" a="1"/>
  <c r="F175" i="6" s="1"/>
  <c r="F176" i="6" a="1"/>
  <c r="F176" i="6" s="1"/>
  <c r="F177" i="6" a="1"/>
  <c r="F177" i="6" s="1"/>
  <c r="F178" i="6" s="1" a="1"/>
  <c r="F178" i="6" s="1"/>
  <c r="F179" i="6" a="1"/>
  <c r="F179" i="6" s="1"/>
  <c r="F180" i="6" s="1" a="1"/>
  <c r="F180" i="6" s="1"/>
  <c r="F181" i="6" a="1"/>
  <c r="F181" i="6" s="1"/>
  <c r="F182" i="6" a="1"/>
  <c r="F182" i="6" s="1"/>
  <c r="F183" i="6" a="1"/>
  <c r="F183" i="6" s="1"/>
  <c r="F184" i="6" s="1" a="1"/>
  <c r="F184" i="6" s="1"/>
  <c r="F185" i="6" a="1"/>
  <c r="F185" i="6" s="1"/>
  <c r="F186" i="6" s="1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s="1" a="1"/>
  <c r="F191" i="6" s="1"/>
  <c r="F192" i="6" a="1"/>
  <c r="F192" i="6" s="1"/>
  <c r="F193" i="6" a="1"/>
  <c r="F193" i="6" s="1"/>
  <c r="F194" i="6" s="1" a="1"/>
  <c r="F194" i="6" s="1"/>
  <c r="F195" i="6" a="1"/>
  <c r="F195" i="6" s="1"/>
  <c r="F196" i="6" s="1" a="1"/>
  <c r="F196" i="6" s="1"/>
  <c r="F197" i="6" s="1" a="1"/>
  <c r="F197" i="6" s="1"/>
  <c r="F198" i="6" a="1"/>
  <c r="F198" i="6" s="1"/>
  <c r="F199" i="6" s="1" a="1"/>
  <c r="F199" i="6" s="1"/>
  <c r="F200" i="6" a="1"/>
  <c r="F200" i="6" s="1"/>
  <c r="F201" i="6" a="1"/>
  <c r="F201" i="6" s="1"/>
  <c r="F202" i="6" s="1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s="1" a="1"/>
  <c r="F212" i="6" s="1"/>
  <c r="F213" i="6" a="1"/>
  <c r="F213" i="6" s="1"/>
  <c r="F214" i="6" s="1" a="1"/>
  <c r="F214" i="6" s="1"/>
  <c r="F215" i="6" a="1"/>
  <c r="F215" i="6" s="1"/>
  <c r="F216" i="6" s="1" a="1"/>
  <c r="F216" i="6" s="1"/>
  <c r="F217" i="6" a="1"/>
  <c r="F217" i="6" s="1"/>
  <c r="F218" i="6" s="1" a="1"/>
  <c r="F218" i="6" s="1"/>
  <c r="F219" i="6" a="1"/>
  <c r="F219" i="6" s="1"/>
  <c r="F220" i="6" s="1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s="1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s="1" a="1"/>
  <c r="F241" i="6" s="1"/>
  <c r="F242" i="6" a="1"/>
  <c r="F242" i="6" s="1"/>
  <c r="F243" i="6" s="1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s="1" a="1"/>
  <c r="F256" i="6" s="1"/>
  <c r="F257" i="6" a="1"/>
  <c r="F257" i="6" s="1"/>
  <c r="F258" i="6" a="1"/>
  <c r="F258" i="6" s="1"/>
  <c r="F259" i="6" a="1"/>
  <c r="F259" i="6" s="1"/>
  <c r="F260" i="6" s="1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s="1" a="1"/>
  <c r="F265" i="6" s="1"/>
  <c r="F266" i="6" a="1"/>
  <c r="F266" i="6" s="1"/>
  <c r="F267" i="6" s="1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s="1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s="1" a="1"/>
  <c r="F277" i="6" s="1"/>
  <c r="F278" i="6" a="1"/>
  <c r="F278" i="6" s="1"/>
  <c r="F279" i="6" s="1" a="1"/>
  <c r="F279" i="6" s="1"/>
  <c r="F280" i="6" a="1"/>
  <c r="F280" i="6" s="1"/>
  <c r="F281" i="6" a="1"/>
  <c r="F281" i="6" s="1"/>
  <c r="F282" i="6" a="1"/>
  <c r="F282" i="6" s="1"/>
  <c r="F283" i="6" s="1" a="1"/>
  <c r="F283" i="6" s="1"/>
  <c r="F284" i="6" a="1"/>
  <c r="F284" i="6" s="1"/>
  <c r="F285" i="6" s="1" a="1"/>
  <c r="F285" i="6" s="1"/>
  <c r="F286" i="6" a="1"/>
  <c r="F286" i="6" s="1"/>
  <c r="F287" i="6" a="1"/>
  <c r="F287" i="6" s="1"/>
  <c r="F288" i="6" a="1"/>
  <c r="F288" i="6" s="1"/>
  <c r="F289" i="6" s="1" a="1"/>
  <c r="F289" i="6" s="1"/>
  <c r="F290" i="6" a="1"/>
  <c r="F290" i="6" s="1"/>
  <c r="F291" i="6" s="1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s="1" a="1"/>
  <c r="F296" i="6" s="1"/>
  <c r="F297" i="6" a="1"/>
  <c r="F297" i="6" s="1"/>
  <c r="F298" i="6" s="1" a="1"/>
  <c r="F298" i="6" s="1"/>
  <c r="F299" i="6" s="1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s="1" a="1"/>
  <c r="F304" i="6" s="1"/>
  <c r="F305" i="6" s="1" a="1"/>
  <c r="F305" i="6" s="1"/>
  <c r="F306" i="6" a="1"/>
  <c r="F306" i="6" s="1"/>
  <c r="F307" i="6" a="1"/>
  <c r="F307" i="6" s="1"/>
  <c r="F308" i="6" s="1" a="1"/>
  <c r="F308" i="6" s="1"/>
  <c r="F309" i="6" s="1" a="1"/>
  <c r="F309" i="6" s="1"/>
  <c r="F310" i="6" a="1"/>
  <c r="F310" i="6" s="1"/>
  <c r="F311" i="6" s="1" a="1"/>
  <c r="F311" i="6" s="1"/>
  <c r="F312" i="6" a="1"/>
  <c r="F312" i="6" s="1"/>
  <c r="F313" i="6" a="1"/>
  <c r="F313" i="6" s="1"/>
  <c r="F314" i="6" s="1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s="1" a="1"/>
  <c r="F319" i="6" s="1"/>
  <c r="F320" i="6" a="1"/>
  <c r="F320" i="6" s="1"/>
  <c r="F321" i="6" s="1" a="1"/>
  <c r="F321" i="6" s="1"/>
  <c r="F322" i="6" a="1"/>
  <c r="F322" i="6" s="1"/>
  <c r="F323" i="6" a="1"/>
  <c r="F323" i="6" s="1"/>
  <c r="F324" i="6" s="1" a="1"/>
  <c r="F324" i="6" s="1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s="1" a="1"/>
  <c r="F330" i="6" s="1"/>
  <c r="F331" i="6" s="1" a="1"/>
  <c r="F331" i="6" s="1"/>
  <c r="F332" i="6" a="1"/>
  <c r="F332" i="6" s="1"/>
  <c r="F333" i="6" a="1"/>
  <c r="F333" i="6" s="1"/>
  <c r="F334" i="6" a="1"/>
  <c r="F334" i="6" s="1"/>
  <c r="F335" i="6" s="1" a="1"/>
  <c r="F335" i="6" s="1"/>
  <c r="F336" i="6" a="1"/>
  <c r="F336" i="6" s="1"/>
  <c r="F337" i="6" a="1"/>
  <c r="F337" i="6" s="1"/>
  <c r="F338" i="6" a="1"/>
  <c r="F338" i="6" s="1"/>
  <c r="F339" i="6" a="1"/>
  <c r="F339" i="6" s="1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 s="1"/>
  <c r="F346" i="6" a="1"/>
  <c r="F346" i="6" s="1"/>
  <c r="F347" i="6" a="1"/>
  <c r="F347" i="6" s="1"/>
  <c r="F348" i="6" a="1"/>
  <c r="F348" i="6" s="1"/>
  <c r="F349" i="6" a="1"/>
  <c r="F349" i="6" s="1"/>
  <c r="F350" i="6" a="1"/>
  <c r="F350" i="6" s="1"/>
  <c r="F351" i="6" a="1"/>
  <c r="F351" i="6" s="1"/>
  <c r="F352" i="6" s="1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s="1" a="1"/>
  <c r="F360" i="6" s="1"/>
  <c r="F361" i="6" a="1"/>
  <c r="F361" i="6" s="1"/>
  <c r="F362" i="6" s="1" a="1"/>
  <c r="F362" i="6" s="1"/>
  <c r="F363" i="6" a="1"/>
  <c r="F363" i="6" s="1"/>
  <c r="F364" i="6" s="1" a="1"/>
  <c r="F364" i="6" s="1"/>
  <c r="F365" i="6" a="1"/>
  <c r="F365" i="6" s="1"/>
  <c r="F366" i="6" s="1" a="1"/>
  <c r="F366" i="6" s="1"/>
  <c r="F367" i="6" s="1" a="1"/>
  <c r="F367" i="6" s="1"/>
  <c r="F368" i="6" a="1"/>
  <c r="F368" i="6" s="1"/>
  <c r="F369" i="6" a="1"/>
  <c r="F369" i="6" s="1"/>
  <c r="F370" i="6" a="1"/>
  <c r="F370" i="6" s="1"/>
  <c r="F371" i="6" s="1" a="1"/>
  <c r="F371" i="6" s="1"/>
  <c r="F372" i="6" a="1"/>
  <c r="F372" i="6" s="1"/>
  <c r="F373" i="6" a="1"/>
  <c r="F373" i="6" s="1"/>
  <c r="F374" i="6" a="1"/>
  <c r="F374" i="6" s="1"/>
  <c r="F375" i="6" s="1" a="1"/>
  <c r="F375" i="6" s="1"/>
  <c r="F376" i="6" a="1"/>
  <c r="F376" i="6" s="1"/>
  <c r="F377" i="6" s="1" a="1"/>
  <c r="F377" i="6" s="1"/>
  <c r="F378" i="6" a="1"/>
  <c r="F378" i="6" s="1"/>
  <c r="F379" i="6" a="1"/>
  <c r="F379" i="6" s="1"/>
  <c r="F380" i="6" a="1"/>
  <c r="F380" i="6" s="1"/>
  <c r="F381" i="6" s="1" a="1"/>
  <c r="F381" i="6" s="1"/>
  <c r="F382" i="6" a="1"/>
  <c r="F382" i="6" s="1"/>
  <c r="F383" i="6" a="1"/>
  <c r="F383" i="6" s="1"/>
  <c r="F384" i="6" s="1" a="1"/>
  <c r="F384" i="6" s="1"/>
  <c r="F385" i="6" a="1"/>
  <c r="F385" i="6" s="1"/>
  <c r="F386" i="6" a="1"/>
  <c r="F386" i="6" s="1"/>
  <c r="F387" i="6" a="1"/>
  <c r="F387" i="6" s="1"/>
  <c r="F388" i="6" s="1" a="1"/>
  <c r="F388" i="6" s="1"/>
  <c r="F389" i="6" a="1"/>
  <c r="F389" i="6" s="1"/>
  <c r="F390" i="6" a="1"/>
  <c r="F390" i="6" s="1"/>
  <c r="F391" i="6" s="1" a="1"/>
  <c r="F391" i="6" s="1"/>
  <c r="F392" i="6" a="1"/>
  <c r="F392" i="6" s="1"/>
  <c r="F393" i="6" s="1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s="1" a="1"/>
  <c r="F401" i="6" s="1"/>
  <c r="F402" i="6" a="1"/>
  <c r="F402" i="6" s="1"/>
  <c r="F403" i="6" a="1"/>
  <c r="F403" i="6" s="1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 s="1"/>
  <c r="F411" i="6" a="1"/>
  <c r="F411" i="6" s="1"/>
  <c r="F412" i="6" a="1"/>
  <c r="F412" i="6" s="1"/>
  <c r="F413" i="6" a="1"/>
  <c r="F413" i="6" s="1"/>
  <c r="F414" i="6" a="1"/>
  <c r="F414" i="6" s="1"/>
  <c r="F415" i="6" a="1"/>
  <c r="F415" i="6" s="1"/>
  <c r="F416" i="6" a="1"/>
  <c r="F416" i="6" s="1"/>
  <c r="F417" i="6" a="1"/>
  <c r="F417" i="6" s="1"/>
  <c r="F418" i="6" a="1"/>
  <c r="F418" i="6" s="1"/>
  <c r="F419" i="6" a="1"/>
  <c r="F419" i="6" s="1"/>
  <c r="F420" i="6" a="1"/>
  <c r="F420" i="6" s="1"/>
  <c r="F421" i="6" a="1"/>
  <c r="F421" i="6" s="1"/>
  <c r="F422" i="6" s="1" a="1"/>
  <c r="F422" i="6" s="1"/>
  <c r="F423" i="6" a="1"/>
  <c r="F423" i="6" s="1"/>
  <c r="F424" i="6" s="1" a="1"/>
  <c r="F424" i="6" s="1"/>
  <c r="F425" i="6" a="1"/>
  <c r="F425" i="6" s="1"/>
  <c r="F426" i="6" a="1"/>
  <c r="F426" i="6" s="1"/>
  <c r="F427" i="6" a="1"/>
  <c r="F427" i="6" s="1"/>
  <c r="F428" i="6" s="1" a="1"/>
  <c r="F428" i="6" s="1"/>
  <c r="F429" i="6" a="1"/>
  <c r="F429" i="6" s="1"/>
  <c r="F430" i="6" s="1" a="1"/>
  <c r="F430" i="6" s="1"/>
  <c r="F431" i="6" a="1"/>
  <c r="F431" i="6" s="1"/>
  <c r="F432" i="6" s="1" a="1"/>
  <c r="F432" i="6" s="1"/>
  <c r="F433" i="6" s="1" a="1"/>
  <c r="F433" i="6" s="1"/>
  <c r="F434" i="6" a="1"/>
  <c r="F434" i="6" s="1"/>
  <c r="F435" i="6" a="1"/>
  <c r="F435" i="6" s="1"/>
  <c r="F436" i="6" s="1" a="1"/>
  <c r="F436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s="1" a="1"/>
  <c r="F442" i="6" s="1"/>
  <c r="F443" i="6" a="1"/>
  <c r="F443" i="6" s="1"/>
  <c r="F444" i="6" s="1" a="1"/>
  <c r="F444" i="6" s="1"/>
  <c r="F445" i="6" a="1"/>
  <c r="F445" i="6" s="1"/>
  <c r="F446" i="6" s="1" a="1"/>
  <c r="F446" i="6" s="1"/>
  <c r="F447" i="6" a="1"/>
  <c r="F447" i="6" s="1"/>
  <c r="F448" i="6" a="1"/>
  <c r="F448" i="6" s="1"/>
  <c r="F449" i="6" s="1" a="1"/>
  <c r="F449" i="6" s="1"/>
  <c r="F450" i="6" a="1"/>
  <c r="F450" i="6" s="1"/>
  <c r="F451" i="6" a="1"/>
  <c r="F451" i="6" s="1"/>
  <c r="F452" i="6" a="1"/>
  <c r="F452" i="6" s="1"/>
  <c r="F453" i="6" s="1" a="1"/>
  <c r="F453" i="6" s="1"/>
  <c r="F454" i="6" a="1"/>
  <c r="F454" i="6" s="1"/>
  <c r="F455" i="6" s="1" a="1"/>
  <c r="F455" i="6" s="1"/>
  <c r="F456" i="6" s="1" a="1"/>
  <c r="F456" i="6" s="1"/>
  <c r="F457" i="6" a="1"/>
  <c r="F457" i="6" s="1"/>
  <c r="F458" i="6" a="1"/>
  <c r="F458" i="6" s="1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 s="1"/>
  <c r="F466" i="6" s="1" a="1"/>
  <c r="F466" i="6" s="1"/>
  <c r="F467" i="6" a="1"/>
  <c r="F467" i="6" s="1"/>
  <c r="F468" i="6" a="1"/>
  <c r="F468" i="6" s="1"/>
  <c r="F469" i="6" s="1" a="1"/>
  <c r="F469" i="6" s="1"/>
  <c r="F470" i="6" a="1"/>
  <c r="F470" i="6" s="1"/>
  <c r="F471" i="6" a="1"/>
  <c r="F471" i="6" s="1"/>
  <c r="F472" i="6" a="1"/>
  <c r="F472" i="6" s="1"/>
  <c r="F473" i="6" a="1"/>
  <c r="F473" i="6" s="1"/>
  <c r="F474" i="6" a="1"/>
  <c r="F474" i="6" s="1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2" i="6" a="1"/>
  <c r="F482" i="6" s="1"/>
  <c r="F483" i="6" a="1"/>
  <c r="F483" i="6" s="1"/>
  <c r="F484" i="6" a="1"/>
  <c r="F484" i="6" s="1"/>
  <c r="F485" i="6" a="1"/>
  <c r="F485" i="6" s="1"/>
  <c r="F486" i="6" s="1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s="1" a="1"/>
  <c r="F491" i="6" s="1"/>
  <c r="F492" i="6" a="1"/>
  <c r="F492" i="6" s="1"/>
  <c r="F493" i="6" a="1"/>
  <c r="F493" i="6" s="1"/>
  <c r="F494" i="6" a="1"/>
  <c r="F494" i="6" s="1"/>
  <c r="F495" i="6" a="1"/>
  <c r="F495" i="6" s="1"/>
  <c r="F496" i="6" a="1"/>
  <c r="F496" i="6" s="1"/>
  <c r="F497" i="6" s="1" a="1"/>
  <c r="F497" i="6" s="1"/>
  <c r="F498" i="6" a="1"/>
  <c r="F498" i="6" s="1"/>
  <c r="F499" i="6" a="1"/>
  <c r="F499" i="6" s="1"/>
  <c r="F500" i="6" a="1"/>
  <c r="F500" i="6" s="1"/>
  <c r="F501" i="6" s="1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 s="1"/>
  <c r="F507" i="6" a="1"/>
  <c r="F507" i="6" s="1"/>
  <c r="F508" i="6" a="1"/>
  <c r="F508" i="6" s="1"/>
  <c r="F509" i="6" s="1" a="1"/>
  <c r="F509" i="6" s="1"/>
  <c r="F510" i="6" a="1"/>
  <c r="F510" i="6" s="1"/>
  <c r="F511" i="6" a="1"/>
  <c r="F511" i="6" s="1"/>
  <c r="F512" i="6" a="1"/>
  <c r="F512" i="6" s="1"/>
  <c r="F513" i="6" a="1"/>
  <c r="F513" i="6" s="1"/>
  <c r="F514" i="6" s="1" a="1"/>
  <c r="F514" i="6" s="1"/>
  <c r="F515" i="6" a="1"/>
  <c r="F515" i="6" s="1"/>
  <c r="F516" i="6" a="1"/>
  <c r="F516" i="6" s="1"/>
  <c r="F517" i="6" a="1"/>
  <c r="F517" i="6" s="1"/>
  <c r="F518" i="6" s="1" a="1"/>
  <c r="F518" i="6" s="1"/>
  <c r="F519" i="6" a="1"/>
  <c r="F519" i="6" s="1"/>
  <c r="F520" i="6" a="1"/>
  <c r="F520" i="6" s="1"/>
  <c r="F521" i="6" a="1"/>
  <c r="F521" i="6" s="1"/>
  <c r="F522" i="6" a="1"/>
  <c r="F522" i="6" s="1"/>
  <c r="F523" i="6" s="1" a="1"/>
  <c r="F523" i="6" s="1"/>
  <c r="F524" i="6" a="1"/>
  <c r="F524" i="6" s="1"/>
  <c r="F525" i="6" s="1" a="1"/>
  <c r="F525" i="6" s="1"/>
  <c r="F526" i="6" a="1"/>
  <c r="F526" i="6" s="1"/>
  <c r="F527" i="6" a="1"/>
  <c r="F527" i="6" s="1"/>
  <c r="F528" i="6" a="1"/>
  <c r="F528" i="6" s="1"/>
  <c r="F529" i="6" s="1" a="1"/>
  <c r="F529" i="6" s="1"/>
  <c r="F530" i="6" a="1"/>
  <c r="F530" i="6" s="1"/>
  <c r="F531" i="6" a="1"/>
  <c r="F531" i="6" s="1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 s="1"/>
  <c r="F539" i="6" a="1"/>
  <c r="F539" i="6" s="1"/>
  <c r="F540" i="6" a="1"/>
  <c r="F540" i="6" s="1"/>
  <c r="F541" i="6" a="1"/>
  <c r="F541" i="6" s="1"/>
  <c r="F542" i="6" s="1" a="1"/>
  <c r="F542" i="6" s="1"/>
  <c r="F543" i="6" a="1"/>
  <c r="F543" i="6" s="1"/>
  <c r="F544" i="6" s="1" a="1"/>
  <c r="F544" i="6" s="1"/>
  <c r="F545" i="6" a="1"/>
  <c r="F545" i="6" s="1"/>
  <c r="F546" i="6" s="1" a="1"/>
  <c r="F546" i="6" s="1"/>
  <c r="F547" i="6" a="1"/>
  <c r="F547" i="6" s="1"/>
  <c r="F548" i="6" s="1" a="1"/>
  <c r="F548" i="6" s="1"/>
  <c r="F549" i="6" a="1"/>
  <c r="F549" i="6" s="1"/>
  <c r="F550" i="6" s="1" a="1"/>
  <c r="F550" i="6" s="1"/>
  <c r="F551" i="6" a="1"/>
  <c r="F551" i="6" s="1"/>
  <c r="F552" i="6" s="1" a="1"/>
  <c r="F552" i="6" s="1"/>
  <c r="F553" i="6" a="1"/>
  <c r="F553" i="6" s="1"/>
  <c r="F554" i="6" s="1" a="1"/>
  <c r="F554" i="6" s="1"/>
  <c r="F555" i="6" a="1"/>
  <c r="F555" i="6" s="1"/>
  <c r="F556" i="6" s="1" a="1"/>
  <c r="F556" i="6" s="1"/>
  <c r="F557" i="6" a="1"/>
  <c r="F557" i="6" s="1"/>
  <c r="F558" i="6" s="1" a="1"/>
  <c r="F558" i="6" s="1"/>
  <c r="F559" i="6" a="1"/>
  <c r="F559" i="6" s="1"/>
  <c r="F560" i="6" s="1" a="1"/>
  <c r="F560" i="6" s="1"/>
  <c r="F561" i="6" a="1"/>
  <c r="F561" i="6" s="1"/>
  <c r="F562" i="6" a="1"/>
  <c r="F562" i="6" s="1"/>
  <c r="F563" i="6" s="1" a="1"/>
  <c r="F563" i="6" s="1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 s="1"/>
  <c r="F571" i="6" a="1"/>
  <c r="F571" i="6" s="1"/>
  <c r="F572" i="6" s="1" a="1"/>
  <c r="F572" i="6" s="1"/>
  <c r="F573" i="6" a="1"/>
  <c r="F573" i="6" s="1"/>
  <c r="F574" i="6" a="1"/>
  <c r="F574" i="6" s="1"/>
  <c r="F575" i="6" s="1" a="1"/>
  <c r="F575" i="6" s="1"/>
  <c r="F576" i="6" a="1"/>
  <c r="F576" i="6" s="1"/>
  <c r="F577" i="6" s="1" a="1"/>
  <c r="F577" i="6" s="1"/>
  <c r="F578" i="6" a="1"/>
  <c r="F578" i="6" s="1"/>
  <c r="F579" i="6" s="1" a="1"/>
  <c r="F579" i="6" s="1"/>
  <c r="F580" i="6" a="1"/>
  <c r="F580" i="6" s="1"/>
  <c r="F581" i="6" a="1"/>
  <c r="F581" i="6" s="1"/>
  <c r="F582" i="6" a="1"/>
  <c r="F582" i="6" s="1"/>
  <c r="F583" i="6" a="1"/>
  <c r="F583" i="6" s="1"/>
  <c r="F584" i="6" a="1"/>
  <c r="F584" i="6" s="1"/>
  <c r="F585" i="6" s="1" a="1"/>
  <c r="F585" i="6" s="1"/>
  <c r="F586" i="6" a="1"/>
  <c r="F586" i="6" s="1"/>
  <c r="F587" i="6" a="1"/>
  <c r="F587" i="6" s="1"/>
  <c r="F588" i="6" a="1"/>
  <c r="F588" i="6" s="1"/>
  <c r="F589" i="6" a="1"/>
  <c r="F589" i="6" s="1"/>
  <c r="F590" i="6" s="1" a="1"/>
  <c r="F590" i="6" s="1"/>
  <c r="F591" i="6" a="1"/>
  <c r="F591" i="6" s="1"/>
  <c r="F592" i="6" a="1"/>
  <c r="F592" i="6" s="1"/>
  <c r="F593" i="6" a="1"/>
  <c r="F593" i="6" s="1"/>
  <c r="F594" i="6" a="1"/>
  <c r="F594" i="6" s="1"/>
  <c r="F595" i="6" a="1"/>
  <c r="F595" i="6" s="1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 s="1"/>
  <c r="F603" i="6" a="1"/>
  <c r="F603" i="6" s="1"/>
  <c r="F604" i="6" a="1"/>
  <c r="F604" i="6" s="1"/>
  <c r="F605" i="6" a="1"/>
  <c r="F605" i="6" s="1"/>
  <c r="F606" i="6" s="1" a="1"/>
  <c r="F606" i="6" s="1"/>
  <c r="F607" i="6" a="1"/>
  <c r="F607" i="6" s="1"/>
  <c r="F608" i="6" s="1" a="1"/>
  <c r="F608" i="6" s="1"/>
  <c r="F609" i="6" a="1"/>
  <c r="F609" i="6" s="1"/>
  <c r="F610" i="6" s="1" a="1"/>
  <c r="F610" i="6" s="1"/>
  <c r="F611" i="6" s="1" a="1"/>
  <c r="F611" i="6" s="1"/>
  <c r="F612" i="6" a="1"/>
  <c r="F612" i="6" s="1"/>
  <c r="F613" i="6" a="1"/>
  <c r="F613" i="6" s="1"/>
  <c r="F614" i="6" a="1"/>
  <c r="F614" i="6" s="1"/>
  <c r="F615" i="6" s="1" a="1"/>
  <c r="F615" i="6" s="1"/>
  <c r="F616" i="6" a="1"/>
  <c r="F616" i="6" s="1"/>
  <c r="F617" i="6" s="1" a="1"/>
  <c r="F617" i="6" s="1"/>
  <c r="F618" i="6" a="1"/>
  <c r="F618" i="6" s="1"/>
  <c r="F619" i="6" s="1" a="1"/>
  <c r="F619" i="6" s="1"/>
  <c r="F620" i="6" a="1"/>
  <c r="F620" i="6" s="1"/>
  <c r="F621" i="6" a="1"/>
  <c r="F621" i="6" s="1"/>
  <c r="F622" i="6" a="1"/>
  <c r="F622" i="6" s="1"/>
  <c r="F623" i="6" s="1" a="1"/>
  <c r="F623" i="6" s="1"/>
  <c r="F624" i="6" a="1"/>
  <c r="F624" i="6" s="1"/>
  <c r="F625" i="6" s="1" a="1"/>
  <c r="F625" i="6" s="1"/>
  <c r="F626" i="6" a="1"/>
  <c r="F626" i="6" s="1"/>
  <c r="F627" i="6" a="1"/>
  <c r="F627" i="6" s="1"/>
  <c r="F628" i="6" s="1" a="1"/>
  <c r="F628" i="6" s="1"/>
  <c r="F629" i="6" a="1"/>
  <c r="F629" i="6" s="1"/>
  <c r="F630" i="6" s="1" a="1"/>
  <c r="F630" i="6" s="1"/>
  <c r="F631" i="6" a="1"/>
  <c r="F631" i="6" s="1"/>
  <c r="F632" i="6" a="1"/>
  <c r="F632" i="6" s="1"/>
  <c r="F633" i="6" s="1" a="1"/>
  <c r="F633" i="6" s="1"/>
  <c r="F634" i="6" a="1"/>
  <c r="F634" i="6" s="1"/>
  <c r="F635" i="6" s="1" a="1"/>
  <c r="F635" i="6" s="1"/>
  <c r="F636" i="6" s="1" a="1"/>
  <c r="F636" i="6" s="1"/>
  <c r="F637" i="6" a="1"/>
  <c r="F637" i="6" s="1"/>
  <c r="F638" i="6" s="1" a="1"/>
  <c r="F638" i="6" s="1"/>
  <c r="F639" i="6" a="1"/>
  <c r="F639" i="6" s="1"/>
  <c r="F640" i="6" a="1"/>
  <c r="F640" i="6" s="1"/>
  <c r="F641" i="6" a="1"/>
  <c r="F641" i="6" s="1"/>
  <c r="F642" i="6" s="1" a="1"/>
  <c r="F642" i="6" s="1"/>
  <c r="F643" i="6" a="1"/>
  <c r="F643" i="6" s="1"/>
  <c r="F644" i="6" s="1" a="1"/>
  <c r="F644" i="6" s="1"/>
  <c r="F645" i="6" a="1"/>
  <c r="F645" i="6" s="1"/>
  <c r="F646" i="6" a="1"/>
  <c r="F646" i="6" s="1"/>
  <c r="F647" i="6" a="1"/>
  <c r="F647" i="6" s="1"/>
  <c r="F648" i="6" a="1"/>
  <c r="F648" i="6" s="1"/>
  <c r="F649" i="6" a="1"/>
  <c r="F649" i="6" s="1"/>
  <c r="F650" i="6" a="1"/>
  <c r="F650" i="6" s="1"/>
  <c r="F651" i="6" a="1"/>
  <c r="F651" i="6" s="1"/>
  <c r="F652" i="6" a="1"/>
  <c r="F652" i="6" s="1"/>
  <c r="F653" i="6" s="1" a="1"/>
  <c r="F653" i="6" s="1"/>
  <c r="F654" i="6" a="1"/>
  <c r="F654" i="6" s="1"/>
  <c r="F655" i="6" a="1"/>
  <c r="F655" i="6" s="1"/>
  <c r="F656" i="6" a="1"/>
  <c r="F656" i="6" s="1"/>
  <c r="F657" i="6" s="1" a="1"/>
  <c r="F657" i="6" s="1"/>
  <c r="F658" i="6" a="1"/>
  <c r="F658" i="6" s="1"/>
  <c r="F659" i="6" a="1"/>
  <c r="F659" i="6" s="1"/>
  <c r="F660" i="6" a="1"/>
  <c r="F660" i="6" s="1"/>
  <c r="F661" i="6" a="1"/>
  <c r="F661" i="6" s="1"/>
  <c r="F662" i="6" a="1"/>
  <c r="F662" i="6" s="1"/>
  <c r="F663" i="6" a="1"/>
  <c r="F663" i="6" s="1"/>
  <c r="F664" i="6" a="1"/>
  <c r="F664" i="6" s="1"/>
  <c r="F665" i="6" a="1"/>
  <c r="F665" i="6" s="1"/>
  <c r="F666" i="6" a="1"/>
  <c r="F666" i="6" s="1"/>
  <c r="F667" i="6" a="1"/>
  <c r="F667" i="6" s="1"/>
  <c r="F668" i="6" a="1"/>
  <c r="F668" i="6" s="1"/>
  <c r="F669" i="6" a="1"/>
  <c r="F669" i="6" s="1"/>
  <c r="F670" i="6" a="1"/>
  <c r="F670" i="6" s="1"/>
  <c r="F671" i="6" a="1"/>
  <c r="F671" i="6" s="1"/>
  <c r="F672" i="6" a="1"/>
  <c r="F672" i="6" s="1"/>
  <c r="F673" i="6" a="1"/>
  <c r="F673" i="6" s="1"/>
  <c r="F674" i="6" a="1"/>
  <c r="F674" i="6" s="1"/>
  <c r="F675" i="6" a="1"/>
  <c r="F675" i="6" s="1"/>
  <c r="F676" i="6" a="1"/>
  <c r="F676" i="6" s="1"/>
  <c r="F677" i="6" a="1"/>
  <c r="F677" i="6" s="1"/>
  <c r="F678" i="6" a="1"/>
  <c r="F678" i="6" s="1"/>
  <c r="F679" i="6" a="1"/>
  <c r="F679" i="6" s="1"/>
  <c r="F680" i="6" a="1"/>
  <c r="F680" i="6" s="1"/>
  <c r="F681" i="6" a="1"/>
  <c r="F681" i="6" s="1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 s="1"/>
  <c r="F688" i="6" a="1"/>
  <c r="F688" i="6" s="1"/>
  <c r="F689" i="6" a="1"/>
  <c r="F689" i="6" s="1"/>
  <c r="F690" i="6" a="1"/>
  <c r="F690" i="6" s="1"/>
  <c r="F691" i="6" a="1"/>
  <c r="F691" i="6" s="1"/>
  <c r="F692" i="6" a="1"/>
  <c r="F692" i="6" s="1"/>
  <c r="F693" i="6" a="1"/>
  <c r="F693" i="6" s="1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 s="1"/>
  <c r="F700" i="6" a="1"/>
  <c r="F700" i="6" s="1"/>
  <c r="F701" i="6" a="1"/>
  <c r="F701" i="6" s="1"/>
  <c r="F702" i="6" a="1"/>
  <c r="F702" i="6" s="1"/>
  <c r="F703" i="6" a="1"/>
  <c r="F703" i="6" s="1"/>
  <c r="F704" i="6" s="1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 s="1"/>
  <c r="F711" i="6" a="1"/>
  <c r="F711" i="6" s="1"/>
  <c r="F712" i="6" a="1"/>
  <c r="F712" i="6" s="1"/>
  <c r="F713" i="6" a="1"/>
  <c r="F713" i="6" s="1"/>
  <c r="F714" i="6" a="1"/>
  <c r="F714" i="6" s="1"/>
  <c r="F715" i="6" s="1" a="1"/>
  <c r="F715" i="6" s="1"/>
  <c r="F716" i="6" a="1"/>
  <c r="F716" i="6" s="1"/>
  <c r="F717" i="6" a="1"/>
  <c r="F717" i="6" s="1"/>
  <c r="F718" i="6" a="1"/>
  <c r="F718" i="6" s="1"/>
  <c r="F719" i="6" a="1"/>
  <c r="F719" i="6" s="1"/>
  <c r="F720" i="6" a="1"/>
  <c r="F720" i="6" s="1"/>
  <c r="F721" i="6" a="1"/>
  <c r="F721" i="6" s="1"/>
  <c r="F722" i="6" a="1"/>
  <c r="F722" i="6" s="1"/>
  <c r="F723" i="6" a="1"/>
  <c r="F723" i="6" s="1"/>
  <c r="F724" i="6" a="1"/>
  <c r="F724" i="6" s="1"/>
  <c r="F725" i="6" a="1"/>
  <c r="F725" i="6" s="1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 s="1"/>
  <c r="F732" i="6" a="1"/>
  <c r="F732" i="6" s="1"/>
  <c r="F733" i="6" a="1"/>
  <c r="F733" i="6" s="1"/>
  <c r="F734" i="6" a="1"/>
  <c r="F734" i="6" s="1"/>
  <c r="F735" i="6" a="1"/>
  <c r="F735" i="6" s="1"/>
  <c r="F736" i="6" a="1"/>
  <c r="F736" i="6" s="1"/>
  <c r="F737" i="6" a="1"/>
  <c r="F737" i="6" s="1"/>
  <c r="F738" i="6" a="1"/>
  <c r="F738" i="6" s="1"/>
  <c r="F739" i="6" s="1" a="1"/>
  <c r="F739" i="6" s="1"/>
  <c r="F740" i="6" a="1"/>
  <c r="F740" i="6" s="1"/>
  <c r="F741" i="6" s="1" a="1"/>
  <c r="F741" i="6" s="1"/>
  <c r="F742" i="6" a="1"/>
  <c r="F742" i="6" s="1"/>
  <c r="F743" i="6" a="1"/>
  <c r="F743" i="6" s="1"/>
  <c r="F744" i="6" a="1"/>
  <c r="F744" i="6" s="1"/>
  <c r="F745" i="6" a="1"/>
  <c r="F745" i="6" s="1"/>
  <c r="F746" i="6" a="1"/>
  <c r="F746" i="6" s="1"/>
  <c r="F747" i="6" a="1"/>
  <c r="F747" i="6" s="1"/>
  <c r="F748" i="6" a="1"/>
  <c r="F748" i="6" s="1"/>
  <c r="F749" i="6" s="1" a="1"/>
  <c r="F749" i="6" s="1"/>
  <c r="F750" i="6" a="1"/>
  <c r="F750" i="6" s="1"/>
  <c r="F751" i="6" a="1"/>
  <c r="F751" i="6" s="1"/>
  <c r="F752" i="6" a="1"/>
  <c r="F752" i="6" s="1"/>
  <c r="F753" i="6" a="1"/>
  <c r="F753" i="6" s="1"/>
  <c r="F754" i="6" a="1"/>
  <c r="F754" i="6" s="1"/>
  <c r="F755" i="6" a="1"/>
  <c r="F755" i="6" s="1"/>
  <c r="F756" i="6" a="1"/>
  <c r="F756" i="6" s="1"/>
  <c r="F757" i="6" s="1" a="1"/>
  <c r="F757" i="6" s="1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 s="1"/>
  <c r="F764" i="6" a="1"/>
  <c r="F764" i="6" s="1"/>
  <c r="F765" i="6" a="1"/>
  <c r="F765" i="6" s="1"/>
  <c r="F766" i="6" a="1"/>
  <c r="F766" i="6" s="1"/>
  <c r="F767" i="6" a="1"/>
  <c r="F767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 s="1"/>
  <c r="F775" i="6" a="1"/>
  <c r="F775" i="6" s="1"/>
  <c r="F776" i="6" a="1"/>
  <c r="F776" i="6" s="1"/>
  <c r="F777" i="6" a="1"/>
  <c r="F777" i="6" s="1"/>
  <c r="F778" i="6" a="1"/>
  <c r="F778" i="6" s="1"/>
  <c r="F779" i="6" a="1"/>
  <c r="F779" i="6" s="1"/>
  <c r="F780" i="6" a="1"/>
  <c r="F780" i="6" s="1"/>
  <c r="F781" i="6" s="1" a="1"/>
  <c r="F781" i="6" s="1"/>
  <c r="F782" i="6" a="1"/>
  <c r="F782" i="6" s="1"/>
  <c r="F783" i="6" s="1" a="1"/>
  <c r="F783" i="6" s="1"/>
  <c r="F784" i="6" a="1"/>
  <c r="F784" i="6" s="1"/>
  <c r="F785" i="6" a="1"/>
  <c r="F785" i="6" s="1"/>
  <c r="F786" i="6" a="1"/>
  <c r="F786" i="6" s="1"/>
  <c r="F787" i="6" a="1"/>
  <c r="F787" i="6" s="1"/>
  <c r="F788" i="6" a="1"/>
  <c r="F788" i="6" s="1"/>
  <c r="F789" i="6" a="1"/>
  <c r="F789" i="6" s="1"/>
  <c r="F790" i="6" a="1"/>
  <c r="F790" i="6" s="1"/>
  <c r="F791" i="6" a="1"/>
  <c r="F791" i="6" s="1"/>
  <c r="F792" i="6" a="1"/>
  <c r="F792" i="6" s="1"/>
  <c r="F793" i="6" a="1"/>
  <c r="F793" i="6" s="1"/>
  <c r="F794" i="6" a="1"/>
  <c r="F794" i="6" s="1"/>
  <c r="F795" i="6" a="1"/>
  <c r="F795" i="6" s="1"/>
  <c r="F796" i="6" a="1"/>
  <c r="F796" i="6" s="1"/>
  <c r="F797" i="6" a="1"/>
  <c r="F797" i="6" s="1"/>
  <c r="F798" i="6" a="1"/>
  <c r="F798" i="6" s="1"/>
  <c r="F799" i="6" a="1"/>
  <c r="F799" i="6" s="1"/>
  <c r="F800" i="6" a="1"/>
  <c r="F800" i="6" s="1"/>
  <c r="F801" i="6" a="1"/>
  <c r="F801" i="6" s="1"/>
  <c r="F802" i="6" a="1"/>
  <c r="F802" i="6" s="1"/>
  <c r="F803" i="6" a="1"/>
  <c r="F803" i="6" s="1"/>
  <c r="F804" i="6" a="1"/>
  <c r="F804" i="6" s="1"/>
  <c r="F805" i="6" a="1"/>
  <c r="F805" i="6" s="1"/>
  <c r="F806" i="6" a="1"/>
  <c r="F806" i="6" s="1"/>
  <c r="F807" i="6" a="1"/>
  <c r="F807" i="6" s="1"/>
  <c r="F808" i="6" a="1"/>
  <c r="F808" i="6" s="1"/>
  <c r="F809" i="6" s="1" a="1"/>
  <c r="F809" i="6" s="1"/>
  <c r="F810" i="6" a="1"/>
  <c r="F810" i="6" s="1"/>
  <c r="F811" i="6" a="1"/>
  <c r="F811" i="6" s="1"/>
  <c r="F812" i="6" a="1"/>
  <c r="F812" i="6" s="1"/>
  <c r="F813" i="6" a="1"/>
  <c r="F813" i="6" s="1"/>
  <c r="F814" i="6" a="1"/>
  <c r="F814" i="6" s="1"/>
  <c r="F815" i="6" a="1"/>
  <c r="F815" i="6" s="1"/>
  <c r="F816" i="6" a="1"/>
  <c r="F816" i="6" s="1"/>
  <c r="F817" i="6" a="1"/>
  <c r="F817" i="6" s="1"/>
  <c r="F818" i="6" a="1"/>
  <c r="F818" i="6" s="1"/>
  <c r="F819" i="6" a="1"/>
  <c r="F819" i="6" s="1"/>
  <c r="F820" i="6" a="1"/>
  <c r="F820" i="6" s="1"/>
  <c r="F821" i="6" a="1"/>
  <c r="F821" i="6" s="1"/>
  <c r="F822" i="6" a="1"/>
  <c r="F822" i="6" s="1"/>
  <c r="F823" i="6" a="1"/>
  <c r="F823" i="6" s="1"/>
  <c r="F824" i="6" a="1"/>
  <c r="F824" i="6" s="1"/>
  <c r="F825" i="6" a="1"/>
  <c r="F825" i="6" s="1"/>
  <c r="F826" i="6" a="1"/>
  <c r="F826" i="6" s="1"/>
  <c r="F827" i="6" a="1"/>
  <c r="F827" i="6" s="1"/>
  <c r="F828" i="6" a="1"/>
  <c r="F828" i="6" s="1"/>
  <c r="F829" i="6" a="1"/>
  <c r="F829" i="6" s="1"/>
  <c r="F830" i="6" a="1"/>
  <c r="F830" i="6" s="1"/>
  <c r="F831" i="6" a="1"/>
  <c r="F831" i="6" s="1"/>
  <c r="F832" i="6" a="1"/>
  <c r="F832" i="6" s="1"/>
  <c r="F833" i="6" a="1"/>
  <c r="F833" i="6" s="1"/>
  <c r="F834" i="6" a="1"/>
  <c r="F834" i="6" s="1"/>
  <c r="F835" i="6" a="1"/>
  <c r="F835" i="6" s="1"/>
  <c r="F836" i="6" a="1"/>
  <c r="F836" i="6" s="1"/>
  <c r="F837" i="6" a="1"/>
  <c r="F837" i="6" s="1"/>
  <c r="F838" i="6" a="1"/>
  <c r="F838" i="6" s="1"/>
  <c r="F839" i="6" a="1"/>
  <c r="F839" i="6" s="1"/>
  <c r="F840" i="6" a="1"/>
  <c r="F840" i="6" s="1"/>
  <c r="F841" i="6" a="1"/>
  <c r="F841" i="6" s="1"/>
  <c r="F842" i="6" a="1"/>
  <c r="F842" i="6" s="1"/>
  <c r="F843" i="6" a="1"/>
  <c r="F843" i="6" s="1"/>
  <c r="F844" i="6" a="1"/>
  <c r="F844" i="6" s="1"/>
  <c r="F845" i="6" a="1"/>
  <c r="F845" i="6" s="1"/>
  <c r="F846" i="6" a="1"/>
  <c r="F846" i="6" s="1"/>
  <c r="F847" i="6" a="1"/>
  <c r="F847" i="6" s="1"/>
  <c r="F848" i="6" a="1"/>
  <c r="F848" i="6" s="1"/>
  <c r="F849" i="6" a="1"/>
  <c r="F849" i="6" s="1"/>
  <c r="F850" i="6" a="1"/>
  <c r="F850" i="6" s="1"/>
  <c r="F851" i="6" a="1"/>
  <c r="F851" i="6" s="1"/>
  <c r="F852" i="6" a="1"/>
  <c r="F852" i="6" s="1"/>
  <c r="F853" i="6" a="1"/>
  <c r="F853" i="6" s="1"/>
  <c r="F854" i="6" a="1"/>
  <c r="F854" i="6" s="1"/>
  <c r="F855" i="6" a="1"/>
  <c r="F855" i="6" s="1"/>
  <c r="F856" i="6" a="1"/>
  <c r="F856" i="6" s="1"/>
  <c r="F857" i="6" a="1"/>
  <c r="F857" i="6" s="1"/>
  <c r="F858" i="6" a="1"/>
  <c r="F858" i="6" s="1"/>
  <c r="F859" i="6" a="1"/>
  <c r="F859" i="6" s="1"/>
  <c r="F860" i="6" s="1" a="1"/>
  <c r="F860" i="6" s="1"/>
  <c r="F861" i="6" a="1"/>
  <c r="F861" i="6" s="1"/>
  <c r="F862" i="6" a="1"/>
  <c r="F862" i="6" s="1"/>
  <c r="F863" i="6" a="1"/>
  <c r="F863" i="6" s="1"/>
  <c r="F864" i="6" a="1"/>
  <c r="F864" i="6" s="1"/>
  <c r="F865" i="6" a="1"/>
  <c r="F865" i="6" s="1"/>
  <c r="F866" i="6" a="1"/>
  <c r="F866" i="6" s="1"/>
  <c r="F867" i="6" a="1"/>
  <c r="F867" i="6" s="1"/>
  <c r="F868" i="6" a="1"/>
  <c r="F868" i="6" s="1"/>
  <c r="F869" i="6" a="1"/>
  <c r="F869" i="6" s="1"/>
  <c r="F870" i="6" a="1"/>
  <c r="F870" i="6" s="1"/>
  <c r="F871" i="6" s="1" a="1"/>
  <c r="F871" i="6" s="1"/>
  <c r="F872" i="6" a="1"/>
  <c r="F872" i="6" s="1"/>
  <c r="F873" i="6" a="1"/>
  <c r="F873" i="6" s="1"/>
  <c r="F874" i="6" a="1"/>
  <c r="F874" i="6" s="1"/>
  <c r="F875" i="6" a="1"/>
  <c r="F875" i="6" s="1"/>
  <c r="F876" i="6" a="1"/>
  <c r="F876" i="6" s="1"/>
  <c r="F877" i="6" a="1"/>
  <c r="F877" i="6" s="1"/>
  <c r="F878" i="6" a="1"/>
  <c r="F878" i="6" s="1"/>
  <c r="F879" i="6" a="1"/>
  <c r="F879" i="6" s="1"/>
  <c r="F880" i="6" a="1"/>
  <c r="F880" i="6" s="1"/>
  <c r="F881" i="6" a="1"/>
  <c r="F881" i="6" s="1"/>
  <c r="F882" i="6" a="1"/>
  <c r="F882" i="6" s="1"/>
  <c r="F883" i="6" a="1"/>
  <c r="F883" i="6" s="1"/>
  <c r="F884" i="6" a="1"/>
  <c r="F884" i="6" s="1"/>
  <c r="F885" i="6" a="1"/>
  <c r="F885" i="6" s="1"/>
  <c r="F886" i="6" a="1"/>
  <c r="F886" i="6" s="1"/>
  <c r="F887" i="6" a="1"/>
  <c r="F887" i="6" s="1"/>
  <c r="F888" i="6" a="1"/>
  <c r="F888" i="6" s="1"/>
  <c r="F889" i="6" a="1"/>
  <c r="F889" i="6" s="1"/>
  <c r="F890" i="6" a="1"/>
  <c r="F890" i="6" s="1"/>
  <c r="F891" i="6" a="1"/>
  <c r="F891" i="6" s="1"/>
  <c r="F892" i="6" a="1"/>
  <c r="F892" i="6" s="1"/>
  <c r="F893" i="6" a="1"/>
  <c r="F893" i="6" s="1"/>
  <c r="F894" i="6" a="1"/>
  <c r="F894" i="6" s="1"/>
  <c r="F895" i="6" a="1"/>
  <c r="F895" i="6" s="1"/>
  <c r="F896" i="6" a="1"/>
  <c r="F896" i="6" s="1"/>
  <c r="F897" i="6" a="1"/>
  <c r="F897" i="6" s="1"/>
  <c r="F898" i="6" a="1"/>
  <c r="F898" i="6" s="1"/>
  <c r="F899" i="6" a="1"/>
  <c r="F899" i="6" s="1"/>
  <c r="F900" i="6" a="1"/>
  <c r="F900" i="6" s="1"/>
  <c r="F901" i="6" a="1"/>
  <c r="F901" i="6" s="1"/>
  <c r="F902" i="6" a="1"/>
  <c r="F902" i="6" s="1"/>
  <c r="F903" i="6" a="1"/>
  <c r="F903" i="6" s="1"/>
  <c r="F904" i="6" a="1"/>
  <c r="F904" i="6" s="1"/>
  <c r="F905" i="6" a="1"/>
  <c r="F905" i="6" s="1"/>
  <c r="F906" i="6" a="1"/>
  <c r="F906" i="6" s="1"/>
  <c r="F907" i="6" a="1"/>
  <c r="F907" i="6" s="1"/>
  <c r="F908" i="6" a="1"/>
  <c r="F908" i="6" s="1"/>
  <c r="F909" i="6" a="1"/>
  <c r="F909" i="6" s="1"/>
  <c r="F910" i="6" a="1"/>
  <c r="F910" i="6" s="1"/>
  <c r="F911" i="6" a="1"/>
  <c r="F911" i="6" s="1"/>
  <c r="F912" i="6" a="1"/>
  <c r="F912" i="6" s="1"/>
  <c r="F913" i="6" s="1" a="1"/>
  <c r="F913" i="6" s="1"/>
  <c r="F914" i="6" a="1"/>
  <c r="F914" i="6" s="1"/>
  <c r="F915" i="6" a="1"/>
  <c r="F915" i="6" s="1"/>
  <c r="F916" i="6" a="1"/>
  <c r="F916" i="6" s="1"/>
  <c r="F917" i="6" a="1"/>
  <c r="F917" i="6" s="1"/>
  <c r="F918" i="6" a="1"/>
  <c r="F918" i="6" s="1"/>
  <c r="F919" i="6" a="1"/>
  <c r="F919" i="6" s="1"/>
  <c r="F920" i="6" a="1"/>
  <c r="F920" i="6" s="1"/>
  <c r="F921" i="6" a="1"/>
  <c r="F921" i="6" s="1"/>
  <c r="F922" i="6" a="1"/>
  <c r="F922" i="6" s="1"/>
  <c r="F923" i="6" a="1"/>
  <c r="F923" i="6" s="1"/>
  <c r="F924" i="6" a="1"/>
  <c r="F924" i="6" s="1"/>
  <c r="F925" i="6" a="1"/>
  <c r="F925" i="6" s="1"/>
  <c r="F926" i="6" a="1"/>
  <c r="F926" i="6" s="1"/>
  <c r="F927" i="6" a="1"/>
  <c r="F927" i="6" s="1"/>
  <c r="F928" i="6" a="1"/>
  <c r="F928" i="6" s="1"/>
  <c r="F929" i="6" a="1"/>
  <c r="F929" i="6" s="1"/>
  <c r="F930" i="6" a="1"/>
  <c r="F930" i="6" s="1"/>
  <c r="F931" i="6" a="1"/>
  <c r="F931" i="6" s="1"/>
  <c r="F932" i="6" a="1"/>
  <c r="F932" i="6" s="1"/>
  <c r="F933" i="6" a="1"/>
  <c r="F933" i="6" s="1"/>
  <c r="F934" i="6" a="1"/>
  <c r="F934" i="6" s="1"/>
  <c r="F935" i="6" a="1"/>
  <c r="F935" i="6" s="1"/>
  <c r="F936" i="6" a="1"/>
  <c r="F936" i="6" s="1"/>
  <c r="F937" i="6" a="1"/>
  <c r="F937" i="6" s="1"/>
  <c r="F938" i="6" a="1"/>
  <c r="F938" i="6" s="1"/>
  <c r="F939" i="6" a="1"/>
  <c r="F939" i="6" s="1"/>
  <c r="F940" i="6" a="1"/>
  <c r="F940" i="6" s="1"/>
  <c r="F941" i="6" a="1"/>
  <c r="F941" i="6" s="1"/>
  <c r="F942" i="6" a="1"/>
  <c r="F942" i="6" s="1"/>
  <c r="F943" i="6" a="1"/>
  <c r="F943" i="6" s="1"/>
  <c r="F944" i="6" a="1"/>
  <c r="F944" i="6" s="1"/>
  <c r="F945" i="6" a="1"/>
  <c r="F945" i="6" s="1"/>
  <c r="F946" i="6" a="1"/>
  <c r="F946" i="6" s="1"/>
  <c r="F947" i="6" a="1"/>
  <c r="F947" i="6" s="1"/>
  <c r="F948" i="6" a="1"/>
  <c r="F948" i="6" s="1"/>
  <c r="F949" i="6" a="1"/>
  <c r="F949" i="6" s="1"/>
  <c r="F950" i="6" a="1"/>
  <c r="F950" i="6" s="1"/>
  <c r="F951" i="6" a="1"/>
  <c r="F951" i="6" s="1"/>
  <c r="F952" i="6" a="1"/>
  <c r="F952" i="6" s="1"/>
  <c r="F953" i="6" a="1"/>
  <c r="F953" i="6" s="1"/>
  <c r="F954" i="6" a="1"/>
  <c r="F954" i="6" s="1"/>
  <c r="F955" i="6" a="1"/>
  <c r="F955" i="6" s="1"/>
  <c r="F956" i="6" a="1"/>
  <c r="F956" i="6" s="1"/>
  <c r="F957" i="6" a="1"/>
  <c r="F957" i="6" s="1"/>
  <c r="F958" i="6" a="1"/>
  <c r="F958" i="6" s="1"/>
  <c r="F959" i="6" a="1"/>
  <c r="F959" i="6" s="1"/>
  <c r="F960" i="6" a="1"/>
  <c r="F960" i="6" s="1"/>
  <c r="F961" i="6" a="1"/>
  <c r="F961" i="6" s="1"/>
  <c r="F962" i="6" a="1"/>
  <c r="F962" i="6" s="1"/>
  <c r="F963" i="6" a="1"/>
  <c r="F963" i="6" s="1"/>
  <c r="F964" i="6" a="1"/>
  <c r="F964" i="6" s="1"/>
  <c r="F965" i="6" a="1"/>
  <c r="F965" i="6" s="1"/>
  <c r="F966" i="6" a="1"/>
  <c r="F966" i="6" s="1"/>
  <c r="F967" i="6" a="1"/>
  <c r="F967" i="6" s="1"/>
  <c r="F968" i="6" a="1"/>
  <c r="F968" i="6" s="1"/>
  <c r="F969" i="6" a="1"/>
  <c r="F969" i="6" s="1"/>
  <c r="F970" i="6" a="1"/>
  <c r="F970" i="6" s="1"/>
  <c r="F971" i="6" a="1"/>
  <c r="F971" i="6" s="1"/>
  <c r="F972" i="6" a="1"/>
  <c r="F972" i="6" s="1"/>
  <c r="F973" i="6" a="1"/>
  <c r="F973" i="6" s="1"/>
  <c r="F974" i="6" a="1"/>
  <c r="F974" i="6" s="1"/>
  <c r="F975" i="6" a="1"/>
  <c r="F975" i="6" s="1"/>
  <c r="F976" i="6" a="1"/>
  <c r="F976" i="6" s="1"/>
  <c r="F977" i="6" a="1"/>
  <c r="F977" i="6" s="1"/>
  <c r="F978" i="6" a="1"/>
  <c r="F978" i="6" s="1"/>
  <c r="F979" i="6" a="1"/>
  <c r="F979" i="6" s="1"/>
  <c r="F980" i="6" a="1"/>
  <c r="F980" i="6" s="1"/>
  <c r="F981" i="6" a="1"/>
  <c r="F981" i="6" s="1"/>
  <c r="F982" i="6" a="1"/>
  <c r="F982" i="6" s="1"/>
  <c r="F983" i="6" a="1"/>
  <c r="F983" i="6" s="1"/>
  <c r="F984" i="6" a="1"/>
  <c r="F984" i="6" s="1"/>
  <c r="F985" i="6" a="1"/>
  <c r="F985" i="6" s="1"/>
  <c r="F986" i="6" a="1"/>
  <c r="F986" i="6" s="1"/>
  <c r="F987" i="6" a="1"/>
  <c r="F987" i="6" s="1"/>
  <c r="F988" i="6" a="1"/>
  <c r="F988" i="6" s="1"/>
  <c r="F989" i="6" a="1"/>
  <c r="F989" i="6" s="1"/>
  <c r="F990" i="6" a="1"/>
  <c r="F990" i="6" s="1"/>
  <c r="F991" i="6" a="1"/>
  <c r="F991" i="6" s="1"/>
  <c r="F992" i="6" a="1"/>
  <c r="F992" i="6" s="1"/>
  <c r="F993" i="6" a="1"/>
  <c r="F993" i="6" s="1"/>
  <c r="F994" i="6" a="1"/>
  <c r="F994" i="6" s="1"/>
  <c r="F995" i="6" a="1"/>
  <c r="F995" i="6" s="1"/>
  <c r="F996" i="6" a="1"/>
  <c r="F996" i="6" s="1"/>
  <c r="F997" i="6" a="1"/>
  <c r="F997" i="6" s="1"/>
  <c r="F998" i="6" a="1"/>
  <c r="F998" i="6" s="1"/>
  <c r="F999" i="6" a="1"/>
  <c r="F999" i="6" s="1"/>
  <c r="F1000" i="6" a="1"/>
  <c r="F1000" i="6" s="1"/>
  <c r="F1001" i="6" a="1"/>
  <c r="F1001" i="6" s="1"/>
  <c r="F1002" i="6" a="1"/>
  <c r="F1002" i="6" s="1"/>
  <c r="F1003" i="6" a="1"/>
  <c r="F1003" i="6" s="1"/>
  <c r="F1004" i="6" a="1"/>
  <c r="F1004" i="6" s="1"/>
  <c r="F1005" i="6" a="1"/>
  <c r="F1005" i="6" s="1"/>
  <c r="F1006" i="6" a="1"/>
  <c r="F1006" i="6" s="1"/>
  <c r="F1007" i="6" s="1" a="1"/>
  <c r="F1007" i="6" s="1"/>
  <c r="F1008" i="6" a="1"/>
  <c r="F1008" i="6" s="1"/>
  <c r="F1009" i="6" a="1"/>
  <c r="F1009" i="6" s="1"/>
  <c r="F1010" i="6" a="1"/>
  <c r="F1010" i="6" s="1"/>
  <c r="F1011" i="6" s="1" a="1"/>
  <c r="F1011" i="6" s="1"/>
  <c r="F1012" i="6" a="1"/>
  <c r="F1012" i="6" s="1"/>
  <c r="F1013" i="6" a="1"/>
  <c r="F1013" i="6" s="1"/>
  <c r="F1014" i="6" a="1"/>
  <c r="F1014" i="6" s="1"/>
  <c r="F1015" i="6" s="1" a="1"/>
  <c r="F1015" i="6" s="1"/>
  <c r="F1016" i="6" a="1"/>
  <c r="F1016" i="6" s="1"/>
  <c r="F1017" i="6" a="1"/>
  <c r="F1017" i="6" s="1"/>
  <c r="F1018" i="6" a="1"/>
  <c r="F1018" i="6" s="1"/>
  <c r="F1019" i="6" s="1" a="1"/>
  <c r="F1019" i="6" s="1"/>
  <c r="F1020" i="6" a="1"/>
  <c r="F1020" i="6" s="1"/>
  <c r="F1021" i="6" a="1"/>
  <c r="F1021" i="6" s="1"/>
  <c r="F1022" i="6" a="1"/>
  <c r="F1022" i="6" s="1"/>
  <c r="F1023" i="6" a="1"/>
  <c r="F1023" i="6" s="1"/>
  <c r="F1024" i="6" a="1"/>
  <c r="F1024" i="6" s="1"/>
  <c r="F1025" i="6" s="1" a="1"/>
  <c r="F1025" i="6" s="1"/>
  <c r="F1026" i="6" a="1"/>
  <c r="F1026" i="6" s="1"/>
  <c r="F1027" i="6" a="1"/>
  <c r="F1027" i="6" s="1"/>
  <c r="F1028" i="6" a="1"/>
  <c r="F1028" i="6" s="1"/>
  <c r="F1029" i="6" s="1" a="1"/>
  <c r="F1029" i="6" s="1"/>
  <c r="F1030" i="6" a="1"/>
  <c r="F1030" i="6" s="1"/>
  <c r="F1031" i="6" a="1"/>
  <c r="F1031" i="6" s="1"/>
  <c r="F1032" i="6" a="1"/>
  <c r="F1032" i="6" s="1"/>
  <c r="F1033" i="6" a="1"/>
  <c r="F1033" i="6" s="1"/>
  <c r="F1034" i="6" a="1"/>
  <c r="F1034" i="6" s="1"/>
  <c r="F1035" i="6" a="1"/>
  <c r="F1035" i="6" s="1"/>
  <c r="F1036" i="6" a="1"/>
  <c r="F1036" i="6" s="1"/>
  <c r="F1037" i="6" a="1"/>
  <c r="F1037" i="6" s="1"/>
  <c r="F1038" i="6" s="1" a="1"/>
  <c r="F1038" i="6" s="1"/>
  <c r="F1039" i="6" a="1"/>
  <c r="F1039" i="6" s="1"/>
  <c r="F1040" i="6" a="1"/>
  <c r="F1040" i="6" s="1"/>
  <c r="F1041" i="6" a="1"/>
  <c r="F1041" i="6" s="1"/>
  <c r="F1042" i="6" a="1"/>
  <c r="F1042" i="6" s="1"/>
  <c r="F1043" i="6" a="1"/>
  <c r="F1043" i="6" s="1"/>
  <c r="F1044" i="6" s="1" a="1"/>
  <c r="F1044" i="6" s="1"/>
  <c r="F1045" i="6" a="1"/>
  <c r="F1045" i="6" s="1"/>
  <c r="F1046" i="6" a="1"/>
  <c r="F1046" i="6" s="1"/>
  <c r="F1047" i="6" s="1" a="1"/>
  <c r="F1047" i="6" s="1"/>
  <c r="F1048" i="6" a="1"/>
  <c r="F1048" i="6" s="1"/>
  <c r="F1049" i="6" s="1" a="1"/>
  <c r="F1049" i="6" s="1"/>
  <c r="F1050" i="6" a="1"/>
  <c r="F1050" i="6" s="1"/>
  <c r="F1051" i="6" a="1"/>
  <c r="F1051" i="6" s="1"/>
  <c r="F1052" i="6" s="1" a="1"/>
  <c r="F1052" i="6" s="1"/>
  <c r="F1053" i="6" a="1"/>
  <c r="F1053" i="6" s="1"/>
  <c r="F1054" i="6" a="1"/>
  <c r="F1054" i="6" s="1"/>
  <c r="F1055" i="6" a="1"/>
  <c r="F1055" i="6" s="1"/>
  <c r="F1056" i="6" a="1"/>
  <c r="F1056" i="6" s="1"/>
  <c r="F1057" i="6" a="1"/>
  <c r="F1057" i="6" s="1"/>
  <c r="F1058" i="6" s="1" a="1"/>
  <c r="F1058" i="6" s="1"/>
  <c r="F1059" i="6" a="1"/>
  <c r="F1059" i="6" s="1"/>
  <c r="F1060" i="6" a="1"/>
  <c r="F1060" i="6" s="1"/>
  <c r="F1061" i="6" s="1" a="1"/>
  <c r="F1061" i="6" s="1"/>
  <c r="F1062" i="6" a="1"/>
  <c r="F1062" i="6" s="1"/>
  <c r="F1063" i="6" a="1"/>
  <c r="F1063" i="6" s="1"/>
  <c r="F1064" i="6" a="1"/>
  <c r="F1064" i="6" s="1"/>
  <c r="F1065" i="6" a="1"/>
  <c r="F1065" i="6" s="1"/>
  <c r="F1066" i="6" a="1"/>
  <c r="F1066" i="6" s="1"/>
  <c r="F1067" i="6" a="1"/>
  <c r="F1067" i="6" s="1"/>
  <c r="F1068" i="6" a="1"/>
  <c r="F1068" i="6" s="1"/>
  <c r="F1069" i="6" s="1" a="1"/>
  <c r="F1069" i="6" s="1"/>
  <c r="F1070" i="6" a="1"/>
  <c r="F1070" i="6" s="1"/>
  <c r="F1071" i="6" a="1"/>
  <c r="F1071" i="6" s="1"/>
  <c r="F1072" i="6" a="1"/>
  <c r="F1072" i="6" s="1"/>
  <c r="F1073" i="6" s="1" a="1"/>
  <c r="F1073" i="6" s="1"/>
  <c r="F1074" i="6" a="1"/>
  <c r="F1074" i="6" s="1"/>
  <c r="F1075" i="6" a="1"/>
  <c r="F1075" i="6" s="1"/>
  <c r="F1076" i="6" a="1"/>
  <c r="F1076" i="6" s="1"/>
  <c r="F1077" i="6" a="1"/>
  <c r="F1077" i="6" s="1"/>
  <c r="F1078" i="6" a="1"/>
  <c r="F1078" i="6" s="1"/>
  <c r="F1079" i="6" a="1"/>
  <c r="F1079" i="6" s="1"/>
  <c r="F1080" i="6" a="1"/>
  <c r="F1080" i="6" s="1"/>
  <c r="F1081" i="6" a="1"/>
  <c r="F1081" i="6" s="1"/>
  <c r="F1082" i="6" s="1" a="1"/>
  <c r="F1082" i="6" s="1"/>
  <c r="F1083" i="6" a="1"/>
  <c r="F1083" i="6" s="1"/>
  <c r="F1084" i="6" a="1"/>
  <c r="F1084" i="6" s="1"/>
  <c r="F1085" i="6" a="1"/>
  <c r="F1085" i="6" s="1"/>
  <c r="F1086" i="6" a="1"/>
  <c r="F1086" i="6" s="1"/>
  <c r="F1087" i="6" a="1"/>
  <c r="F1087" i="6" s="1"/>
  <c r="F1088" i="6" a="1"/>
  <c r="F1088" i="6" s="1"/>
  <c r="F1089" i="6" a="1"/>
  <c r="F1089" i="6" s="1"/>
  <c r="F1090" i="6" s="1" a="1"/>
  <c r="F1090" i="6" s="1"/>
  <c r="F1091" i="6" a="1"/>
  <c r="F1091" i="6" s="1"/>
  <c r="F1092" i="6" a="1"/>
  <c r="F1092" i="6" s="1"/>
  <c r="F1093" i="6" a="1"/>
  <c r="F1093" i="6" s="1"/>
  <c r="F1094" i="6" s="1" a="1"/>
  <c r="F1094" i="6" s="1"/>
  <c r="F1095" i="6" a="1"/>
  <c r="F1095" i="6" s="1"/>
  <c r="F1096" i="6" a="1"/>
  <c r="F1096" i="6" s="1"/>
  <c r="F1097" i="6" a="1"/>
  <c r="F1097" i="6" s="1"/>
  <c r="F1098" i="6" a="1"/>
  <c r="F1098" i="6" s="1"/>
  <c r="F1099" i="6" a="1"/>
  <c r="F1099" i="6" s="1"/>
  <c r="F1100" i="6" s="1" a="1"/>
  <c r="F1100" i="6" s="1"/>
  <c r="F1101" i="6" a="1"/>
  <c r="F1101" i="6" s="1"/>
  <c r="F1102" i="6" a="1"/>
  <c r="F1102" i="6" s="1"/>
  <c r="F1103" i="6" a="1"/>
  <c r="F1103" i="6" s="1"/>
  <c r="F1104" i="6" a="1"/>
  <c r="F1104" i="6" s="1"/>
  <c r="F1105" i="6" a="1"/>
  <c r="F1105" i="6" s="1"/>
  <c r="F1106" i="6" a="1"/>
  <c r="F1106" i="6" s="1"/>
  <c r="F1107" i="6" a="1"/>
  <c r="F1107" i="6" s="1"/>
  <c r="F1108" i="6" a="1"/>
  <c r="F1108" i="6" s="1"/>
  <c r="F1109" i="6" s="1" a="1"/>
  <c r="F1109" i="6" s="1"/>
  <c r="F1110" i="6" a="1"/>
  <c r="F1110" i="6" s="1"/>
  <c r="F1111" i="6" a="1"/>
  <c r="F1111" i="6" s="1"/>
  <c r="F1112" i="6" a="1"/>
  <c r="F1112" i="6" s="1"/>
  <c r="F1113" i="6" a="1"/>
  <c r="F1113" i="6" s="1"/>
  <c r="F1114" i="6" a="1"/>
  <c r="F1114" i="6" s="1"/>
  <c r="F1115" i="6" a="1"/>
  <c r="F1115" i="6" s="1"/>
  <c r="F38" i="6" a="1"/>
  <c r="F38" i="6" s="1"/>
  <c r="F39" i="6" a="1"/>
  <c r="F39" i="6" s="1"/>
  <c r="F40" i="6" a="1"/>
  <c r="F40" i="6" s="1"/>
  <c r="F41" i="6" s="1" a="1"/>
  <c r="F41" i="6" s="1"/>
  <c r="F42" i="6" s="1" a="1"/>
  <c r="F42" i="6" s="1"/>
  <c r="F43" i="6" a="1"/>
  <c r="F43" i="6" s="1"/>
  <c r="F44" i="6" s="1" a="1"/>
  <c r="F44" i="6" s="1"/>
  <c r="F45" i="6" s="1" a="1"/>
  <c r="F45" i="6" s="1"/>
  <c r="F46" i="6" a="1"/>
  <c r="F46" i="6" s="1"/>
  <c r="F47" i="6" s="1" a="1"/>
  <c r="F47" i="6" s="1"/>
  <c r="F48" i="6" a="1"/>
  <c r="F48" i="6" s="1"/>
  <c r="F49" i="6" s="1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s="1" a="1"/>
  <c r="F59" i="6" s="1"/>
  <c r="F60" i="6" a="1"/>
  <c r="F60" i="6" s="1"/>
  <c r="F61" i="6" s="1" a="1"/>
  <c r="F61" i="6" s="1"/>
  <c r="F62" i="6" a="1"/>
  <c r="F62" i="6" s="1"/>
  <c r="F63" i="6" a="1"/>
  <c r="F63" i="6" s="1"/>
  <c r="F64" i="6" a="1"/>
  <c r="F64" i="6" s="1"/>
  <c r="F65" i="6" s="1" a="1"/>
  <c r="F65" i="6" s="1"/>
  <c r="F66" i="6" a="1"/>
  <c r="F66" i="6" s="1"/>
  <c r="F67" i="6" s="1" a="1"/>
  <c r="F67" i="6" s="1"/>
  <c r="F68" i="6" a="1"/>
  <c r="F68" i="6" s="1"/>
  <c r="F69" i="6" a="1"/>
  <c r="F69" i="6" s="1"/>
  <c r="F70" i="6" s="1" a="1"/>
  <c r="F70" i="6" s="1"/>
  <c r="F71" i="6" a="1"/>
  <c r="F71" i="6" s="1"/>
  <c r="F72" i="6" s="1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s="1" a="1"/>
  <c r="F78" i="6" s="1"/>
  <c r="F79" i="6" a="1"/>
  <c r="F79" i="6" s="1"/>
  <c r="F80" i="6" s="1" a="1"/>
  <c r="F80" i="6" s="1"/>
  <c r="F81" i="6" a="1"/>
  <c r="F81" i="6" s="1"/>
  <c r="F82" i="6" s="1" a="1"/>
  <c r="F82" i="6" s="1"/>
  <c r="F84" i="6" a="1"/>
  <c r="F84" i="6" s="1"/>
  <c r="F85" i="6" s="1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27" i="6" a="1"/>
  <c r="F27" i="6" s="1"/>
  <c r="F28" i="6" a="1"/>
  <c r="F28" i="6" s="1"/>
  <c r="F29" i="6" s="1" a="1"/>
  <c r="F29" i="6" s="1"/>
  <c r="F30" i="6" a="1"/>
  <c r="F30" i="6" s="1"/>
  <c r="F31" i="6" s="1" a="1"/>
  <c r="F31" i="6" s="1"/>
  <c r="F32" i="6" s="1" a="1"/>
  <c r="F32" i="6" s="1"/>
  <c r="F33" i="6" a="1"/>
  <c r="F33" i="6" s="1"/>
  <c r="F34" i="6" s="1" a="1"/>
  <c r="F34" i="6" s="1"/>
  <c r="F35" i="6" s="1" a="1"/>
  <c r="F35" i="6" s="1"/>
  <c r="F36" i="6" a="1"/>
  <c r="F36" i="6" s="1"/>
  <c r="F37" i="6" a="1"/>
  <c r="F37" i="6" s="1"/>
  <c r="F3" i="6" a="1"/>
  <c r="F3" i="6" s="1"/>
  <c r="F4" i="6" a="1"/>
  <c r="F4" i="6" s="1"/>
  <c r="F5" i="6" s="1" a="1"/>
  <c r="F5" i="6" s="1"/>
  <c r="F6" i="6" s="1" a="1"/>
  <c r="F6" i="6" s="1"/>
  <c r="F7" i="6" s="1" a="1"/>
  <c r="F7" i="6" s="1"/>
  <c r="F8" i="6" a="1"/>
  <c r="F8" i="6" s="1"/>
  <c r="F9" i="6" a="1"/>
  <c r="F9" i="6" s="1"/>
  <c r="F10" i="6" a="1"/>
  <c r="F10" i="6" s="1"/>
  <c r="F11" i="6" s="1" a="1"/>
  <c r="F11" i="6" s="1"/>
  <c r="F12" i="6" a="1"/>
  <c r="F12" i="6" s="1"/>
  <c r="F13" i="6" a="1"/>
  <c r="F13" i="6" s="1"/>
  <c r="F14" i="6" a="1"/>
  <c r="F14" i="6" s="1"/>
  <c r="F15" i="6" s="1" a="1"/>
  <c r="F15" i="6" s="1"/>
  <c r="F16" i="6" s="1" a="1"/>
  <c r="F16" i="6" s="1"/>
  <c r="F17" i="6" a="1"/>
  <c r="F17" i="6" s="1"/>
  <c r="F18" i="6" a="1"/>
  <c r="F18" i="6" s="1"/>
  <c r="F19" i="6" a="1"/>
  <c r="F19" i="6" s="1"/>
  <c r="F20" i="6" s="1" a="1"/>
  <c r="F20" i="6" s="1"/>
  <c r="F21" i="6" s="1" a="1"/>
  <c r="F21" i="6" s="1"/>
  <c r="F22" i="6" a="1"/>
  <c r="F22" i="6" s="1"/>
  <c r="F23" i="6" a="1"/>
  <c r="F23" i="6" s="1"/>
  <c r="F24" i="6" a="1"/>
  <c r="F24" i="6" s="1"/>
  <c r="F25" i="6" s="1" a="1"/>
  <c r="F25" i="6" s="1"/>
  <c r="F26" i="6" a="1"/>
  <c r="F26" i="6" s="1"/>
  <c r="F2" i="6" a="1"/>
  <c r="F2" i="6" s="1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2" i="6"/>
  <c r="F1" i="2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3" i="1"/>
  <c r="B675" i="2"/>
  <c r="Q868" i="1"/>
  <c r="F675" i="2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11" i="1"/>
  <c r="Q12" i="1"/>
  <c r="Q13" i="1"/>
  <c r="Q14" i="1"/>
  <c r="Q15" i="1"/>
  <c r="Q16" i="1"/>
  <c r="Q17" i="1"/>
  <c r="Q18" i="1"/>
  <c r="Q19" i="1"/>
  <c r="Q4" i="1"/>
  <c r="Q5" i="1"/>
  <c r="Q6" i="1"/>
  <c r="Q7" i="1"/>
  <c r="Q8" i="1"/>
  <c r="Q9" i="1"/>
  <c r="Q10" i="1"/>
  <c r="Q3" i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" i="2"/>
  <c r="F14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16" i="2"/>
  <c r="F17" i="2"/>
  <c r="F18" i="2"/>
  <c r="F19" i="2"/>
  <c r="F20" i="2"/>
  <c r="F2" i="2"/>
  <c r="F3" i="2"/>
  <c r="F4" i="2"/>
  <c r="F5" i="2"/>
  <c r="F6" i="2"/>
  <c r="F7" i="2"/>
  <c r="F8" i="2"/>
  <c r="F9" i="2"/>
  <c r="F10" i="2"/>
  <c r="F11" i="2"/>
  <c r="F12" i="2"/>
  <c r="F13" i="2"/>
  <c r="F15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4F771-45DF-42ED-936E-0715467BAE0B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xr16:uid="{4D4685BA-CE13-4123-A018-CE2456721CBE}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<sst xmlns="http://schemas.openxmlformats.org/spreadsheetml/2006/main" count="16790" uniqueCount="3529">
  <si>
    <t>#</t>
  </si>
  <si>
    <t>Bulbasaur</t>
  </si>
  <si>
    <t>x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</si>
  <si>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</si>
  <si>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</si>
  <si>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</si>
  <si>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</si>
  <si>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</si>
  <si>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</si>
  <si>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</si>
  <si>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</si>
  <si>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</si>
  <si>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</si>
  <si>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</si>
  <si>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</si>
  <si>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</si>
  <si>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</si>
  <si>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</si>
  <si>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</si>
  <si>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</si>
  <si>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</si>
  <si>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</si>
  <si>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</si>
  <si>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</si>
  <si>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</si>
  <si>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</si>
  <si>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</si>
  <si>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</si>
  <si>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</si>
  <si>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</si>
  <si>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</si>
  <si>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</si>
  <si>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</si>
  <si>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</si>
  <si>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</si>
  <si>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</si>
  <si>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</si>
  <si>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</si>
  <si>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</si>
  <si>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</si>
  <si>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</si>
  <si>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</si>
  <si>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</si>
  <si>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</si>
  <si>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</si>
  <si>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</si>
  <si>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</si>
  <si>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</si>
  <si>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</si>
  <si>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</si>
  <si>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</si>
  <si>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</si>
  <si>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</si>
  <si>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</si>
  <si>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</si>
  <si>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</si>
  <si>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</si>
  <si>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</si>
  <si>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</si>
  <si>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</si>
  <si>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</si>
  <si>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Kadabra</t>
  </si>
  <si>
    <t>Alakazam</t>
  </si>
  <si>
    <t>Machop</t>
  </si>
  <si>
    <t>Machoke</t>
  </si>
  <si>
    <t>Machamp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</si>
  <si>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</si>
  <si>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</si>
  <si>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</si>
  <si>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</si>
  <si>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</si>
  <si>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</si>
  <si>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</si>
  <si>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</si>
  <si>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</si>
  <si>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</si>
  <si>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</si>
  <si>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</si>
  <si>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</si>
  <si>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</si>
  <si>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</si>
  <si>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</si>
  <si>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</si>
  <si>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</si>
  <si>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</si>
  <si>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</si>
  <si>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</si>
  <si>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</si>
  <si>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</si>
  <si>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</si>
  <si>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</si>
  <si>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</si>
  <si>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</si>
  <si>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</si>
  <si>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</si>
  <si>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</si>
  <si>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</si>
  <si>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</si>
  <si>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</si>
  <si>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</si>
  <si>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</si>
  <si>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</si>
  <si>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</si>
  <si>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</si>
  <si>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</si>
  <si>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</si>
  <si>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</si>
  <si>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</si>
  <si>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</si>
  <si>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</si>
  <si>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</si>
  <si>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</si>
  <si>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</si>
  <si>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</si>
  <si>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</si>
  <si>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</si>
  <si>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</si>
  <si>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</si>
  <si>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</si>
  <si>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</si>
  <si>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</si>
  <si>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</si>
  <si>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</si>
  <si>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</si>
  <si>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</si>
  <si>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</si>
  <si>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</si>
  <si>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</si>
  <si>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</si>
  <si>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</si>
  <si>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</si>
  <si>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</si>
  <si>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</si>
  <si>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</si>
  <si>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</si>
  <si>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</si>
  <si>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</si>
  <si>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</si>
  <si>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</si>
  <si>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</si>
  <si>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</si>
  <si>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</si>
  <si>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</si>
  <si>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</si>
  <si>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</si>
  <si>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</si>
  <si>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</si>
  <si>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</si>
  <si>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</si>
  <si>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</si>
  <si>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</si>
  <si>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</si>
  <si>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</si>
  <si>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</si>
  <si>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</si>
  <si>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</si>
  <si>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</si>
  <si>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</si>
  <si>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</si>
  <si>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</si>
  <si>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</si>
  <si>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</si>
  <si>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</si>
  <si>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</si>
  <si>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</si>
  <si>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</si>
  <si>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</si>
  <si>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</si>
  <si>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</si>
  <si>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</si>
  <si>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</si>
  <si>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</si>
  <si>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</si>
  <si>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</si>
  <si>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</si>
  <si>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</si>
  <si>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</si>
  <si>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</si>
  <si>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</si>
  <si>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</si>
  <si>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</si>
  <si>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</si>
  <si>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</si>
  <si>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</si>
  <si>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</si>
  <si>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</si>
  <si>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</si>
  <si>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</si>
  <si>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</si>
  <si>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</si>
  <si>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</si>
  <si>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</si>
  <si>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</si>
  <si>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</si>
  <si>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</si>
  <si>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</si>
  <si>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</si>
  <si>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</si>
  <si>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</si>
  <si>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</si>
  <si>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</si>
  <si>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</si>
  <si>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</si>
  <si>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</si>
  <si>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</si>
  <si>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</si>
  <si>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</si>
  <si>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</si>
  <si>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</si>
  <si>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</si>
  <si>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</si>
  <si>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</si>
  <si>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</si>
  <si>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</si>
  <si>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</si>
  <si>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</si>
  <si>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</si>
  <si>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</si>
  <si>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</si>
  <si>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</si>
  <si>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</si>
  <si>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</si>
  <si>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</si>
  <si>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</si>
  <si>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</si>
  <si>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</si>
  <si>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</si>
  <si>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</si>
  <si>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</si>
  <si>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</si>
  <si>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</si>
  <si>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</si>
  <si>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</si>
  <si>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</si>
  <si>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</si>
  <si>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</si>
  <si>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</si>
  <si>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</si>
  <si>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</si>
  <si>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</si>
  <si>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</si>
  <si>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</si>
  <si>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</si>
  <si>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</si>
  <si>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</si>
  <si>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</si>
  <si>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</si>
  <si>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</si>
  <si>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</si>
  <si>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</si>
  <si>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</si>
  <si>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</si>
  <si>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</si>
  <si>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</si>
  <si>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</si>
  <si>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</si>
  <si>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</si>
  <si>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</si>
  <si>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</si>
  <si>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</si>
  <si>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</si>
  <si>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</si>
  <si>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</si>
  <si>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</si>
  <si>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</si>
  <si>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</si>
  <si>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</si>
  <si>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</si>
  <si>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</si>
  <si>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</si>
  <si>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</si>
  <si>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</si>
  <si>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</si>
  <si>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</si>
  <si>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</si>
  <si>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</si>
  <si>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</si>
  <si>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</si>
  <si>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</si>
  <si>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</si>
  <si>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</si>
  <si>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</si>
  <si>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</si>
  <si>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</si>
  <si>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</si>
  <si>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</si>
  <si>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</si>
  <si>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</si>
  <si>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</si>
  <si>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</si>
  <si>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</si>
  <si>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</si>
  <si>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</si>
  <si>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</si>
  <si>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</si>
  <si>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</si>
  <si>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</si>
  <si>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</si>
  <si>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</si>
  <si>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</si>
  <si>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</si>
  <si>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</si>
  <si>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</si>
  <si>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</si>
  <si>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</si>
  <si>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</si>
  <si>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</si>
  <si>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</si>
  <si>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</si>
  <si>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</si>
  <si>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</si>
  <si>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</si>
  <si>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</si>
  <si>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</si>
  <si>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</si>
  <si>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</si>
  <si>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</si>
  <si>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</si>
  <si>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</si>
  <si>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</si>
  <si>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</si>
  <si>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</si>
  <si>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</si>
  <si>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</si>
  <si>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</si>
  <si>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</si>
  <si>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</si>
  <si>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</si>
  <si>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</si>
  <si>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</si>
  <si>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</si>
  <si>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</si>
  <si>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</si>
  <si>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</si>
  <si>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</si>
  <si>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</si>
  <si>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</si>
  <si>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</si>
  <si>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</si>
  <si>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</si>
  <si>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</si>
  <si>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</si>
  <si>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</si>
  <si>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</si>
  <si>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</si>
  <si>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</si>
  <si>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</si>
  <si>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</si>
  <si>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</si>
  <si>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</si>
  <si>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</si>
  <si>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</si>
  <si>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</si>
  <si>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</si>
  <si>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</si>
  <si>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</si>
  <si>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</si>
  <si>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</si>
  <si>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</si>
  <si>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</si>
  <si>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</si>
  <si>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</si>
  <si>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</si>
  <si>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</si>
  <si>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</si>
  <si>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</si>
  <si>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</si>
  <si>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</si>
  <si>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</si>
  <si>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</si>
  <si>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</si>
  <si>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</si>
  <si>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</si>
  <si>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</si>
  <si>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</si>
  <si>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</si>
  <si>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</si>
  <si>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</si>
  <si>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</si>
  <si>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</si>
  <si>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</si>
  <si>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</si>
  <si>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</si>
  <si>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</si>
  <si>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</si>
  <si>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</si>
  <si>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</si>
  <si>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</si>
  <si>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</si>
  <si>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</si>
  <si>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</si>
  <si>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</si>
  <si>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</si>
  <si>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</si>
  <si>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</si>
  <si>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</si>
  <si>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</si>
  <si>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</si>
  <si>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</si>
  <si>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</si>
  <si>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</si>
  <si>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</si>
  <si>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</si>
  <si>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</si>
  <si>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</si>
  <si>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</si>
  <si>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</si>
  <si>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</si>
  <si>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</si>
  <si>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</si>
  <si>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</si>
  <si>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</si>
  <si>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</si>
  <si>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</si>
  <si>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</si>
  <si>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</si>
  <si>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</si>
  <si>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</si>
  <si>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</si>
  <si>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</si>
  <si>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</si>
  <si>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</si>
  <si>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</si>
  <si>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</si>
  <si>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</si>
  <si>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</si>
  <si>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</si>
  <si>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</si>
  <si>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</si>
  <si>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</si>
  <si>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</si>
  <si>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</si>
  <si>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</si>
  <si>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</si>
  <si>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</si>
  <si>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</si>
  <si>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</si>
  <si>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</si>
  <si>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</si>
  <si>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</si>
  <si>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</si>
  <si>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</si>
  <si>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</si>
  <si>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</si>
  <si>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</si>
  <si>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</si>
  <si>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</si>
  <si>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</si>
  <si>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</si>
  <si>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</si>
  <si>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</si>
  <si>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</si>
  <si>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</si>
  <si>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</si>
  <si>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</si>
  <si>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</si>
  <si>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</si>
  <si>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</si>
  <si>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</si>
  <si>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</si>
  <si>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</si>
  <si>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</si>
  <si>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</si>
  <si>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</si>
  <si>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</si>
  <si>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</si>
  <si>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</si>
  <si>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</si>
  <si>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</si>
  <si>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</si>
  <si>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</si>
  <si>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</si>
  <si>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</si>
  <si>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</si>
  <si>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</si>
  <si>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</si>
  <si>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</si>
  <si>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</si>
  <si>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</si>
  <si>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</si>
  <si>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</si>
  <si>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</si>
  <si>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</si>
  <si>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</si>
  <si>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</si>
  <si>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</si>
  <si>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</si>
  <si>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</si>
  <si>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</si>
  <si>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</si>
  <si>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</si>
  <si>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</si>
  <si>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</si>
  <si>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</si>
  <si>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</si>
  <si>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</si>
  <si>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</si>
  <si>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Lillipup</t>
  </si>
  <si>
    <t>Stoutland</t>
  </si>
  <si>
    <t>Purrloin</t>
  </si>
  <si>
    <t>Liepard</t>
  </si>
  <si>
    <t>Pansage</t>
  </si>
  <si>
    <t>Simisage</t>
  </si>
  <si>
    <t>Pansear</t>
  </si>
  <si>
    <t>Simisear</t>
  </si>
  <si>
    <t>Simipour</t>
  </si>
  <si>
    <t>Munna</t>
  </si>
  <si>
    <t>Musharna</t>
  </si>
  <si>
    <t>Pidove</t>
  </si>
  <si>
    <t>Tranquill</t>
  </si>
  <si>
    <t>Unfezant</t>
  </si>
  <si>
    <t>Blitzle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</si>
  <si>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</si>
  <si>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</si>
  <si>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</si>
  <si>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</si>
  <si>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</si>
  <si>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</si>
  <si>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</si>
  <si>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</si>
  <si>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</si>
  <si>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</si>
  <si>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</si>
  <si>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</si>
  <si>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</si>
  <si>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</si>
  <si>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</si>
  <si>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</si>
  <si>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</si>
  <si>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</si>
  <si>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</si>
  <si>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</si>
  <si>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</si>
  <si>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</si>
  <si>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</si>
  <si>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</si>
  <si>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</si>
  <si>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</si>
  <si>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</si>
  <si>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</si>
  <si>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</si>
  <si>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</si>
  <si>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</si>
  <si>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</si>
  <si>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</si>
  <si>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</si>
  <si>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</si>
  <si>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</si>
  <si>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</si>
  <si>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</si>
  <si>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</si>
  <si>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</si>
  <si>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</si>
  <si>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</si>
  <si>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</si>
  <si>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</si>
  <si>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</si>
  <si>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</si>
  <si>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</si>
  <si>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</si>
  <si>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</si>
  <si>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</si>
  <si>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</si>
  <si>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</si>
  <si>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</si>
  <si>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</si>
  <si>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</si>
  <si>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</si>
  <si>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</si>
  <si>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</si>
  <si>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</si>
  <si>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</si>
  <si>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</si>
  <si>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</si>
  <si>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</si>
  <si>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</si>
  <si>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</si>
  <si>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</si>
  <si>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</si>
  <si>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</si>
  <si>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</si>
  <si>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</si>
  <si>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</si>
  <si>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</si>
  <si>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</si>
  <si>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</si>
  <si>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</si>
  <si>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</si>
  <si>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</si>
  <si>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</si>
  <si>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</si>
  <si>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</si>
  <si>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</si>
  <si>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</si>
  <si>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</si>
  <si>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</si>
  <si>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</si>
  <si>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</si>
  <si>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</si>
  <si>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</si>
  <si>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</si>
  <si>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</si>
  <si>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</si>
  <si>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</si>
  <si>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</si>
  <si>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</si>
  <si>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</si>
  <si>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</si>
  <si>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</si>
  <si>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</si>
  <si>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</si>
  <si>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</si>
  <si>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</si>
  <si>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</si>
  <si>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</si>
  <si>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</si>
  <si>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</si>
  <si>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</si>
  <si>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</si>
  <si>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</si>
  <si>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</si>
  <si>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</si>
  <si>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</si>
  <si>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</si>
  <si>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</si>
  <si>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</si>
  <si>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</si>
  <si>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</si>
  <si>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</si>
  <si>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</si>
  <si>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</si>
  <si>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</si>
  <si>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</si>
  <si>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</si>
  <si>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</si>
  <si>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</si>
  <si>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</si>
  <si>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</si>
  <si>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</si>
  <si>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</si>
  <si>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</si>
  <si>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</si>
  <si>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</si>
  <si>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</si>
  <si>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</si>
  <si>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</si>
  <si>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</si>
  <si>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</si>
  <si>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</si>
  <si>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</si>
  <si>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</si>
  <si>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</si>
  <si>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</si>
  <si>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</si>
  <si>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</si>
  <si>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</si>
  <si>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</si>
  <si>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</si>
  <si>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</si>
  <si>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</si>
  <si>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</si>
  <si>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</si>
  <si>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</si>
  <si>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</si>
  <si>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</si>
  <si>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</si>
  <si>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</si>
  <si>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</si>
  <si>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</si>
  <si>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</si>
  <si>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</si>
  <si>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</si>
  <si>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</si>
  <si>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</si>
  <si>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</si>
  <si>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</si>
  <si>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</si>
  <si>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</si>
  <si>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</si>
  <si>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</si>
  <si>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</si>
  <si>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</si>
  <si>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</si>
  <si>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</si>
  <si>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</si>
  <si>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</si>
  <si>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</si>
  <si>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</si>
  <si>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</si>
  <si>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</si>
  <si>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</si>
  <si>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</si>
  <si>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</si>
  <si>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</si>
  <si>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</si>
  <si>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</si>
  <si>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</si>
  <si>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</si>
  <si>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</si>
  <si>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</si>
  <si>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</si>
  <si>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</si>
  <si>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</si>
  <si>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</si>
  <si>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</si>
  <si>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</si>
  <si>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</si>
  <si>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</si>
  <si>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</si>
  <si>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</si>
  <si>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</si>
  <si>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</si>
  <si>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</si>
  <si>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</si>
  <si>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</si>
  <si>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</si>
  <si>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</si>
  <si>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</si>
  <si>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</si>
  <si>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</si>
  <si>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</si>
  <si>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</si>
  <si>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</si>
  <si>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</si>
  <si>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</si>
  <si>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</si>
  <si>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</si>
  <si>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</si>
  <si>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</si>
  <si>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</si>
  <si>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</si>
  <si>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</si>
  <si>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</si>
  <si>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</si>
  <si>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</si>
  <si>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</si>
  <si>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</si>
  <si>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</si>
  <si>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</si>
  <si>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</si>
  <si>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</si>
  <si>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</si>
  <si>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</si>
  <si>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</si>
  <si>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</si>
  <si>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</si>
  <si>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</si>
  <si>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</si>
  <si>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</si>
  <si>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</si>
  <si>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</si>
  <si>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</si>
  <si>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</si>
  <si>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</si>
  <si>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</si>
  <si>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</si>
  <si>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</si>
  <si>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</si>
  <si>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</si>
  <si>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</si>
  <si>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</si>
  <si>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</si>
  <si>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</si>
  <si>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</si>
  <si>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</si>
  <si>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</si>
  <si>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</si>
  <si>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</si>
  <si>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</si>
  <si>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</si>
  <si>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</si>
  <si>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</si>
  <si>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</si>
  <si>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</si>
  <si>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</si>
  <si>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</si>
  <si>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</si>
  <si>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</si>
  <si>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</si>
  <si>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</si>
  <si>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</si>
  <si>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</si>
  <si>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</si>
  <si>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</si>
  <si>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</si>
  <si>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</si>
  <si>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</si>
  <si>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</si>
  <si>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</si>
  <si>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</si>
  <si>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</si>
  <si>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</si>
  <si>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</si>
  <si>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</si>
  <si>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</si>
  <si>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</si>
  <si>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</si>
  <si>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</si>
  <si>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</si>
  <si>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</si>
  <si>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</si>
  <si>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</si>
  <si>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</si>
  <si>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</si>
  <si>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</si>
  <si>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</si>
  <si>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</si>
  <si>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</si>
  <si>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</si>
  <si>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</si>
  <si>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</si>
  <si>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</si>
  <si>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</si>
  <si>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</si>
  <si>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</si>
  <si>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</si>
  <si>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</si>
  <si>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</si>
  <si>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</si>
  <si>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</si>
  <si>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</si>
  <si>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</si>
  <si>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</si>
  <si>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</si>
  <si>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</si>
  <si>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</si>
  <si>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</si>
  <si>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</si>
  <si>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</si>
  <si>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</si>
  <si>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</si>
  <si>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</si>
  <si>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</si>
  <si>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</si>
  <si>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</si>
  <si>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</si>
  <si>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</si>
  <si>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</si>
  <si>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</si>
  <si>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</si>
  <si>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</si>
  <si>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</si>
  <si>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</si>
  <si>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</si>
  <si>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</si>
  <si>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</si>
  <si>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</si>
  <si>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</si>
  <si>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</si>
  <si>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</si>
  <si>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</si>
  <si>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</si>
  <si>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</si>
  <si>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</si>
  <si>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</si>
  <si>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</si>
  <si>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</si>
  <si>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</si>
  <si>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</si>
  <si>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</si>
  <si>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</si>
  <si>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</si>
  <si>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</si>
  <si>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</si>
  <si>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</si>
  <si>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</si>
  <si>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</si>
  <si>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</si>
  <si>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</si>
  <si>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</si>
  <si>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</si>
  <si>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</si>
  <si>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</si>
  <si>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</si>
  <si>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</si>
  <si>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</si>
  <si>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</si>
  <si>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</si>
  <si>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</si>
  <si>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</si>
  <si>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</si>
  <si>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Calyrex</t>
  </si>
  <si>
    <t>Mega</t>
  </si>
  <si>
    <t>Gigantamax</t>
  </si>
  <si>
    <t>Glastrier</t>
  </si>
  <si>
    <t>Spectrier</t>
  </si>
  <si>
    <t>Alola</t>
  </si>
  <si>
    <t>Galar</t>
  </si>
  <si>
    <t/>
  </si>
  <si>
    <t>Alola, Galar</t>
  </si>
  <si>
    <t>Regional Forms</t>
  </si>
  <si>
    <t>Regional Forms Function Column</t>
  </si>
  <si>
    <t>Name</t>
  </si>
  <si>
    <t>Type Forms</t>
  </si>
  <si>
    <t>Cosplay Pikachu, Pikachu in a hat</t>
  </si>
  <si>
    <t>A-Z, !, ?</t>
  </si>
  <si>
    <t>Normal, Fire, Water, Ice</t>
  </si>
  <si>
    <t>Primal</t>
  </si>
  <si>
    <t>Normal, Attack, Defense, Speed</t>
  </si>
  <si>
    <t>Plant, Sandy, Trash</t>
  </si>
  <si>
    <t>Overcast, Sunshine</t>
  </si>
  <si>
    <t>Misc Forms</t>
  </si>
  <si>
    <t>West, East</t>
  </si>
  <si>
    <t>Check names on wikidex</t>
  </si>
  <si>
    <t>Altered, Origin</t>
  </si>
  <si>
    <t>Land, Sky</t>
  </si>
  <si>
    <t>Normal, Fire, Water, Electric, Grass, Ice, Fighting, Poison, Ground, Flying, Psychic, Bug, Rock, Ghost, Dragon, Dark, Steel, Fairy</t>
  </si>
  <si>
    <t>Red-Striped, Blue-Striped</t>
  </si>
  <si>
    <t>Standard, Zen</t>
  </si>
  <si>
    <t>Spring, Summer, Autumn, Winter</t>
  </si>
  <si>
    <t>Incarnate, Therian</t>
  </si>
  <si>
    <t>Ordinary, Resolute</t>
  </si>
  <si>
    <t>Aria, Pirouette</t>
  </si>
  <si>
    <t>Normal, Shock Drive, Burn Drive, Chill Drive, Douse Drive</t>
  </si>
  <si>
    <t>Heat, Wash, Frost, Fan, Mow</t>
  </si>
  <si>
    <t>Ash</t>
  </si>
  <si>
    <t>Archipelago, Continental, Elegant, Garden, High Plains, Icy Snow, Jungle, Marine, Meadow, Modern, Monsoon, Ocean, Polar, River, Sandstorm, Savanna, Sun, Tundra, Poke Ball, Fancy</t>
  </si>
  <si>
    <t>Red Flower, Yellow Flower, Orange Flower, Blue Flower, White Flower</t>
  </si>
  <si>
    <t>Natural, Heart Trim, Star Trim, Diamond Trim, Debutante Trim, Matron Trim, Dandy Trim, La Reine Trim, Kabuki Trim, Pharaoh Trim</t>
  </si>
  <si>
    <t>Shield, Blade</t>
  </si>
  <si>
    <t>Small Size, Average Size, Large Size, Super Size</t>
  </si>
  <si>
    <t>Neutral Mode, Active Mode</t>
  </si>
  <si>
    <t>10%, 50%, Complete</t>
  </si>
  <si>
    <t>Confined, Unbound</t>
  </si>
  <si>
    <t>Baile Style, Pom-Pom Style, Pa'u Style, Sensu Style</t>
  </si>
  <si>
    <t>Midday, Midnight, Dusk</t>
  </si>
  <si>
    <t>Solo, School</t>
  </si>
  <si>
    <t>Normal, Fighting, Flying, Poison, Ground, Rock, Bug, Ghost, Steel, Fire, Water, Grass, Electric, Psychic, Ice, Dragon, Dark, Fairy</t>
  </si>
  <si>
    <t>Meteor, Core, Red Core, Orange Core, Yellow Core, Green Core, Blue Core, Indigo Core, Violet Core</t>
  </si>
  <si>
    <t>Disguised, Busted</t>
  </si>
  <si>
    <t>Dusk Mane, Dawn Wings, Ultra</t>
  </si>
  <si>
    <t>Original Color Magearna</t>
  </si>
  <si>
    <t>Gulping, Gorging</t>
  </si>
  <si>
    <t>Amped, Low Key</t>
  </si>
  <si>
    <t>Phony, Antique</t>
  </si>
  <si>
    <t>Based on Cream &amp; Sweet</t>
  </si>
  <si>
    <t>Ice Face, Noice Face</t>
  </si>
  <si>
    <t>Full Belly, Hangry</t>
  </si>
  <si>
    <t>Hero of Many Battles, Crowned Sword</t>
  </si>
  <si>
    <t>Hero of Many Battles, Crowned Shield</t>
  </si>
  <si>
    <t>Eternamax</t>
  </si>
  <si>
    <t>Single Strike Style, Rapid Strike Style</t>
  </si>
  <si>
    <t>Dada</t>
  </si>
  <si>
    <t>Ice Rider, Shadow Rider</t>
  </si>
  <si>
    <t>Radiant Sun</t>
  </si>
  <si>
    <t>Full Moon</t>
  </si>
  <si>
    <t>Zenith</t>
  </si>
  <si>
    <t>Overdrive</t>
  </si>
  <si>
    <t>Black, Black Overdrive, White, White Overdrive</t>
  </si>
  <si>
    <t>Check names on wikidex &amp; Double check on bulbapedia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</si>
  <si>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</si>
  <si>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</si>
  <si>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</si>
  <si>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</si>
  <si>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</si>
  <si>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</si>
  <si>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</si>
  <si>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</si>
  <si>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</si>
  <si>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</si>
  <si>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</si>
  <si>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</si>
  <si>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</si>
  <si>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</si>
  <si>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</si>
  <si>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</si>
  <si>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</si>
  <si>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</si>
  <si>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</si>
  <si>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</si>
  <si>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</si>
  <si>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</si>
  <si>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</si>
  <si>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</si>
  <si>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</si>
  <si>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</si>
  <si>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</si>
  <si>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</si>
  <si>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</si>
  <si>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</si>
  <si>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</si>
  <si>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</si>
  <si>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</si>
  <si>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</si>
  <si>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</si>
  <si>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</si>
  <si>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</si>
  <si>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</si>
  <si>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</si>
  <si>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</si>
  <si>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</si>
  <si>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</si>
  <si>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</si>
  <si>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</si>
  <si>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</si>
  <si>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</si>
  <si>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</si>
  <si>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</si>
  <si>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</si>
  <si>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</si>
  <si>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</si>
  <si>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</si>
  <si>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</si>
  <si>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</si>
  <si>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</si>
  <si>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</si>
  <si>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</si>
  <si>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</si>
  <si>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</si>
  <si>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</si>
  <si>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</si>
  <si>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</si>
  <si>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</si>
  <si>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</si>
  <si>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</si>
  <si>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</si>
  <si>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</si>
  <si>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</si>
  <si>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</si>
  <si>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</si>
  <si>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</si>
  <si>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</si>
  <si>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</si>
  <si>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</si>
  <si>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</si>
  <si>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</si>
  <si>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</si>
  <si>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</si>
  <si>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</si>
  <si>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</si>
  <si>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</si>
  <si>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</si>
  <si>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</si>
  <si>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</si>
  <si>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</si>
  <si>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</si>
  <si>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</si>
  <si>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</si>
  <si>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</si>
  <si>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</si>
  <si>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</si>
  <si>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</si>
  <si>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</si>
  <si>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</si>
  <si>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</si>
  <si>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</si>
  <si>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</si>
  <si>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</si>
  <si>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</si>
  <si>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</si>
  <si>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</si>
  <si>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</si>
  <si>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</si>
  <si>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</si>
  <si>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</si>
  <si>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</si>
  <si>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</si>
  <si>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</si>
  <si>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</si>
  <si>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</si>
  <si>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</si>
  <si>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</si>
  <si>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</si>
  <si>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</si>
  <si>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</si>
  <si>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</si>
  <si>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</si>
  <si>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</si>
  <si>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</si>
  <si>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</si>
  <si>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</si>
  <si>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</si>
  <si>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</si>
  <si>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</si>
  <si>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</si>
  <si>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</si>
  <si>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</si>
  <si>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</si>
  <si>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</si>
  <si>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</si>
  <si>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</si>
  <si>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</si>
  <si>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</si>
  <si>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</si>
  <si>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</si>
  <si>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</si>
  <si>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</si>
  <si>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</si>
  <si>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</si>
  <si>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</si>
  <si>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</si>
  <si>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</si>
  <si>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</si>
  <si>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</si>
  <si>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</si>
  <si>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</si>
  <si>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</si>
  <si>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</si>
  <si>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</si>
  <si>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</si>
  <si>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</si>
  <si>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</si>
  <si>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</si>
  <si>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</si>
  <si>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</si>
  <si>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</si>
  <si>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</si>
  <si>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</si>
  <si>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</si>
  <si>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</si>
  <si>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</si>
  <si>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</si>
  <si>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</si>
  <si>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</si>
  <si>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</si>
  <si>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</si>
  <si>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</si>
  <si>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</si>
  <si>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</si>
  <si>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</si>
  <si>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</si>
  <si>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</si>
  <si>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</si>
  <si>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</si>
  <si>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</si>
  <si>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</si>
  <si>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</si>
  <si>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</si>
  <si>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</si>
  <si>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</si>
  <si>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</si>
  <si>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</si>
  <si>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</si>
  <si>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</si>
  <si>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</si>
  <si>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</si>
  <si>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</si>
  <si>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</si>
  <si>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</si>
  <si>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</si>
  <si>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</si>
  <si>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</si>
  <si>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</si>
  <si>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</si>
  <si>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</si>
  <si>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</si>
  <si>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</si>
  <si>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</si>
  <si>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</si>
  <si>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</si>
  <si>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</si>
  <si>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</si>
  <si>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</si>
  <si>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</si>
  <si>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</si>
  <si>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</si>
  <si>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</si>
  <si>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</si>
  <si>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</si>
  <si>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</si>
  <si>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</si>
  <si>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</si>
  <si>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</si>
  <si>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</si>
  <si>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</si>
  <si>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</si>
  <si>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</si>
  <si>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</si>
  <si>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</si>
  <si>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</si>
  <si>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</si>
  <si>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</si>
  <si>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</si>
  <si>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</si>
  <si>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</si>
  <si>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</si>
  <si>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</si>
  <si>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</si>
  <si>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</si>
  <si>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</si>
  <si>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</si>
  <si>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</si>
  <si>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</si>
  <si>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</si>
  <si>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</si>
  <si>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</si>
  <si>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</si>
  <si>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</si>
  <si>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</si>
  <si>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</si>
  <si>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</si>
  <si>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</si>
  <si>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</si>
  <si>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</si>
  <si>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</si>
  <si>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</si>
  <si>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</si>
  <si>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</si>
  <si>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</si>
  <si>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</si>
  <si>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</si>
  <si>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</si>
  <si>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</si>
  <si>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</si>
  <si>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</si>
  <si>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</si>
  <si>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</si>
  <si>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</si>
  <si>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</si>
  <si>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</si>
  <si>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</si>
  <si>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</si>
  <si>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</si>
  <si>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</si>
  <si>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</si>
  <si>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</si>
  <si>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</si>
  <si>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</si>
  <si>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</si>
  <si>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</si>
  <si>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</si>
  <si>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</si>
  <si>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</si>
  <si>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</si>
  <si>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</si>
  <si>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</si>
  <si>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</si>
  <si>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</si>
  <si>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</si>
  <si>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</si>
  <si>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</si>
  <si>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</si>
  <si>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</si>
  <si>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</si>
  <si>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</si>
  <si>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</si>
  <si>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</si>
  <si>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</si>
  <si>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</si>
  <si>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</si>
  <si>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</si>
  <si>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</si>
  <si>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</si>
  <si>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</si>
  <si>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</si>
  <si>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</si>
  <si>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</si>
  <si>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</si>
  <si>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</si>
  <si>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</si>
  <si>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</si>
  <si>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</si>
  <si>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</si>
  <si>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</si>
  <si>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</si>
  <si>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</si>
  <si>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</si>
  <si>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</si>
  <si>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</si>
  <si>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</si>
  <si>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</si>
  <si>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</si>
  <si>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</si>
  <si>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</si>
  <si>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</si>
  <si>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</si>
  <si>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</si>
  <si>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</si>
  <si>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</si>
  <si>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</si>
  <si>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</si>
  <si>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</si>
  <si>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</si>
  <si>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</si>
  <si>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</si>
  <si>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</si>
  <si>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</si>
  <si>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</si>
  <si>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</si>
  <si>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</si>
  <si>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</si>
  <si>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</si>
  <si>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</si>
  <si>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</si>
  <si>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</si>
  <si>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</si>
  <si>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</si>
  <si>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</si>
  <si>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</si>
  <si>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</si>
  <si>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</si>
  <si>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</si>
  <si>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</si>
  <si>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</si>
  <si>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</si>
  <si>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</si>
  <si>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</si>
  <si>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</si>
  <si>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</si>
  <si>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</si>
  <si>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</si>
  <si>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</si>
  <si>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</si>
  <si>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</si>
  <si>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</si>
  <si>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</si>
  <si>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</si>
  <si>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</si>
  <si>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</si>
  <si>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</si>
  <si>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</si>
  <si>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</si>
  <si>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</si>
  <si>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</si>
  <si>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</si>
  <si>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</si>
  <si>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</si>
  <si>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</si>
  <si>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</si>
  <si>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</si>
  <si>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</si>
  <si>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</si>
  <si>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</si>
  <si>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</si>
  <si>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</si>
  <si>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</si>
  <si>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</si>
  <si>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</si>
  <si>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</si>
  <si>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</si>
  <si>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</si>
  <si>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</si>
  <si>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</si>
  <si>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</si>
  <si>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</si>
  <si>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</si>
  <si>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</si>
  <si>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</si>
  <si>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</si>
  <si>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</si>
  <si>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</si>
  <si>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</si>
  <si>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</si>
  <si>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</si>
  <si>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</si>
  <si>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</si>
  <si>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</si>
  <si>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</si>
  <si>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</si>
  <si>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</si>
  <si>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</si>
  <si>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</si>
  <si>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</si>
  <si>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</si>
  <si>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</si>
  <si>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</si>
  <si>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</si>
  <si>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</si>
  <si>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</si>
  <si>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</si>
  <si>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</si>
  <si>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</si>
  <si>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</si>
  <si>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</si>
  <si>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</si>
  <si>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</si>
  <si>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</si>
  <si>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</si>
  <si>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</si>
  <si>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</si>
  <si>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</si>
  <si>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</si>
  <si>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</si>
  <si>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</si>
  <si>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</si>
  <si>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</si>
  <si>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</si>
  <si>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</si>
  <si>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</si>
  <si>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</si>
  <si>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</si>
  <si>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</si>
  <si>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</si>
  <si>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</si>
  <si>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</si>
  <si>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</si>
  <si>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</si>
  <si>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</si>
  <si>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</si>
  <si>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</si>
  <si>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</si>
  <si>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</si>
  <si>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</si>
  <si>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</si>
  <si>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</si>
  <si>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</si>
  <si>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</si>
  <si>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</si>
  <si>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</si>
  <si>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</si>
  <si>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</si>
  <si>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</si>
  <si>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</si>
  <si>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</si>
  <si>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</si>
  <si>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</si>
  <si>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</si>
  <si>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</si>
  <si>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</si>
  <si>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</si>
  <si>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</si>
  <si>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</si>
  <si>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</si>
  <si>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</si>
  <si>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</si>
  <si>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</si>
  <si>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</si>
  <si>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</si>
  <si>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</si>
  <si>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</si>
  <si>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</si>
  <si>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</si>
  <si>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</si>
  <si>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</si>
  <si>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</si>
  <si>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</si>
  <si>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</si>
  <si>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</si>
  <si>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</si>
  <si>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</si>
  <si>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</si>
  <si>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</si>
  <si>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</si>
  <si>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</si>
  <si>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</si>
  <si>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</si>
  <si>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</si>
  <si>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</si>
  <si>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</si>
  <si>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</si>
  <si>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</si>
  <si>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</si>
  <si>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</si>
  <si>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</si>
  <si>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</si>
  <si>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</si>
  <si>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</si>
  <si>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</si>
  <si>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</si>
  <si>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</si>
  <si>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</si>
  <si>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</si>
  <si>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</si>
  <si>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</si>
  <si>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</si>
  <si>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</si>
  <si>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</si>
  <si>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</si>
  <si>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</si>
  <si>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</si>
  <si>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</si>
  <si>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</si>
  <si>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</si>
  <si>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</si>
  <si>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</si>
  <si>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</si>
  <si>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</si>
  <si>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</si>
  <si>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</si>
  <si>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</si>
  <si>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</si>
  <si>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</si>
  <si>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</si>
  <si>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</si>
  <si>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</si>
  <si>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</si>
  <si>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</si>
  <si>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</si>
  <si>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</si>
  <si>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</si>
  <si>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</si>
  <si>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</si>
  <si>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</si>
  <si>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</si>
  <si>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</si>
  <si>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</si>
  <si>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</si>
  <si>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</si>
  <si>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</si>
  <si>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</si>
  <si>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</si>
  <si>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</si>
  <si>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</si>
  <si>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</si>
  <si>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</si>
  <si>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</si>
  <si>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</si>
  <si>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</si>
  <si>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</si>
  <si>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</si>
  <si>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</si>
  <si>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</si>
  <si>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</si>
  <si>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</si>
  <si>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</si>
  <si>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</si>
  <si>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</si>
  <si>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</si>
  <si>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</si>
  <si>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</si>
  <si>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</si>
  <si>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</si>
  <si>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</si>
  <si>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</si>
  <si>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</si>
  <si>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</si>
  <si>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</si>
  <si>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</si>
  <si>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</si>
  <si>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</si>
  <si>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</si>
  <si>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</si>
  <si>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</si>
  <si>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</si>
  <si>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</si>
  <si>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</si>
  <si>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</si>
  <si>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</si>
  <si>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</si>
  <si>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</si>
  <si>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</si>
  <si>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</si>
  <si>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</si>
  <si>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</si>
  <si>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</si>
  <si>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</si>
  <si>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</si>
  <si>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</si>
  <si>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</si>
  <si>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</si>
  <si>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</si>
  <si>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</si>
  <si>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</si>
  <si>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</si>
  <si>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</si>
  <si>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</si>
  <si>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</si>
  <si>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</si>
  <si>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</si>
  <si>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</si>
  <si>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</si>
  <si>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</si>
  <si>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</si>
  <si>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</si>
  <si>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</si>
  <si>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</si>
  <si>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</si>
  <si>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</si>
  <si>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</si>
  <si>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</si>
  <si>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</si>
  <si>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</si>
  <si>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</si>
  <si>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</si>
  <si>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</si>
  <si>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</si>
  <si>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</si>
  <si>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</si>
  <si>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</si>
  <si>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</si>
  <si>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</si>
  <si>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</si>
  <si>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</si>
  <si>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</si>
  <si>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</si>
  <si>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</si>
  <si>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</si>
  <si>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</si>
  <si>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</si>
  <si>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</si>
  <si>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</si>
  <si>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</si>
  <si>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</si>
  <si>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</si>
  <si>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</si>
  <si>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</si>
  <si>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</si>
  <si>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</si>
  <si>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</si>
  <si>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</si>
  <si>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</si>
  <si>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</si>
  <si>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</si>
  <si>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</si>
  <si>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</si>
  <si>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</si>
  <si>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</si>
  <si>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</si>
  <si>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</si>
  <si>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</si>
  <si>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</si>
  <si>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</si>
  <si>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</si>
  <si>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</si>
  <si>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</si>
  <si>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</si>
  <si>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</si>
  <si>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</si>
  <si>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</si>
  <si>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</si>
  <si>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</si>
  <si>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</si>
  <si>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</si>
  <si>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</si>
  <si>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</si>
  <si>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</si>
  <si>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</si>
  <si>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</si>
  <si>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</si>
  <si>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</si>
  <si>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</si>
  <si>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</si>
  <si>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</si>
  <si>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</si>
  <si>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</si>
  <si>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</si>
  <si>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</si>
  <si>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</si>
  <si>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</si>
  <si>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</si>
  <si>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</si>
  <si>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</si>
  <si>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</si>
  <si>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</si>
  <si>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</si>
  <si>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</si>
  <si>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</si>
  <si>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</si>
  <si>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</si>
  <si>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</si>
  <si>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</si>
  <si>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</si>
  <si>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</si>
  <si>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</si>
  <si>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</si>
  <si>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</si>
  <si>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</si>
  <si>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</si>
  <si>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</si>
  <si>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</si>
  <si>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</si>
  <si>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</si>
  <si>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</si>
  <si>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</si>
  <si>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</si>
  <si>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</si>
  <si>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</si>
  <si>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</si>
  <si>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</si>
  <si>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</si>
  <si>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</si>
  <si>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</si>
  <si>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</si>
  <si>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</si>
  <si>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</si>
  <si>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</si>
  <si>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</si>
  <si>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</si>
  <si>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</si>
  <si>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</si>
  <si>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</si>
  <si>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</si>
  <si>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</si>
  <si>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</si>
  <si>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</si>
  <si>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</si>
  <si>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</si>
  <si>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</si>
  <si>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</si>
  <si>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</si>
  <si>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</si>
  <si>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</si>
  <si>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</si>
  <si>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</si>
  <si>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</si>
  <si>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</si>
  <si>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</si>
  <si>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</si>
  <si>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</si>
  <si>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</si>
  <si>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</si>
  <si>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</si>
  <si>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</si>
  <si>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</si>
  <si>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</si>
  <si>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</si>
  <si>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</si>
  <si>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</si>
  <si>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</si>
  <si>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</si>
  <si>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</si>
  <si>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</si>
  <si>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</si>
  <si>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</si>
  <si>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</si>
  <si>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</si>
  <si>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</si>
  <si>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</si>
  <si>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</si>
  <si>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</si>
  <si>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</si>
  <si>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</si>
  <si>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</si>
  <si>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</si>
  <si>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</si>
  <si>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</si>
  <si>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</si>
  <si>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</si>
  <si>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</si>
  <si>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</si>
  <si>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</si>
  <si>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</si>
  <si>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</si>
  <si>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</si>
  <si>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</si>
  <si>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</si>
  <si>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</si>
  <si>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</si>
  <si>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</si>
  <si>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</si>
  <si>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</si>
  <si>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</si>
  <si>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</si>
  <si>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</si>
  <si>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</si>
  <si>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</si>
  <si>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</si>
  <si>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</si>
  <si>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</si>
  <si>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</si>
  <si>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</si>
  <si>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</si>
  <si>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</si>
  <si>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</si>
  <si>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</si>
  <si>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</si>
  <si>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</si>
  <si>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</si>
  <si>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</si>
  <si>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</si>
  <si>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</si>
  <si>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</si>
  <si>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</si>
  <si>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</si>
  <si>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</si>
  <si>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</si>
  <si>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</si>
  <si>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</si>
  <si>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</si>
  <si>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</si>
  <si>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</si>
  <si>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</si>
  <si>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</si>
  <si>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</si>
  <si>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</si>
  <si>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</si>
  <si>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</si>
  <si>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</si>
  <si>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</si>
  <si>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</si>
  <si>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</si>
  <si>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</si>
  <si>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</si>
  <si>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</si>
  <si>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</si>
  <si>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</si>
  <si>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</si>
  <si>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</si>
  <si>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</si>
  <si>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</si>
  <si>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</si>
  <si>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</si>
  <si>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</si>
  <si>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</si>
  <si>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</si>
  <si>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</si>
  <si>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</si>
  <si>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</si>
  <si>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</si>
  <si>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</si>
  <si>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</si>
  <si>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</si>
  <si>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</si>
  <si>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</si>
  <si>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</si>
  <si>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</si>
  <si>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</si>
  <si>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</si>
  <si>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</si>
  <si>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</si>
  <si>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</si>
  <si>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</si>
  <si>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</si>
  <si>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</si>
  <si>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</si>
  <si>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</si>
  <si>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</si>
  <si>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</si>
  <si>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</si>
  <si>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</si>
  <si>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</si>
  <si>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</si>
  <si>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</si>
  <si>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</si>
  <si>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</si>
  <si>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</si>
  <si>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</si>
  <si>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</si>
  <si>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</si>
  <si>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</si>
  <si>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</si>
  <si>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</si>
  <si>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</si>
  <si>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</si>
  <si>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</si>
  <si>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</si>
  <si>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</si>
  <si>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</si>
  <si>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</si>
  <si>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</si>
  <si>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</si>
  <si>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</si>
  <si>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</si>
  <si>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</si>
  <si>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</si>
  <si>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</si>
  <si>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</si>
  <si>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</si>
  <si>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</si>
  <si>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</si>
  <si>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</si>
  <si>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</si>
  <si>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</si>
  <si>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</si>
  <si>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</si>
  <si>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</si>
  <si>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</si>
  <si>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</si>
  <si>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#, no leading 0s</t>
  </si>
  <si>
    <t>Leading 0s formula</t>
  </si>
  <si>
    <t>Abra</t>
  </si>
  <si>
    <t>Bellsprout</t>
  </si>
  <si>
    <t>Clefable</t>
  </si>
  <si>
    <t>Gastly</t>
  </si>
  <si>
    <t>Nidoran f</t>
  </si>
  <si>
    <t>Nidoran m</t>
  </si>
  <si>
    <t>Gen</t>
  </si>
  <si>
    <t>Female Variation</t>
  </si>
  <si>
    <t>Available in Gen 8</t>
  </si>
  <si>
    <t>Numel</t>
  </si>
  <si>
    <t>Dusknoir</t>
  </si>
  <si>
    <t>Delcatty</t>
  </si>
  <si>
    <t>Spiky-eared</t>
  </si>
  <si>
    <t>Herdier</t>
  </si>
  <si>
    <t>Zebstrika</t>
  </si>
  <si>
    <t>Watchog</t>
  </si>
  <si>
    <t>Scrafty</t>
  </si>
  <si>
    <t>Zorua</t>
  </si>
  <si>
    <t>Panpour</t>
  </si>
  <si>
    <t>Type Null</t>
  </si>
  <si>
    <t>BulbasaurBulbasaur</t>
  </si>
  <si>
    <t>IvysaurIvysaur</t>
  </si>
  <si>
    <t>VenusaurVenusaur</t>
  </si>
  <si>
    <t>CharmanderCharmander</t>
  </si>
  <si>
    <t>CharmeleonCharmeleon</t>
  </si>
  <si>
    <t>CharizardCharizard</t>
  </si>
  <si>
    <t>SquirtleSquirtle</t>
  </si>
  <si>
    <t>WartortleWartortle</t>
  </si>
  <si>
    <t>BlastoiseBlastoise</t>
  </si>
  <si>
    <t>CaterpieCaterpie</t>
  </si>
  <si>
    <t>MetapodMetapod</t>
  </si>
  <si>
    <t>ButterfreeButterfree</t>
  </si>
  <si>
    <t>PikachuPikachu</t>
  </si>
  <si>
    <t>RaichuRaichu</t>
  </si>
  <si>
    <t>Alolan RaichuAlolan Raichu</t>
  </si>
  <si>
    <t>SandshrewSandshrew</t>
  </si>
  <si>
    <t>Alolan SandshrewAlolan Sandshrew</t>
  </si>
  <si>
    <t>SandslashSandslash</t>
  </si>
  <si>
    <t>Alolan SandslashAlolan Sandslash</t>
  </si>
  <si>
    <t>NidorinaNidorina</t>
  </si>
  <si>
    <t>NidoqueenNidoqueen</t>
  </si>
  <si>
    <t>NidorinoNidorino</t>
  </si>
  <si>
    <t>NidokingNidoking</t>
  </si>
  <si>
    <t>ClefairyClefairy</t>
  </si>
  <si>
    <t>ClefableClefable</t>
  </si>
  <si>
    <t>VulpixVulpix</t>
  </si>
  <si>
    <t>Alolan VulpixAlolan Vulpix</t>
  </si>
  <si>
    <t>NinetalesNinetales</t>
  </si>
  <si>
    <t>Alolan NinetalesAlolan Ninetales</t>
  </si>
  <si>
    <t>JigglypuffJigglypuff</t>
  </si>
  <si>
    <t>WigglytuffWigglytuff</t>
  </si>
  <si>
    <t>ZubatZubat</t>
  </si>
  <si>
    <t>GolbatGolbat</t>
  </si>
  <si>
    <t>OddishOddish</t>
  </si>
  <si>
    <t>GloomGloom</t>
  </si>
  <si>
    <t>VileplumeVileplume</t>
  </si>
  <si>
    <t>DiglettDiglett</t>
  </si>
  <si>
    <t>Alolan DiglettAlolan Diglett</t>
  </si>
  <si>
    <t>DugtrioDugtrio</t>
  </si>
  <si>
    <t>Alolan DugtrioAlolan Dugtrio</t>
  </si>
  <si>
    <t>MeowthMeowth</t>
  </si>
  <si>
    <t>Alolan MeowthAlolan Meowth</t>
  </si>
  <si>
    <t>Galarian MeowthGalarian Meowth</t>
  </si>
  <si>
    <t>PersianPersian</t>
  </si>
  <si>
    <t>Alolan PersianAlolan Persian</t>
  </si>
  <si>
    <t>PsyduckPsyduck</t>
  </si>
  <si>
    <t>GolduckGolduck</t>
  </si>
  <si>
    <t>GrowlitheGrowlithe</t>
  </si>
  <si>
    <t>ArcanineArcanine</t>
  </si>
  <si>
    <t>PoliwagPoliwag</t>
  </si>
  <si>
    <t>PoliwhirlPoliwhirl</t>
  </si>
  <si>
    <t>PoliwrathPoliwrath</t>
  </si>
  <si>
    <t>AbraAbra</t>
  </si>
  <si>
    <t>KadabraKadabra</t>
  </si>
  <si>
    <t>AlakazamAlakazam</t>
  </si>
  <si>
    <t>MachopMachop</t>
  </si>
  <si>
    <t>MachokeMachoke</t>
  </si>
  <si>
    <t>MachampMachamp</t>
  </si>
  <si>
    <t>TentacoolTentacool</t>
  </si>
  <si>
    <t>TentacruelTentacruel</t>
  </si>
  <si>
    <t>PonytaPonyta</t>
  </si>
  <si>
    <t>Galarian PonytaGalarian Ponyta</t>
  </si>
  <si>
    <t>RapidashRapidash</t>
  </si>
  <si>
    <t>Galarian RapidashGalarian Rapidash</t>
  </si>
  <si>
    <t>Galarian SlowpokeGalarian Slowpoke</t>
  </si>
  <si>
    <t>SlowpokeSlowpoke</t>
  </si>
  <si>
    <t>Galarian SlowbroGalarian Slowbro</t>
  </si>
  <si>
    <t>SlowbroSlowbro</t>
  </si>
  <si>
    <t>MagnemiteMagnemite</t>
  </si>
  <si>
    <t>MagnetonMagneton</t>
  </si>
  <si>
    <t>Galarian FarfetchGalarian Farfetch'd</t>
  </si>
  <si>
    <t>FarfetchFarfetch'd</t>
  </si>
  <si>
    <t>ShellderShellder</t>
  </si>
  <si>
    <t>CloysterCloyster</t>
  </si>
  <si>
    <t>GastlyGastly</t>
  </si>
  <si>
    <t>HaunterHaunter</t>
  </si>
  <si>
    <t>GengarGengar</t>
  </si>
  <si>
    <t>OnixOnix</t>
  </si>
  <si>
    <t>KrabbyKrabby</t>
  </si>
  <si>
    <t>KinglerKingler</t>
  </si>
  <si>
    <t>ExeggcuteExeggcute</t>
  </si>
  <si>
    <t>ExeggutorExeggutor</t>
  </si>
  <si>
    <t>Alolan ExeggutorAlolan Exeggutor</t>
  </si>
  <si>
    <t>CuboneCubone</t>
  </si>
  <si>
    <t>MarowakMarowak</t>
  </si>
  <si>
    <t>Alolan MarowakAlolan Marowak</t>
  </si>
  <si>
    <t>HitmonleeHitmonlee</t>
  </si>
  <si>
    <t>HitmonchanHitmonchan</t>
  </si>
  <si>
    <t>LickitungLickitung</t>
  </si>
  <si>
    <t>KoffingKoffing</t>
  </si>
  <si>
    <t>WeezingWeezing</t>
  </si>
  <si>
    <t>Galarian WeezingGalarian Weezing</t>
  </si>
  <si>
    <t>RhyhornRhyhorn</t>
  </si>
  <si>
    <t>RhydonRhydon</t>
  </si>
  <si>
    <t>ChanseyChansey</t>
  </si>
  <si>
    <t>TangelaTangela</t>
  </si>
  <si>
    <t>KangaskhanKangaskhan</t>
  </si>
  <si>
    <t>HorseaHorsea</t>
  </si>
  <si>
    <t>SeadraSeadra</t>
  </si>
  <si>
    <t>GoldeenGoldeen</t>
  </si>
  <si>
    <t>SeakingSeaking</t>
  </si>
  <si>
    <t>StaryuStaryu</t>
  </si>
  <si>
    <t>StarmieStarmie</t>
  </si>
  <si>
    <t>Mr. MimeMr. Mime</t>
  </si>
  <si>
    <t>Galarian Mr. MimeGalarian Mr. Mime</t>
  </si>
  <si>
    <t>ScytherScyther</t>
  </si>
  <si>
    <t>JynxJynx</t>
  </si>
  <si>
    <t>ElectabuzzElectabuzz</t>
  </si>
  <si>
    <t>MagmarMagmar</t>
  </si>
  <si>
    <t>PinsirPinsir</t>
  </si>
  <si>
    <t>TaurosTauros</t>
  </si>
  <si>
    <t>MagikarpMagikarp</t>
  </si>
  <si>
    <t>GyaradosGyarados</t>
  </si>
  <si>
    <t>LaprasLapras</t>
  </si>
  <si>
    <t>DittoDitto</t>
  </si>
  <si>
    <t>EeveeEevee</t>
  </si>
  <si>
    <t>VaporeonVaporeon</t>
  </si>
  <si>
    <t>JolteonJolteon</t>
  </si>
  <si>
    <t>FlareonFlareon</t>
  </si>
  <si>
    <t>PorygonPorygon</t>
  </si>
  <si>
    <t>OmanyteOmanyte</t>
  </si>
  <si>
    <t>OmastarOmastar</t>
  </si>
  <si>
    <t>KabutoKabuto</t>
  </si>
  <si>
    <t>KabutopsKabutops</t>
  </si>
  <si>
    <t>AerodactylAerodactyl</t>
  </si>
  <si>
    <t>SnorlaxSnorlax</t>
  </si>
  <si>
    <t>ArticunoArticuno</t>
  </si>
  <si>
    <t>Galarian ArticunoGalarian Articuno</t>
  </si>
  <si>
    <t>ZapdosZapdos</t>
  </si>
  <si>
    <t>Galarian ZapdosGalarian Zapdos</t>
  </si>
  <si>
    <t>MoltresMoltres</t>
  </si>
  <si>
    <t>Galarian MoltresGalarian Moltres</t>
  </si>
  <si>
    <t>DratiniDratini</t>
  </si>
  <si>
    <t>DragonairDragonair</t>
  </si>
  <si>
    <t>DragoniteDragonite</t>
  </si>
  <si>
    <t>MewtwoMewtwo</t>
  </si>
  <si>
    <t>MewMew</t>
  </si>
  <si>
    <t>HoothootHoothoot</t>
  </si>
  <si>
    <t>NoctowlNoctowl</t>
  </si>
  <si>
    <t>CrobatCrobat</t>
  </si>
  <si>
    <t>ChinchouChinchou</t>
  </si>
  <si>
    <t>LanturnLanturn</t>
  </si>
  <si>
    <t>CleffaCleffa</t>
  </si>
  <si>
    <t>PichuPichu</t>
  </si>
  <si>
    <t>IgglybuffIgglybuff</t>
  </si>
  <si>
    <t>TogepiTogepi</t>
  </si>
  <si>
    <t>TogeticTogetic</t>
  </si>
  <si>
    <t>NatuNatu</t>
  </si>
  <si>
    <t>XatuXatu</t>
  </si>
  <si>
    <t>BellossomBellossom</t>
  </si>
  <si>
    <t>MarillMarill</t>
  </si>
  <si>
    <t>AzumarillAzumarill</t>
  </si>
  <si>
    <t>SudowoodoSudowoodo</t>
  </si>
  <si>
    <t>PolitoedPolitoed</t>
  </si>
  <si>
    <t>WooperWooper</t>
  </si>
  <si>
    <t>QuagsireQuagsire</t>
  </si>
  <si>
    <t>EspeonEspeon</t>
  </si>
  <si>
    <t>UmbreonUmbreon</t>
  </si>
  <si>
    <t>Galarian SlowkingGalarian Slowking</t>
  </si>
  <si>
    <t>SlowkingSlowking</t>
  </si>
  <si>
    <t>WobbuffetWobbuffet</t>
  </si>
  <si>
    <t>DunsparceDunsparce</t>
  </si>
  <si>
    <t>SteelixSteelix</t>
  </si>
  <si>
    <t>QwilfishQwilfish</t>
  </si>
  <si>
    <t>ScizorScizor</t>
  </si>
  <si>
    <t>ShuckleShuckle</t>
  </si>
  <si>
    <t>HeracrossHeracross</t>
  </si>
  <si>
    <t>SneaselSneasel</t>
  </si>
  <si>
    <t>SwinubSwinub</t>
  </si>
  <si>
    <t>PiloswinePiloswine</t>
  </si>
  <si>
    <t>CorsolaCorsola</t>
  </si>
  <si>
    <t>Galarian CorsolaGalarian Corsola</t>
  </si>
  <si>
    <t>RemoraidRemoraid</t>
  </si>
  <si>
    <t>OctilleryOctillery</t>
  </si>
  <si>
    <t>DelibirdDelibird</t>
  </si>
  <si>
    <t>MantineMantine</t>
  </si>
  <si>
    <t>SkarmorySkarmory</t>
  </si>
  <si>
    <t>KingdraKingdra</t>
  </si>
  <si>
    <t>Porygon2Porygon2</t>
  </si>
  <si>
    <t>TyrogueTyrogue</t>
  </si>
  <si>
    <t>HitmontopHitmontop</t>
  </si>
  <si>
    <t>SmoochumSmoochum</t>
  </si>
  <si>
    <t>ElekidElekid</t>
  </si>
  <si>
    <t>MagbyMagby</t>
  </si>
  <si>
    <t>MiltankMiltank</t>
  </si>
  <si>
    <t>BlisseyBlissey</t>
  </si>
  <si>
    <t>RaikouRaikou</t>
  </si>
  <si>
    <t>EnteiEntei</t>
  </si>
  <si>
    <t>SuicuneSuicune</t>
  </si>
  <si>
    <t>LarvitarLarvitar</t>
  </si>
  <si>
    <t>PupitarPupitar</t>
  </si>
  <si>
    <t>TyranitarTyranitar</t>
  </si>
  <si>
    <t>LugiaLugia</t>
  </si>
  <si>
    <t>Ho-ohHo-oh</t>
  </si>
  <si>
    <t>CelebiCelebi</t>
  </si>
  <si>
    <t>TreeckoTreecko</t>
  </si>
  <si>
    <t>GrovyleGrovyle</t>
  </si>
  <si>
    <t>SceptileSceptile</t>
  </si>
  <si>
    <t>TorchicTorchic</t>
  </si>
  <si>
    <t>CombuskenCombusken</t>
  </si>
  <si>
    <t>BlazikenBlaziken</t>
  </si>
  <si>
    <t>MudkipMudkip</t>
  </si>
  <si>
    <t>MarshtompMarshtomp</t>
  </si>
  <si>
    <t>SwampertSwampert</t>
  </si>
  <si>
    <t>ZigzagoonZigzagoon</t>
  </si>
  <si>
    <t>Galarian ZigzagoonGalarian Zigzagoon</t>
  </si>
  <si>
    <t>LinooneLinoone</t>
  </si>
  <si>
    <t>Galarian LinooneGalarian Linoone</t>
  </si>
  <si>
    <t>LotadLotad</t>
  </si>
  <si>
    <t>LombreLombre</t>
  </si>
  <si>
    <t>LudicoloLudicolo</t>
  </si>
  <si>
    <t>SeedotSeedot</t>
  </si>
  <si>
    <t>NuzleafNuzleaf</t>
  </si>
  <si>
    <t>ShiftryShiftry</t>
  </si>
  <si>
    <t>WingullWingull</t>
  </si>
  <si>
    <t>PelipperPelipper</t>
  </si>
  <si>
    <t>RaltsRalts</t>
  </si>
  <si>
    <t>KirliaKirlia</t>
  </si>
  <si>
    <t>GardevoirGardevoir</t>
  </si>
  <si>
    <t>NincadaNincada</t>
  </si>
  <si>
    <t>NinjaskNinjask</t>
  </si>
  <si>
    <t>ShedinjaShedinja</t>
  </si>
  <si>
    <t>WhismurWhismur</t>
  </si>
  <si>
    <t>LoudredLoudred</t>
  </si>
  <si>
    <t>ExploudExploud</t>
  </si>
  <si>
    <t>AzurillAzurill</t>
  </si>
  <si>
    <t>SableyeSableye</t>
  </si>
  <si>
    <t>MawileMawile</t>
  </si>
  <si>
    <t>AronAron</t>
  </si>
  <si>
    <t>LaironLairon</t>
  </si>
  <si>
    <t>AggronAggron</t>
  </si>
  <si>
    <t>ElectrikeElectrike</t>
  </si>
  <si>
    <t>ManectricManectric</t>
  </si>
  <si>
    <t>RoseliaRoselia</t>
  </si>
  <si>
    <t>CarvanhaCarvanha</t>
  </si>
  <si>
    <t>SharpedoSharpedo</t>
  </si>
  <si>
    <t>WailmerWailmer</t>
  </si>
  <si>
    <t>WailordWailord</t>
  </si>
  <si>
    <t>TorkoalTorkoal</t>
  </si>
  <si>
    <t>TrapinchTrapinch</t>
  </si>
  <si>
    <t>VibravaVibrava</t>
  </si>
  <si>
    <t>FlygonFlygon</t>
  </si>
  <si>
    <t>SwabluSwablu</t>
  </si>
  <si>
    <t>AltariaAltaria</t>
  </si>
  <si>
    <t>LunatoneLunatone</t>
  </si>
  <si>
    <t>SolrockSolrock</t>
  </si>
  <si>
    <t>BarboachBarboach</t>
  </si>
  <si>
    <t>WhiscashWhiscash</t>
  </si>
  <si>
    <t>CorphishCorphish</t>
  </si>
  <si>
    <t>CrawdauntCrawdaunt</t>
  </si>
  <si>
    <t>BaltoyBaltoy</t>
  </si>
  <si>
    <t>ClaydolClaydol</t>
  </si>
  <si>
    <t>LileepLileep</t>
  </si>
  <si>
    <t>CradilyCradily</t>
  </si>
  <si>
    <t>AnorithAnorith</t>
  </si>
  <si>
    <t>ArmaldoArmaldo</t>
  </si>
  <si>
    <t>FeebasFeebas</t>
  </si>
  <si>
    <t>MiloticMilotic</t>
  </si>
  <si>
    <t>DuskullDuskull</t>
  </si>
  <si>
    <t>DusclopsDusclops</t>
  </si>
  <si>
    <t>AbsolAbsol</t>
  </si>
  <si>
    <t>WynautWynaut</t>
  </si>
  <si>
    <t>SnoruntSnorunt</t>
  </si>
  <si>
    <t>GlalieGlalie</t>
  </si>
  <si>
    <t>SphealSpheal</t>
  </si>
  <si>
    <t>SealeoSealeo</t>
  </si>
  <si>
    <t>WalreinWalrein</t>
  </si>
  <si>
    <t>RelicanthRelicanth</t>
  </si>
  <si>
    <t>BagonBagon</t>
  </si>
  <si>
    <t>ShelgonShelgon</t>
  </si>
  <si>
    <t>SalamenceSalamence</t>
  </si>
  <si>
    <t>BeldumBeldum</t>
  </si>
  <si>
    <t>MetangMetang</t>
  </si>
  <si>
    <t>MetagrossMetagross</t>
  </si>
  <si>
    <t>RegirockRegirock</t>
  </si>
  <si>
    <t>RegiceRegice</t>
  </si>
  <si>
    <t>RegisteelRegisteel</t>
  </si>
  <si>
    <t>LatiasLatias</t>
  </si>
  <si>
    <t>LatiosLatios</t>
  </si>
  <si>
    <t>KyogreKyogre</t>
  </si>
  <si>
    <t>GroudonGroudon</t>
  </si>
  <si>
    <t>RayquazaRayquaza</t>
  </si>
  <si>
    <t>JirachiJirachi</t>
  </si>
  <si>
    <t>ShinxShinx</t>
  </si>
  <si>
    <t>LuxioLuxio</t>
  </si>
  <si>
    <t>LuxrayLuxray</t>
  </si>
  <si>
    <t>BudewBudew</t>
  </si>
  <si>
    <t>RoseradeRoserade</t>
  </si>
  <si>
    <t>CombeeCombee</t>
  </si>
  <si>
    <t>VespiquenVespiquen</t>
  </si>
  <si>
    <t>CherubiCherubi</t>
  </si>
  <si>
    <t>CherrimCherrim</t>
  </si>
  <si>
    <t>Cherrim (Sunshine Form)Cherrim (Sunshine Form)</t>
  </si>
  <si>
    <t>ShellosShellos</t>
  </si>
  <si>
    <t>GastrodonGastrodon</t>
  </si>
  <si>
    <t>DrifloonDrifloon</t>
  </si>
  <si>
    <t>DrifblimDrifblim</t>
  </si>
  <si>
    <t>BunearyBuneary</t>
  </si>
  <si>
    <t>LopunnyLopunny</t>
  </si>
  <si>
    <t>StunkyStunky</t>
  </si>
  <si>
    <t>SkuntankSkuntank</t>
  </si>
  <si>
    <t>BronzorBronzor</t>
  </si>
  <si>
    <t>BronzongBronzong</t>
  </si>
  <si>
    <t>BonslyBonsly</t>
  </si>
  <si>
    <t>Mime Jr.Mime Jr.</t>
  </si>
  <si>
    <t>HappinyHappiny</t>
  </si>
  <si>
    <t>SpiritombSpiritomb</t>
  </si>
  <si>
    <t>GibleGible</t>
  </si>
  <si>
    <t>GabiteGabite</t>
  </si>
  <si>
    <t>GarchompGarchomp</t>
  </si>
  <si>
    <t>MunchlaxMunchlax</t>
  </si>
  <si>
    <t>RioluRiolu</t>
  </si>
  <si>
    <t>LucarioLucario</t>
  </si>
  <si>
    <t>HippopotasHippopotas</t>
  </si>
  <si>
    <t>HippowdonHippowdon</t>
  </si>
  <si>
    <t>SkorupiSkorupi</t>
  </si>
  <si>
    <t>DrapionDrapion</t>
  </si>
  <si>
    <t>CroagunkCroagunk</t>
  </si>
  <si>
    <t>ToxicroakToxicroak</t>
  </si>
  <si>
    <t>MantykeMantyke</t>
  </si>
  <si>
    <t>SnoverSnover</t>
  </si>
  <si>
    <t>AbomasnowAbomasnow</t>
  </si>
  <si>
    <t>WeavileWeavile</t>
  </si>
  <si>
    <t>MagnezoneMagnezone</t>
  </si>
  <si>
    <t>LickilickyLickilicky</t>
  </si>
  <si>
    <t>RhyperiorRhyperior</t>
  </si>
  <si>
    <t>TangrowthTangrowth</t>
  </si>
  <si>
    <t>ElectivireElectivire</t>
  </si>
  <si>
    <t>MagmortarMagmortar</t>
  </si>
  <si>
    <t>TogekissTogekiss</t>
  </si>
  <si>
    <t>LeafeonLeafeon</t>
  </si>
  <si>
    <t>GlaceonGlaceon</t>
  </si>
  <si>
    <t>MamoswineMamoswine</t>
  </si>
  <si>
    <t>Porygon-ZPorygon-Z</t>
  </si>
  <si>
    <t>GalladeGallade</t>
  </si>
  <si>
    <t>DusknoirDusknoir</t>
  </si>
  <si>
    <t>FroslassFroslass</t>
  </si>
  <si>
    <t>RotomRotom</t>
  </si>
  <si>
    <t>Heat RotomHeat Rotom</t>
  </si>
  <si>
    <t>Wash RotomWash Rotom</t>
  </si>
  <si>
    <t>Frost RotomFrost Rotom</t>
  </si>
  <si>
    <t>Fan RotomFan Rotom</t>
  </si>
  <si>
    <t>Mow RotomMow Rotom</t>
  </si>
  <si>
    <t>UxieUxie</t>
  </si>
  <si>
    <t>MespritMesprit</t>
  </si>
  <si>
    <t>AzelfAzelf</t>
  </si>
  <si>
    <t>DialgaDialga</t>
  </si>
  <si>
    <t>PalkiaPalkia</t>
  </si>
  <si>
    <t>HeatranHeatran</t>
  </si>
  <si>
    <t>RegigigasRegigigas</t>
  </si>
  <si>
    <t>GiratinaGiratina</t>
  </si>
  <si>
    <t>CresseliaCresselia</t>
  </si>
  <si>
    <t>VictiniVictini</t>
  </si>
  <si>
    <t>LillipupLillipup</t>
  </si>
  <si>
    <t>HerdierHerdier</t>
  </si>
  <si>
    <t>StoutlandStoutland</t>
  </si>
  <si>
    <t>PurrloinPurrloin</t>
  </si>
  <si>
    <t>LiepardLiepard</t>
  </si>
  <si>
    <t>MunnaMunna</t>
  </si>
  <si>
    <t>MusharnaMusharna</t>
  </si>
  <si>
    <t>PidovePidove</t>
  </si>
  <si>
    <t>TranquillTranquill</t>
  </si>
  <si>
    <t>UnfezantUnfezant</t>
  </si>
  <si>
    <t>RoggenrolaRoggenrola</t>
  </si>
  <si>
    <t>BoldoreBoldore</t>
  </si>
  <si>
    <t>GigalithGigalith</t>
  </si>
  <si>
    <t>WoobatWoobat</t>
  </si>
  <si>
    <t>SwoobatSwoobat</t>
  </si>
  <si>
    <t>DrilburDrilbur</t>
  </si>
  <si>
    <t>ExcadrillExcadrill</t>
  </si>
  <si>
    <t>AudinoAudino</t>
  </si>
  <si>
    <t>TimburrTimburr</t>
  </si>
  <si>
    <t>GurdurrGurdurr</t>
  </si>
  <si>
    <t>ConkeldurrConkeldurr</t>
  </si>
  <si>
    <t>TympoleTympole</t>
  </si>
  <si>
    <t>PalpitoadPalpitoad</t>
  </si>
  <si>
    <t>SeismitoadSeismitoad</t>
  </si>
  <si>
    <t>ThrohThroh</t>
  </si>
  <si>
    <t>SawkSawk</t>
  </si>
  <si>
    <t>VenipedeVenipede</t>
  </si>
  <si>
    <t>WhirlipedeWhirlipede</t>
  </si>
  <si>
    <t>ScolipedeScolipede</t>
  </si>
  <si>
    <t>CottoneeCottonee</t>
  </si>
  <si>
    <t>WhimsicottWhimsicott</t>
  </si>
  <si>
    <t>PetililPetilil</t>
  </si>
  <si>
    <t>LilligantLilligant</t>
  </si>
  <si>
    <t>BasculinBasculin</t>
  </si>
  <si>
    <t>SandileSandile</t>
  </si>
  <si>
    <t>KrokorokKrokorok</t>
  </si>
  <si>
    <t>KrookodileKrookodile</t>
  </si>
  <si>
    <t>DarumakaDarumaka</t>
  </si>
  <si>
    <t>Galarian DarumakaGalarian Darumaka</t>
  </si>
  <si>
    <t>DarmanitanDarmanitan</t>
  </si>
  <si>
    <t>Galarian DarmanitanGalarian Darmanitan</t>
  </si>
  <si>
    <t>Galarian Darmanitan (Zen Mode)Galarian Darmanitan (Zen Mode)</t>
  </si>
  <si>
    <t>Darmanitan (Zen Mode)Darmanitan (Zen Mode)</t>
  </si>
  <si>
    <t>MaractusMaractus</t>
  </si>
  <si>
    <t>DwebbleDwebble</t>
  </si>
  <si>
    <t>CrustleCrustle</t>
  </si>
  <si>
    <t>ScraggyScraggy</t>
  </si>
  <si>
    <t>ScraftyScrafty</t>
  </si>
  <si>
    <t>SigilyphSigilyph</t>
  </si>
  <si>
    <t>YamaskYamask</t>
  </si>
  <si>
    <t>Galarian YamaskGalarian Yamask</t>
  </si>
  <si>
    <t>CofagrigusCofagrigus</t>
  </si>
  <si>
    <t>TirtougaTirtouga</t>
  </si>
  <si>
    <t>CarracostaCarracosta</t>
  </si>
  <si>
    <t>ArchenArchen</t>
  </si>
  <si>
    <t>ArcheopsArcheops</t>
  </si>
  <si>
    <t>TrubbishTrubbish</t>
  </si>
  <si>
    <t>GarbodorGarbodor</t>
  </si>
  <si>
    <t>ZoruaZorua</t>
  </si>
  <si>
    <t>ZoroarkZoroark</t>
  </si>
  <si>
    <t>MinccinoMinccino</t>
  </si>
  <si>
    <t>CinccinoCinccino</t>
  </si>
  <si>
    <t>GothitaGothita</t>
  </si>
  <si>
    <t>GothoritaGothorita</t>
  </si>
  <si>
    <t>GothitelleGothitelle</t>
  </si>
  <si>
    <t>SolosisSolosis</t>
  </si>
  <si>
    <t>DuosionDuosion</t>
  </si>
  <si>
    <t>ReuniclusReuniclus</t>
  </si>
  <si>
    <t>VanilliteVanillite</t>
  </si>
  <si>
    <t>VanillishVanillish</t>
  </si>
  <si>
    <t>VanilluxeVanilluxe</t>
  </si>
  <si>
    <t>EmolgaEmolga</t>
  </si>
  <si>
    <t>KarrablastKarrablast</t>
  </si>
  <si>
    <t>EscavalierEscavalier</t>
  </si>
  <si>
    <t>FoongusFoongus</t>
  </si>
  <si>
    <t>AmoongussAmoonguss</t>
  </si>
  <si>
    <t>FrillishFrillish</t>
  </si>
  <si>
    <t>JellicentJellicent</t>
  </si>
  <si>
    <t>JoltikJoltik</t>
  </si>
  <si>
    <t>GalvantulaGalvantula</t>
  </si>
  <si>
    <t>FerroseedFerroseed</t>
  </si>
  <si>
    <t>FerrothornFerrothorn</t>
  </si>
  <si>
    <t>KlinkKlink</t>
  </si>
  <si>
    <t>KlangKlang</t>
  </si>
  <si>
    <t>KlinklangKlinklang</t>
  </si>
  <si>
    <t>ElgyemElgyem</t>
  </si>
  <si>
    <t>BeheeyemBeheeyem</t>
  </si>
  <si>
    <t>LitwickLitwick</t>
  </si>
  <si>
    <t>LampentLampent</t>
  </si>
  <si>
    <t>ChandelureChandelure</t>
  </si>
  <si>
    <t>AxewAxew</t>
  </si>
  <si>
    <t>FraxureFraxure</t>
  </si>
  <si>
    <t>HaxorusHaxorus</t>
  </si>
  <si>
    <t>CubchooCubchoo</t>
  </si>
  <si>
    <t>BearticBeartic</t>
  </si>
  <si>
    <t>CryogonalCryogonal</t>
  </si>
  <si>
    <t>ShelmetShelmet</t>
  </si>
  <si>
    <t>AccelgorAccelgor</t>
  </si>
  <si>
    <t>StunfiskStunfisk</t>
  </si>
  <si>
    <t>Galarian StunfiskGalarian Stunfisk</t>
  </si>
  <si>
    <t>MienfooMienfoo</t>
  </si>
  <si>
    <t>MienshaoMienshao</t>
  </si>
  <si>
    <t>DruddigonDruddigon</t>
  </si>
  <si>
    <t>GolettGolett</t>
  </si>
  <si>
    <t>GolurkGolurk</t>
  </si>
  <si>
    <t>PawniardPawniard</t>
  </si>
  <si>
    <t>BisharpBisharp</t>
  </si>
  <si>
    <t>BouffalantBouffalant</t>
  </si>
  <si>
    <t>RuffletRufflet</t>
  </si>
  <si>
    <t>BraviaryBraviary</t>
  </si>
  <si>
    <t>VullabyVullaby</t>
  </si>
  <si>
    <t>MandibuzzMandibuzz</t>
  </si>
  <si>
    <t>HeatmorHeatmor</t>
  </si>
  <si>
    <t>DurantDurant</t>
  </si>
  <si>
    <t>DeinoDeino</t>
  </si>
  <si>
    <t>ZweilousZweilous</t>
  </si>
  <si>
    <t>HydreigonHydreigon</t>
  </si>
  <si>
    <t>LarvestaLarvesta</t>
  </si>
  <si>
    <t>VolcaronaVolcarona</t>
  </si>
  <si>
    <t>CobalionCobalion</t>
  </si>
  <si>
    <t>TerrakionTerrakion</t>
  </si>
  <si>
    <t>VirizionVirizion</t>
  </si>
  <si>
    <t>TornadusTornadus</t>
  </si>
  <si>
    <t>ThundurusThundurus</t>
  </si>
  <si>
    <t>ReshiramReshiram</t>
  </si>
  <si>
    <t>ZekromZekrom</t>
  </si>
  <si>
    <t>LandorusLandorus</t>
  </si>
  <si>
    <t>KyuremKyurem</t>
  </si>
  <si>
    <t>KeldeoKeldeo</t>
  </si>
  <si>
    <t>Keldeo (Resolute Form)Keldeo (Resolute Form)</t>
  </si>
  <si>
    <t>GenesectGenesect</t>
  </si>
  <si>
    <t>BunnelbyBunnelby</t>
  </si>
  <si>
    <t>DiggersbyDiggersby</t>
  </si>
  <si>
    <t>FletchlingFletchling</t>
  </si>
  <si>
    <t>FletchinderFletchinder</t>
  </si>
  <si>
    <t>TalonflameTalonflame</t>
  </si>
  <si>
    <t>PanchamPancham</t>
  </si>
  <si>
    <t>PangoroPangoro</t>
  </si>
  <si>
    <t>EspurrEspurr</t>
  </si>
  <si>
    <t>MeowsticMeowstic</t>
  </si>
  <si>
    <t>HonedgeHonedge</t>
  </si>
  <si>
    <t>DoubladeDoublade</t>
  </si>
  <si>
    <t>AegislashAegislash</t>
  </si>
  <si>
    <t>Aegislash (Blade Forme)Aegislash (Blade Forme)</t>
  </si>
  <si>
    <t>SpritzeeSpritzee</t>
  </si>
  <si>
    <t>AromatisseAromatisse</t>
  </si>
  <si>
    <t>SwirlixSwirlix</t>
  </si>
  <si>
    <t>SlurpuffSlurpuff</t>
  </si>
  <si>
    <t>InkayInkay</t>
  </si>
  <si>
    <t>MalamarMalamar</t>
  </si>
  <si>
    <t>BinacleBinacle</t>
  </si>
  <si>
    <t>BarbaracleBarbaracle</t>
  </si>
  <si>
    <t>SkrelpSkrelp</t>
  </si>
  <si>
    <t>DragalgeDragalge</t>
  </si>
  <si>
    <t>ClauncherClauncher</t>
  </si>
  <si>
    <t>ClawitzerClawitzer</t>
  </si>
  <si>
    <t>HelioptileHelioptile</t>
  </si>
  <si>
    <t>HelioliskHeliolisk</t>
  </si>
  <si>
    <t>TyruntTyrunt</t>
  </si>
  <si>
    <t>TyrantrumTyrantrum</t>
  </si>
  <si>
    <t>AmauraAmaura</t>
  </si>
  <si>
    <t>AurorusAurorus</t>
  </si>
  <si>
    <t>SylveonSylveon</t>
  </si>
  <si>
    <t>HawluchaHawlucha</t>
  </si>
  <si>
    <t>DedenneDedenne</t>
  </si>
  <si>
    <t>CarbinkCarbink</t>
  </si>
  <si>
    <t>GoomyGoomy</t>
  </si>
  <si>
    <t>SliggooSliggoo</t>
  </si>
  <si>
    <t>GoodraGoodra</t>
  </si>
  <si>
    <t>KlefkiKlefki</t>
  </si>
  <si>
    <t>PhantumpPhantump</t>
  </si>
  <si>
    <t>TrevenantTrevenant</t>
  </si>
  <si>
    <t>PumpkabooPumpkaboo</t>
  </si>
  <si>
    <t>GourgeistGourgeist</t>
  </si>
  <si>
    <t>BergmiteBergmite</t>
  </si>
  <si>
    <t>AvaluggAvalugg</t>
  </si>
  <si>
    <t>NoibatNoibat</t>
  </si>
  <si>
    <t>NoivernNoivern</t>
  </si>
  <si>
    <t>XerneasXerneas</t>
  </si>
  <si>
    <t>YveltalYveltal</t>
  </si>
  <si>
    <t>ZygardeZygarde</t>
  </si>
  <si>
    <t>DiancieDiancie</t>
  </si>
  <si>
    <t>VolcanionVolcanion</t>
  </si>
  <si>
    <t>RowletRowlet</t>
  </si>
  <si>
    <t>DartrixDartrix</t>
  </si>
  <si>
    <t>DecidueyeDecidueye</t>
  </si>
  <si>
    <t>LittenLitten</t>
  </si>
  <si>
    <t>TorracatTorracat</t>
  </si>
  <si>
    <t>IncineroarIncineroar</t>
  </si>
  <si>
    <t>PopplioPopplio</t>
  </si>
  <si>
    <t>BrionneBrionne</t>
  </si>
  <si>
    <t>PrimarinaPrimarina</t>
  </si>
  <si>
    <t>GrubbinGrubbin</t>
  </si>
  <si>
    <t>CharjabugCharjabug</t>
  </si>
  <si>
    <t>VikavoltVikavolt</t>
  </si>
  <si>
    <t>CutieflyCutiefly</t>
  </si>
  <si>
    <t>RibombeeRibombee</t>
  </si>
  <si>
    <t>RockruffRockruff</t>
  </si>
  <si>
    <t>Lycanroc (Midday Form)Lycanroc (Midday Form)</t>
  </si>
  <si>
    <t>Lycanroc (Midnight Form)Lycanroc (Midnight Form)</t>
  </si>
  <si>
    <t>Lycanroc (Dusk Form)Lycanroc (Dusk Form)</t>
  </si>
  <si>
    <t>WishiwashiWishiwashi</t>
  </si>
  <si>
    <t>Wishiwashi (Solo Form)Wishiwashi (Solo Form)</t>
  </si>
  <si>
    <t>MareanieMareanie</t>
  </si>
  <si>
    <t>ToxapexToxapex</t>
  </si>
  <si>
    <t>MudbrayMudbray</t>
  </si>
  <si>
    <t>MudsdaleMudsdale</t>
  </si>
  <si>
    <t>DewpiderDewpider</t>
  </si>
  <si>
    <t>AraquanidAraquanid</t>
  </si>
  <si>
    <t>FomantisFomantis</t>
  </si>
  <si>
    <t>LurantisLurantis</t>
  </si>
  <si>
    <t>MorelullMorelull</t>
  </si>
  <si>
    <t>ShiinoticShiinotic</t>
  </si>
  <si>
    <t>SalanditSalandit</t>
  </si>
  <si>
    <t>SalazzleSalazzle</t>
  </si>
  <si>
    <t>StuffulStufful</t>
  </si>
  <si>
    <t>BewearBewear</t>
  </si>
  <si>
    <t>BounsweetBounsweet</t>
  </si>
  <si>
    <t>SteeneeSteenee</t>
  </si>
  <si>
    <t>TsareenaTsareena</t>
  </si>
  <si>
    <t>ComfeyComfey</t>
  </si>
  <si>
    <t>OranguruOranguru</t>
  </si>
  <si>
    <t>PassimianPassimian</t>
  </si>
  <si>
    <t>WimpodWimpod</t>
  </si>
  <si>
    <t>GolisopodGolisopod</t>
  </si>
  <si>
    <t>SandygastSandygast</t>
  </si>
  <si>
    <t>PalossandPalossand</t>
  </si>
  <si>
    <t>PyukumukuPyukumuku</t>
  </si>
  <si>
    <t>Type: NullType: Null</t>
  </si>
  <si>
    <t>SilvallySilvally</t>
  </si>
  <si>
    <t>TurtonatorTurtonator</t>
  </si>
  <si>
    <t>TogedemaruTogedemaru</t>
  </si>
  <si>
    <t>MimikyuMimikyu</t>
  </si>
  <si>
    <t>DrampaDrampa</t>
  </si>
  <si>
    <t>DhelmiseDhelmise</t>
  </si>
  <si>
    <t>Jangmo-oJangmo-o</t>
  </si>
  <si>
    <t>Hakamo-oHakamo-o</t>
  </si>
  <si>
    <t>Kommo-oKommo-o</t>
  </si>
  <si>
    <t>Tapu KokoTapu Koko</t>
  </si>
  <si>
    <t>Tapu LeleTapu Lele</t>
  </si>
  <si>
    <t>Tapu BuluTapu Bulu</t>
  </si>
  <si>
    <t>Tapu FiniTapu Fini</t>
  </si>
  <si>
    <t>CosmogCosmog</t>
  </si>
  <si>
    <t>CosmoemCosmoem</t>
  </si>
  <si>
    <t>SolgaleoSolgaleo</t>
  </si>
  <si>
    <t>LunalaLunala</t>
  </si>
  <si>
    <t>NihilegoNihilego</t>
  </si>
  <si>
    <t>BuzzwoleBuzzwole</t>
  </si>
  <si>
    <t>PheromosaPheromosa</t>
  </si>
  <si>
    <t>XurkitreeXurkitree</t>
  </si>
  <si>
    <t>CelesteelaCelesteela</t>
  </si>
  <si>
    <t>KartanaKartana</t>
  </si>
  <si>
    <t>GuzzlordGuzzlord</t>
  </si>
  <si>
    <t>NecrozmaNecrozma</t>
  </si>
  <si>
    <t>MagearnaMagearna</t>
  </si>
  <si>
    <t>MarshadowMarshadow</t>
  </si>
  <si>
    <t>StakatakaStakataka</t>
  </si>
  <si>
    <t>BlacephalonBlacephalon</t>
  </si>
  <si>
    <t>PoipolePoipole</t>
  </si>
  <si>
    <t>NaganadelNaganadel</t>
  </si>
  <si>
    <t>ZeraoraZeraora</t>
  </si>
  <si>
    <t>MeltanMeltan</t>
  </si>
  <si>
    <t>MelmetalMelmetal</t>
  </si>
  <si>
    <t>GrookeyGrookey</t>
  </si>
  <si>
    <t>ThwackeyThwackey</t>
  </si>
  <si>
    <t>RillaboomRillaboom</t>
  </si>
  <si>
    <t>ScorbunnyScorbunny</t>
  </si>
  <si>
    <t>RabootRaboot</t>
  </si>
  <si>
    <t>CinderaceCinderace</t>
  </si>
  <si>
    <t>SobbleSobble</t>
  </si>
  <si>
    <t>DrizzileDrizzile</t>
  </si>
  <si>
    <t>InteleonInteleon</t>
  </si>
  <si>
    <t>SkwovetSkwovet</t>
  </si>
  <si>
    <t>GreedentGreedent</t>
  </si>
  <si>
    <t>RookideeRookidee</t>
  </si>
  <si>
    <t>CorvisquireCorvisquire</t>
  </si>
  <si>
    <t>CorviknightCorviknight</t>
  </si>
  <si>
    <t>BlipbugBlipbug</t>
  </si>
  <si>
    <t>DottlerDottler</t>
  </si>
  <si>
    <t>OrbeetleOrbeetle</t>
  </si>
  <si>
    <t>NickitNickit</t>
  </si>
  <si>
    <t>ThievulThievul</t>
  </si>
  <si>
    <t>GossifleurGossifleur</t>
  </si>
  <si>
    <t>EldegossEldegoss</t>
  </si>
  <si>
    <t>WoolooWooloo</t>
  </si>
  <si>
    <t>DubwoolDubwool</t>
  </si>
  <si>
    <t>ChewtleChewtle</t>
  </si>
  <si>
    <t>DrednawDrednaw</t>
  </si>
  <si>
    <t>YamperYamper</t>
  </si>
  <si>
    <t>BoltundBoltund</t>
  </si>
  <si>
    <t>RolycolyRolycoly</t>
  </si>
  <si>
    <t>CarkolCarkol</t>
  </si>
  <si>
    <t>CoalossalCoalossal</t>
  </si>
  <si>
    <t>ApplinApplin</t>
  </si>
  <si>
    <t>FlappleFlapple</t>
  </si>
  <si>
    <t>AppletunAppletun</t>
  </si>
  <si>
    <t>SilicobraSilicobra</t>
  </si>
  <si>
    <t>SandacondaSandaconda</t>
  </si>
  <si>
    <t>CramorantCramorant</t>
  </si>
  <si>
    <t>ArrokudaArrokuda</t>
  </si>
  <si>
    <t>BarraskewdaBarraskewda</t>
  </si>
  <si>
    <t>ToxelToxel</t>
  </si>
  <si>
    <t>ToxtricityToxtricity</t>
  </si>
  <si>
    <t>SizzlipedeSizzlipede</t>
  </si>
  <si>
    <t>CentiskorchCentiskorch</t>
  </si>
  <si>
    <t>ClobbopusClobbopus</t>
  </si>
  <si>
    <t>GrapploctGrapploct</t>
  </si>
  <si>
    <t>SinisteaSinistea</t>
  </si>
  <si>
    <t>PolteageistPolteageist</t>
  </si>
  <si>
    <t>HatennaHatenna</t>
  </si>
  <si>
    <t>HattremHattrem</t>
  </si>
  <si>
    <t>HattereneHatterene</t>
  </si>
  <si>
    <t>ImpidimpImpidimp</t>
  </si>
  <si>
    <t>MorgremMorgrem</t>
  </si>
  <si>
    <t>GrimmsnarlGrimmsnarl</t>
  </si>
  <si>
    <t>ObstagoonObstagoon</t>
  </si>
  <si>
    <t>PerrserkerPerrserker</t>
  </si>
  <si>
    <t>CursolaCursola</t>
  </si>
  <si>
    <t>SirfetchSirfetch'd</t>
  </si>
  <si>
    <t>RunerigusRunerigus</t>
  </si>
  <si>
    <t>MilceryMilcery</t>
  </si>
  <si>
    <t>AlcremieAlcremie</t>
  </si>
  <si>
    <t>FalinksFalinks</t>
  </si>
  <si>
    <t>PincurchinPincurchin</t>
  </si>
  <si>
    <t>SnomSnom</t>
  </si>
  <si>
    <t>FrosmothFrosmoth</t>
  </si>
  <si>
    <t>StonjournerStonjourner</t>
  </si>
  <si>
    <t>Eiscue (Noice Face)Eiscue (Noice Face)</t>
  </si>
  <si>
    <t>EiscueEiscue</t>
  </si>
  <si>
    <t>IndeedeeIndeedee</t>
  </si>
  <si>
    <t>Indeedee (Female)Indeedee (Female)</t>
  </si>
  <si>
    <t>MorpekoMorpeko</t>
  </si>
  <si>
    <t>CufantCufant</t>
  </si>
  <si>
    <t>CopperajahCopperajah</t>
  </si>
  <si>
    <t>DracozoltDracozolt</t>
  </si>
  <si>
    <t>ArctozoltArctozolt</t>
  </si>
  <si>
    <t>DracovishDracovish</t>
  </si>
  <si>
    <t>ArctovishArctovish</t>
  </si>
  <si>
    <t>DuraludonDuraludon</t>
  </si>
  <si>
    <t>DreepyDreepy</t>
  </si>
  <si>
    <t>DrakloakDrakloak</t>
  </si>
  <si>
    <t>DragapultDragapult</t>
  </si>
  <si>
    <t>ZacianZacian</t>
  </si>
  <si>
    <t>ZamazentaZamazenta</t>
  </si>
  <si>
    <t>EternatusEternatus</t>
  </si>
  <si>
    <t>KubfuKubfu</t>
  </si>
  <si>
    <t>Urshifu Single-Strike StyleUrshifu Single-Strike Style</t>
  </si>
  <si>
    <t>Urshifu Rapid-Strike StyleUrshifu Rapid-Strike Style</t>
  </si>
  <si>
    <t>ZarudeZarude</t>
  </si>
  <si>
    <t>RegielekiRegieleki</t>
  </si>
  <si>
    <t>RegidragoRegidrago</t>
  </si>
  <si>
    <t>GlastrierGlastrier</t>
  </si>
  <si>
    <t>SpectrierSpectrier</t>
  </si>
  <si>
    <t>CalyrexCalyrex</t>
  </si>
  <si>
    <t>Calyrex (Ice Rider)Calyrex (Ice Rider)</t>
  </si>
  <si>
    <t>Calyrex (Shadow Rider)Calyrex (Shadow Rider)</t>
  </si>
  <si>
    <t>Nidoran♀Nidoran♀</t>
  </si>
  <si>
    <t>Nidoran♂Nidoran♂</t>
  </si>
  <si>
    <t>26</t>
  </si>
  <si>
    <t>27</t>
  </si>
  <si>
    <t>28</t>
  </si>
  <si>
    <t>37</t>
  </si>
  <si>
    <t>38</t>
  </si>
  <si>
    <t>50</t>
  </si>
  <si>
    <t>51</t>
  </si>
  <si>
    <t>52</t>
  </si>
  <si>
    <t>53</t>
  </si>
  <si>
    <t>77</t>
  </si>
  <si>
    <t>78</t>
  </si>
  <si>
    <t>83</t>
  </si>
  <si>
    <t>Ho-oh</t>
  </si>
  <si>
    <t xml:space="preserve">    </t>
  </si>
  <si>
    <t xml:space="preserve">Alolan Raichu   </t>
  </si>
  <si>
    <t xml:space="preserve">Alolan Sandshrew   </t>
  </si>
  <si>
    <t xml:space="preserve">Alolan Sandslash   </t>
  </si>
  <si>
    <t xml:space="preserve">Alolan Vulpix   </t>
  </si>
  <si>
    <t xml:space="preserve">Alolan Ninetales   </t>
  </si>
  <si>
    <t xml:space="preserve">Alolan Diglett   </t>
  </si>
  <si>
    <t xml:space="preserve">Alolan Dugtrio   </t>
  </si>
  <si>
    <t xml:space="preserve">Alolan Meowth   </t>
  </si>
  <si>
    <t xml:space="preserve">Galarian Meowth   </t>
  </si>
  <si>
    <t xml:space="preserve">Alolan Persian   </t>
  </si>
  <si>
    <t xml:space="preserve">Galarian Ponyta   </t>
  </si>
  <si>
    <t xml:space="preserve">Galarian Rapidash   </t>
  </si>
  <si>
    <t xml:space="preserve">Galarian Slowpoke   </t>
  </si>
  <si>
    <t xml:space="preserve">Galarian Slowbro   </t>
  </si>
  <si>
    <t xml:space="preserve">Galarian Farfetch'd   </t>
  </si>
  <si>
    <t xml:space="preserve">Alolan Exeggutor   </t>
  </si>
  <si>
    <t xml:space="preserve">Alolan Marowak   </t>
  </si>
  <si>
    <t xml:space="preserve">Galarian Weezing   </t>
  </si>
  <si>
    <t xml:space="preserve">Galarian Mr. Mime   </t>
  </si>
  <si>
    <t xml:space="preserve">Galarian Articuno   </t>
  </si>
  <si>
    <t xml:space="preserve">Galarian Zapdos   </t>
  </si>
  <si>
    <t xml:space="preserve">Galarian Moltres   </t>
  </si>
  <si>
    <t xml:space="preserve">Galarian Slowking   </t>
  </si>
  <si>
    <t xml:space="preserve">Galarian Corsola   </t>
  </si>
  <si>
    <t xml:space="preserve">Galarian Zigzagoon   </t>
  </si>
  <si>
    <t xml:space="preserve">Galarian Linoone   </t>
  </si>
  <si>
    <t xml:space="preserve">Heat Rotom   </t>
  </si>
  <si>
    <t xml:space="preserve">Wash Rotom   </t>
  </si>
  <si>
    <t xml:space="preserve">Frost Rotom   </t>
  </si>
  <si>
    <t xml:space="preserve">Fan Rotom   </t>
  </si>
  <si>
    <t xml:space="preserve">Mow Rotom   </t>
  </si>
  <si>
    <t xml:space="preserve">Galarian Darumaka   </t>
  </si>
  <si>
    <t xml:space="preserve">Galarian Darmanitan   </t>
  </si>
  <si>
    <t>Galarian Darmanitan ( Zen Mode)</t>
  </si>
  <si>
    <t xml:space="preserve">( Zen Mode)  </t>
  </si>
  <si>
    <t xml:space="preserve">Galarian Yamask   </t>
  </si>
  <si>
    <t xml:space="preserve">Galarian Stunfisk   </t>
  </si>
  <si>
    <t>Farfetch</t>
  </si>
  <si>
    <t>Mime</t>
  </si>
  <si>
    <t>Z</t>
  </si>
  <si>
    <t>Sunshine Form</t>
  </si>
  <si>
    <t>Resolute Form</t>
  </si>
  <si>
    <t>Blade Forme</t>
  </si>
  <si>
    <t>Midday Form</t>
  </si>
  <si>
    <t>Midnight Form</t>
  </si>
  <si>
    <t>Dusk Form</t>
  </si>
  <si>
    <t>Solo Form</t>
  </si>
  <si>
    <t>Noice Face</t>
  </si>
  <si>
    <t>Female</t>
  </si>
  <si>
    <t>Single-Strike Style</t>
  </si>
  <si>
    <t>Rapid-Strike Style</t>
  </si>
  <si>
    <t>Ice Rider</t>
  </si>
  <si>
    <t>Shadow Rider</t>
  </si>
  <si>
    <t>Red-Blue</t>
  </si>
  <si>
    <t>Red-Green</t>
  </si>
  <si>
    <t>Yellow</t>
  </si>
  <si>
    <t>Crystal static</t>
  </si>
  <si>
    <t>Crystal static shiny</t>
  </si>
  <si>
    <t>Crystal animated</t>
  </si>
  <si>
    <t>Crystal animated shiny</t>
  </si>
  <si>
    <t>Gold</t>
  </si>
  <si>
    <t>SwSh static</t>
  </si>
  <si>
    <t>SwSh static shiny</t>
  </si>
  <si>
    <t>SwSh animated</t>
  </si>
  <si>
    <t>SwSh animated shiny</t>
  </si>
  <si>
    <t>SwSh static back</t>
  </si>
  <si>
    <t>SwSh static back shiny</t>
  </si>
  <si>
    <t>SwSh animated back</t>
  </si>
  <si>
    <t>SwSh animated back shiny</t>
  </si>
  <si>
    <t>Gen 6-7 static shiny</t>
  </si>
  <si>
    <t>Gen 6-7 animated shiny</t>
  </si>
  <si>
    <t>Gen 6-7 static</t>
  </si>
  <si>
    <t>Gen 6-7 animated</t>
  </si>
  <si>
    <t>Gen 6-7 static back</t>
  </si>
  <si>
    <t>Gen 6-7 static back shiny</t>
  </si>
  <si>
    <t>Gen 6-7 animated back</t>
  </si>
  <si>
    <t>Gen 6-7 animated back shiny</t>
  </si>
  <si>
    <t>Gen 5 static</t>
  </si>
  <si>
    <t>Gen 5 static shiny</t>
  </si>
  <si>
    <t>Gen 5 animated</t>
  </si>
  <si>
    <t>Gen 5 animated shiny</t>
  </si>
  <si>
    <t>Gen 5 static back</t>
  </si>
  <si>
    <t>Gen 5 animated back</t>
  </si>
  <si>
    <t>Gen 5 animated back shiny</t>
  </si>
  <si>
    <t>HGSS static</t>
  </si>
  <si>
    <t>HGSS static shiny</t>
  </si>
  <si>
    <t>HGSS animated</t>
  </si>
  <si>
    <t>HGSS animated shiny</t>
  </si>
  <si>
    <t>Plat static</t>
  </si>
  <si>
    <t>Plat static shiny</t>
  </si>
  <si>
    <t>Plat animated</t>
  </si>
  <si>
    <t>Plat animated shiny</t>
  </si>
  <si>
    <t>DP static</t>
  </si>
  <si>
    <t>DP static shiny</t>
  </si>
  <si>
    <t>DP animated</t>
  </si>
  <si>
    <t>DP animated shiny</t>
  </si>
  <si>
    <t>FRLG</t>
  </si>
  <si>
    <t>Gen 4 back</t>
  </si>
  <si>
    <t>Gen 4 back shiny</t>
  </si>
  <si>
    <t>Gen 5 static back shiny</t>
  </si>
  <si>
    <t>FRLG shiny</t>
  </si>
  <si>
    <t>Emerald static</t>
  </si>
  <si>
    <t>Emerald static shiny</t>
  </si>
  <si>
    <t>Emerald animated</t>
  </si>
  <si>
    <t>Emerald animated shiny</t>
  </si>
  <si>
    <t>RS</t>
  </si>
  <si>
    <t>RS shiny</t>
  </si>
  <si>
    <t>Gen 3 back</t>
  </si>
  <si>
    <t>Gen 3 back shiny</t>
  </si>
  <si>
    <t>Silver</t>
  </si>
  <si>
    <t>Silver shiny</t>
  </si>
  <si>
    <t>Gold shiny</t>
  </si>
  <si>
    <t>Crystal back</t>
  </si>
  <si>
    <t>Crystal back shiny</t>
  </si>
  <si>
    <t>Gen 2 back</t>
  </si>
  <si>
    <t>Gen 2 back shiny</t>
  </si>
  <si>
    <t>Gen 1 back</t>
  </si>
  <si>
    <t>Column1</t>
  </si>
  <si>
    <t>f</t>
  </si>
  <si>
    <t>Ho</t>
  </si>
  <si>
    <t>Oh</t>
  </si>
  <si>
    <t>Jangmo</t>
  </si>
  <si>
    <t>o</t>
  </si>
  <si>
    <t>Hakamo</t>
  </si>
  <si>
    <t>Kommo</t>
  </si>
  <si>
    <t>Venusaur-f-Mega-Gigantamax</t>
  </si>
  <si>
    <t>Charizard-Gigantamax</t>
  </si>
  <si>
    <t>Blastoise-Mega-Gigantamax</t>
  </si>
  <si>
    <t>Butterfree-f-Gigantamax</t>
  </si>
  <si>
    <t>Beedrill-Mega</t>
  </si>
  <si>
    <t>Pidgeot-Mega</t>
  </si>
  <si>
    <t>Pikachu-f-Gigantamax</t>
  </si>
  <si>
    <t>Zubat-f</t>
  </si>
  <si>
    <t>Golbat-f</t>
  </si>
  <si>
    <t>Gloom-f</t>
  </si>
  <si>
    <t>Vileplume-f</t>
  </si>
  <si>
    <t>Kadabra-f</t>
  </si>
  <si>
    <t>Alakazam-f-Mega</t>
  </si>
  <si>
    <t>Machamp-Gigantamax</t>
  </si>
  <si>
    <t>Doduo-f</t>
  </si>
  <si>
    <t>Dodrio-f</t>
  </si>
  <si>
    <t>Gengar-Mega-Gigantamax</t>
  </si>
  <si>
    <t>Hypno-f</t>
  </si>
  <si>
    <t>Kingler-Gigantamax</t>
  </si>
  <si>
    <t>Rhyhorn-f</t>
  </si>
  <si>
    <t>Rhydon-f</t>
  </si>
  <si>
    <t>Kangaskhan-Mega</t>
  </si>
  <si>
    <t>Goldeen-f</t>
  </si>
  <si>
    <t>Seaking-f</t>
  </si>
  <si>
    <t>Scyther-f</t>
  </si>
  <si>
    <t>Pinsir-Mega</t>
  </si>
  <si>
    <t>Magikarp-f</t>
  </si>
  <si>
    <t>Gyarados-f-Mega</t>
  </si>
  <si>
    <t>Lapras-Gigantamax</t>
  </si>
  <si>
    <t>Eevee-Gigantamax</t>
  </si>
  <si>
    <t>Aerodactyl-Mega</t>
  </si>
  <si>
    <t>Snorlax-Gigantamax</t>
  </si>
  <si>
    <t>Meganium-f</t>
  </si>
  <si>
    <t>Ledyba-f</t>
  </si>
  <si>
    <t>Ledian-f</t>
  </si>
  <si>
    <t>Xatu-f</t>
  </si>
  <si>
    <t>Ampharos-Mega</t>
  </si>
  <si>
    <t>Sudowoodo-f</t>
  </si>
  <si>
    <t>Politoed-f</t>
  </si>
  <si>
    <t>Aipom-f</t>
  </si>
  <si>
    <t>Wooper-f</t>
  </si>
  <si>
    <t>Quagsire-f</t>
  </si>
  <si>
    <t>Murkrow-f</t>
  </si>
  <si>
    <t>Wobbuffet-f</t>
  </si>
  <si>
    <t>Girafarig-f</t>
  </si>
  <si>
    <t>Gligar-f</t>
  </si>
  <si>
    <t>Steelix-f-Mega</t>
  </si>
  <si>
    <t>Scizor-f-Mega</t>
  </si>
  <si>
    <t>Heracross-f-Mega</t>
  </si>
  <si>
    <t>Sneasel-f</t>
  </si>
  <si>
    <t>Ursaring-f</t>
  </si>
  <si>
    <t>Piloswine-f</t>
  </si>
  <si>
    <t>Octillery-f</t>
  </si>
  <si>
    <t>Houndoom-f-Mega</t>
  </si>
  <si>
    <t>Donphan-f</t>
  </si>
  <si>
    <t>Tyranitar-Mega</t>
  </si>
  <si>
    <t>Sceptile-Mega</t>
  </si>
  <si>
    <t>Torchic-f</t>
  </si>
  <si>
    <t>Combusken-f</t>
  </si>
  <si>
    <t>Blaziken-f-Mega</t>
  </si>
  <si>
    <t>Swampert-Mega</t>
  </si>
  <si>
    <t>Beautifly-f</t>
  </si>
  <si>
    <t>Dustox-f</t>
  </si>
  <si>
    <t>Ludicolo-f</t>
  </si>
  <si>
    <t>Nuzleaf-f</t>
  </si>
  <si>
    <t>Shiftry-f</t>
  </si>
  <si>
    <t>Gardevoir-Mega</t>
  </si>
  <si>
    <t>Sableye-Mega</t>
  </si>
  <si>
    <t>Mawile-Mega</t>
  </si>
  <si>
    <t>Aggron-Mega</t>
  </si>
  <si>
    <t>Meditite-f</t>
  </si>
  <si>
    <t>Medicham-f-Mega</t>
  </si>
  <si>
    <t>Manectric-Mega</t>
  </si>
  <si>
    <t>Roselia-f</t>
  </si>
  <si>
    <t>Gulpin-f</t>
  </si>
  <si>
    <t>Swalot-f</t>
  </si>
  <si>
    <t>Sharpedo-Mega</t>
  </si>
  <si>
    <t>Numel-f</t>
  </si>
  <si>
    <t>Camerupt-f-Mega</t>
  </si>
  <si>
    <t>Cacturne-f</t>
  </si>
  <si>
    <t>Altaria-Mega</t>
  </si>
  <si>
    <t>Milotic-f</t>
  </si>
  <si>
    <t>Banette-Mega</t>
  </si>
  <si>
    <t>Absol-Mega</t>
  </si>
  <si>
    <t>Glalie-Mega</t>
  </si>
  <si>
    <t>Relicanth-f</t>
  </si>
  <si>
    <t>Salamence-Mega</t>
  </si>
  <si>
    <t>Metagross-Mega</t>
  </si>
  <si>
    <t>Latias-Mega</t>
  </si>
  <si>
    <t>Latios-Mega</t>
  </si>
  <si>
    <t>Rayquaza-Mega</t>
  </si>
  <si>
    <t>Starly-f</t>
  </si>
  <si>
    <t>Staravia-f</t>
  </si>
  <si>
    <t>Staraptor-f</t>
  </si>
  <si>
    <t>Bidoof-f</t>
  </si>
  <si>
    <t>Bibarel-f</t>
  </si>
  <si>
    <t>Kricketot-f</t>
  </si>
  <si>
    <t>Kricketune-f</t>
  </si>
  <si>
    <t>Shinx-f</t>
  </si>
  <si>
    <t>Luxio-f</t>
  </si>
  <si>
    <t>Luxray-f</t>
  </si>
  <si>
    <t>Roserade-f</t>
  </si>
  <si>
    <t>Combee-f</t>
  </si>
  <si>
    <t>Pachirisu-f</t>
  </si>
  <si>
    <t>Buizel-f</t>
  </si>
  <si>
    <t>Floatzel-f</t>
  </si>
  <si>
    <t>Ambipom-f</t>
  </si>
  <si>
    <t>Lopunny-Mega</t>
  </si>
  <si>
    <t>Gible-f</t>
  </si>
  <si>
    <t>Gabite-f</t>
  </si>
  <si>
    <t>Garchomp-f-Mega</t>
  </si>
  <si>
    <t>Lucario-Mega</t>
  </si>
  <si>
    <t>Hippopotas-f</t>
  </si>
  <si>
    <t>Hippowdon-f</t>
  </si>
  <si>
    <t>Croagunk-f</t>
  </si>
  <si>
    <t>Toxicroak-f</t>
  </si>
  <si>
    <t>Finneon-f</t>
  </si>
  <si>
    <t>Lumineon-f</t>
  </si>
  <si>
    <t>Snover-f</t>
  </si>
  <si>
    <t>Abomasnow-f-Mega</t>
  </si>
  <si>
    <t>Weavile-f</t>
  </si>
  <si>
    <t>Rhyperior-f</t>
  </si>
  <si>
    <t>Tangrowth-f</t>
  </si>
  <si>
    <t>Mamoswine-f</t>
  </si>
  <si>
    <t>Gallade-Mega</t>
  </si>
  <si>
    <t>Unfezant-f</t>
  </si>
  <si>
    <t>Audino-Mega</t>
  </si>
  <si>
    <t>Garbodor-Gigantamax</t>
  </si>
  <si>
    <t>Frillish-f</t>
  </si>
  <si>
    <t>Jellicent-f</t>
  </si>
  <si>
    <t>Pyroar-f</t>
  </si>
  <si>
    <t>Meowstic-f</t>
  </si>
  <si>
    <t>Diancie-Mega</t>
  </si>
  <si>
    <t>Melmetal-Gigantamax</t>
  </si>
  <si>
    <t>Rillaboom-Gigantamax</t>
  </si>
  <si>
    <t>Cinderace-Gigantamax</t>
  </si>
  <si>
    <t>Inteleon-Gigantamax</t>
  </si>
  <si>
    <t>Corviknight-Gigantamax</t>
  </si>
  <si>
    <t>Orbeetle-Gigantamax</t>
  </si>
  <si>
    <t>Drednaw-Gigantamax</t>
  </si>
  <si>
    <t>Coalossal-Gigantamax</t>
  </si>
  <si>
    <t>Flapple-Gigantamax</t>
  </si>
  <si>
    <t>Appletun-Gigantamax</t>
  </si>
  <si>
    <t>Sandaconda-Gigantamax</t>
  </si>
  <si>
    <t>Toxtricity-Gigantamax</t>
  </si>
  <si>
    <t>Centiskorch-Gigantamax</t>
  </si>
  <si>
    <t>Hatterene-Gigantamax</t>
  </si>
  <si>
    <t>Grimmsnarl-Gigantamax</t>
  </si>
  <si>
    <t>Alcremie-Gigantamax</t>
  </si>
  <si>
    <t>Indeedee-f</t>
  </si>
  <si>
    <t>Copperajah-Gigantamax</t>
  </si>
  <si>
    <t>Duraludon-Gigantamax</t>
  </si>
  <si>
    <t>Urshifu-Gigantamax</t>
  </si>
  <si>
    <t>Venusaur-f</t>
  </si>
  <si>
    <t>Venusaur-Mega</t>
  </si>
  <si>
    <t>Venusaur-Gigantamax</t>
  </si>
  <si>
    <t>Blastoise-Mega</t>
  </si>
  <si>
    <t>Blastoise-Gigantamax</t>
  </si>
  <si>
    <t>Butterfree-f</t>
  </si>
  <si>
    <t>Butterfree-Gigantamax</t>
  </si>
  <si>
    <t>Rattata-f</t>
  </si>
  <si>
    <t>Raticate-f</t>
  </si>
  <si>
    <t>Pikachu-f</t>
  </si>
  <si>
    <t>Pikachu-Gigantamax</t>
  </si>
  <si>
    <t>Raichu-f</t>
  </si>
  <si>
    <t>Meowth-Gigantamax</t>
  </si>
  <si>
    <t>Alakazam-f</t>
  </si>
  <si>
    <t>Alakazam-Mega</t>
  </si>
  <si>
    <t>Slowbro-Mega</t>
  </si>
  <si>
    <t>Gengar-Mega</t>
  </si>
  <si>
    <t>Gengar-Gigantamax</t>
  </si>
  <si>
    <t>Gyarados-f</t>
  </si>
  <si>
    <t>Gyarados-Mega</t>
  </si>
  <si>
    <t>Steelix-f</t>
  </si>
  <si>
    <t>Steelix-Mega</t>
  </si>
  <si>
    <t>Scizor-f</t>
  </si>
  <si>
    <t>Scizor-Mega</t>
  </si>
  <si>
    <t>Heracross-f</t>
  </si>
  <si>
    <t>Heracross-Mega</t>
  </si>
  <si>
    <t>Houndoom-f</t>
  </si>
  <si>
    <t>Houndoom-Mega</t>
  </si>
  <si>
    <t>Blaziken-f</t>
  </si>
  <si>
    <t>Blaziken-Mega</t>
  </si>
  <si>
    <t>Medicham-f</t>
  </si>
  <si>
    <t>Medicham-Mega</t>
  </si>
  <si>
    <t>Camerupt-f</t>
  </si>
  <si>
    <t>Camerupt-Mega</t>
  </si>
  <si>
    <t>Garchomp-f</t>
  </si>
  <si>
    <t>Garchomp-Mega</t>
  </si>
  <si>
    <t>Abomasnow-f</t>
  </si>
  <si>
    <t>Abomasnow-Mega</t>
  </si>
  <si>
    <t>Charizard-Mega_X</t>
  </si>
  <si>
    <t>Charizard-Mega_Y</t>
  </si>
  <si>
    <t>Mewtwo-Mega_X</t>
  </si>
  <si>
    <t>Mewtwo-Mega_Y</t>
  </si>
  <si>
    <t>TODO: Add availability in gen 8 (from Clean Data Sheet. If forms available, highlight cell or something, then see gen 8 pokemon sheet)</t>
  </si>
  <si>
    <t>Rattata-Region-Alola</t>
  </si>
  <si>
    <t>Rattata-f-Region-Alola</t>
  </si>
  <si>
    <t>Raticate-f-Region-Alola</t>
  </si>
  <si>
    <t>Raichu-f-Region-Alola</t>
  </si>
  <si>
    <t>Sandshrew-Region-Alola</t>
  </si>
  <si>
    <t>Sandslash-Region-Alola</t>
  </si>
  <si>
    <t>Raticate-Region-Alola</t>
  </si>
  <si>
    <t>Vulpix-Region-Alola</t>
  </si>
  <si>
    <t>Ninetales-Region-Alola</t>
  </si>
  <si>
    <t>Diglett-Region-Alola</t>
  </si>
  <si>
    <t>Dugtrio-Region-Alola</t>
  </si>
  <si>
    <t>Meowth-Gigantamax-Region-Alola, Galar</t>
  </si>
  <si>
    <t>Persian-Region-Alola</t>
  </si>
  <si>
    <t>Raichu-Region-Alola</t>
  </si>
  <si>
    <t>Geodude-Region-Alola</t>
  </si>
  <si>
    <t>Graveler-Region-Alola</t>
  </si>
  <si>
    <t>Golem-Region-Alola</t>
  </si>
  <si>
    <t>Grimer-Region-Alola</t>
  </si>
  <si>
    <t>Muk-Region-Alola</t>
  </si>
  <si>
    <t>Meowth-Region-Alola</t>
  </si>
  <si>
    <t>Exeggutor-Region-Alola</t>
  </si>
  <si>
    <t>Marowak-Region-Alola</t>
  </si>
  <si>
    <t>Ponyta-Region-Galar</t>
  </si>
  <si>
    <t>Rapidash-Region-Galar</t>
  </si>
  <si>
    <t>Slowpoke-Region-Galar</t>
  </si>
  <si>
    <t>Slowbro-Mega-Region-Galar</t>
  </si>
  <si>
    <t>Farfetch'd-Region-Galar</t>
  </si>
  <si>
    <t>Meowth-Region-Galar</t>
  </si>
  <si>
    <t>Weezing-Region-Galar</t>
  </si>
  <si>
    <t>Mr. Mime-Region-Galar</t>
  </si>
  <si>
    <t>Slowbro-Region-Galar</t>
  </si>
  <si>
    <t>Articuno-Region-Galar</t>
  </si>
  <si>
    <t>Zapdos-Region-Galar</t>
  </si>
  <si>
    <t>Moltres-Region-Galar</t>
  </si>
  <si>
    <t>Slowking-Region-Galar</t>
  </si>
  <si>
    <t>Corsola-Region-Galar</t>
  </si>
  <si>
    <t>Zigzagoon-Region-Galar</t>
  </si>
  <si>
    <t>Linoone-Region-Galar</t>
  </si>
  <si>
    <t>Darumaka-Region-Galar</t>
  </si>
  <si>
    <t>Darmanitan-Region-Galar</t>
  </si>
  <si>
    <t>Yamask-Region-Galar</t>
  </si>
  <si>
    <t>Stunfisk-Region-Galar</t>
  </si>
  <si>
    <t>Mega_X</t>
  </si>
  <si>
    <t>Mega_Y</t>
  </si>
  <si>
    <t>Region-Alola</t>
  </si>
  <si>
    <t>Cap-Alola</t>
  </si>
  <si>
    <t>Cap-Hoenn</t>
  </si>
  <si>
    <t>Cap-Kalos</t>
  </si>
  <si>
    <t>Cap-Original</t>
  </si>
  <si>
    <t>Cap-Partner</t>
  </si>
  <si>
    <t>Cap-Sinnoh</t>
  </si>
  <si>
    <t>Cap-Unova</t>
  </si>
  <si>
    <t>Cap-World</t>
  </si>
  <si>
    <t>Cosplay-Belle</t>
  </si>
  <si>
    <t>Cosplay-Libre</t>
  </si>
  <si>
    <t>Cosplay-PhD</t>
  </si>
  <si>
    <t>Cosplay-Pop_Star</t>
  </si>
  <si>
    <t>Cosplay-Rock_Star</t>
  </si>
  <si>
    <t>Region-Galar</t>
  </si>
  <si>
    <t>Spiky_Eared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</si>
  <si>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</si>
  <si>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</si>
  <si>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</si>
  <si>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</si>
  <si>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</si>
  <si>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</si>
  <si>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</si>
  <si>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</si>
  <si>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</si>
  <si>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</si>
  <si>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</si>
  <si>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</si>
  <si>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</si>
  <si>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</si>
  <si>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</si>
  <si>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</si>
  <si>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</si>
  <si>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</si>
  <si>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</si>
  <si>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</si>
  <si>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</si>
  <si>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</si>
  <si>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</si>
  <si>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</si>
  <si>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</si>
  <si>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!</t>
  </si>
  <si>
    <t>Qmark</t>
  </si>
  <si>
    <t>Rainy</t>
  </si>
  <si>
    <t>Snowy</t>
  </si>
  <si>
    <t>Sunny</t>
  </si>
  <si>
    <t>Attack</t>
  </si>
  <si>
    <t>Defense</t>
  </si>
  <si>
    <t>Speed</t>
  </si>
  <si>
    <t>Plant</t>
  </si>
  <si>
    <t>Sandy</t>
  </si>
  <si>
    <t>Trash</t>
  </si>
  <si>
    <t>Overcast</t>
  </si>
  <si>
    <t>Sunshine</t>
  </si>
  <si>
    <t>East</t>
  </si>
  <si>
    <t>West</t>
  </si>
  <si>
    <t>Heat</t>
  </si>
  <si>
    <t>Fan</t>
  </si>
  <si>
    <t>Frost</t>
  </si>
  <si>
    <t>Mow</t>
  </si>
  <si>
    <t>Wash</t>
  </si>
  <si>
    <t>Altered</t>
  </si>
  <si>
    <t>Origin</t>
  </si>
  <si>
    <t>Land</t>
  </si>
  <si>
    <t>Sky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</si>
  <si>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</si>
  <si>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</si>
  <si>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</si>
  <si>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</si>
  <si>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</si>
  <si>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</si>
  <si>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</si>
  <si>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</si>
  <si>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</si>
  <si>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</si>
  <si>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</si>
  <si>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</si>
  <si>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</si>
  <si>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</si>
  <si>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</si>
  <si>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</si>
  <si>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</si>
  <si>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</si>
  <si>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Blue_Striped</t>
  </si>
  <si>
    <t>Red_Striped</t>
  </si>
  <si>
    <t>Standard</t>
  </si>
  <si>
    <t>Zen</t>
  </si>
  <si>
    <t>Region-Galar-Standard</t>
  </si>
  <si>
    <t>Region-Galar-Zen</t>
  </si>
  <si>
    <t>Autumn</t>
  </si>
  <si>
    <t>Spring</t>
  </si>
  <si>
    <t>Summer</t>
  </si>
  <si>
    <t>Winter</t>
  </si>
  <si>
    <t>Incarnate</t>
  </si>
  <si>
    <t>Therian</t>
  </si>
  <si>
    <t>Black</t>
  </si>
  <si>
    <t>Black_Overdrive</t>
  </si>
  <si>
    <t>White</t>
  </si>
  <si>
    <t>White_Overdrive</t>
  </si>
  <si>
    <t>Ordinary</t>
  </si>
  <si>
    <t>Resoulte</t>
  </si>
  <si>
    <t>Aria</t>
  </si>
  <si>
    <t>Pirouette</t>
  </si>
  <si>
    <t>Shock_Drive</t>
  </si>
  <si>
    <t>Burn_Drive</t>
  </si>
  <si>
    <t>Chill_Drive</t>
  </si>
  <si>
    <t>Douse_Drive</t>
  </si>
  <si>
    <t>Archipelago</t>
  </si>
  <si>
    <t>Continental</t>
  </si>
  <si>
    <t>Elegant</t>
  </si>
  <si>
    <t>Fancy</t>
  </si>
  <si>
    <t>Garden</t>
  </si>
  <si>
    <t>High_Plains</t>
  </si>
  <si>
    <t>Icy_Snow</t>
  </si>
  <si>
    <t>Jungle</t>
  </si>
  <si>
    <t>Marine</t>
  </si>
  <si>
    <t>Meadow</t>
  </si>
  <si>
    <t>Modern</t>
  </si>
  <si>
    <t>Monsoon</t>
  </si>
  <si>
    <t>Ocean</t>
  </si>
  <si>
    <t>Poke_Ball</t>
  </si>
  <si>
    <t>Polar</t>
  </si>
  <si>
    <t>River</t>
  </si>
  <si>
    <t>Sandstorm</t>
  </si>
  <si>
    <t>Savanna</t>
  </si>
  <si>
    <t>Sun</t>
  </si>
  <si>
    <t>Tundra</t>
  </si>
  <si>
    <t>Blue</t>
  </si>
  <si>
    <t>Orange</t>
  </si>
  <si>
    <t>Red</t>
  </si>
  <si>
    <t>Dandy_Trim</t>
  </si>
  <si>
    <t>Debutante_Trim</t>
  </si>
  <si>
    <t>Diamond_Trim</t>
  </si>
  <si>
    <t>Heart_Trim</t>
  </si>
  <si>
    <t>Kabuki_Trim</t>
  </si>
  <si>
    <t>La_Reine_Trim</t>
  </si>
  <si>
    <t>Matron_Trim</t>
  </si>
  <si>
    <t>Pharaoh_Trim</t>
  </si>
  <si>
    <t>Star_Trim</t>
  </si>
  <si>
    <t>Blade</t>
  </si>
  <si>
    <t>Shield</t>
  </si>
  <si>
    <t>0_Small_Size</t>
  </si>
  <si>
    <t>1_Average_Size</t>
  </si>
  <si>
    <t>2_Large_Size</t>
  </si>
  <si>
    <t>3_Super_Size</t>
  </si>
  <si>
    <t>Active</t>
  </si>
  <si>
    <t>Neutral</t>
  </si>
  <si>
    <t>10%</t>
  </si>
  <si>
    <t>50%</t>
  </si>
  <si>
    <t>Complete</t>
  </si>
  <si>
    <t>Confined</t>
  </si>
  <si>
    <t>Unbound</t>
  </si>
  <si>
    <t>Baile</t>
  </si>
  <si>
    <t>Pa'u</t>
  </si>
  <si>
    <t>Pom_Pom</t>
  </si>
  <si>
    <t>Sensu</t>
  </si>
  <si>
    <t>Dusk</t>
  </si>
  <si>
    <t>Midday</t>
  </si>
  <si>
    <t>Midnight</t>
  </si>
  <si>
    <t>School</t>
  </si>
  <si>
    <t>Solo</t>
  </si>
  <si>
    <t>Meteor</t>
  </si>
  <si>
    <t>Blue_Core</t>
  </si>
  <si>
    <t>Green_Core</t>
  </si>
  <si>
    <t>Indigo_Core</t>
  </si>
  <si>
    <t>Orange_Core</t>
  </si>
  <si>
    <t>Red_Core</t>
  </si>
  <si>
    <t>Violet_Core</t>
  </si>
  <si>
    <t>Yellow_Core</t>
  </si>
  <si>
    <t>Busted</t>
  </si>
  <si>
    <t>Disguised</t>
  </si>
  <si>
    <t>Radiant_Sun</t>
  </si>
  <si>
    <t>Full_Moon</t>
  </si>
  <si>
    <t>Dawn_Wings</t>
  </si>
  <si>
    <t>Dusk_Mane</t>
  </si>
  <si>
    <t>Ultra</t>
  </si>
  <si>
    <t>Original_Color</t>
  </si>
  <si>
    <t>Gorging</t>
  </si>
  <si>
    <t>Gulping</t>
  </si>
  <si>
    <t>Amped</t>
  </si>
  <si>
    <t>Low_Key</t>
  </si>
  <si>
    <t>Caramel_Swirl-Berry_Sweet</t>
  </si>
  <si>
    <t>Caramel_Swirl-Clover_Sweet</t>
  </si>
  <si>
    <t>Caramel_Swirl-Flower_Sweet</t>
  </si>
  <si>
    <t>Caramel_Swirl-Love_Sweet</t>
  </si>
  <si>
    <t>Caramel_Swirl-Ribbon_Sweet</t>
  </si>
  <si>
    <t>Caramel_Swirl-Star_Sweet</t>
  </si>
  <si>
    <t>Caramel_Swirl-Strawberry_Sweet</t>
  </si>
  <si>
    <t>Lemon_Cream-Berry_Sweet</t>
  </si>
  <si>
    <t>Lemon_Cream-Clover_Sweet</t>
  </si>
  <si>
    <t>Lemon_Cream-Flower_Sweet</t>
  </si>
  <si>
    <t>Lemon_Cream-Love_Sweet</t>
  </si>
  <si>
    <t>Lemon_Cream-Ribbon_Sweet</t>
  </si>
  <si>
    <t>Lemon_Cream-Star_Sweet</t>
  </si>
  <si>
    <t>Matcha_Cream-Berry_Sweet</t>
  </si>
  <si>
    <t>Matcha_Cream-Clover_Sweet</t>
  </si>
  <si>
    <t>Matcha_Cream-Flower_Sweet</t>
  </si>
  <si>
    <t>Matcha_Cream-Love_Sweet</t>
  </si>
  <si>
    <t>Matcha_Cream-Ribbon_Sweet</t>
  </si>
  <si>
    <t>Matcha_Cream-Star_Sweet</t>
  </si>
  <si>
    <t>Matcha_Cream-Strawberry_Sweet</t>
  </si>
  <si>
    <t>Mint_Cream-Berry_Sweet</t>
  </si>
  <si>
    <t>Mint_Cream-Clover_Sweet</t>
  </si>
  <si>
    <t>Mint_Cream-Flower_Sweet</t>
  </si>
  <si>
    <t>Mint_Cream-Love_Sweet</t>
  </si>
  <si>
    <t>Mint_Cream-Ribbon_Sweet</t>
  </si>
  <si>
    <t>Mint_Cream-Star_Sweet</t>
  </si>
  <si>
    <t>Mint_Cream-Strawberry_Sweet</t>
  </si>
  <si>
    <t>Rainbow_Swirl-Berry_Sweet</t>
  </si>
  <si>
    <t>Rainbow_Swirl-Clover_Sweet</t>
  </si>
  <si>
    <t>Rainbow_Swirl-Flower_Sweet</t>
  </si>
  <si>
    <t>Rainbow_Swirl-Love_Sweet</t>
  </si>
  <si>
    <t>Rainbow_Swirl-Ribbon_Sweet</t>
  </si>
  <si>
    <t>Rainbow_Swirl-Star_Sweet</t>
  </si>
  <si>
    <t>Rainbow_Swirl-Strawberry_Sweet</t>
  </si>
  <si>
    <t>Ruby_Cream-Berry_Sweet</t>
  </si>
  <si>
    <t>Ruby_Cream-Clover_Sweet</t>
  </si>
  <si>
    <t>Ruby_Cream-Flower_Sweet</t>
  </si>
  <si>
    <t>Ruby_Cream-Love_Sweet</t>
  </si>
  <si>
    <t>Ruby_Cream-Ribbon_Sweet</t>
  </si>
  <si>
    <t>Ruby_Cream-Star_Sweet</t>
  </si>
  <si>
    <t>Ruby_Cream-Strawberry_Sweet</t>
  </si>
  <si>
    <t>Ruby_Swirl-Berry_Sweet</t>
  </si>
  <si>
    <t>Ruby_Swirl-Clover_Sweet</t>
  </si>
  <si>
    <t>Ruby_Swirl-Flower_Sweet</t>
  </si>
  <si>
    <t>Ruby_Swirl-Love_Sweet</t>
  </si>
  <si>
    <t>Ruby_Swirl-Ribbon_Sweet</t>
  </si>
  <si>
    <t>Ruby_Swirl-Star_Sweet</t>
  </si>
  <si>
    <t>Ruby_Swirl-Strawberry_Sweet</t>
  </si>
  <si>
    <t>Salted_Cream-Berry_Sweet</t>
  </si>
  <si>
    <t>Salted_Cream-Clover_Sweet</t>
  </si>
  <si>
    <t>Salted_Cream-Flower_Sweet</t>
  </si>
  <si>
    <t>Salted_Cream-Love_Sweet</t>
  </si>
  <si>
    <t>Salted_Cream-Ribbon_Sweet</t>
  </si>
  <si>
    <t>Salted_Cream-Star_Sweet</t>
  </si>
  <si>
    <t>Salted_Cream-Strawberry_Sweet</t>
  </si>
  <si>
    <t>Vanilla_Cream-Berry_Sweet</t>
  </si>
  <si>
    <t>Vanilla_Cream-Clover_Sweet</t>
  </si>
  <si>
    <t>Vanilla_Cream-Flower_Sweet</t>
  </si>
  <si>
    <t>Vanilla_Cream-Love_Sweet</t>
  </si>
  <si>
    <t>Vanilla_Cream-Ribbon_Sweet</t>
  </si>
  <si>
    <t>Vanilla_Cream-Star_Sweet</t>
  </si>
  <si>
    <t>Vanilla_Cream-Strawberry_Sweet</t>
  </si>
  <si>
    <t>Ice_Face</t>
  </si>
  <si>
    <t>Noice_Face</t>
  </si>
  <si>
    <t>Full_Belly</t>
  </si>
  <si>
    <t>Hangry</t>
  </si>
  <si>
    <t>Crowned_Sword</t>
  </si>
  <si>
    <t>Hero_of_Many_Battles</t>
  </si>
  <si>
    <t>Crowned_Shield</t>
  </si>
  <si>
    <t>Single_Strike</t>
  </si>
  <si>
    <t>Rapid_Strike</t>
  </si>
  <si>
    <t>Gigantamax-Single_Strike</t>
  </si>
  <si>
    <t>Gigantamax-Rapid_Strike</t>
  </si>
  <si>
    <t>Ice_Rider</t>
  </si>
  <si>
    <t>Shadow_Rider</t>
  </si>
  <si>
    <t>Pikachu-Form-Cap-Alola</t>
  </si>
  <si>
    <t>Pichu-Form-Spiky_Eared</t>
  </si>
  <si>
    <t>Unown-Form-A</t>
  </si>
  <si>
    <t>Unown-Form-B</t>
  </si>
  <si>
    <t>Unown-Form-C</t>
  </si>
  <si>
    <t>Unown-Form-D</t>
  </si>
  <si>
    <t>Unown-Form-E</t>
  </si>
  <si>
    <t>Unown-Form-F</t>
  </si>
  <si>
    <t>Unown-Form-G</t>
  </si>
  <si>
    <t>Unown-Form-H</t>
  </si>
  <si>
    <t>Unown-Form-I</t>
  </si>
  <si>
    <t>Unown-Form-J</t>
  </si>
  <si>
    <t>Unown-Form-K</t>
  </si>
  <si>
    <t>Unown-Form-L</t>
  </si>
  <si>
    <t>Unown-Form-M</t>
  </si>
  <si>
    <t>Unown-Form-N</t>
  </si>
  <si>
    <t>Unown-Form-O</t>
  </si>
  <si>
    <t>Unown-Form-P</t>
  </si>
  <si>
    <t>Unown-Form-Q</t>
  </si>
  <si>
    <t>Unown-Form-R</t>
  </si>
  <si>
    <t>Unown-Form-S</t>
  </si>
  <si>
    <t>Unown-Form-T</t>
  </si>
  <si>
    <t>Unown-Form-U</t>
  </si>
  <si>
    <t>Unown-Form-V</t>
  </si>
  <si>
    <t>Unown-Form-W</t>
  </si>
  <si>
    <t>Unown-Form-X</t>
  </si>
  <si>
    <t>Unown-Form-Y</t>
  </si>
  <si>
    <t>Unown-Form-Z</t>
  </si>
  <si>
    <t>Unown-Form-!</t>
  </si>
  <si>
    <t>Unown-Form-Qmark</t>
  </si>
  <si>
    <t>Castform-Form-Rainy</t>
  </si>
  <si>
    <t>Castform-Form-Snowy</t>
  </si>
  <si>
    <t>Castform-Form-Sunny</t>
  </si>
  <si>
    <t>Kyogre-Form-Primal</t>
  </si>
  <si>
    <t>Groudon-Form-Primal</t>
  </si>
  <si>
    <t>Deoxys-Form-Attack</t>
  </si>
  <si>
    <t>Deoxys-Form-Defense</t>
  </si>
  <si>
    <t>Deoxys-Form-Speed</t>
  </si>
  <si>
    <t>Cherrim-Form-Overcast</t>
  </si>
  <si>
    <t>Cherrim-Form-Sunshine</t>
  </si>
  <si>
    <t>Shellos-Form-East</t>
  </si>
  <si>
    <t>Shellos-Form-West</t>
  </si>
  <si>
    <t>Gastrodon-Form-East</t>
  </si>
  <si>
    <t>Gastrodon-Form-West</t>
  </si>
  <si>
    <t>Rotom-Form-Heat</t>
  </si>
  <si>
    <t>Rotom-Form-Fan</t>
  </si>
  <si>
    <t>Rotom-Form-Frost</t>
  </si>
  <si>
    <t>Rotom-Form-Mow</t>
  </si>
  <si>
    <t>Rotom-Form-Wash</t>
  </si>
  <si>
    <t>Giratina-Form-Altered</t>
  </si>
  <si>
    <t>Giratina-Form-Origin</t>
  </si>
  <si>
    <t>Shaymin-Form-Land</t>
  </si>
  <si>
    <t>Shaymin-Form-Sky</t>
  </si>
  <si>
    <t>Arceus-Form-Bug</t>
  </si>
  <si>
    <t>Arceus-Form-Dark</t>
  </si>
  <si>
    <t>Arceus-Form-Dragon</t>
  </si>
  <si>
    <t>Arceus-Form-Electric</t>
  </si>
  <si>
    <t>Arceus-Form-Fairy</t>
  </si>
  <si>
    <t>Arceus-Form-Fighting</t>
  </si>
  <si>
    <t>Arceus-Form-Fire</t>
  </si>
  <si>
    <t>Arceus-Form-Flying</t>
  </si>
  <si>
    <t>Arceus-Form-Ghost</t>
  </si>
  <si>
    <t>Arceus-Form-Grass</t>
  </si>
  <si>
    <t>Arceus-Form-Ground</t>
  </si>
  <si>
    <t>Arceus-Form-Ice</t>
  </si>
  <si>
    <t>Arceus-Form-Normal</t>
  </si>
  <si>
    <t>Arceus-Form-Poison</t>
  </si>
  <si>
    <t>Arceus-Form-Psychic</t>
  </si>
  <si>
    <t>Arceus-Form-Qmark</t>
  </si>
  <si>
    <t>Arceus-Form-Rock</t>
  </si>
  <si>
    <t>Arceus-Form-Steel</t>
  </si>
  <si>
    <t>Arceus-Form-Water</t>
  </si>
  <si>
    <t>Basculin-Form-Blue_Striped</t>
  </si>
  <si>
    <t>Basculin-Form-Red_Striped</t>
  </si>
  <si>
    <t>Darmanitan-Form-Standard</t>
  </si>
  <si>
    <t>Darmanitan-Form-Zen</t>
  </si>
  <si>
    <t>Deerling-Form-Autumn</t>
  </si>
  <si>
    <t>Deerling-Form-Spring</t>
  </si>
  <si>
    <t>Deerling-Form-Summer</t>
  </si>
  <si>
    <t>Deerling-Form-Winter</t>
  </si>
  <si>
    <t>Sawsbuck-Form-Autumn</t>
  </si>
  <si>
    <t>Sawsbuck-Form-Spring</t>
  </si>
  <si>
    <t>Sawsbuck-Form-Summer</t>
  </si>
  <si>
    <t>Sawsbuck-Form-Winter</t>
  </si>
  <si>
    <t>Tornadus-Form-Incarnate</t>
  </si>
  <si>
    <t>Tornadus-Form-Therian</t>
  </si>
  <si>
    <t>Thundurus-Form-Incarnate</t>
  </si>
  <si>
    <t>Thundurus-Form-Therian</t>
  </si>
  <si>
    <t>Reshiram-Form-Overdrive</t>
  </si>
  <si>
    <t>Zekrom-Form-Overdrive</t>
  </si>
  <si>
    <t>Landorus-Form-Incarnate</t>
  </si>
  <si>
    <t>Landorus-Form-Therian</t>
  </si>
  <si>
    <t>Kyurem-Form-Black</t>
  </si>
  <si>
    <t>Kyurem-Form-Black_Overdrive</t>
  </si>
  <si>
    <t>Kyurem-Form-White</t>
  </si>
  <si>
    <t>Kyurem-Form-White_Overdrive</t>
  </si>
  <si>
    <t>Keldeo-Form-Ordinary</t>
  </si>
  <si>
    <t>Keldeo-Form-Resoulte</t>
  </si>
  <si>
    <t>Meloetta-Form-Aria</t>
  </si>
  <si>
    <t>Meloetta-Form-Pirouette</t>
  </si>
  <si>
    <t>Genesect-Form-Shock_Drive</t>
  </si>
  <si>
    <t>Genesect-Form-Burn_Drive</t>
  </si>
  <si>
    <t>Genesect-Form-Chill_Drive</t>
  </si>
  <si>
    <t>Genesect-Form-Douse_Drive</t>
  </si>
  <si>
    <t>Greninja-Form-Ash</t>
  </si>
  <si>
    <t>Vivillon-Form-Archipelago</t>
  </si>
  <si>
    <t>Vivillon-Form-Continental</t>
  </si>
  <si>
    <t>Vivillon-Form-Elegant</t>
  </si>
  <si>
    <t>Vivillon-Form-Fancy</t>
  </si>
  <si>
    <t>Vivillon-Form-Garden</t>
  </si>
  <si>
    <t>Vivillon-Form-High_Plains</t>
  </si>
  <si>
    <t>Vivillon-Form-Icy_Snow</t>
  </si>
  <si>
    <t>Vivillon-Form-Jungle</t>
  </si>
  <si>
    <t>Vivillon-Form-Marine</t>
  </si>
  <si>
    <t>Vivillon-Form-Meadow</t>
  </si>
  <si>
    <t>Vivillon-Form-Modern</t>
  </si>
  <si>
    <t>Vivillon-Form-Monsoon</t>
  </si>
  <si>
    <t>Vivillon-Form-Ocean</t>
  </si>
  <si>
    <t>Vivillon-Form-Poke_Ball</t>
  </si>
  <si>
    <t>Vivillon-Form-Polar</t>
  </si>
  <si>
    <t>Vivillon-Form-River</t>
  </si>
  <si>
    <t>Vivillon-Form-Sandstorm</t>
  </si>
  <si>
    <t>Vivillon-Form-Savanna</t>
  </si>
  <si>
    <t>Vivillon-Form-Sun</t>
  </si>
  <si>
    <t>Vivillon-Form-Tundra</t>
  </si>
  <si>
    <t>Flabébé-Form-Blue</t>
  </si>
  <si>
    <t>Flabébé-Form-Orange</t>
  </si>
  <si>
    <t>Flabébé-Form-Red</t>
  </si>
  <si>
    <t>Flabébé-Form-White</t>
  </si>
  <si>
    <t>Flabébé-Form-Yellow</t>
  </si>
  <si>
    <t>Floette-Form-Blue</t>
  </si>
  <si>
    <t>Floette-Form-Orange</t>
  </si>
  <si>
    <t>Floette-Form-Red</t>
  </si>
  <si>
    <t>Floette-Form-White</t>
  </si>
  <si>
    <t>Floette-Form-Yellow</t>
  </si>
  <si>
    <t>Florges-Form-Blue</t>
  </si>
  <si>
    <t>Florges-Form-Orange</t>
  </si>
  <si>
    <t>Florges-Form-Red</t>
  </si>
  <si>
    <t>Florges-Form-White</t>
  </si>
  <si>
    <t>Florges-Form-Yellow</t>
  </si>
  <si>
    <t>Furfrou-Form-Dandy_Trim</t>
  </si>
  <si>
    <t>Furfrou-Form-Debutante_Trim</t>
  </si>
  <si>
    <t>Furfrou-Form-Diamond_Trim</t>
  </si>
  <si>
    <t>Furfrou-Form-Heart_Trim</t>
  </si>
  <si>
    <t>Furfrou-Form-Kabuki_Trim</t>
  </si>
  <si>
    <t>Furfrou-Form-La_Reine_Trim</t>
  </si>
  <si>
    <t>Furfrou-Form-Matron_Trim</t>
  </si>
  <si>
    <t>Furfrou-Form-Pharaoh_Trim</t>
  </si>
  <si>
    <t>Furfrou-Form-Star_Trim</t>
  </si>
  <si>
    <t>Aegislash-Form-Blade</t>
  </si>
  <si>
    <t>Aegislash-Form-Shield</t>
  </si>
  <si>
    <t>Pumpkaboo-Form-0_Small_Size</t>
  </si>
  <si>
    <t>Pumpkaboo-Form-1_Average_Size</t>
  </si>
  <si>
    <t>Pumpkaboo-Form-2_Large_Size</t>
  </si>
  <si>
    <t>Pumpkaboo-Form-3_Super_Size</t>
  </si>
  <si>
    <t>Gourgeist-Form-0_Small_Size</t>
  </si>
  <si>
    <t>Gourgeist-Form-1_Average_Size</t>
  </si>
  <si>
    <t>Gourgeist-Form-2_Large_Size</t>
  </si>
  <si>
    <t>Gourgeist-Form-3_Super_Size</t>
  </si>
  <si>
    <t>Xerneas-Form-Active</t>
  </si>
  <si>
    <t>Xerneas-Form-Neutral</t>
  </si>
  <si>
    <t>Zygarde-Form-10%</t>
  </si>
  <si>
    <t>Zygarde-Form-50%</t>
  </si>
  <si>
    <t>Zygarde-Form-Complete</t>
  </si>
  <si>
    <t>Hoopa-Form-Confined</t>
  </si>
  <si>
    <t>Hoopa-Form-Unbound</t>
  </si>
  <si>
    <t>Oricorio-Form-Baile</t>
  </si>
  <si>
    <t>Oricorio-Form-Pa'u</t>
  </si>
  <si>
    <t>Oricorio-Form-Pom_Pom</t>
  </si>
  <si>
    <t>Oricorio-Form-Sensu</t>
  </si>
  <si>
    <t>Lycanroc-Form-Dusk</t>
  </si>
  <si>
    <t>Lycanroc-Form-Midday</t>
  </si>
  <si>
    <t>Lycanroc-Form-Midnight</t>
  </si>
  <si>
    <t>Wishiwashi-Form-School</t>
  </si>
  <si>
    <t>Wishiwashi-Form-Solo</t>
  </si>
  <si>
    <t>Silvally-Form-Bug</t>
  </si>
  <si>
    <t>Silvally-Form-Dark</t>
  </si>
  <si>
    <t>Silvally-Form-Dragon</t>
  </si>
  <si>
    <t>Silvally-Form-Electric</t>
  </si>
  <si>
    <t>Silvally-Form-Fairy</t>
  </si>
  <si>
    <t>Silvally-Form-Fighting</t>
  </si>
  <si>
    <t>Silvally-Form-Fire</t>
  </si>
  <si>
    <t>Silvally-Form-Flying</t>
  </si>
  <si>
    <t>Silvally-Form-Ghost</t>
  </si>
  <si>
    <t>Silvally-Form-Grass</t>
  </si>
  <si>
    <t>Silvally-Form-Ground</t>
  </si>
  <si>
    <t>Silvally-Form-Ice</t>
  </si>
  <si>
    <t>Silvally-Form-Normal</t>
  </si>
  <si>
    <t>Silvally-Form-Poison</t>
  </si>
  <si>
    <t>Silvally-Form-Psychic</t>
  </si>
  <si>
    <t>Silvally-Form-Rock</t>
  </si>
  <si>
    <t>Silvally-Form-Steel</t>
  </si>
  <si>
    <t>Silvally-Form-Water</t>
  </si>
  <si>
    <t>Minior-Form-Meteor</t>
  </si>
  <si>
    <t>Minior-Form-Blue_Core</t>
  </si>
  <si>
    <t>Minior-Form-Green_Core</t>
  </si>
  <si>
    <t>Minior-Form-Indigo_Core</t>
  </si>
  <si>
    <t>Minior-Form-Orange_Core</t>
  </si>
  <si>
    <t>Minior-Form-Red_Core</t>
  </si>
  <si>
    <t>Minior-Form-Violet_Core</t>
  </si>
  <si>
    <t>Minior-Form-Yellow_Core</t>
  </si>
  <si>
    <t>Mimikyu-Form-Busted</t>
  </si>
  <si>
    <t>Mimikyu-Form-Disguised</t>
  </si>
  <si>
    <t>Solgaleo-Form-Radiant_Sun</t>
  </si>
  <si>
    <t>Lunala-Form-Full_Moon</t>
  </si>
  <si>
    <t>Necrozma-Form-Dawn_Wings</t>
  </si>
  <si>
    <t>Necrozma-Form-Dusk_Mane</t>
  </si>
  <si>
    <t>Necrozma-Form-Ultra</t>
  </si>
  <si>
    <t>Magearna-Form-Original_Color</t>
  </si>
  <si>
    <t>Marshadow-Form-Zenith</t>
  </si>
  <si>
    <t>Cramorant-Form-Gorging</t>
  </si>
  <si>
    <t>Cramorant-Form-Gulping</t>
  </si>
  <si>
    <t>Toxtricity-Form-Amped</t>
  </si>
  <si>
    <t>Toxtricity-Form-Low_Key</t>
  </si>
  <si>
    <t>Eiscue-Form-Ice_Face</t>
  </si>
  <si>
    <t>Eiscue-Form-Noice_Face</t>
  </si>
  <si>
    <t>Morpeko-Form-Full_Belly</t>
  </si>
  <si>
    <t>Morpeko-Form-Hangry</t>
  </si>
  <si>
    <t>Zacian-Form-Crowned_Sword</t>
  </si>
  <si>
    <t>Zacian-Form-Hero_of_Many_Battles</t>
  </si>
  <si>
    <t>Zamazenta-Form-Crowned_Shield</t>
  </si>
  <si>
    <t>Zamazenta-Form-Hero_of_Many_Battles</t>
  </si>
  <si>
    <t>Eternatus-Form-Eternamax</t>
  </si>
  <si>
    <t>Urshifu-Form-Single_Strike</t>
  </si>
  <si>
    <t>Urshifu-Form-Rapid_Strike</t>
  </si>
  <si>
    <t>Zarude-Form-Dada</t>
  </si>
  <si>
    <t>Calyrex-Form-Ice_Rider</t>
  </si>
  <si>
    <t>Calyrex-Form-Shadow_Rider</t>
  </si>
  <si>
    <t>Urshifu-Gigantamax-Form-Single_Strike</t>
  </si>
  <si>
    <t>Urshifu-Gigantamax-Form-Rapid_Strike</t>
  </si>
  <si>
    <t>Alcremie-Form-Vanilla_Cream-Strawberry_Sweet</t>
  </si>
  <si>
    <t>Alcremie-Form-Vanilla_Cream-Star_Sweet</t>
  </si>
  <si>
    <t>Alcremie-Form-Vanilla_Cream-Ribbon_Sweet</t>
  </si>
  <si>
    <t>Alcremie-Form-Vanilla_Cream-Love_Sweet</t>
  </si>
  <si>
    <t>Alcremie-Form-Vanilla_Cream-Flower_Sweet</t>
  </si>
  <si>
    <t>Alcremie-Form-Vanilla_Cream-Clover_Sweet</t>
  </si>
  <si>
    <t>Alcremie-Form-Vanilla_Cream-Berry_Sweet</t>
  </si>
  <si>
    <t>Alcremie-Form-Salted_Cream-Strawberry_Sweet</t>
  </si>
  <si>
    <t>Alcremie-Form-Salted_Cream-Star_Sweet</t>
  </si>
  <si>
    <t>Alcremie-Form-Salted_Cream-Ribbon_Sweet</t>
  </si>
  <si>
    <t>Alcremie-Form-Salted_Cream-Love_Sweet</t>
  </si>
  <si>
    <t>Alcremie-Form-Salted_Cream-Flower_Sweet</t>
  </si>
  <si>
    <t>Alcremie-Form-Salted_Cream-Clover_Sweet</t>
  </si>
  <si>
    <t>Alcremie-Form-Salted_Cream-Berry_Sweet</t>
  </si>
  <si>
    <t>Alcremie-Form-Ruby_Swirl-Strawberry_Sweet</t>
  </si>
  <si>
    <t>Alcremie-Form-Ruby_Swirl-Star_Sweet</t>
  </si>
  <si>
    <t>Alcremie-Form-Ruby_Swirl-Ribbon_Sweet</t>
  </si>
  <si>
    <t>Alcremie-Form-Ruby_Swirl-Love_Sweet</t>
  </si>
  <si>
    <t>Alcremie-Form-Ruby_Swirl-Flower_Sweet</t>
  </si>
  <si>
    <t>Alcremie-Form-Ruby_Swirl-Clover_Sweet</t>
  </si>
  <si>
    <t>Alcremie-Form-Ruby_Swirl-Berry_Sweet</t>
  </si>
  <si>
    <t>Alcremie-Form-Ruby_Cream-Strawberry_Sweet</t>
  </si>
  <si>
    <t>Alcremie-Form-Ruby_Cream-Star_Sweet</t>
  </si>
  <si>
    <t>Alcremie-Form-Ruby_Cream-Ribbon_Sweet</t>
  </si>
  <si>
    <t>Alcremie-Form-Ruby_Cream-Love_Sweet</t>
  </si>
  <si>
    <t>Alcremie-Form-Ruby_Cream-Flower_Sweet</t>
  </si>
  <si>
    <t>Alcremie-Form-Ruby_Cream-Clover_Sweet</t>
  </si>
  <si>
    <t>Alcremie-Form-Ruby_Cream-Berry_Sweet</t>
  </si>
  <si>
    <t>Alcremie-Form-Rainbow_Swirl-Strawberry_Sweet</t>
  </si>
  <si>
    <t>Alcremie-Form-Rainbow_Swirl-Star_Sweet</t>
  </si>
  <si>
    <t>Alcremie-Form-Rainbow_Swirl-Ribbon_Sweet</t>
  </si>
  <si>
    <t>Alcremie-Form-Rainbow_Swirl-Love_Sweet</t>
  </si>
  <si>
    <t>Alcremie-Form-Rainbow_Swirl-Flower_Sweet</t>
  </si>
  <si>
    <t>Alcremie-Form-Rainbow_Swirl-Clover_Sweet</t>
  </si>
  <si>
    <t>Alcremie-Form-Rainbow_Swirl-Berry_Sweet</t>
  </si>
  <si>
    <t>Alcremie-Form-Mint_Cream-Strawberry_Sweet</t>
  </si>
  <si>
    <t>Alcremie-Form-Mint_Cream-Star_Sweet</t>
  </si>
  <si>
    <t>Alcremie-Form-Mint_Cream-Ribbon_Sweet</t>
  </si>
  <si>
    <t>Alcremie-Form-Mint_Cream-Love_Sweet</t>
  </si>
  <si>
    <t>Alcremie-Form-Mint_Cream-Flower_Sweet</t>
  </si>
  <si>
    <t>Alcremie-Form-Mint_Cream-Clover_Sweet</t>
  </si>
  <si>
    <t>Alcremie-Form-Mint_Cream-Berry_Sweet</t>
  </si>
  <si>
    <t>Alcremie-Form-Matcha_Cream-Strawberry_Sweet</t>
  </si>
  <si>
    <t>Alcremie-Form-Matcha_Cream-Star_Sweet</t>
  </si>
  <si>
    <t>Alcremie-Form-Matcha_Cream-Ribbon_Sweet</t>
  </si>
  <si>
    <t>Alcremie-Form-Matcha_Cream-Love_Sweet</t>
  </si>
  <si>
    <t>Alcremie-Form-Matcha_Cream-Flower_Sweet</t>
  </si>
  <si>
    <t>Alcremie-Form-Matcha_Cream-Clover_Sweet</t>
  </si>
  <si>
    <t>Alcremie-Form-Matcha_Cream-Berry_Sweet</t>
  </si>
  <si>
    <t>Alcremie-Form-Lemon_Cream-Star_Sweet</t>
  </si>
  <si>
    <t>Alcremie-Form-Lemon_Cream-Ribbon_Sweet</t>
  </si>
  <si>
    <t>Alcremie-Form-Lemon_Cream-Love_Sweet</t>
  </si>
  <si>
    <t>Alcremie-Form-Lemon_Cream-Flower_Sweet</t>
  </si>
  <si>
    <t>Alcremie-Form-Lemon_Cream-Clover_Sweet</t>
  </si>
  <si>
    <t>Alcremie-Form-Lemon_Cream-Berry_Sweet</t>
  </si>
  <si>
    <t>Alcremie-Form-Caramel_Swirl-Strawberry_Sweet</t>
  </si>
  <si>
    <t>Alcremie-Form-Caramel_Swirl-Star_Sweet</t>
  </si>
  <si>
    <t>Alcremie-Form-Caramel_Swirl-Ribbon_Sweet</t>
  </si>
  <si>
    <t>Alcremie-Form-Caramel_Swirl-Love_Sweet</t>
  </si>
  <si>
    <t>Alcremie-Form-Caramel_Swirl-Flower_Sweet</t>
  </si>
  <si>
    <t>Alcremie-Form-Caramel_Swirl-Clover_Sweet</t>
  </si>
  <si>
    <t>Alcremie-Form-Caramel_Swirl-Berry_Sweet</t>
  </si>
  <si>
    <t>Alcremie-Form-Gigantamax</t>
  </si>
  <si>
    <t>Darmanitan-Region-Galar-Form-Standard</t>
  </si>
  <si>
    <t>Darmanitan-Region-Galar-Form-Zen</t>
  </si>
  <si>
    <t>Pikachu-Form-Cap-Hoenn</t>
  </si>
  <si>
    <t>Pikachu-Form-Cap-Kalos</t>
  </si>
  <si>
    <t>Pikachu-Form-Cap-Original</t>
  </si>
  <si>
    <t>Pikachu-Form-Cap-Partner</t>
  </si>
  <si>
    <t>Pikachu-Form-Cap-Sinnoh</t>
  </si>
  <si>
    <t>Pikachu-Form-Cap-Unova</t>
  </si>
  <si>
    <t>Pikachu-Form-Cap-World</t>
  </si>
  <si>
    <t>Pikachu-Form-Cosplay-Belle</t>
  </si>
  <si>
    <t>Pikachu-Form-Cosplay-Libre</t>
  </si>
  <si>
    <t>Pikachu-Form-Cosplay-PhD</t>
  </si>
  <si>
    <t>Pikachu-Form-Cosplay-Pop_Star</t>
  </si>
  <si>
    <t>Pikachu-Form-Cosplay-Rock_Star</t>
  </si>
  <si>
    <t>Burmy-Form-Plant_Cloak</t>
  </si>
  <si>
    <t>Burmy-Form-Sandy_Cloak</t>
  </si>
  <si>
    <t>Burmy-Form-Trash_Cloak</t>
  </si>
  <si>
    <t>Wormadam-Form-Plant_Cloak</t>
  </si>
  <si>
    <t>Wormadam-Form-Sandy_Cloak</t>
  </si>
  <si>
    <t>Wormadam-Form-Trash_Cloak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</si>
</sst>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name val="Arial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</font>
    <font>
      <sz val="11"/>
      <color rgb="FF333333"/>
      <name val="Calibri"/>
    </font>
    <font>
      <sz val="11"/>
      <color rgb="FF5DA01F"/>
      <name val="Calibri"/>
    </font>
    <font>
      <sz val="11"/>
      <color rgb="FF5A3696"/>
      <name val="Calibri"/>
    </font>
    <font>
      <sz val="11"/>
      <color theme="10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9"/>
      <color rgb="FFFD3B52"/>
      <name val="Consolas"/>
      <family val="3"/>
    </font>
    <font>
      <u/>
      <sz val="11"/>
      <color theme="1"/>
      <name val="Arial"/>
      <family val="2"/>
    </font>
    <font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0CECE"/>
        <bgColor indexed="64"/>
      </patternFill>
    </fill>
    <fill>
      <patternFill patternType="solid">
        <fgColor rgb="FF7B7B7B"/>
        <bgColor rgb="FFFF0000"/>
      </patternFill>
    </fill>
    <fill>
      <patternFill patternType="solid">
        <fgColor rgb="FF7B7B7B"/>
        <bgColor rgb="FF7B7B7B"/>
      </patternFill>
    </fill>
    <fill>
      <patternFill patternType="solid">
        <fgColor rgb="FF7B7B7B"/>
        <bgColor rgb="FF8EAADB"/>
      </patternFill>
    </fill>
    <fill>
      <patternFill patternType="solid">
        <fgColor rgb="FFED6113"/>
        <bgColor rgb="FFED6113"/>
      </patternFill>
    </fill>
    <fill>
      <patternFill patternType="solid">
        <fgColor rgb="FF7B7B7B"/>
        <bgColor rgb="FFED6113"/>
      </patternFill>
    </fill>
    <fill>
      <patternFill patternType="solid">
        <fgColor rgb="FF7B7B7B"/>
        <bgColor indexed="64"/>
      </patternFill>
    </fill>
    <fill>
      <patternFill patternType="solid">
        <fgColor rgb="FF7B7B7B"/>
        <bgColor rgb="FFD0CECE"/>
      </patternFill>
    </fill>
    <fill>
      <patternFill patternType="solid">
        <fgColor rgb="FF00B0F0"/>
        <bgColor rgb="FF8EAADB"/>
      </patternFill>
    </fill>
    <fill>
      <patternFill patternType="solid">
        <fgColor rgb="FF92D050"/>
        <bgColor rgb="FF8EAADB"/>
      </patternFill>
    </fill>
    <fill>
      <patternFill patternType="solid">
        <fgColor rgb="FFFF0000"/>
        <bgColor rgb="FF8EAADB"/>
      </patternFill>
    </fill>
    <fill>
      <patternFill patternType="solid">
        <fgColor rgb="FFF476E5"/>
        <bgColor rgb="FFFF0000"/>
      </patternFill>
    </fill>
    <fill>
      <patternFill patternType="solid">
        <fgColor rgb="FF0070C0"/>
        <bgColor rgb="FF8EAADB"/>
      </patternFill>
    </fill>
    <fill>
      <patternFill patternType="solid">
        <fgColor rgb="FF00B050"/>
        <bgColor rgb="FF8EAADB"/>
      </patternFill>
    </fill>
    <fill>
      <patternFill patternType="solid">
        <fgColor rgb="FF0070C0"/>
        <bgColor rgb="FFFF0000"/>
      </patternFill>
    </fill>
    <fill>
      <patternFill patternType="solid">
        <fgColor rgb="FF0070C0"/>
        <bgColor rgb="FFD0CECE"/>
      </patternFill>
    </fill>
    <fill>
      <patternFill patternType="solid">
        <fgColor theme="5" tint="0.39997558519241921"/>
        <bgColor rgb="FF8EAADB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7B7B7B"/>
      </patternFill>
    </fill>
    <fill>
      <patternFill patternType="solid">
        <fgColor rgb="FFC00000"/>
        <bgColor rgb="FF8EAADB"/>
      </patternFill>
    </fill>
    <fill>
      <patternFill patternType="solid">
        <fgColor rgb="FFC00000"/>
        <bgColor rgb="FFED6113"/>
      </patternFill>
    </fill>
    <fill>
      <patternFill patternType="solid">
        <fgColor rgb="FF92D050"/>
        <bgColor rgb="FFD0CECE"/>
      </patternFill>
    </fill>
    <fill>
      <patternFill patternType="solid">
        <fgColor theme="5" tint="0.39997558519241921"/>
        <bgColor rgb="FFED6113"/>
      </patternFill>
    </fill>
    <fill>
      <patternFill patternType="solid">
        <fgColor theme="5" tint="0.39997558519241921"/>
        <bgColor rgb="FF7B7B7B"/>
      </patternFill>
    </fill>
    <fill>
      <patternFill patternType="solid">
        <fgColor rgb="FFA162D0"/>
        <bgColor rgb="FFED6113"/>
      </patternFill>
    </fill>
    <fill>
      <patternFill patternType="solid">
        <fgColor rgb="FFA162D0"/>
        <bgColor rgb="FF8EAADB"/>
      </patternFill>
    </fill>
    <fill>
      <patternFill patternType="solid">
        <fgColor rgb="FFA162D0"/>
        <bgColor rgb="FF7B7B7B"/>
      </patternFill>
    </fill>
    <fill>
      <patternFill patternType="solid">
        <fgColor rgb="FFCA992C"/>
        <bgColor indexed="64"/>
      </patternFill>
    </fill>
    <fill>
      <patternFill patternType="solid">
        <fgColor theme="0" tint="-0.499984740745262"/>
        <bgColor rgb="FFD0CE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7B7B7B"/>
      </patternFill>
    </fill>
    <fill>
      <patternFill patternType="solid">
        <fgColor rgb="FF66FFCC"/>
        <bgColor rgb="FF8EAADB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118">
    <xf numFmtId="0" fontId="0" fillId="0" borderId="0" xfId="0" applyFont="1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9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9" fontId="5" fillId="7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1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0" fontId="0" fillId="20" borderId="1" xfId="0" applyFont="1" applyFill="1" applyBorder="1" applyAlignment="1"/>
    <xf numFmtId="0" fontId="6" fillId="21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6" fillId="2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6" fillId="23" borderId="5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6" fillId="27" borderId="18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3" fillId="20" borderId="5" xfId="0" applyFont="1" applyFill="1" applyBorder="1" applyAlignment="1">
      <alignment horizontal="center"/>
    </xf>
    <xf numFmtId="0" fontId="6" fillId="28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29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 indent="1"/>
    </xf>
    <xf numFmtId="0" fontId="13" fillId="0" borderId="0" xfId="0" applyFont="1" applyAlignment="1"/>
    <xf numFmtId="0" fontId="4" fillId="0" borderId="0" xfId="1"/>
    <xf numFmtId="0" fontId="4" fillId="0" borderId="0" xfId="1"/>
    <xf numFmtId="49" fontId="0" fillId="0" borderId="0" xfId="0" applyNumberFormat="1" applyFont="1" applyAlignment="1">
      <alignment horizontal="left"/>
    </xf>
    <xf numFmtId="0" fontId="6" fillId="2" borderId="7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/>
    <xf numFmtId="0" fontId="0" fillId="0" borderId="0" xfId="0" applyNumberFormat="1" applyFont="1" applyAlignment="1"/>
    <xf numFmtId="0" fontId="0" fillId="20" borderId="0" xfId="0" applyFont="1" applyFill="1" applyAlignment="1"/>
    <xf numFmtId="0" fontId="6" fillId="33" borderId="1" xfId="0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35" borderId="1" xfId="0" applyFont="1" applyFill="1" applyBorder="1" applyAlignment="1">
      <alignment horizontal="center" vertical="center"/>
    </xf>
    <xf numFmtId="0" fontId="0" fillId="35" borderId="1" xfId="0" applyFont="1" applyFill="1" applyBorder="1" applyAlignment="1">
      <alignment vertical="center"/>
    </xf>
    <xf numFmtId="0" fontId="5" fillId="29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162D0"/>
      <color rgb="FF66FFCC"/>
      <color rgb="FF7B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769" Type="http://schemas.openxmlformats.org/officeDocument/2006/relationships/image" Target="../media/image769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836" Type="http://schemas.openxmlformats.org/officeDocument/2006/relationships/image" Target="../media/image836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847" Type="http://schemas.openxmlformats.org/officeDocument/2006/relationships/image" Target="../media/image847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858" Type="http://schemas.openxmlformats.org/officeDocument/2006/relationships/image" Target="../media/image858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771" Type="http://schemas.openxmlformats.org/officeDocument/2006/relationships/image" Target="../media/image771.png"/><Relationship Id="rId869" Type="http://schemas.openxmlformats.org/officeDocument/2006/relationships/image" Target="../media/image869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782" Type="http://schemas.openxmlformats.org/officeDocument/2006/relationships/image" Target="../media/image78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93" Type="http://schemas.openxmlformats.org/officeDocument/2006/relationships/image" Target="../media/image793.png"/><Relationship Id="rId807" Type="http://schemas.openxmlformats.org/officeDocument/2006/relationships/image" Target="../media/image807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60" Type="http://schemas.openxmlformats.org/officeDocument/2006/relationships/image" Target="../media/image860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818" Type="http://schemas.openxmlformats.org/officeDocument/2006/relationships/image" Target="../media/image81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664" Type="http://schemas.openxmlformats.org/officeDocument/2006/relationships/image" Target="../media/image664.png"/><Relationship Id="rId871" Type="http://schemas.openxmlformats.org/officeDocument/2006/relationships/image" Target="../media/image87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731" Type="http://schemas.openxmlformats.org/officeDocument/2006/relationships/image" Target="../media/image731.png"/><Relationship Id="rId773" Type="http://schemas.openxmlformats.org/officeDocument/2006/relationships/image" Target="../media/image77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829" Type="http://schemas.openxmlformats.org/officeDocument/2006/relationships/image" Target="../media/image829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840" Type="http://schemas.openxmlformats.org/officeDocument/2006/relationships/image" Target="../media/image840.png"/><Relationship Id="rId882" Type="http://schemas.openxmlformats.org/officeDocument/2006/relationships/image" Target="../media/image882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742" Type="http://schemas.openxmlformats.org/officeDocument/2006/relationships/image" Target="../media/image742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784" Type="http://schemas.openxmlformats.org/officeDocument/2006/relationships/image" Target="../media/image784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644" Type="http://schemas.openxmlformats.org/officeDocument/2006/relationships/image" Target="../media/image644.png"/><Relationship Id="rId686" Type="http://schemas.openxmlformats.org/officeDocument/2006/relationships/image" Target="../media/image686.png"/><Relationship Id="rId851" Type="http://schemas.openxmlformats.org/officeDocument/2006/relationships/image" Target="../media/image851.png"/><Relationship Id="rId893" Type="http://schemas.openxmlformats.org/officeDocument/2006/relationships/image" Target="../media/image893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11" Type="http://schemas.openxmlformats.org/officeDocument/2006/relationships/image" Target="../media/image711.png"/><Relationship Id="rId753" Type="http://schemas.openxmlformats.org/officeDocument/2006/relationships/image" Target="../media/image753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795" Type="http://schemas.openxmlformats.org/officeDocument/2006/relationships/image" Target="../media/image795.png"/><Relationship Id="rId809" Type="http://schemas.openxmlformats.org/officeDocument/2006/relationships/image" Target="../media/image809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655" Type="http://schemas.openxmlformats.org/officeDocument/2006/relationships/image" Target="../media/image655.png"/><Relationship Id="rId697" Type="http://schemas.openxmlformats.org/officeDocument/2006/relationships/image" Target="../media/image697.png"/><Relationship Id="rId820" Type="http://schemas.openxmlformats.org/officeDocument/2006/relationships/image" Target="../media/image820.png"/><Relationship Id="rId862" Type="http://schemas.openxmlformats.org/officeDocument/2006/relationships/image" Target="../media/image862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624" Type="http://schemas.openxmlformats.org/officeDocument/2006/relationships/image" Target="../media/image624.png"/><Relationship Id="rId666" Type="http://schemas.openxmlformats.org/officeDocument/2006/relationships/image" Target="../media/image666.png"/><Relationship Id="rId831" Type="http://schemas.openxmlformats.org/officeDocument/2006/relationships/image" Target="../media/image831.png"/><Relationship Id="rId873" Type="http://schemas.openxmlformats.org/officeDocument/2006/relationships/image" Target="../media/image873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733" Type="http://schemas.openxmlformats.org/officeDocument/2006/relationships/image" Target="../media/image733.png"/><Relationship Id="rId775" Type="http://schemas.openxmlformats.org/officeDocument/2006/relationships/image" Target="../media/image775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677" Type="http://schemas.openxmlformats.org/officeDocument/2006/relationships/image" Target="../media/image677.png"/><Relationship Id="rId800" Type="http://schemas.openxmlformats.org/officeDocument/2006/relationships/image" Target="../media/image800.png"/><Relationship Id="rId842" Type="http://schemas.openxmlformats.org/officeDocument/2006/relationships/image" Target="../media/image842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884" Type="http://schemas.openxmlformats.org/officeDocument/2006/relationships/image" Target="../media/image884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744" Type="http://schemas.openxmlformats.org/officeDocument/2006/relationships/image" Target="../media/image744.png"/><Relationship Id="rId786" Type="http://schemas.openxmlformats.org/officeDocument/2006/relationships/image" Target="../media/image786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646" Type="http://schemas.openxmlformats.org/officeDocument/2006/relationships/image" Target="../media/image646.png"/><Relationship Id="rId811" Type="http://schemas.openxmlformats.org/officeDocument/2006/relationships/image" Target="../media/image811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506" Type="http://schemas.openxmlformats.org/officeDocument/2006/relationships/image" Target="../media/image506.png"/><Relationship Id="rId688" Type="http://schemas.openxmlformats.org/officeDocument/2006/relationships/image" Target="../media/image688.png"/><Relationship Id="rId853" Type="http://schemas.openxmlformats.org/officeDocument/2006/relationships/image" Target="../media/image853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48" Type="http://schemas.openxmlformats.org/officeDocument/2006/relationships/image" Target="../media/image548.png"/><Relationship Id="rId713" Type="http://schemas.openxmlformats.org/officeDocument/2006/relationships/image" Target="../media/image713.png"/><Relationship Id="rId755" Type="http://schemas.openxmlformats.org/officeDocument/2006/relationships/image" Target="../media/image755.png"/><Relationship Id="rId797" Type="http://schemas.openxmlformats.org/officeDocument/2006/relationships/image" Target="../media/image797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87" Type="http://schemas.openxmlformats.org/officeDocument/2006/relationships/image" Target="../media/image187.png"/><Relationship Id="rId352" Type="http://schemas.openxmlformats.org/officeDocument/2006/relationships/image" Target="../media/image352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822" Type="http://schemas.openxmlformats.org/officeDocument/2006/relationships/image" Target="../media/image822.png"/><Relationship Id="rId212" Type="http://schemas.openxmlformats.org/officeDocument/2006/relationships/image" Target="../media/image212.png"/><Relationship Id="rId254" Type="http://schemas.openxmlformats.org/officeDocument/2006/relationships/image" Target="../media/image254.png"/><Relationship Id="rId657" Type="http://schemas.openxmlformats.org/officeDocument/2006/relationships/image" Target="../media/image657.png"/><Relationship Id="rId699" Type="http://schemas.openxmlformats.org/officeDocument/2006/relationships/image" Target="../media/image699.png"/><Relationship Id="rId864" Type="http://schemas.openxmlformats.org/officeDocument/2006/relationships/image" Target="../media/image864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96" Type="http://schemas.openxmlformats.org/officeDocument/2006/relationships/image" Target="../media/image296.png"/><Relationship Id="rId461" Type="http://schemas.openxmlformats.org/officeDocument/2006/relationships/image" Target="../media/image461.png"/><Relationship Id="rId517" Type="http://schemas.openxmlformats.org/officeDocument/2006/relationships/image" Target="../media/image517.png"/><Relationship Id="rId559" Type="http://schemas.openxmlformats.org/officeDocument/2006/relationships/image" Target="../media/image559.png"/><Relationship Id="rId724" Type="http://schemas.openxmlformats.org/officeDocument/2006/relationships/image" Target="../media/image724.png"/><Relationship Id="rId766" Type="http://schemas.openxmlformats.org/officeDocument/2006/relationships/image" Target="../media/image766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63" Type="http://schemas.openxmlformats.org/officeDocument/2006/relationships/image" Target="../media/image363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626" Type="http://schemas.openxmlformats.org/officeDocument/2006/relationships/image" Target="../media/image626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833" Type="http://schemas.openxmlformats.org/officeDocument/2006/relationships/image" Target="../media/image833.png"/><Relationship Id="rId875" Type="http://schemas.openxmlformats.org/officeDocument/2006/relationships/image" Target="../media/image875.png"/><Relationship Id="rId18" Type="http://schemas.openxmlformats.org/officeDocument/2006/relationships/image" Target="../media/image18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25" Type="http://schemas.openxmlformats.org/officeDocument/2006/relationships/image" Target="../media/image125.png"/><Relationship Id="rId167" Type="http://schemas.openxmlformats.org/officeDocument/2006/relationships/image" Target="../media/image167.png"/><Relationship Id="rId332" Type="http://schemas.openxmlformats.org/officeDocument/2006/relationships/image" Target="../media/image332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77" Type="http://schemas.openxmlformats.org/officeDocument/2006/relationships/image" Target="../media/image777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37" Type="http://schemas.openxmlformats.org/officeDocument/2006/relationships/image" Target="../media/image637.png"/><Relationship Id="rId679" Type="http://schemas.openxmlformats.org/officeDocument/2006/relationships/image" Target="../media/image679.png"/><Relationship Id="rId802" Type="http://schemas.openxmlformats.org/officeDocument/2006/relationships/image" Target="../media/image802.png"/><Relationship Id="rId844" Type="http://schemas.openxmlformats.org/officeDocument/2006/relationships/image" Target="../media/image844.png"/><Relationship Id="rId886" Type="http://schemas.openxmlformats.org/officeDocument/2006/relationships/image" Target="../media/image886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76" Type="http://schemas.openxmlformats.org/officeDocument/2006/relationships/image" Target="../media/image276.png"/><Relationship Id="rId441" Type="http://schemas.openxmlformats.org/officeDocument/2006/relationships/image" Target="../media/image441.png"/><Relationship Id="rId483" Type="http://schemas.openxmlformats.org/officeDocument/2006/relationships/image" Target="../media/image483.png"/><Relationship Id="rId539" Type="http://schemas.openxmlformats.org/officeDocument/2006/relationships/image" Target="../media/image539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746" Type="http://schemas.openxmlformats.org/officeDocument/2006/relationships/image" Target="../media/image746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788" Type="http://schemas.openxmlformats.org/officeDocument/2006/relationships/image" Target="../media/image788.png"/><Relationship Id="rId82" Type="http://schemas.openxmlformats.org/officeDocument/2006/relationships/image" Target="../media/image82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648" Type="http://schemas.openxmlformats.org/officeDocument/2006/relationships/image" Target="../media/image648.png"/><Relationship Id="rId813" Type="http://schemas.openxmlformats.org/officeDocument/2006/relationships/image" Target="../media/image813.png"/><Relationship Id="rId855" Type="http://schemas.openxmlformats.org/officeDocument/2006/relationships/image" Target="../media/image855.png"/><Relationship Id="rId245" Type="http://schemas.openxmlformats.org/officeDocument/2006/relationships/image" Target="../media/image245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52" Type="http://schemas.openxmlformats.org/officeDocument/2006/relationships/image" Target="../media/image452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05" Type="http://schemas.openxmlformats.org/officeDocument/2006/relationships/image" Target="../media/image105.png"/><Relationship Id="rId147" Type="http://schemas.openxmlformats.org/officeDocument/2006/relationships/image" Target="../media/image147.png"/><Relationship Id="rId312" Type="http://schemas.openxmlformats.org/officeDocument/2006/relationships/image" Target="../media/image312.png"/><Relationship Id="rId354" Type="http://schemas.openxmlformats.org/officeDocument/2006/relationships/image" Target="../media/image354.png"/><Relationship Id="rId757" Type="http://schemas.openxmlformats.org/officeDocument/2006/relationships/image" Target="../media/image757.png"/><Relationship Id="rId799" Type="http://schemas.openxmlformats.org/officeDocument/2006/relationships/image" Target="../media/image799.png"/><Relationship Id="rId51" Type="http://schemas.openxmlformats.org/officeDocument/2006/relationships/image" Target="../media/image51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617" Type="http://schemas.openxmlformats.org/officeDocument/2006/relationships/image" Target="../media/image617.png"/><Relationship Id="rId659" Type="http://schemas.openxmlformats.org/officeDocument/2006/relationships/image" Target="../media/image659.png"/><Relationship Id="rId824" Type="http://schemas.openxmlformats.org/officeDocument/2006/relationships/image" Target="../media/image824.png"/><Relationship Id="rId866" Type="http://schemas.openxmlformats.org/officeDocument/2006/relationships/image" Target="../media/image866.png"/><Relationship Id="rId214" Type="http://schemas.openxmlformats.org/officeDocument/2006/relationships/image" Target="../media/image214.png"/><Relationship Id="rId256" Type="http://schemas.openxmlformats.org/officeDocument/2006/relationships/image" Target="../media/image256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463" Type="http://schemas.openxmlformats.org/officeDocument/2006/relationships/image" Target="../media/image463.png"/><Relationship Id="rId519" Type="http://schemas.openxmlformats.org/officeDocument/2006/relationships/image" Target="../media/image519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158" Type="http://schemas.openxmlformats.org/officeDocument/2006/relationships/image" Target="../media/image158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26" Type="http://schemas.openxmlformats.org/officeDocument/2006/relationships/image" Target="../media/image726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628" Type="http://schemas.openxmlformats.org/officeDocument/2006/relationships/image" Target="../media/image628.png"/><Relationship Id="rId835" Type="http://schemas.openxmlformats.org/officeDocument/2006/relationships/image" Target="../media/image835.png"/><Relationship Id="rId225" Type="http://schemas.openxmlformats.org/officeDocument/2006/relationships/image" Target="../media/image225.png"/><Relationship Id="rId267" Type="http://schemas.openxmlformats.org/officeDocument/2006/relationships/image" Target="../media/image267.png"/><Relationship Id="rId432" Type="http://schemas.openxmlformats.org/officeDocument/2006/relationships/image" Target="../media/image432.png"/><Relationship Id="rId474" Type="http://schemas.openxmlformats.org/officeDocument/2006/relationships/image" Target="../media/image474.png"/><Relationship Id="rId877" Type="http://schemas.openxmlformats.org/officeDocument/2006/relationships/image" Target="../media/image877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737" Type="http://schemas.openxmlformats.org/officeDocument/2006/relationships/image" Target="../media/image737.png"/><Relationship Id="rId779" Type="http://schemas.openxmlformats.org/officeDocument/2006/relationships/image" Target="../media/image779.png"/><Relationship Id="rId31" Type="http://schemas.openxmlformats.org/officeDocument/2006/relationships/image" Target="../media/image31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76" Type="http://schemas.openxmlformats.org/officeDocument/2006/relationships/image" Target="../media/image376.png"/><Relationship Id="rId541" Type="http://schemas.openxmlformats.org/officeDocument/2006/relationships/image" Target="../media/image541.png"/><Relationship Id="rId583" Type="http://schemas.openxmlformats.org/officeDocument/2006/relationships/image" Target="../media/image583.png"/><Relationship Id="rId639" Type="http://schemas.openxmlformats.org/officeDocument/2006/relationships/image" Target="../media/image639.png"/><Relationship Id="rId790" Type="http://schemas.openxmlformats.org/officeDocument/2006/relationships/image" Target="../media/image790.png"/><Relationship Id="rId804" Type="http://schemas.openxmlformats.org/officeDocument/2006/relationships/image" Target="../media/image804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36" Type="http://schemas.openxmlformats.org/officeDocument/2006/relationships/image" Target="../media/image236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Relationship Id="rId846" Type="http://schemas.openxmlformats.org/officeDocument/2006/relationships/image" Target="../media/image846.png"/><Relationship Id="rId888" Type="http://schemas.openxmlformats.org/officeDocument/2006/relationships/image" Target="../media/image888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815" Type="http://schemas.openxmlformats.org/officeDocument/2006/relationships/image" Target="../media/image81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857" Type="http://schemas.openxmlformats.org/officeDocument/2006/relationships/image" Target="../media/image85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770" Type="http://schemas.openxmlformats.org/officeDocument/2006/relationships/image" Target="../media/image77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826" Type="http://schemas.openxmlformats.org/officeDocument/2006/relationships/image" Target="../media/image826.png"/><Relationship Id="rId868" Type="http://schemas.openxmlformats.org/officeDocument/2006/relationships/image" Target="../media/image868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781" Type="http://schemas.openxmlformats.org/officeDocument/2006/relationships/image" Target="../media/image781.png"/><Relationship Id="rId837" Type="http://schemas.openxmlformats.org/officeDocument/2006/relationships/image" Target="../media/image837.png"/><Relationship Id="rId879" Type="http://schemas.openxmlformats.org/officeDocument/2006/relationships/image" Target="../media/image879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890" Type="http://schemas.openxmlformats.org/officeDocument/2006/relationships/image" Target="../media/image890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792" Type="http://schemas.openxmlformats.org/officeDocument/2006/relationships/image" Target="../media/image792.png"/><Relationship Id="rId806" Type="http://schemas.openxmlformats.org/officeDocument/2006/relationships/image" Target="../media/image806.png"/><Relationship Id="rId848" Type="http://schemas.openxmlformats.org/officeDocument/2006/relationships/image" Target="../media/image84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817" Type="http://schemas.openxmlformats.org/officeDocument/2006/relationships/image" Target="../media/image817.png"/><Relationship Id="rId859" Type="http://schemas.openxmlformats.org/officeDocument/2006/relationships/image" Target="../media/image859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870" Type="http://schemas.openxmlformats.org/officeDocument/2006/relationships/image" Target="../media/image870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772" Type="http://schemas.openxmlformats.org/officeDocument/2006/relationships/image" Target="../media/image772.png"/><Relationship Id="rId828" Type="http://schemas.openxmlformats.org/officeDocument/2006/relationships/image" Target="../media/image82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881" Type="http://schemas.openxmlformats.org/officeDocument/2006/relationships/image" Target="../media/image88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783" Type="http://schemas.openxmlformats.org/officeDocument/2006/relationships/image" Target="../media/image783.png"/><Relationship Id="rId839" Type="http://schemas.openxmlformats.org/officeDocument/2006/relationships/image" Target="../media/image83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850" Type="http://schemas.openxmlformats.org/officeDocument/2006/relationships/image" Target="../media/image850.png"/><Relationship Id="rId892" Type="http://schemas.openxmlformats.org/officeDocument/2006/relationships/image" Target="../media/image892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08" Type="http://schemas.openxmlformats.org/officeDocument/2006/relationships/image" Target="../media/image80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794" Type="http://schemas.openxmlformats.org/officeDocument/2006/relationships/image" Target="../media/image794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861" Type="http://schemas.openxmlformats.org/officeDocument/2006/relationships/image" Target="../media/image86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819" Type="http://schemas.openxmlformats.org/officeDocument/2006/relationships/image" Target="../media/image819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830" Type="http://schemas.openxmlformats.org/officeDocument/2006/relationships/image" Target="../media/image830.png"/><Relationship Id="rId872" Type="http://schemas.openxmlformats.org/officeDocument/2006/relationships/image" Target="../media/image872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774" Type="http://schemas.openxmlformats.org/officeDocument/2006/relationships/image" Target="../media/image774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841" Type="http://schemas.openxmlformats.org/officeDocument/2006/relationships/image" Target="../media/image841.png"/><Relationship Id="rId883" Type="http://schemas.openxmlformats.org/officeDocument/2006/relationships/image" Target="../media/image883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785" Type="http://schemas.openxmlformats.org/officeDocument/2006/relationships/image" Target="../media/image785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810" Type="http://schemas.openxmlformats.org/officeDocument/2006/relationships/image" Target="../media/image810.png"/><Relationship Id="rId852" Type="http://schemas.openxmlformats.org/officeDocument/2006/relationships/image" Target="../media/image852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894" Type="http://schemas.openxmlformats.org/officeDocument/2006/relationships/image" Target="../media/image894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796" Type="http://schemas.openxmlformats.org/officeDocument/2006/relationships/image" Target="../media/image796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821" Type="http://schemas.openxmlformats.org/officeDocument/2006/relationships/image" Target="../media/image821.png"/><Relationship Id="rId863" Type="http://schemas.openxmlformats.org/officeDocument/2006/relationships/image" Target="../media/image863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832" Type="http://schemas.openxmlformats.org/officeDocument/2006/relationships/image" Target="../media/image832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874" Type="http://schemas.openxmlformats.org/officeDocument/2006/relationships/image" Target="../media/image874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76" Type="http://schemas.openxmlformats.org/officeDocument/2006/relationships/image" Target="../media/image776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801" Type="http://schemas.openxmlformats.org/officeDocument/2006/relationships/image" Target="../media/image801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843" Type="http://schemas.openxmlformats.org/officeDocument/2006/relationships/image" Target="../media/image843.png"/><Relationship Id="rId885" Type="http://schemas.openxmlformats.org/officeDocument/2006/relationships/image" Target="../media/image885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787" Type="http://schemas.openxmlformats.org/officeDocument/2006/relationships/image" Target="../media/image787.png"/><Relationship Id="rId812" Type="http://schemas.openxmlformats.org/officeDocument/2006/relationships/image" Target="../media/image812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854" Type="http://schemas.openxmlformats.org/officeDocument/2006/relationships/image" Target="../media/image854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798" Type="http://schemas.openxmlformats.org/officeDocument/2006/relationships/image" Target="../media/image798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823" Type="http://schemas.openxmlformats.org/officeDocument/2006/relationships/image" Target="../media/image823.png"/><Relationship Id="rId865" Type="http://schemas.openxmlformats.org/officeDocument/2006/relationships/image" Target="../media/image865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834" Type="http://schemas.openxmlformats.org/officeDocument/2006/relationships/image" Target="../media/image834.png"/><Relationship Id="rId876" Type="http://schemas.openxmlformats.org/officeDocument/2006/relationships/image" Target="../media/image87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78" Type="http://schemas.openxmlformats.org/officeDocument/2006/relationships/image" Target="../media/image778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803" Type="http://schemas.openxmlformats.org/officeDocument/2006/relationships/image" Target="../media/image803.png"/><Relationship Id="rId845" Type="http://schemas.openxmlformats.org/officeDocument/2006/relationships/image" Target="../media/image845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887" Type="http://schemas.openxmlformats.org/officeDocument/2006/relationships/image" Target="../media/image887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789" Type="http://schemas.openxmlformats.org/officeDocument/2006/relationships/image" Target="../media/image789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814" Type="http://schemas.openxmlformats.org/officeDocument/2006/relationships/image" Target="../media/image814.png"/><Relationship Id="rId856" Type="http://schemas.openxmlformats.org/officeDocument/2006/relationships/image" Target="../media/image85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825" Type="http://schemas.openxmlformats.org/officeDocument/2006/relationships/image" Target="../media/image825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867" Type="http://schemas.openxmlformats.org/officeDocument/2006/relationships/image" Target="../media/image867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780" Type="http://schemas.openxmlformats.org/officeDocument/2006/relationships/image" Target="../media/image78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878" Type="http://schemas.openxmlformats.org/officeDocument/2006/relationships/image" Target="../media/image878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805" Type="http://schemas.openxmlformats.org/officeDocument/2006/relationships/image" Target="../media/image805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791" Type="http://schemas.openxmlformats.org/officeDocument/2006/relationships/image" Target="../media/image791.png"/><Relationship Id="rId889" Type="http://schemas.openxmlformats.org/officeDocument/2006/relationships/image" Target="../media/image889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816" Type="http://schemas.openxmlformats.org/officeDocument/2006/relationships/image" Target="../media/image816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827" Type="http://schemas.openxmlformats.org/officeDocument/2006/relationships/image" Target="../media/image827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880" Type="http://schemas.openxmlformats.org/officeDocument/2006/relationships/image" Target="../media/image880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838" Type="http://schemas.openxmlformats.org/officeDocument/2006/relationships/image" Target="../media/image838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891" Type="http://schemas.openxmlformats.org/officeDocument/2006/relationships/image" Target="../media/image891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849" Type="http://schemas.openxmlformats.org/officeDocument/2006/relationships/image" Target="../media/image849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6.png"/><Relationship Id="rId3" Type="http://schemas.openxmlformats.org/officeDocument/2006/relationships/image" Target="../media/image152.png"/><Relationship Id="rId7" Type="http://schemas.openxmlformats.org/officeDocument/2006/relationships/image" Target="../media/image160.png"/><Relationship Id="rId2" Type="http://schemas.openxmlformats.org/officeDocument/2006/relationships/image" Target="../media/image131.png"/><Relationship Id="rId1" Type="http://schemas.openxmlformats.org/officeDocument/2006/relationships/image" Target="../media/image88.png"/><Relationship Id="rId6" Type="http://schemas.openxmlformats.org/officeDocument/2006/relationships/image" Target="../media/image158.png"/><Relationship Id="rId5" Type="http://schemas.openxmlformats.org/officeDocument/2006/relationships/image" Target="../media/image157.png"/><Relationship Id="rId4" Type="http://schemas.openxmlformats.org/officeDocument/2006/relationships/image" Target="../media/image156.png"/><Relationship Id="rId9" Type="http://schemas.openxmlformats.org/officeDocument/2006/relationships/image" Target="../media/image2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16</xdr:row>
      <xdr:rowOff>297180</xdr:rowOff>
    </xdr:from>
    <xdr:to>
      <xdr:col>5</xdr:col>
      <xdr:colOff>312420</xdr:colOff>
      <xdr:row>17</xdr:row>
      <xdr:rowOff>281940</xdr:rowOff>
    </xdr:to>
    <xdr:pic>
      <xdr:nvPicPr>
        <xdr:cNvPr id="30970" name="image14.png">
          <a:extLst>
            <a:ext uri="{FF2B5EF4-FFF2-40B4-BE49-F238E27FC236}">
              <a16:creationId xmlns:a16="http://schemas.microsoft.com/office/drawing/2014/main" id="{9D56C474-DCC2-4DBF-842E-69CDD1E4F0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05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</xdr:row>
      <xdr:rowOff>297180</xdr:rowOff>
    </xdr:from>
    <xdr:to>
      <xdr:col>5</xdr:col>
      <xdr:colOff>289560</xdr:colOff>
      <xdr:row>20</xdr:row>
      <xdr:rowOff>281940</xdr:rowOff>
    </xdr:to>
    <xdr:pic>
      <xdr:nvPicPr>
        <xdr:cNvPr id="30971" name="image13.png">
          <a:extLst>
            <a:ext uri="{FF2B5EF4-FFF2-40B4-BE49-F238E27FC236}">
              <a16:creationId xmlns:a16="http://schemas.microsoft.com/office/drawing/2014/main" id="{3B4F0C9B-95AD-470D-8F8C-612BDDFD9E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74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20</xdr:row>
      <xdr:rowOff>297180</xdr:rowOff>
    </xdr:from>
    <xdr:to>
      <xdr:col>5</xdr:col>
      <xdr:colOff>312420</xdr:colOff>
      <xdr:row>21</xdr:row>
      <xdr:rowOff>281940</xdr:rowOff>
    </xdr:to>
    <xdr:pic>
      <xdr:nvPicPr>
        <xdr:cNvPr id="30972" name="image2.png">
          <a:extLst>
            <a:ext uri="{FF2B5EF4-FFF2-40B4-BE49-F238E27FC236}">
              <a16:creationId xmlns:a16="http://schemas.microsoft.com/office/drawing/2014/main" id="{37EACB54-84BA-4955-AB82-3C2F672DD9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6278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</xdr:row>
      <xdr:rowOff>297180</xdr:rowOff>
    </xdr:from>
    <xdr:to>
      <xdr:col>5</xdr:col>
      <xdr:colOff>289560</xdr:colOff>
      <xdr:row>24</xdr:row>
      <xdr:rowOff>281940</xdr:rowOff>
    </xdr:to>
    <xdr:pic>
      <xdr:nvPicPr>
        <xdr:cNvPr id="30973" name="image18.png">
          <a:extLst>
            <a:ext uri="{FF2B5EF4-FFF2-40B4-BE49-F238E27FC236}">
              <a16:creationId xmlns:a16="http://schemas.microsoft.com/office/drawing/2014/main" id="{7553D0F0-7D3F-4822-ACB2-6AE901F5B7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93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26</xdr:row>
      <xdr:rowOff>297180</xdr:rowOff>
    </xdr:from>
    <xdr:to>
      <xdr:col>5</xdr:col>
      <xdr:colOff>304800</xdr:colOff>
      <xdr:row>27</xdr:row>
      <xdr:rowOff>281940</xdr:rowOff>
    </xdr:to>
    <xdr:pic>
      <xdr:nvPicPr>
        <xdr:cNvPr id="30974" name="image15.png">
          <a:extLst>
            <a:ext uri="{FF2B5EF4-FFF2-40B4-BE49-F238E27FC236}">
              <a16:creationId xmlns:a16="http://schemas.microsoft.com/office/drawing/2014/main" id="{1E68DC89-BC4A-4FB4-9CD3-762502F77D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810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27</xdr:row>
      <xdr:rowOff>297180</xdr:rowOff>
    </xdr:from>
    <xdr:to>
      <xdr:col>5</xdr:col>
      <xdr:colOff>312420</xdr:colOff>
      <xdr:row>28</xdr:row>
      <xdr:rowOff>289560</xdr:rowOff>
    </xdr:to>
    <xdr:pic>
      <xdr:nvPicPr>
        <xdr:cNvPr id="30975" name="image5.png">
          <a:extLst>
            <a:ext uri="{FF2B5EF4-FFF2-40B4-BE49-F238E27FC236}">
              <a16:creationId xmlns:a16="http://schemas.microsoft.com/office/drawing/2014/main" id="{0883FF9F-DE17-4B2F-8EB1-496C17459F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8412480"/>
          <a:ext cx="2819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30</xdr:row>
      <xdr:rowOff>297180</xdr:rowOff>
    </xdr:from>
    <xdr:to>
      <xdr:col>5</xdr:col>
      <xdr:colOff>304800</xdr:colOff>
      <xdr:row>31</xdr:row>
      <xdr:rowOff>281940</xdr:rowOff>
    </xdr:to>
    <xdr:pic>
      <xdr:nvPicPr>
        <xdr:cNvPr id="30976" name="image16.png">
          <a:extLst>
            <a:ext uri="{FF2B5EF4-FFF2-40B4-BE49-F238E27FC236}">
              <a16:creationId xmlns:a16="http://schemas.microsoft.com/office/drawing/2014/main" id="{0713F90B-619F-4B0A-A872-25D0C21A96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326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35</xdr:row>
      <xdr:rowOff>289560</xdr:rowOff>
    </xdr:from>
    <xdr:to>
      <xdr:col>5</xdr:col>
      <xdr:colOff>327660</xdr:colOff>
      <xdr:row>36</xdr:row>
      <xdr:rowOff>266700</xdr:rowOff>
    </xdr:to>
    <xdr:pic>
      <xdr:nvPicPr>
        <xdr:cNvPr id="30977" name="image24.png">
          <a:extLst>
            <a:ext uri="{FF2B5EF4-FFF2-40B4-BE49-F238E27FC236}">
              <a16:creationId xmlns:a16="http://schemas.microsoft.com/office/drawing/2014/main" id="{B091F842-9536-48C4-BF9F-994D82F898D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08432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37</xdr:row>
      <xdr:rowOff>297180</xdr:rowOff>
    </xdr:from>
    <xdr:to>
      <xdr:col>5</xdr:col>
      <xdr:colOff>335280</xdr:colOff>
      <xdr:row>38</xdr:row>
      <xdr:rowOff>281940</xdr:rowOff>
    </xdr:to>
    <xdr:pic>
      <xdr:nvPicPr>
        <xdr:cNvPr id="30978" name="image10.png">
          <a:extLst>
            <a:ext uri="{FF2B5EF4-FFF2-40B4-BE49-F238E27FC236}">
              <a16:creationId xmlns:a16="http://schemas.microsoft.com/office/drawing/2014/main" id="{21384947-F3C6-414A-8671-E90C9AD397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1460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38</xdr:row>
      <xdr:rowOff>297180</xdr:rowOff>
    </xdr:from>
    <xdr:to>
      <xdr:col>5</xdr:col>
      <xdr:colOff>297180</xdr:colOff>
      <xdr:row>39</xdr:row>
      <xdr:rowOff>281940</xdr:rowOff>
    </xdr:to>
    <xdr:pic>
      <xdr:nvPicPr>
        <xdr:cNvPr id="30979" name="image4.png">
          <a:extLst>
            <a:ext uri="{FF2B5EF4-FFF2-40B4-BE49-F238E27FC236}">
              <a16:creationId xmlns:a16="http://schemas.microsoft.com/office/drawing/2014/main" id="{CEE163B3-49CB-4486-BA68-B95D3BB37A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1765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39</xdr:row>
      <xdr:rowOff>266700</xdr:rowOff>
    </xdr:from>
    <xdr:to>
      <xdr:col>5</xdr:col>
      <xdr:colOff>342900</xdr:colOff>
      <xdr:row>40</xdr:row>
      <xdr:rowOff>251460</xdr:rowOff>
    </xdr:to>
    <xdr:pic>
      <xdr:nvPicPr>
        <xdr:cNvPr id="30980" name="image21.png">
          <a:extLst>
            <a:ext uri="{FF2B5EF4-FFF2-40B4-BE49-F238E27FC236}">
              <a16:creationId xmlns:a16="http://schemas.microsoft.com/office/drawing/2014/main" id="{50FBFDE4-5AC2-4CE5-8AFA-3CFCF85A50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120396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40</xdr:row>
      <xdr:rowOff>297180</xdr:rowOff>
    </xdr:from>
    <xdr:to>
      <xdr:col>5</xdr:col>
      <xdr:colOff>297180</xdr:colOff>
      <xdr:row>41</xdr:row>
      <xdr:rowOff>281940</xdr:rowOff>
    </xdr:to>
    <xdr:pic>
      <xdr:nvPicPr>
        <xdr:cNvPr id="30981" name="image22.png">
          <a:extLst>
            <a:ext uri="{FF2B5EF4-FFF2-40B4-BE49-F238E27FC236}">
              <a16:creationId xmlns:a16="http://schemas.microsoft.com/office/drawing/2014/main" id="{60D7DBAC-7F41-45CF-A399-6BA41BE541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23748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43</xdr:row>
      <xdr:rowOff>274320</xdr:rowOff>
    </xdr:from>
    <xdr:to>
      <xdr:col>5</xdr:col>
      <xdr:colOff>312420</xdr:colOff>
      <xdr:row>44</xdr:row>
      <xdr:rowOff>259080</xdr:rowOff>
    </xdr:to>
    <xdr:pic>
      <xdr:nvPicPr>
        <xdr:cNvPr id="30982" name="image11.png">
          <a:extLst>
            <a:ext uri="{FF2B5EF4-FFF2-40B4-BE49-F238E27FC236}">
              <a16:creationId xmlns:a16="http://schemas.microsoft.com/office/drawing/2014/main" id="{46D01740-C142-4303-B65C-93051DF3A3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32664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44</xdr:row>
      <xdr:rowOff>274320</xdr:rowOff>
    </xdr:from>
    <xdr:to>
      <xdr:col>5</xdr:col>
      <xdr:colOff>304800</xdr:colOff>
      <xdr:row>45</xdr:row>
      <xdr:rowOff>259080</xdr:rowOff>
    </xdr:to>
    <xdr:pic>
      <xdr:nvPicPr>
        <xdr:cNvPr id="30983" name="image6.png">
          <a:extLst>
            <a:ext uri="{FF2B5EF4-FFF2-40B4-BE49-F238E27FC236}">
              <a16:creationId xmlns:a16="http://schemas.microsoft.com/office/drawing/2014/main" id="{5BE620B1-0FA2-4AC9-8FBC-D012B16CE3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35712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46</xdr:row>
      <xdr:rowOff>297180</xdr:rowOff>
    </xdr:from>
    <xdr:to>
      <xdr:col>5</xdr:col>
      <xdr:colOff>304800</xdr:colOff>
      <xdr:row>47</xdr:row>
      <xdr:rowOff>281940</xdr:rowOff>
    </xdr:to>
    <xdr:pic>
      <xdr:nvPicPr>
        <xdr:cNvPr id="30984" name="image25.png">
          <a:extLst>
            <a:ext uri="{FF2B5EF4-FFF2-40B4-BE49-F238E27FC236}">
              <a16:creationId xmlns:a16="http://schemas.microsoft.com/office/drawing/2014/main" id="{46C0742F-4524-458E-A3DF-A0B4B556B9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20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49</xdr:row>
      <xdr:rowOff>297180</xdr:rowOff>
    </xdr:from>
    <xdr:to>
      <xdr:col>5</xdr:col>
      <xdr:colOff>327660</xdr:colOff>
      <xdr:row>50</xdr:row>
      <xdr:rowOff>281940</xdr:rowOff>
    </xdr:to>
    <xdr:pic>
      <xdr:nvPicPr>
        <xdr:cNvPr id="30985" name="image7.png">
          <a:extLst>
            <a:ext uri="{FF2B5EF4-FFF2-40B4-BE49-F238E27FC236}">
              <a16:creationId xmlns:a16="http://schemas.microsoft.com/office/drawing/2014/main" id="{46D5326D-A853-448F-8DB1-26D9B38AA9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5118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52</xdr:row>
      <xdr:rowOff>289560</xdr:rowOff>
    </xdr:from>
    <xdr:to>
      <xdr:col>5</xdr:col>
      <xdr:colOff>304800</xdr:colOff>
      <xdr:row>53</xdr:row>
      <xdr:rowOff>266700</xdr:rowOff>
    </xdr:to>
    <xdr:pic>
      <xdr:nvPicPr>
        <xdr:cNvPr id="30986" name="image12.png">
          <a:extLst>
            <a:ext uri="{FF2B5EF4-FFF2-40B4-BE49-F238E27FC236}">
              <a16:creationId xmlns:a16="http://schemas.microsoft.com/office/drawing/2014/main" id="{E74E07EA-9F9E-4C15-81B1-B54703A59B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024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53</xdr:row>
      <xdr:rowOff>297180</xdr:rowOff>
    </xdr:from>
    <xdr:to>
      <xdr:col>5</xdr:col>
      <xdr:colOff>327660</xdr:colOff>
      <xdr:row>54</xdr:row>
      <xdr:rowOff>281940</xdr:rowOff>
    </xdr:to>
    <xdr:pic>
      <xdr:nvPicPr>
        <xdr:cNvPr id="30987" name="image8.png">
          <a:extLst>
            <a:ext uri="{FF2B5EF4-FFF2-40B4-BE49-F238E27FC236}">
              <a16:creationId xmlns:a16="http://schemas.microsoft.com/office/drawing/2014/main" id="{7B27863E-7D51-4E8E-A257-479DE5DEB0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6337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54</xdr:row>
      <xdr:rowOff>289560</xdr:rowOff>
    </xdr:from>
    <xdr:to>
      <xdr:col>5</xdr:col>
      <xdr:colOff>327660</xdr:colOff>
      <xdr:row>55</xdr:row>
      <xdr:rowOff>266700</xdr:rowOff>
    </xdr:to>
    <xdr:pic>
      <xdr:nvPicPr>
        <xdr:cNvPr id="30988" name="image17.png">
          <a:extLst>
            <a:ext uri="{FF2B5EF4-FFF2-40B4-BE49-F238E27FC236}">
              <a16:creationId xmlns:a16="http://schemas.microsoft.com/office/drawing/2014/main" id="{8C69A429-34D8-4915-BDD1-2EF8875E45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66344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55</xdr:row>
      <xdr:rowOff>274320</xdr:rowOff>
    </xdr:from>
    <xdr:to>
      <xdr:col>5</xdr:col>
      <xdr:colOff>312420</xdr:colOff>
      <xdr:row>56</xdr:row>
      <xdr:rowOff>259080</xdr:rowOff>
    </xdr:to>
    <xdr:pic>
      <xdr:nvPicPr>
        <xdr:cNvPr id="30989" name="image9.png">
          <a:extLst>
            <a:ext uri="{FF2B5EF4-FFF2-40B4-BE49-F238E27FC236}">
              <a16:creationId xmlns:a16="http://schemas.microsoft.com/office/drawing/2014/main" id="{0559FC58-1B37-41AC-BE48-41054F0406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69240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56</xdr:row>
      <xdr:rowOff>289560</xdr:rowOff>
    </xdr:from>
    <xdr:to>
      <xdr:col>5</xdr:col>
      <xdr:colOff>297180</xdr:colOff>
      <xdr:row>57</xdr:row>
      <xdr:rowOff>266700</xdr:rowOff>
    </xdr:to>
    <xdr:pic>
      <xdr:nvPicPr>
        <xdr:cNvPr id="30990" name="image19.png">
          <a:extLst>
            <a:ext uri="{FF2B5EF4-FFF2-40B4-BE49-F238E27FC236}">
              <a16:creationId xmlns:a16="http://schemas.microsoft.com/office/drawing/2014/main" id="{9A282095-F607-4295-B56F-7032934E74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72440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59</xdr:row>
      <xdr:rowOff>297180</xdr:rowOff>
    </xdr:from>
    <xdr:to>
      <xdr:col>5</xdr:col>
      <xdr:colOff>297180</xdr:colOff>
      <xdr:row>60</xdr:row>
      <xdr:rowOff>281940</xdr:rowOff>
    </xdr:to>
    <xdr:pic>
      <xdr:nvPicPr>
        <xdr:cNvPr id="30991" name="image1.png">
          <a:extLst>
            <a:ext uri="{FF2B5EF4-FFF2-40B4-BE49-F238E27FC236}">
              <a16:creationId xmlns:a16="http://schemas.microsoft.com/office/drawing/2014/main" id="{158871CE-8BB1-4995-ABA2-D4AE8C40B39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8166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60</xdr:row>
      <xdr:rowOff>297180</xdr:rowOff>
    </xdr:from>
    <xdr:to>
      <xdr:col>5</xdr:col>
      <xdr:colOff>304800</xdr:colOff>
      <xdr:row>61</xdr:row>
      <xdr:rowOff>281940</xdr:rowOff>
    </xdr:to>
    <xdr:pic>
      <xdr:nvPicPr>
        <xdr:cNvPr id="30992" name="image26.png">
          <a:extLst>
            <a:ext uri="{FF2B5EF4-FFF2-40B4-BE49-F238E27FC236}">
              <a16:creationId xmlns:a16="http://schemas.microsoft.com/office/drawing/2014/main" id="{A24A0095-3025-447B-86BD-03CDC8EE3A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470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67</xdr:row>
      <xdr:rowOff>289560</xdr:rowOff>
    </xdr:from>
    <xdr:to>
      <xdr:col>5</xdr:col>
      <xdr:colOff>312420</xdr:colOff>
      <xdr:row>68</xdr:row>
      <xdr:rowOff>266700</xdr:rowOff>
    </xdr:to>
    <xdr:pic>
      <xdr:nvPicPr>
        <xdr:cNvPr id="30993" name="image20.png">
          <a:extLst>
            <a:ext uri="{FF2B5EF4-FFF2-40B4-BE49-F238E27FC236}">
              <a16:creationId xmlns:a16="http://schemas.microsoft.com/office/drawing/2014/main" id="{568A7C48-1C16-4E58-8FDE-3514D5627B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0596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68</xdr:row>
      <xdr:rowOff>289560</xdr:rowOff>
    </xdr:from>
    <xdr:to>
      <xdr:col>5</xdr:col>
      <xdr:colOff>312420</xdr:colOff>
      <xdr:row>69</xdr:row>
      <xdr:rowOff>266700</xdr:rowOff>
    </xdr:to>
    <xdr:pic>
      <xdr:nvPicPr>
        <xdr:cNvPr id="30994" name="image3.png">
          <a:extLst>
            <a:ext uri="{FF2B5EF4-FFF2-40B4-BE49-F238E27FC236}">
              <a16:creationId xmlns:a16="http://schemas.microsoft.com/office/drawing/2014/main" id="{537C6D68-CF99-4456-ABF5-4CA44083C3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09016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69</xdr:row>
      <xdr:rowOff>297180</xdr:rowOff>
    </xdr:from>
    <xdr:to>
      <xdr:col>5</xdr:col>
      <xdr:colOff>335280</xdr:colOff>
      <xdr:row>70</xdr:row>
      <xdr:rowOff>281940</xdr:rowOff>
    </xdr:to>
    <xdr:pic>
      <xdr:nvPicPr>
        <xdr:cNvPr id="30995" name="image28.png">
          <a:extLst>
            <a:ext uri="{FF2B5EF4-FFF2-40B4-BE49-F238E27FC236}">
              <a16:creationId xmlns:a16="http://schemas.microsoft.com/office/drawing/2014/main" id="{4C5A0AC9-A028-4C0A-8EBC-842A4518FDD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21214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71</xdr:row>
      <xdr:rowOff>297180</xdr:rowOff>
    </xdr:from>
    <xdr:to>
      <xdr:col>5</xdr:col>
      <xdr:colOff>312420</xdr:colOff>
      <xdr:row>72</xdr:row>
      <xdr:rowOff>281940</xdr:rowOff>
    </xdr:to>
    <xdr:pic>
      <xdr:nvPicPr>
        <xdr:cNvPr id="30996" name="image27.png">
          <a:extLst>
            <a:ext uri="{FF2B5EF4-FFF2-40B4-BE49-F238E27FC236}">
              <a16:creationId xmlns:a16="http://schemas.microsoft.com/office/drawing/2014/main" id="{85650D5C-328E-4639-84AB-825761E907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82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74</xdr:row>
      <xdr:rowOff>266700</xdr:rowOff>
    </xdr:from>
    <xdr:to>
      <xdr:col>5</xdr:col>
      <xdr:colOff>327660</xdr:colOff>
      <xdr:row>75</xdr:row>
      <xdr:rowOff>251460</xdr:rowOff>
    </xdr:to>
    <xdr:pic>
      <xdr:nvPicPr>
        <xdr:cNvPr id="30997" name="image44.png">
          <a:extLst>
            <a:ext uri="{FF2B5EF4-FFF2-40B4-BE49-F238E27FC236}">
              <a16:creationId xmlns:a16="http://schemas.microsoft.com/office/drawing/2014/main" id="{8FE224CA-50D0-4B54-BF57-C12B7221B5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27076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75</xdr:row>
      <xdr:rowOff>297180</xdr:rowOff>
    </xdr:from>
    <xdr:to>
      <xdr:col>5</xdr:col>
      <xdr:colOff>312420</xdr:colOff>
      <xdr:row>76</xdr:row>
      <xdr:rowOff>281940</xdr:rowOff>
    </xdr:to>
    <xdr:pic>
      <xdr:nvPicPr>
        <xdr:cNvPr id="30998" name="image23.png">
          <a:extLst>
            <a:ext uri="{FF2B5EF4-FFF2-40B4-BE49-F238E27FC236}">
              <a16:creationId xmlns:a16="http://schemas.microsoft.com/office/drawing/2014/main" id="{98DE3346-044E-415B-B86C-183273F7A1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3042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76</xdr:row>
      <xdr:rowOff>297180</xdr:rowOff>
    </xdr:from>
    <xdr:to>
      <xdr:col>5</xdr:col>
      <xdr:colOff>312420</xdr:colOff>
      <xdr:row>77</xdr:row>
      <xdr:rowOff>281940</xdr:rowOff>
    </xdr:to>
    <xdr:pic>
      <xdr:nvPicPr>
        <xdr:cNvPr id="30999" name="image35.png">
          <a:extLst>
            <a:ext uri="{FF2B5EF4-FFF2-40B4-BE49-F238E27FC236}">
              <a16:creationId xmlns:a16="http://schemas.microsoft.com/office/drawing/2014/main" id="{77506050-3B4B-49C9-AD43-6E73EEE1F3D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334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79</xdr:row>
      <xdr:rowOff>274320</xdr:rowOff>
    </xdr:from>
    <xdr:to>
      <xdr:col>5</xdr:col>
      <xdr:colOff>297180</xdr:colOff>
      <xdr:row>80</xdr:row>
      <xdr:rowOff>259080</xdr:rowOff>
    </xdr:to>
    <xdr:pic>
      <xdr:nvPicPr>
        <xdr:cNvPr id="31000" name="image38.png">
          <a:extLst>
            <a:ext uri="{FF2B5EF4-FFF2-40B4-BE49-F238E27FC236}">
              <a16:creationId xmlns:a16="http://schemas.microsoft.com/office/drawing/2014/main" id="{295B0AB7-5C81-4947-924E-1DDC3D6599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42392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81</xdr:row>
      <xdr:rowOff>289560</xdr:rowOff>
    </xdr:from>
    <xdr:to>
      <xdr:col>5</xdr:col>
      <xdr:colOff>327660</xdr:colOff>
      <xdr:row>82</xdr:row>
      <xdr:rowOff>266700</xdr:rowOff>
    </xdr:to>
    <xdr:pic>
      <xdr:nvPicPr>
        <xdr:cNvPr id="31001" name="image33.png">
          <a:extLst>
            <a:ext uri="{FF2B5EF4-FFF2-40B4-BE49-F238E27FC236}">
              <a16:creationId xmlns:a16="http://schemas.microsoft.com/office/drawing/2014/main" id="{DA43957A-5EBF-485C-83FD-F715A93137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48640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84</xdr:row>
      <xdr:rowOff>289560</xdr:rowOff>
    </xdr:from>
    <xdr:to>
      <xdr:col>5</xdr:col>
      <xdr:colOff>297180</xdr:colOff>
      <xdr:row>85</xdr:row>
      <xdr:rowOff>266700</xdr:rowOff>
    </xdr:to>
    <xdr:pic>
      <xdr:nvPicPr>
        <xdr:cNvPr id="31002" name="image30.png">
          <a:extLst>
            <a:ext uri="{FF2B5EF4-FFF2-40B4-BE49-F238E27FC236}">
              <a16:creationId xmlns:a16="http://schemas.microsoft.com/office/drawing/2014/main" id="{8599C6AD-51B1-47AD-A743-018FC9BC2C0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7784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87</xdr:row>
      <xdr:rowOff>297180</xdr:rowOff>
    </xdr:from>
    <xdr:to>
      <xdr:col>5</xdr:col>
      <xdr:colOff>312420</xdr:colOff>
      <xdr:row>88</xdr:row>
      <xdr:rowOff>281940</xdr:rowOff>
    </xdr:to>
    <xdr:pic>
      <xdr:nvPicPr>
        <xdr:cNvPr id="31003" name="image29.png">
          <a:extLst>
            <a:ext uri="{FF2B5EF4-FFF2-40B4-BE49-F238E27FC236}">
              <a16:creationId xmlns:a16="http://schemas.microsoft.com/office/drawing/2014/main" id="{F8B5EF57-1B25-4A5B-82CD-20594A64E4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70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94</xdr:row>
      <xdr:rowOff>297180</xdr:rowOff>
    </xdr:from>
    <xdr:to>
      <xdr:col>5</xdr:col>
      <xdr:colOff>327660</xdr:colOff>
      <xdr:row>95</xdr:row>
      <xdr:rowOff>281940</xdr:rowOff>
    </xdr:to>
    <xdr:pic>
      <xdr:nvPicPr>
        <xdr:cNvPr id="31004" name="image39.png">
          <a:extLst>
            <a:ext uri="{FF2B5EF4-FFF2-40B4-BE49-F238E27FC236}">
              <a16:creationId xmlns:a16="http://schemas.microsoft.com/office/drawing/2014/main" id="{39883E07-2097-4894-BBF4-5FA27AF93B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8834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98</xdr:row>
      <xdr:rowOff>289560</xdr:rowOff>
    </xdr:from>
    <xdr:to>
      <xdr:col>5</xdr:col>
      <xdr:colOff>297180</xdr:colOff>
      <xdr:row>99</xdr:row>
      <xdr:rowOff>266700</xdr:rowOff>
    </xdr:to>
    <xdr:pic>
      <xdr:nvPicPr>
        <xdr:cNvPr id="31005" name="image37.png">
          <a:extLst>
            <a:ext uri="{FF2B5EF4-FFF2-40B4-BE49-F238E27FC236}">
              <a16:creationId xmlns:a16="http://schemas.microsoft.com/office/drawing/2014/main" id="{DD16FA3B-35B2-42C0-9CC1-1D8C959FC8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0045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99</xdr:row>
      <xdr:rowOff>297180</xdr:rowOff>
    </xdr:from>
    <xdr:to>
      <xdr:col>5</xdr:col>
      <xdr:colOff>312420</xdr:colOff>
      <xdr:row>100</xdr:row>
      <xdr:rowOff>281940</xdr:rowOff>
    </xdr:to>
    <xdr:pic>
      <xdr:nvPicPr>
        <xdr:cNvPr id="31006" name="image46.png">
          <a:extLst>
            <a:ext uri="{FF2B5EF4-FFF2-40B4-BE49-F238E27FC236}">
              <a16:creationId xmlns:a16="http://schemas.microsoft.com/office/drawing/2014/main" id="{2F7D91E6-E573-41ED-8997-55E91FD884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30358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100</xdr:row>
      <xdr:rowOff>274320</xdr:rowOff>
    </xdr:from>
    <xdr:to>
      <xdr:col>5</xdr:col>
      <xdr:colOff>335280</xdr:colOff>
      <xdr:row>101</xdr:row>
      <xdr:rowOff>259080</xdr:rowOff>
    </xdr:to>
    <xdr:pic>
      <xdr:nvPicPr>
        <xdr:cNvPr id="31007" name="image32.png">
          <a:extLst>
            <a:ext uri="{FF2B5EF4-FFF2-40B4-BE49-F238E27FC236}">
              <a16:creationId xmlns:a16="http://schemas.microsoft.com/office/drawing/2014/main" id="{C59C147C-57BB-41E0-863B-BB19C3638E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06400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102</xdr:row>
      <xdr:rowOff>289560</xdr:rowOff>
    </xdr:from>
    <xdr:to>
      <xdr:col>5</xdr:col>
      <xdr:colOff>327660</xdr:colOff>
      <xdr:row>103</xdr:row>
      <xdr:rowOff>266700</xdr:rowOff>
    </xdr:to>
    <xdr:pic>
      <xdr:nvPicPr>
        <xdr:cNvPr id="31008" name="image40.png">
          <a:extLst>
            <a:ext uri="{FF2B5EF4-FFF2-40B4-BE49-F238E27FC236}">
              <a16:creationId xmlns:a16="http://schemas.microsoft.com/office/drawing/2014/main" id="{F503C566-F418-463A-BD3E-DA5EC4AE11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312648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114</xdr:row>
      <xdr:rowOff>297180</xdr:rowOff>
    </xdr:from>
    <xdr:to>
      <xdr:col>5</xdr:col>
      <xdr:colOff>297180</xdr:colOff>
      <xdr:row>115</xdr:row>
      <xdr:rowOff>281940</xdr:rowOff>
    </xdr:to>
    <xdr:pic>
      <xdr:nvPicPr>
        <xdr:cNvPr id="31009" name="image42.png">
          <a:extLst>
            <a:ext uri="{FF2B5EF4-FFF2-40B4-BE49-F238E27FC236}">
              <a16:creationId xmlns:a16="http://schemas.microsoft.com/office/drawing/2014/main" id="{867ABA94-4672-47BD-B88F-BB582BA4646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49300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116</xdr:row>
      <xdr:rowOff>297180</xdr:rowOff>
    </xdr:from>
    <xdr:to>
      <xdr:col>5</xdr:col>
      <xdr:colOff>335280</xdr:colOff>
      <xdr:row>117</xdr:row>
      <xdr:rowOff>281940</xdr:rowOff>
    </xdr:to>
    <xdr:pic>
      <xdr:nvPicPr>
        <xdr:cNvPr id="31010" name="image45.png">
          <a:extLst>
            <a:ext uri="{FF2B5EF4-FFF2-40B4-BE49-F238E27FC236}">
              <a16:creationId xmlns:a16="http://schemas.microsoft.com/office/drawing/2014/main" id="{629DEB92-BA88-4896-A578-392EFD8BE2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5539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118</xdr:row>
      <xdr:rowOff>289560</xdr:rowOff>
    </xdr:from>
    <xdr:to>
      <xdr:col>5</xdr:col>
      <xdr:colOff>297180</xdr:colOff>
      <xdr:row>119</xdr:row>
      <xdr:rowOff>266700</xdr:rowOff>
    </xdr:to>
    <xdr:pic>
      <xdr:nvPicPr>
        <xdr:cNvPr id="31011" name="image31.png">
          <a:extLst>
            <a:ext uri="{FF2B5EF4-FFF2-40B4-BE49-F238E27FC236}">
              <a16:creationId xmlns:a16="http://schemas.microsoft.com/office/drawing/2014/main" id="{60D6D4A9-8160-45E2-AA8B-1C3B11732C4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6141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120</xdr:row>
      <xdr:rowOff>297180</xdr:rowOff>
    </xdr:from>
    <xdr:to>
      <xdr:col>5</xdr:col>
      <xdr:colOff>327660</xdr:colOff>
      <xdr:row>121</xdr:row>
      <xdr:rowOff>281940</xdr:rowOff>
    </xdr:to>
    <xdr:pic>
      <xdr:nvPicPr>
        <xdr:cNvPr id="31012" name="image36.png">
          <a:extLst>
            <a:ext uri="{FF2B5EF4-FFF2-40B4-BE49-F238E27FC236}">
              <a16:creationId xmlns:a16="http://schemas.microsoft.com/office/drawing/2014/main" id="{996392B0-0205-4126-9D90-1148D9724E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367588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121</xdr:row>
      <xdr:rowOff>297180</xdr:rowOff>
    </xdr:from>
    <xdr:to>
      <xdr:col>5</xdr:col>
      <xdr:colOff>335280</xdr:colOff>
      <xdr:row>122</xdr:row>
      <xdr:rowOff>281940</xdr:rowOff>
    </xdr:to>
    <xdr:pic>
      <xdr:nvPicPr>
        <xdr:cNvPr id="31013" name="image34.png">
          <a:extLst>
            <a:ext uri="{FF2B5EF4-FFF2-40B4-BE49-F238E27FC236}">
              <a16:creationId xmlns:a16="http://schemas.microsoft.com/office/drawing/2014/main" id="{FECBB6A1-D834-4F81-B178-4408675E39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7063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122</xdr:row>
      <xdr:rowOff>297180</xdr:rowOff>
    </xdr:from>
    <xdr:to>
      <xdr:col>5</xdr:col>
      <xdr:colOff>297180</xdr:colOff>
      <xdr:row>123</xdr:row>
      <xdr:rowOff>281940</xdr:rowOff>
    </xdr:to>
    <xdr:pic>
      <xdr:nvPicPr>
        <xdr:cNvPr id="31014" name="image43.png">
          <a:extLst>
            <a:ext uri="{FF2B5EF4-FFF2-40B4-BE49-F238E27FC236}">
              <a16:creationId xmlns:a16="http://schemas.microsoft.com/office/drawing/2014/main" id="{53EE8157-7B76-41FC-AAD2-BFEDE4B7986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736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123</xdr:row>
      <xdr:rowOff>297180</xdr:rowOff>
    </xdr:from>
    <xdr:to>
      <xdr:col>5</xdr:col>
      <xdr:colOff>297180</xdr:colOff>
      <xdr:row>124</xdr:row>
      <xdr:rowOff>281940</xdr:rowOff>
    </xdr:to>
    <xdr:pic>
      <xdr:nvPicPr>
        <xdr:cNvPr id="31015" name="image57.png">
          <a:extLst>
            <a:ext uri="{FF2B5EF4-FFF2-40B4-BE49-F238E27FC236}">
              <a16:creationId xmlns:a16="http://schemas.microsoft.com/office/drawing/2014/main" id="{DB8AC772-7356-47F6-910A-DAD21D1F2C2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7673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127</xdr:row>
      <xdr:rowOff>297180</xdr:rowOff>
    </xdr:from>
    <xdr:to>
      <xdr:col>5</xdr:col>
      <xdr:colOff>342900</xdr:colOff>
      <xdr:row>128</xdr:row>
      <xdr:rowOff>281940</xdr:rowOff>
    </xdr:to>
    <xdr:pic>
      <xdr:nvPicPr>
        <xdr:cNvPr id="31016" name="image41.png">
          <a:extLst>
            <a:ext uri="{FF2B5EF4-FFF2-40B4-BE49-F238E27FC236}">
              <a16:creationId xmlns:a16="http://schemas.microsoft.com/office/drawing/2014/main" id="{BCF95CE6-85BF-45E5-A782-72EDE2543F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38892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131</xdr:row>
      <xdr:rowOff>297180</xdr:rowOff>
    </xdr:from>
    <xdr:to>
      <xdr:col>5</xdr:col>
      <xdr:colOff>327660</xdr:colOff>
      <xdr:row>132</xdr:row>
      <xdr:rowOff>281940</xdr:rowOff>
    </xdr:to>
    <xdr:pic>
      <xdr:nvPicPr>
        <xdr:cNvPr id="31017" name="image50.png">
          <a:extLst>
            <a:ext uri="{FF2B5EF4-FFF2-40B4-BE49-F238E27FC236}">
              <a16:creationId xmlns:a16="http://schemas.microsoft.com/office/drawing/2014/main" id="{50A7131C-5AAA-4848-AF50-982ECE28160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40111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132</xdr:row>
      <xdr:rowOff>289560</xdr:rowOff>
    </xdr:from>
    <xdr:to>
      <xdr:col>5</xdr:col>
      <xdr:colOff>342900</xdr:colOff>
      <xdr:row>133</xdr:row>
      <xdr:rowOff>266700</xdr:rowOff>
    </xdr:to>
    <xdr:pic>
      <xdr:nvPicPr>
        <xdr:cNvPr id="31018" name="image47.png">
          <a:extLst>
            <a:ext uri="{FF2B5EF4-FFF2-40B4-BE49-F238E27FC236}">
              <a16:creationId xmlns:a16="http://schemas.microsoft.com/office/drawing/2014/main" id="{970412DD-1588-439D-9678-DBFB105B0C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40408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134</xdr:row>
      <xdr:rowOff>289560</xdr:rowOff>
    </xdr:from>
    <xdr:to>
      <xdr:col>5</xdr:col>
      <xdr:colOff>304800</xdr:colOff>
      <xdr:row>135</xdr:row>
      <xdr:rowOff>266700</xdr:rowOff>
    </xdr:to>
    <xdr:pic>
      <xdr:nvPicPr>
        <xdr:cNvPr id="31019" name="image59.png">
          <a:extLst>
            <a:ext uri="{FF2B5EF4-FFF2-40B4-BE49-F238E27FC236}">
              <a16:creationId xmlns:a16="http://schemas.microsoft.com/office/drawing/2014/main" id="{4C98C416-4D9D-4124-8639-A5C43FFE5D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10184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136</xdr:row>
      <xdr:rowOff>289560</xdr:rowOff>
    </xdr:from>
    <xdr:to>
      <xdr:col>5</xdr:col>
      <xdr:colOff>304800</xdr:colOff>
      <xdr:row>137</xdr:row>
      <xdr:rowOff>266700</xdr:rowOff>
    </xdr:to>
    <xdr:pic>
      <xdr:nvPicPr>
        <xdr:cNvPr id="31020" name="image67.png">
          <a:extLst>
            <a:ext uri="{FF2B5EF4-FFF2-40B4-BE49-F238E27FC236}">
              <a16:creationId xmlns:a16="http://schemas.microsoft.com/office/drawing/2014/main" id="{F4D40BD4-57C2-43CE-85E6-399ADE6557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16280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139</xdr:row>
      <xdr:rowOff>297180</xdr:rowOff>
    </xdr:from>
    <xdr:to>
      <xdr:col>5</xdr:col>
      <xdr:colOff>304800</xdr:colOff>
      <xdr:row>140</xdr:row>
      <xdr:rowOff>281940</xdr:rowOff>
    </xdr:to>
    <xdr:pic>
      <xdr:nvPicPr>
        <xdr:cNvPr id="31021" name="image53.png">
          <a:extLst>
            <a:ext uri="{FF2B5EF4-FFF2-40B4-BE49-F238E27FC236}">
              <a16:creationId xmlns:a16="http://schemas.microsoft.com/office/drawing/2014/main" id="{5BF9EE64-EC9B-4963-BB72-2D003DD732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2550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144</xdr:row>
      <xdr:rowOff>297180</xdr:rowOff>
    </xdr:from>
    <xdr:to>
      <xdr:col>5</xdr:col>
      <xdr:colOff>304800</xdr:colOff>
      <xdr:row>145</xdr:row>
      <xdr:rowOff>281940</xdr:rowOff>
    </xdr:to>
    <xdr:pic>
      <xdr:nvPicPr>
        <xdr:cNvPr id="31022" name="image49.png">
          <a:extLst>
            <a:ext uri="{FF2B5EF4-FFF2-40B4-BE49-F238E27FC236}">
              <a16:creationId xmlns:a16="http://schemas.microsoft.com/office/drawing/2014/main" id="{1AD254F4-D3D5-4B89-9E58-1461C9516C1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407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45720</xdr:colOff>
      <xdr:row>146</xdr:row>
      <xdr:rowOff>297180</xdr:rowOff>
    </xdr:from>
    <xdr:to>
      <xdr:col>5</xdr:col>
      <xdr:colOff>335280</xdr:colOff>
      <xdr:row>147</xdr:row>
      <xdr:rowOff>281940</xdr:rowOff>
    </xdr:to>
    <xdr:pic>
      <xdr:nvPicPr>
        <xdr:cNvPr id="31023" name="image61.png">
          <a:extLst>
            <a:ext uri="{FF2B5EF4-FFF2-40B4-BE49-F238E27FC236}">
              <a16:creationId xmlns:a16="http://schemas.microsoft.com/office/drawing/2014/main" id="{8892B906-51B0-4148-827C-F011E1537E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4683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147</xdr:row>
      <xdr:rowOff>297180</xdr:rowOff>
    </xdr:from>
    <xdr:to>
      <xdr:col>5</xdr:col>
      <xdr:colOff>312420</xdr:colOff>
      <xdr:row>148</xdr:row>
      <xdr:rowOff>281940</xdr:rowOff>
    </xdr:to>
    <xdr:pic>
      <xdr:nvPicPr>
        <xdr:cNvPr id="31024" name="image60.png">
          <a:extLst>
            <a:ext uri="{FF2B5EF4-FFF2-40B4-BE49-F238E27FC236}">
              <a16:creationId xmlns:a16="http://schemas.microsoft.com/office/drawing/2014/main" id="{71538D73-407E-4075-91D3-EDF7A4449C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4988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148</xdr:row>
      <xdr:rowOff>289560</xdr:rowOff>
    </xdr:from>
    <xdr:to>
      <xdr:col>5</xdr:col>
      <xdr:colOff>327660</xdr:colOff>
      <xdr:row>149</xdr:row>
      <xdr:rowOff>266700</xdr:rowOff>
    </xdr:to>
    <xdr:pic>
      <xdr:nvPicPr>
        <xdr:cNvPr id="31025" name="image48.png">
          <a:extLst>
            <a:ext uri="{FF2B5EF4-FFF2-40B4-BE49-F238E27FC236}">
              <a16:creationId xmlns:a16="http://schemas.microsoft.com/office/drawing/2014/main" id="{2DC5D335-5F86-4437-BD5B-9FE54F2551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45285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152</xdr:row>
      <xdr:rowOff>289560</xdr:rowOff>
    </xdr:from>
    <xdr:to>
      <xdr:col>5</xdr:col>
      <xdr:colOff>304800</xdr:colOff>
      <xdr:row>153</xdr:row>
      <xdr:rowOff>266700</xdr:rowOff>
    </xdr:to>
    <xdr:pic>
      <xdr:nvPicPr>
        <xdr:cNvPr id="31026" name="image68.png">
          <a:extLst>
            <a:ext uri="{FF2B5EF4-FFF2-40B4-BE49-F238E27FC236}">
              <a16:creationId xmlns:a16="http://schemas.microsoft.com/office/drawing/2014/main" id="{417DD003-60D6-4A76-B877-56ECD6F076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6504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155</xdr:row>
      <xdr:rowOff>297180</xdr:rowOff>
    </xdr:from>
    <xdr:to>
      <xdr:col>5</xdr:col>
      <xdr:colOff>312420</xdr:colOff>
      <xdr:row>156</xdr:row>
      <xdr:rowOff>281940</xdr:rowOff>
    </xdr:to>
    <xdr:pic>
      <xdr:nvPicPr>
        <xdr:cNvPr id="31027" name="image69.png">
          <a:extLst>
            <a:ext uri="{FF2B5EF4-FFF2-40B4-BE49-F238E27FC236}">
              <a16:creationId xmlns:a16="http://schemas.microsoft.com/office/drawing/2014/main" id="{CB3A81A9-44B1-493E-969A-67C3154DD2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7426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156</xdr:row>
      <xdr:rowOff>289560</xdr:rowOff>
    </xdr:from>
    <xdr:to>
      <xdr:col>5</xdr:col>
      <xdr:colOff>312420</xdr:colOff>
      <xdr:row>157</xdr:row>
      <xdr:rowOff>266700</xdr:rowOff>
    </xdr:to>
    <xdr:pic>
      <xdr:nvPicPr>
        <xdr:cNvPr id="31028" name="image65.png">
          <a:extLst>
            <a:ext uri="{FF2B5EF4-FFF2-40B4-BE49-F238E27FC236}">
              <a16:creationId xmlns:a16="http://schemas.microsoft.com/office/drawing/2014/main" id="{ACE8B71B-6104-4136-9167-A848078EC0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77240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163</xdr:row>
      <xdr:rowOff>297180</xdr:rowOff>
    </xdr:from>
    <xdr:to>
      <xdr:col>5</xdr:col>
      <xdr:colOff>304800</xdr:colOff>
      <xdr:row>164</xdr:row>
      <xdr:rowOff>281940</xdr:rowOff>
    </xdr:to>
    <xdr:pic>
      <xdr:nvPicPr>
        <xdr:cNvPr id="31029" name="image51.png">
          <a:extLst>
            <a:ext uri="{FF2B5EF4-FFF2-40B4-BE49-F238E27FC236}">
              <a16:creationId xmlns:a16="http://schemas.microsoft.com/office/drawing/2014/main" id="{CD424DE3-47AF-483F-BBE3-50EAA33DCB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49865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165</xdr:row>
      <xdr:rowOff>297180</xdr:rowOff>
    </xdr:from>
    <xdr:to>
      <xdr:col>5</xdr:col>
      <xdr:colOff>327660</xdr:colOff>
      <xdr:row>166</xdr:row>
      <xdr:rowOff>281940</xdr:rowOff>
    </xdr:to>
    <xdr:pic>
      <xdr:nvPicPr>
        <xdr:cNvPr id="31030" name="image52.png">
          <a:extLst>
            <a:ext uri="{FF2B5EF4-FFF2-40B4-BE49-F238E27FC236}">
              <a16:creationId xmlns:a16="http://schemas.microsoft.com/office/drawing/2014/main" id="{5CB3C983-8FDC-4638-9069-B7896E81A1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04748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166</xdr:row>
      <xdr:rowOff>297180</xdr:rowOff>
    </xdr:from>
    <xdr:to>
      <xdr:col>5</xdr:col>
      <xdr:colOff>327660</xdr:colOff>
      <xdr:row>167</xdr:row>
      <xdr:rowOff>281940</xdr:rowOff>
    </xdr:to>
    <xdr:pic>
      <xdr:nvPicPr>
        <xdr:cNvPr id="31031" name="image63.png">
          <a:extLst>
            <a:ext uri="{FF2B5EF4-FFF2-40B4-BE49-F238E27FC236}">
              <a16:creationId xmlns:a16="http://schemas.microsoft.com/office/drawing/2014/main" id="{59AD965E-D665-41D7-B755-65EECDCD0F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07796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167</xdr:row>
      <xdr:rowOff>289560</xdr:rowOff>
    </xdr:from>
    <xdr:to>
      <xdr:col>5</xdr:col>
      <xdr:colOff>304800</xdr:colOff>
      <xdr:row>168</xdr:row>
      <xdr:rowOff>266700</xdr:rowOff>
    </xdr:to>
    <xdr:pic>
      <xdr:nvPicPr>
        <xdr:cNvPr id="31032" name="image64.png">
          <a:extLst>
            <a:ext uri="{FF2B5EF4-FFF2-40B4-BE49-F238E27FC236}">
              <a16:creationId xmlns:a16="http://schemas.microsoft.com/office/drawing/2014/main" id="{E2E4952A-511C-4A9E-9131-30A6FF85DB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510768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172</xdr:row>
      <xdr:rowOff>297180</xdr:rowOff>
    </xdr:from>
    <xdr:to>
      <xdr:col>5</xdr:col>
      <xdr:colOff>327660</xdr:colOff>
      <xdr:row>173</xdr:row>
      <xdr:rowOff>281940</xdr:rowOff>
    </xdr:to>
    <xdr:pic>
      <xdr:nvPicPr>
        <xdr:cNvPr id="31033" name="image71.png">
          <a:extLst>
            <a:ext uri="{FF2B5EF4-FFF2-40B4-BE49-F238E27FC236}">
              <a16:creationId xmlns:a16="http://schemas.microsoft.com/office/drawing/2014/main" id="{FC079509-D2A9-43FD-AF85-75DBD622A8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260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173</xdr:row>
      <xdr:rowOff>297180</xdr:rowOff>
    </xdr:from>
    <xdr:to>
      <xdr:col>5</xdr:col>
      <xdr:colOff>312420</xdr:colOff>
      <xdr:row>174</xdr:row>
      <xdr:rowOff>281940</xdr:rowOff>
    </xdr:to>
    <xdr:pic>
      <xdr:nvPicPr>
        <xdr:cNvPr id="31034" name="image56.png">
          <a:extLst>
            <a:ext uri="{FF2B5EF4-FFF2-40B4-BE49-F238E27FC236}">
              <a16:creationId xmlns:a16="http://schemas.microsoft.com/office/drawing/2014/main" id="{62A0CF8B-3205-44B4-9BA7-972F14C8B1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2913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177</xdr:row>
      <xdr:rowOff>297180</xdr:rowOff>
    </xdr:from>
    <xdr:to>
      <xdr:col>5</xdr:col>
      <xdr:colOff>327660</xdr:colOff>
      <xdr:row>178</xdr:row>
      <xdr:rowOff>281940</xdr:rowOff>
    </xdr:to>
    <xdr:pic>
      <xdr:nvPicPr>
        <xdr:cNvPr id="31035" name="image55.png">
          <a:extLst>
            <a:ext uri="{FF2B5EF4-FFF2-40B4-BE49-F238E27FC236}">
              <a16:creationId xmlns:a16="http://schemas.microsoft.com/office/drawing/2014/main" id="{4A85D86C-CE1B-4722-883F-E71678BA08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4132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183</xdr:row>
      <xdr:rowOff>289560</xdr:rowOff>
    </xdr:from>
    <xdr:to>
      <xdr:col>5</xdr:col>
      <xdr:colOff>327660</xdr:colOff>
      <xdr:row>184</xdr:row>
      <xdr:rowOff>266700</xdr:rowOff>
    </xdr:to>
    <xdr:pic>
      <xdr:nvPicPr>
        <xdr:cNvPr id="31036" name="image79.png">
          <a:extLst>
            <a:ext uri="{FF2B5EF4-FFF2-40B4-BE49-F238E27FC236}">
              <a16:creationId xmlns:a16="http://schemas.microsoft.com/office/drawing/2014/main" id="{7BE3FDF3-B9F4-4BDE-BD27-8DEA3DC35A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59536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187</xdr:row>
      <xdr:rowOff>297180</xdr:rowOff>
    </xdr:from>
    <xdr:to>
      <xdr:col>5</xdr:col>
      <xdr:colOff>312420</xdr:colOff>
      <xdr:row>188</xdr:row>
      <xdr:rowOff>281940</xdr:rowOff>
    </xdr:to>
    <xdr:pic>
      <xdr:nvPicPr>
        <xdr:cNvPr id="31037" name="image54.png">
          <a:extLst>
            <a:ext uri="{FF2B5EF4-FFF2-40B4-BE49-F238E27FC236}">
              <a16:creationId xmlns:a16="http://schemas.microsoft.com/office/drawing/2014/main" id="{376A61A6-9ECD-44A2-A2EA-6ADE58F61E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718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188</xdr:row>
      <xdr:rowOff>297180</xdr:rowOff>
    </xdr:from>
    <xdr:to>
      <xdr:col>5</xdr:col>
      <xdr:colOff>304800</xdr:colOff>
      <xdr:row>189</xdr:row>
      <xdr:rowOff>281940</xdr:rowOff>
    </xdr:to>
    <xdr:pic>
      <xdr:nvPicPr>
        <xdr:cNvPr id="31038" name="image66.png">
          <a:extLst>
            <a:ext uri="{FF2B5EF4-FFF2-40B4-BE49-F238E27FC236}">
              <a16:creationId xmlns:a16="http://schemas.microsoft.com/office/drawing/2014/main" id="{FA23A19A-0B6C-4A26-99A2-5AC8BCE583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57485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191</xdr:row>
      <xdr:rowOff>289560</xdr:rowOff>
    </xdr:from>
    <xdr:to>
      <xdr:col>5</xdr:col>
      <xdr:colOff>312420</xdr:colOff>
      <xdr:row>192</xdr:row>
      <xdr:rowOff>266700</xdr:rowOff>
    </xdr:to>
    <xdr:pic>
      <xdr:nvPicPr>
        <xdr:cNvPr id="31039" name="image58.png">
          <a:extLst>
            <a:ext uri="{FF2B5EF4-FFF2-40B4-BE49-F238E27FC236}">
              <a16:creationId xmlns:a16="http://schemas.microsoft.com/office/drawing/2014/main" id="{84FC773E-D5AB-44B5-A9FE-7D0C12D747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583920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201</xdr:row>
      <xdr:rowOff>274320</xdr:rowOff>
    </xdr:from>
    <xdr:to>
      <xdr:col>5</xdr:col>
      <xdr:colOff>304800</xdr:colOff>
      <xdr:row>202</xdr:row>
      <xdr:rowOff>259080</xdr:rowOff>
    </xdr:to>
    <xdr:pic>
      <xdr:nvPicPr>
        <xdr:cNvPr id="31040" name="image62.png">
          <a:extLst>
            <a:ext uri="{FF2B5EF4-FFF2-40B4-BE49-F238E27FC236}">
              <a16:creationId xmlns:a16="http://schemas.microsoft.com/office/drawing/2014/main" id="{476AB728-07FB-473B-B8E2-B61F969672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614248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247</xdr:row>
      <xdr:rowOff>304800</xdr:rowOff>
    </xdr:from>
    <xdr:to>
      <xdr:col>5</xdr:col>
      <xdr:colOff>312420</xdr:colOff>
      <xdr:row>248</xdr:row>
      <xdr:rowOff>297180</xdr:rowOff>
    </xdr:to>
    <xdr:pic>
      <xdr:nvPicPr>
        <xdr:cNvPr id="31041" name="image77.png">
          <a:extLst>
            <a:ext uri="{FF2B5EF4-FFF2-40B4-BE49-F238E27FC236}">
              <a16:creationId xmlns:a16="http://schemas.microsoft.com/office/drawing/2014/main" id="{0EA4DF20-BC5D-437F-9ECF-F643A275D2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75476100"/>
          <a:ext cx="2819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307</xdr:row>
      <xdr:rowOff>297180</xdr:rowOff>
    </xdr:from>
    <xdr:to>
      <xdr:col>5</xdr:col>
      <xdr:colOff>304800</xdr:colOff>
      <xdr:row>308</xdr:row>
      <xdr:rowOff>281940</xdr:rowOff>
    </xdr:to>
    <xdr:pic>
      <xdr:nvPicPr>
        <xdr:cNvPr id="31042" name="image72.png">
          <a:extLst>
            <a:ext uri="{FF2B5EF4-FFF2-40B4-BE49-F238E27FC236}">
              <a16:creationId xmlns:a16="http://schemas.microsoft.com/office/drawing/2014/main" id="{BF767775-D555-4866-8FD5-4C0F925809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3756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311</xdr:row>
      <xdr:rowOff>297180</xdr:rowOff>
    </xdr:from>
    <xdr:to>
      <xdr:col>5</xdr:col>
      <xdr:colOff>304800</xdr:colOff>
      <xdr:row>312</xdr:row>
      <xdr:rowOff>281940</xdr:rowOff>
    </xdr:to>
    <xdr:pic>
      <xdr:nvPicPr>
        <xdr:cNvPr id="31043" name="image70.png">
          <a:extLst>
            <a:ext uri="{FF2B5EF4-FFF2-40B4-BE49-F238E27FC236}">
              <a16:creationId xmlns:a16="http://schemas.microsoft.com/office/drawing/2014/main" id="{B66E000B-8AEA-4F83-9382-33A2052DD7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4975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322</xdr:row>
      <xdr:rowOff>297180</xdr:rowOff>
    </xdr:from>
    <xdr:to>
      <xdr:col>5</xdr:col>
      <xdr:colOff>297180</xdr:colOff>
      <xdr:row>323</xdr:row>
      <xdr:rowOff>281940</xdr:rowOff>
    </xdr:to>
    <xdr:pic>
      <xdr:nvPicPr>
        <xdr:cNvPr id="31044" name="image82.png">
          <a:extLst>
            <a:ext uri="{FF2B5EF4-FFF2-40B4-BE49-F238E27FC236}">
              <a16:creationId xmlns:a16="http://schemas.microsoft.com/office/drawing/2014/main" id="{78747959-E13B-49B5-920F-8A6B60A604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832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327</xdr:row>
      <xdr:rowOff>266700</xdr:rowOff>
    </xdr:from>
    <xdr:to>
      <xdr:col>5</xdr:col>
      <xdr:colOff>304800</xdr:colOff>
      <xdr:row>328</xdr:row>
      <xdr:rowOff>251460</xdr:rowOff>
    </xdr:to>
    <xdr:pic>
      <xdr:nvPicPr>
        <xdr:cNvPr id="31045" name="image81.png">
          <a:extLst>
            <a:ext uri="{FF2B5EF4-FFF2-40B4-BE49-F238E27FC236}">
              <a16:creationId xmlns:a16="http://schemas.microsoft.com/office/drawing/2014/main" id="{DF97074F-A862-4DD3-AEC6-63CD385CB1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998220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338</xdr:row>
      <xdr:rowOff>297180</xdr:rowOff>
    </xdr:from>
    <xdr:to>
      <xdr:col>5</xdr:col>
      <xdr:colOff>304800</xdr:colOff>
      <xdr:row>339</xdr:row>
      <xdr:rowOff>281940</xdr:rowOff>
    </xdr:to>
    <xdr:pic>
      <xdr:nvPicPr>
        <xdr:cNvPr id="31046" name="image75.png">
          <a:extLst>
            <a:ext uri="{FF2B5EF4-FFF2-40B4-BE49-F238E27FC236}">
              <a16:creationId xmlns:a16="http://schemas.microsoft.com/office/drawing/2014/main" id="{C7D25FFE-AFA5-4509-8C39-E7FE7A80FA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03205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347</xdr:row>
      <xdr:rowOff>297180</xdr:rowOff>
    </xdr:from>
    <xdr:to>
      <xdr:col>5</xdr:col>
      <xdr:colOff>312420</xdr:colOff>
      <xdr:row>348</xdr:row>
      <xdr:rowOff>281940</xdr:rowOff>
    </xdr:to>
    <xdr:pic>
      <xdr:nvPicPr>
        <xdr:cNvPr id="31047" name="image92.png">
          <a:extLst>
            <a:ext uri="{FF2B5EF4-FFF2-40B4-BE49-F238E27FC236}">
              <a16:creationId xmlns:a16="http://schemas.microsoft.com/office/drawing/2014/main" id="{DA762A11-4004-4223-9532-A24A4EFFD9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05948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351</xdr:row>
      <xdr:rowOff>297180</xdr:rowOff>
    </xdr:from>
    <xdr:to>
      <xdr:col>5</xdr:col>
      <xdr:colOff>320040</xdr:colOff>
      <xdr:row>352</xdr:row>
      <xdr:rowOff>274320</xdr:rowOff>
    </xdr:to>
    <xdr:pic>
      <xdr:nvPicPr>
        <xdr:cNvPr id="31048" name="image73.png">
          <a:extLst>
            <a:ext uri="{FF2B5EF4-FFF2-40B4-BE49-F238E27FC236}">
              <a16:creationId xmlns:a16="http://schemas.microsoft.com/office/drawing/2014/main" id="{FA8FBA7E-053E-48CE-83C5-CDAEB40135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0716768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368</xdr:row>
      <xdr:rowOff>297180</xdr:rowOff>
    </xdr:from>
    <xdr:to>
      <xdr:col>5</xdr:col>
      <xdr:colOff>304800</xdr:colOff>
      <xdr:row>369</xdr:row>
      <xdr:rowOff>281940</xdr:rowOff>
    </xdr:to>
    <xdr:pic>
      <xdr:nvPicPr>
        <xdr:cNvPr id="31049" name="image74.png">
          <a:extLst>
            <a:ext uri="{FF2B5EF4-FFF2-40B4-BE49-F238E27FC236}">
              <a16:creationId xmlns:a16="http://schemas.microsoft.com/office/drawing/2014/main" id="{319CC178-C93A-441B-82A1-7B5967373CD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12349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371</xdr:row>
      <xdr:rowOff>297180</xdr:rowOff>
    </xdr:from>
    <xdr:to>
      <xdr:col>5</xdr:col>
      <xdr:colOff>304800</xdr:colOff>
      <xdr:row>372</xdr:row>
      <xdr:rowOff>281940</xdr:rowOff>
    </xdr:to>
    <xdr:pic>
      <xdr:nvPicPr>
        <xdr:cNvPr id="31050" name="image89.png">
          <a:extLst>
            <a:ext uri="{FF2B5EF4-FFF2-40B4-BE49-F238E27FC236}">
              <a16:creationId xmlns:a16="http://schemas.microsoft.com/office/drawing/2014/main" id="{B3B8742E-8F8F-42AD-8EA3-E3E3ADCBCA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1326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375</xdr:row>
      <xdr:rowOff>274320</xdr:rowOff>
    </xdr:from>
    <xdr:to>
      <xdr:col>5</xdr:col>
      <xdr:colOff>312420</xdr:colOff>
      <xdr:row>376</xdr:row>
      <xdr:rowOff>259080</xdr:rowOff>
    </xdr:to>
    <xdr:pic>
      <xdr:nvPicPr>
        <xdr:cNvPr id="31051" name="image93.png">
          <a:extLst>
            <a:ext uri="{FF2B5EF4-FFF2-40B4-BE49-F238E27FC236}">
              <a16:creationId xmlns:a16="http://schemas.microsoft.com/office/drawing/2014/main" id="{1B16662A-1468-47A0-9530-CBE73440A9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144600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376</xdr:row>
      <xdr:rowOff>297180</xdr:rowOff>
    </xdr:from>
    <xdr:to>
      <xdr:col>5</xdr:col>
      <xdr:colOff>312420</xdr:colOff>
      <xdr:row>377</xdr:row>
      <xdr:rowOff>281940</xdr:rowOff>
    </xdr:to>
    <xdr:pic>
      <xdr:nvPicPr>
        <xdr:cNvPr id="31052" name="image88.png">
          <a:extLst>
            <a:ext uri="{FF2B5EF4-FFF2-40B4-BE49-F238E27FC236}">
              <a16:creationId xmlns:a16="http://schemas.microsoft.com/office/drawing/2014/main" id="{347808B2-462B-43A8-A6E4-A84FEA281B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14787680"/>
          <a:ext cx="30480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387</xdr:row>
      <xdr:rowOff>7620</xdr:rowOff>
    </xdr:from>
    <xdr:to>
      <xdr:col>5</xdr:col>
      <xdr:colOff>320040</xdr:colOff>
      <xdr:row>387</xdr:row>
      <xdr:rowOff>297180</xdr:rowOff>
    </xdr:to>
    <xdr:pic>
      <xdr:nvPicPr>
        <xdr:cNvPr id="31053" name="image96.png">
          <a:extLst>
            <a:ext uri="{FF2B5EF4-FFF2-40B4-BE49-F238E27FC236}">
              <a16:creationId xmlns:a16="http://schemas.microsoft.com/office/drawing/2014/main" id="{921EA44E-1002-46D8-9B4C-722BBEFBC6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17850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412</xdr:row>
      <xdr:rowOff>297180</xdr:rowOff>
    </xdr:from>
    <xdr:to>
      <xdr:col>5</xdr:col>
      <xdr:colOff>297180</xdr:colOff>
      <xdr:row>413</xdr:row>
      <xdr:rowOff>281940</xdr:rowOff>
    </xdr:to>
    <xdr:pic>
      <xdr:nvPicPr>
        <xdr:cNvPr id="31054" name="image84.png">
          <a:extLst>
            <a:ext uri="{FF2B5EF4-FFF2-40B4-BE49-F238E27FC236}">
              <a16:creationId xmlns:a16="http://schemas.microsoft.com/office/drawing/2014/main" id="{3E2B9302-5269-4690-BE08-0569D328D3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2576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414</xdr:row>
      <xdr:rowOff>68580</xdr:rowOff>
    </xdr:from>
    <xdr:to>
      <xdr:col>5</xdr:col>
      <xdr:colOff>320040</xdr:colOff>
      <xdr:row>415</xdr:row>
      <xdr:rowOff>45720</xdr:rowOff>
    </xdr:to>
    <xdr:pic>
      <xdr:nvPicPr>
        <xdr:cNvPr id="31055" name="image87.png">
          <a:extLst>
            <a:ext uri="{FF2B5EF4-FFF2-40B4-BE49-F238E27FC236}">
              <a16:creationId xmlns:a16="http://schemas.microsoft.com/office/drawing/2014/main" id="{163BD780-CA35-41A7-BB17-971E430E93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2614148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421</xdr:row>
      <xdr:rowOff>274320</xdr:rowOff>
    </xdr:from>
    <xdr:to>
      <xdr:col>5</xdr:col>
      <xdr:colOff>304800</xdr:colOff>
      <xdr:row>422</xdr:row>
      <xdr:rowOff>259080</xdr:rowOff>
    </xdr:to>
    <xdr:pic>
      <xdr:nvPicPr>
        <xdr:cNvPr id="31056" name="image90.png">
          <a:extLst>
            <a:ext uri="{FF2B5EF4-FFF2-40B4-BE49-F238E27FC236}">
              <a16:creationId xmlns:a16="http://schemas.microsoft.com/office/drawing/2014/main" id="{43598C52-0D38-400D-A7AD-4ACA446B1A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284808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891540</xdr:colOff>
      <xdr:row>423</xdr:row>
      <xdr:rowOff>0</xdr:rowOff>
    </xdr:from>
    <xdr:to>
      <xdr:col>5</xdr:col>
      <xdr:colOff>281940</xdr:colOff>
      <xdr:row>423</xdr:row>
      <xdr:rowOff>289560</xdr:rowOff>
    </xdr:to>
    <xdr:pic>
      <xdr:nvPicPr>
        <xdr:cNvPr id="31057" name="image86.png">
          <a:extLst>
            <a:ext uri="{FF2B5EF4-FFF2-40B4-BE49-F238E27FC236}">
              <a16:creationId xmlns:a16="http://schemas.microsoft.com/office/drawing/2014/main" id="{89C4A3B1-7477-4DD1-9FD4-F023BA557E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88161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424</xdr:row>
      <xdr:rowOff>30480</xdr:rowOff>
    </xdr:from>
    <xdr:to>
      <xdr:col>5</xdr:col>
      <xdr:colOff>304800</xdr:colOff>
      <xdr:row>425</xdr:row>
      <xdr:rowOff>15240</xdr:rowOff>
    </xdr:to>
    <xdr:pic>
      <xdr:nvPicPr>
        <xdr:cNvPr id="31058" name="image91.png">
          <a:extLst>
            <a:ext uri="{FF2B5EF4-FFF2-40B4-BE49-F238E27FC236}">
              <a16:creationId xmlns:a16="http://schemas.microsoft.com/office/drawing/2014/main" id="{BE251FB1-FC92-402C-BA76-52953E6C2A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291513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431</xdr:row>
      <xdr:rowOff>297180</xdr:rowOff>
    </xdr:from>
    <xdr:to>
      <xdr:col>5</xdr:col>
      <xdr:colOff>304800</xdr:colOff>
      <xdr:row>432</xdr:row>
      <xdr:rowOff>281940</xdr:rowOff>
    </xdr:to>
    <xdr:pic>
      <xdr:nvPicPr>
        <xdr:cNvPr id="31059" name="image80.png">
          <a:extLst>
            <a:ext uri="{FF2B5EF4-FFF2-40B4-BE49-F238E27FC236}">
              <a16:creationId xmlns:a16="http://schemas.microsoft.com/office/drawing/2014/main" id="{6552D3D0-E972-4667-8224-18D64FA3E9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31551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451</xdr:row>
      <xdr:rowOff>297180</xdr:rowOff>
    </xdr:from>
    <xdr:to>
      <xdr:col>5</xdr:col>
      <xdr:colOff>304800</xdr:colOff>
      <xdr:row>452</xdr:row>
      <xdr:rowOff>281940</xdr:rowOff>
    </xdr:to>
    <xdr:pic>
      <xdr:nvPicPr>
        <xdr:cNvPr id="31060" name="image78.png">
          <a:extLst>
            <a:ext uri="{FF2B5EF4-FFF2-40B4-BE49-F238E27FC236}">
              <a16:creationId xmlns:a16="http://schemas.microsoft.com/office/drawing/2014/main" id="{C90A115E-8C07-47FC-B0A7-DE0CCA930D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3764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456</xdr:row>
      <xdr:rowOff>297180</xdr:rowOff>
    </xdr:from>
    <xdr:to>
      <xdr:col>5</xdr:col>
      <xdr:colOff>312420</xdr:colOff>
      <xdr:row>457</xdr:row>
      <xdr:rowOff>281940</xdr:rowOff>
    </xdr:to>
    <xdr:pic>
      <xdr:nvPicPr>
        <xdr:cNvPr id="31061" name="image85.png">
          <a:extLst>
            <a:ext uri="{FF2B5EF4-FFF2-40B4-BE49-F238E27FC236}">
              <a16:creationId xmlns:a16="http://schemas.microsoft.com/office/drawing/2014/main" id="{49A93238-4BDF-452A-9085-090846A2A11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39171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459</xdr:row>
      <xdr:rowOff>297180</xdr:rowOff>
    </xdr:from>
    <xdr:to>
      <xdr:col>5</xdr:col>
      <xdr:colOff>312420</xdr:colOff>
      <xdr:row>460</xdr:row>
      <xdr:rowOff>281940</xdr:rowOff>
    </xdr:to>
    <xdr:pic>
      <xdr:nvPicPr>
        <xdr:cNvPr id="31062" name="image103.png">
          <a:extLst>
            <a:ext uri="{FF2B5EF4-FFF2-40B4-BE49-F238E27FC236}">
              <a16:creationId xmlns:a16="http://schemas.microsoft.com/office/drawing/2014/main" id="{8ABE7268-BEC5-4E50-A977-4D170AEA7D8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40086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468</xdr:row>
      <xdr:rowOff>297180</xdr:rowOff>
    </xdr:from>
    <xdr:to>
      <xdr:col>5</xdr:col>
      <xdr:colOff>304800</xdr:colOff>
      <xdr:row>469</xdr:row>
      <xdr:rowOff>281940</xdr:rowOff>
    </xdr:to>
    <xdr:pic>
      <xdr:nvPicPr>
        <xdr:cNvPr id="31063" name="image76.png">
          <a:extLst>
            <a:ext uri="{FF2B5EF4-FFF2-40B4-BE49-F238E27FC236}">
              <a16:creationId xmlns:a16="http://schemas.microsoft.com/office/drawing/2014/main" id="{053855F4-D3A7-4A79-A9C3-6770A4C8D4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2829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472</xdr:row>
      <xdr:rowOff>297180</xdr:rowOff>
    </xdr:from>
    <xdr:to>
      <xdr:col>5</xdr:col>
      <xdr:colOff>312420</xdr:colOff>
      <xdr:row>473</xdr:row>
      <xdr:rowOff>281940</xdr:rowOff>
    </xdr:to>
    <xdr:pic>
      <xdr:nvPicPr>
        <xdr:cNvPr id="31064" name="image105.png">
          <a:extLst>
            <a:ext uri="{FF2B5EF4-FFF2-40B4-BE49-F238E27FC236}">
              <a16:creationId xmlns:a16="http://schemas.microsoft.com/office/drawing/2014/main" id="{61A3573F-CF1A-42D7-B5C2-F0BA1701B6A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4048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476</xdr:row>
      <xdr:rowOff>297180</xdr:rowOff>
    </xdr:from>
    <xdr:to>
      <xdr:col>5</xdr:col>
      <xdr:colOff>304800</xdr:colOff>
      <xdr:row>477</xdr:row>
      <xdr:rowOff>281940</xdr:rowOff>
    </xdr:to>
    <xdr:pic>
      <xdr:nvPicPr>
        <xdr:cNvPr id="31065" name="image83.png">
          <a:extLst>
            <a:ext uri="{FF2B5EF4-FFF2-40B4-BE49-F238E27FC236}">
              <a16:creationId xmlns:a16="http://schemas.microsoft.com/office/drawing/2014/main" id="{3489C27B-496F-4CA8-94C3-470E986F754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4526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479</xdr:row>
      <xdr:rowOff>274320</xdr:rowOff>
    </xdr:from>
    <xdr:to>
      <xdr:col>5</xdr:col>
      <xdr:colOff>327660</xdr:colOff>
      <xdr:row>480</xdr:row>
      <xdr:rowOff>259080</xdr:rowOff>
    </xdr:to>
    <xdr:pic>
      <xdr:nvPicPr>
        <xdr:cNvPr id="31066" name="image97.png">
          <a:extLst>
            <a:ext uri="{FF2B5EF4-FFF2-40B4-BE49-F238E27FC236}">
              <a16:creationId xmlns:a16="http://schemas.microsoft.com/office/drawing/2014/main" id="{86BCA96D-FD75-4F02-87CD-77AEB9541B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461592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488</xdr:row>
      <xdr:rowOff>7620</xdr:rowOff>
    </xdr:from>
    <xdr:to>
      <xdr:col>5</xdr:col>
      <xdr:colOff>289560</xdr:colOff>
      <xdr:row>488</xdr:row>
      <xdr:rowOff>297180</xdr:rowOff>
    </xdr:to>
    <xdr:pic>
      <xdr:nvPicPr>
        <xdr:cNvPr id="31067" name="image108.png">
          <a:extLst>
            <a:ext uri="{FF2B5EF4-FFF2-40B4-BE49-F238E27FC236}">
              <a16:creationId xmlns:a16="http://schemas.microsoft.com/office/drawing/2014/main" id="{4643B484-4174-48E1-B976-91462C9F36E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6357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492</xdr:row>
      <xdr:rowOff>236220</xdr:rowOff>
    </xdr:from>
    <xdr:to>
      <xdr:col>5</xdr:col>
      <xdr:colOff>304800</xdr:colOff>
      <xdr:row>493</xdr:row>
      <xdr:rowOff>213360</xdr:rowOff>
    </xdr:to>
    <xdr:pic>
      <xdr:nvPicPr>
        <xdr:cNvPr id="31068" name="image98.png">
          <a:extLst>
            <a:ext uri="{FF2B5EF4-FFF2-40B4-BE49-F238E27FC236}">
              <a16:creationId xmlns:a16="http://schemas.microsoft.com/office/drawing/2014/main" id="{D3564FEE-A72D-45B5-AC3A-6990556A91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5008352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494</xdr:row>
      <xdr:rowOff>7620</xdr:rowOff>
    </xdr:from>
    <xdr:to>
      <xdr:col>5</xdr:col>
      <xdr:colOff>297180</xdr:colOff>
      <xdr:row>494</xdr:row>
      <xdr:rowOff>289560</xdr:rowOff>
    </xdr:to>
    <xdr:pic>
      <xdr:nvPicPr>
        <xdr:cNvPr id="31069" name="image101.png">
          <a:extLst>
            <a:ext uri="{FF2B5EF4-FFF2-40B4-BE49-F238E27FC236}">
              <a16:creationId xmlns:a16="http://schemas.microsoft.com/office/drawing/2014/main" id="{274D946F-B2D7-4A95-BC1E-64D4CC818F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5046452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504</xdr:row>
      <xdr:rowOff>297180</xdr:rowOff>
    </xdr:from>
    <xdr:to>
      <xdr:col>5</xdr:col>
      <xdr:colOff>312420</xdr:colOff>
      <xdr:row>505</xdr:row>
      <xdr:rowOff>281940</xdr:rowOff>
    </xdr:to>
    <xdr:pic>
      <xdr:nvPicPr>
        <xdr:cNvPr id="31070" name="image106.png">
          <a:extLst>
            <a:ext uri="{FF2B5EF4-FFF2-40B4-BE49-F238E27FC236}">
              <a16:creationId xmlns:a16="http://schemas.microsoft.com/office/drawing/2014/main" id="{E0735E5A-4EF6-479D-9809-9850A51ED2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53802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520</xdr:row>
      <xdr:rowOff>297180</xdr:rowOff>
    </xdr:from>
    <xdr:to>
      <xdr:col>5</xdr:col>
      <xdr:colOff>312420</xdr:colOff>
      <xdr:row>521</xdr:row>
      <xdr:rowOff>281940</xdr:rowOff>
    </xdr:to>
    <xdr:pic>
      <xdr:nvPicPr>
        <xdr:cNvPr id="31071" name="image95.png">
          <a:extLst>
            <a:ext uri="{FF2B5EF4-FFF2-40B4-BE49-F238E27FC236}">
              <a16:creationId xmlns:a16="http://schemas.microsoft.com/office/drawing/2014/main" id="{7C011671-6B92-4270-ABDE-3C581EA543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58678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528</xdr:row>
      <xdr:rowOff>297180</xdr:rowOff>
    </xdr:from>
    <xdr:to>
      <xdr:col>5</xdr:col>
      <xdr:colOff>312420</xdr:colOff>
      <xdr:row>529</xdr:row>
      <xdr:rowOff>281940</xdr:rowOff>
    </xdr:to>
    <xdr:pic>
      <xdr:nvPicPr>
        <xdr:cNvPr id="31072" name="image94.png">
          <a:extLst>
            <a:ext uri="{FF2B5EF4-FFF2-40B4-BE49-F238E27FC236}">
              <a16:creationId xmlns:a16="http://schemas.microsoft.com/office/drawing/2014/main" id="{734ABBEC-D60D-48BC-B6D4-249A5C489B1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61117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541</xdr:row>
      <xdr:rowOff>297180</xdr:rowOff>
    </xdr:from>
    <xdr:to>
      <xdr:col>5</xdr:col>
      <xdr:colOff>304800</xdr:colOff>
      <xdr:row>542</xdr:row>
      <xdr:rowOff>281940</xdr:rowOff>
    </xdr:to>
    <xdr:pic>
      <xdr:nvPicPr>
        <xdr:cNvPr id="31073" name="image104.png">
          <a:extLst>
            <a:ext uri="{FF2B5EF4-FFF2-40B4-BE49-F238E27FC236}">
              <a16:creationId xmlns:a16="http://schemas.microsoft.com/office/drawing/2014/main" id="{23649A60-A1FE-4B10-8720-9508CE5068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507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542</xdr:row>
      <xdr:rowOff>289560</xdr:rowOff>
    </xdr:from>
    <xdr:to>
      <xdr:col>5</xdr:col>
      <xdr:colOff>297180</xdr:colOff>
      <xdr:row>543</xdr:row>
      <xdr:rowOff>266700</xdr:rowOff>
    </xdr:to>
    <xdr:pic>
      <xdr:nvPicPr>
        <xdr:cNvPr id="31074" name="image102.png">
          <a:extLst>
            <a:ext uri="{FF2B5EF4-FFF2-40B4-BE49-F238E27FC236}">
              <a16:creationId xmlns:a16="http://schemas.microsoft.com/office/drawing/2014/main" id="{C063905D-CACB-4E39-A7E7-AD083D5297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6537686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546</xdr:row>
      <xdr:rowOff>297180</xdr:rowOff>
    </xdr:from>
    <xdr:to>
      <xdr:col>5</xdr:col>
      <xdr:colOff>304800</xdr:colOff>
      <xdr:row>547</xdr:row>
      <xdr:rowOff>281940</xdr:rowOff>
    </xdr:to>
    <xdr:pic>
      <xdr:nvPicPr>
        <xdr:cNvPr id="31075" name="image117.png">
          <a:extLst>
            <a:ext uri="{FF2B5EF4-FFF2-40B4-BE49-F238E27FC236}">
              <a16:creationId xmlns:a16="http://schemas.microsoft.com/office/drawing/2014/main" id="{BC03C252-0092-4A2B-820C-40699BFDEC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6603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550</xdr:row>
      <xdr:rowOff>281940</xdr:rowOff>
    </xdr:from>
    <xdr:to>
      <xdr:col>5</xdr:col>
      <xdr:colOff>304800</xdr:colOff>
      <xdr:row>551</xdr:row>
      <xdr:rowOff>266700</xdr:rowOff>
    </xdr:to>
    <xdr:pic>
      <xdr:nvPicPr>
        <xdr:cNvPr id="31076" name="image113.png">
          <a:extLst>
            <a:ext uri="{FF2B5EF4-FFF2-40B4-BE49-F238E27FC236}">
              <a16:creationId xmlns:a16="http://schemas.microsoft.com/office/drawing/2014/main" id="{CE8AA7DC-5612-41F7-9A3D-3F217CC061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678076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557</xdr:row>
      <xdr:rowOff>297180</xdr:rowOff>
    </xdr:from>
    <xdr:to>
      <xdr:col>5</xdr:col>
      <xdr:colOff>327660</xdr:colOff>
      <xdr:row>558</xdr:row>
      <xdr:rowOff>281940</xdr:rowOff>
    </xdr:to>
    <xdr:pic>
      <xdr:nvPicPr>
        <xdr:cNvPr id="31077" name="image110.png">
          <a:extLst>
            <a:ext uri="{FF2B5EF4-FFF2-40B4-BE49-F238E27FC236}">
              <a16:creationId xmlns:a16="http://schemas.microsoft.com/office/drawing/2014/main" id="{303079D1-3D93-44C1-BD40-DCA8A7BDC1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69956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562</xdr:row>
      <xdr:rowOff>297180</xdr:rowOff>
    </xdr:from>
    <xdr:to>
      <xdr:col>5</xdr:col>
      <xdr:colOff>327660</xdr:colOff>
      <xdr:row>563</xdr:row>
      <xdr:rowOff>281940</xdr:rowOff>
    </xdr:to>
    <xdr:pic>
      <xdr:nvPicPr>
        <xdr:cNvPr id="31078" name="image100.png">
          <a:extLst>
            <a:ext uri="{FF2B5EF4-FFF2-40B4-BE49-F238E27FC236}">
              <a16:creationId xmlns:a16="http://schemas.microsoft.com/office/drawing/2014/main" id="{843AF8FC-15EA-49DF-8E02-6F2A72C409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1714804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566</xdr:row>
      <xdr:rowOff>297180</xdr:rowOff>
    </xdr:from>
    <xdr:to>
      <xdr:col>5</xdr:col>
      <xdr:colOff>304800</xdr:colOff>
      <xdr:row>567</xdr:row>
      <xdr:rowOff>281940</xdr:rowOff>
    </xdr:to>
    <xdr:pic>
      <xdr:nvPicPr>
        <xdr:cNvPr id="31079" name="image99.png">
          <a:extLst>
            <a:ext uri="{FF2B5EF4-FFF2-40B4-BE49-F238E27FC236}">
              <a16:creationId xmlns:a16="http://schemas.microsoft.com/office/drawing/2014/main" id="{5397AFAF-8D45-42CD-BDC4-99C32895E7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7269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570</xdr:row>
      <xdr:rowOff>297180</xdr:rowOff>
    </xdr:from>
    <xdr:to>
      <xdr:col>5</xdr:col>
      <xdr:colOff>304800</xdr:colOff>
      <xdr:row>571</xdr:row>
      <xdr:rowOff>281940</xdr:rowOff>
    </xdr:to>
    <xdr:pic>
      <xdr:nvPicPr>
        <xdr:cNvPr id="31080" name="image107.png">
          <a:extLst>
            <a:ext uri="{FF2B5EF4-FFF2-40B4-BE49-F238E27FC236}">
              <a16:creationId xmlns:a16="http://schemas.microsoft.com/office/drawing/2014/main" id="{895FBB4B-F5A7-47FD-9BF1-AE7E51C6DD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73918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578</xdr:row>
      <xdr:rowOff>289560</xdr:rowOff>
    </xdr:from>
    <xdr:to>
      <xdr:col>5</xdr:col>
      <xdr:colOff>312420</xdr:colOff>
      <xdr:row>579</xdr:row>
      <xdr:rowOff>266700</xdr:rowOff>
    </xdr:to>
    <xdr:pic>
      <xdr:nvPicPr>
        <xdr:cNvPr id="31081" name="image111.png">
          <a:extLst>
            <a:ext uri="{FF2B5EF4-FFF2-40B4-BE49-F238E27FC236}">
              <a16:creationId xmlns:a16="http://schemas.microsoft.com/office/drawing/2014/main" id="{88D693F3-80E8-4A99-8371-4D724A17B7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7634966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76200</xdr:colOff>
      <xdr:row>579</xdr:row>
      <xdr:rowOff>297180</xdr:rowOff>
    </xdr:from>
    <xdr:to>
      <xdr:col>6</xdr:col>
      <xdr:colOff>7620</xdr:colOff>
      <xdr:row>580</xdr:row>
      <xdr:rowOff>281940</xdr:rowOff>
    </xdr:to>
    <xdr:pic>
      <xdr:nvPicPr>
        <xdr:cNvPr id="31082" name="image118.png">
          <a:extLst>
            <a:ext uri="{FF2B5EF4-FFF2-40B4-BE49-F238E27FC236}">
              <a16:creationId xmlns:a16="http://schemas.microsoft.com/office/drawing/2014/main" id="{922086E6-98AA-4F20-8498-F47AD1BAC7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" y="176662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594</xdr:row>
      <xdr:rowOff>297180</xdr:rowOff>
    </xdr:from>
    <xdr:to>
      <xdr:col>5</xdr:col>
      <xdr:colOff>304800</xdr:colOff>
      <xdr:row>595</xdr:row>
      <xdr:rowOff>281940</xdr:rowOff>
    </xdr:to>
    <xdr:pic>
      <xdr:nvPicPr>
        <xdr:cNvPr id="31083" name="image137.png">
          <a:extLst>
            <a:ext uri="{FF2B5EF4-FFF2-40B4-BE49-F238E27FC236}">
              <a16:creationId xmlns:a16="http://schemas.microsoft.com/office/drawing/2014/main" id="{6B8F2396-3640-4216-97A1-4CEB6960733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123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597</xdr:row>
      <xdr:rowOff>297180</xdr:rowOff>
    </xdr:from>
    <xdr:to>
      <xdr:col>5</xdr:col>
      <xdr:colOff>312420</xdr:colOff>
      <xdr:row>598</xdr:row>
      <xdr:rowOff>281940</xdr:rowOff>
    </xdr:to>
    <xdr:pic>
      <xdr:nvPicPr>
        <xdr:cNvPr id="31084" name="image122.png">
          <a:extLst>
            <a:ext uri="{FF2B5EF4-FFF2-40B4-BE49-F238E27FC236}">
              <a16:creationId xmlns:a16="http://schemas.microsoft.com/office/drawing/2014/main" id="{755C025C-4198-48AE-A3ED-8A109EC7B4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2148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600</xdr:row>
      <xdr:rowOff>297180</xdr:rowOff>
    </xdr:from>
    <xdr:to>
      <xdr:col>5</xdr:col>
      <xdr:colOff>312420</xdr:colOff>
      <xdr:row>601</xdr:row>
      <xdr:rowOff>281940</xdr:rowOff>
    </xdr:to>
    <xdr:pic>
      <xdr:nvPicPr>
        <xdr:cNvPr id="31085" name="image115.png">
          <a:extLst>
            <a:ext uri="{FF2B5EF4-FFF2-40B4-BE49-F238E27FC236}">
              <a16:creationId xmlns:a16="http://schemas.microsoft.com/office/drawing/2014/main" id="{5EB8D083-F49C-4779-9E2C-69273F786E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30628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601</xdr:row>
      <xdr:rowOff>297180</xdr:rowOff>
    </xdr:from>
    <xdr:to>
      <xdr:col>5</xdr:col>
      <xdr:colOff>312420</xdr:colOff>
      <xdr:row>602</xdr:row>
      <xdr:rowOff>281940</xdr:rowOff>
    </xdr:to>
    <xdr:pic>
      <xdr:nvPicPr>
        <xdr:cNvPr id="31086" name="image116.png">
          <a:extLst>
            <a:ext uri="{FF2B5EF4-FFF2-40B4-BE49-F238E27FC236}">
              <a16:creationId xmlns:a16="http://schemas.microsoft.com/office/drawing/2014/main" id="{8139B219-A14D-44FA-A816-3A7DC6D8A0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3367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608</xdr:row>
      <xdr:rowOff>297180</xdr:rowOff>
    </xdr:from>
    <xdr:to>
      <xdr:col>5</xdr:col>
      <xdr:colOff>304800</xdr:colOff>
      <xdr:row>609</xdr:row>
      <xdr:rowOff>281940</xdr:rowOff>
    </xdr:to>
    <xdr:pic>
      <xdr:nvPicPr>
        <xdr:cNvPr id="31087" name="image114.png">
          <a:extLst>
            <a:ext uri="{FF2B5EF4-FFF2-40B4-BE49-F238E27FC236}">
              <a16:creationId xmlns:a16="http://schemas.microsoft.com/office/drawing/2014/main" id="{57752455-4DAB-4F8D-BCB7-8FBE614853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5501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609</xdr:row>
      <xdr:rowOff>297180</xdr:rowOff>
    </xdr:from>
    <xdr:to>
      <xdr:col>5</xdr:col>
      <xdr:colOff>304800</xdr:colOff>
      <xdr:row>610</xdr:row>
      <xdr:rowOff>281940</xdr:rowOff>
    </xdr:to>
    <xdr:pic>
      <xdr:nvPicPr>
        <xdr:cNvPr id="31088" name="image109.png">
          <a:extLst>
            <a:ext uri="{FF2B5EF4-FFF2-40B4-BE49-F238E27FC236}">
              <a16:creationId xmlns:a16="http://schemas.microsoft.com/office/drawing/2014/main" id="{39117F46-93AF-4243-8C5F-421DA79124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5806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613</xdr:row>
      <xdr:rowOff>297180</xdr:rowOff>
    </xdr:from>
    <xdr:to>
      <xdr:col>5</xdr:col>
      <xdr:colOff>297180</xdr:colOff>
      <xdr:row>614</xdr:row>
      <xdr:rowOff>281940</xdr:rowOff>
    </xdr:to>
    <xdr:pic>
      <xdr:nvPicPr>
        <xdr:cNvPr id="31089" name="image112.png">
          <a:extLst>
            <a:ext uri="{FF2B5EF4-FFF2-40B4-BE49-F238E27FC236}">
              <a16:creationId xmlns:a16="http://schemas.microsoft.com/office/drawing/2014/main" id="{2D3295D7-DA73-4A4A-8297-62535C25288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8702528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616</xdr:row>
      <xdr:rowOff>297180</xdr:rowOff>
    </xdr:from>
    <xdr:to>
      <xdr:col>5</xdr:col>
      <xdr:colOff>312420</xdr:colOff>
      <xdr:row>617</xdr:row>
      <xdr:rowOff>281940</xdr:rowOff>
    </xdr:to>
    <xdr:pic>
      <xdr:nvPicPr>
        <xdr:cNvPr id="31090" name="image119.png">
          <a:extLst>
            <a:ext uri="{FF2B5EF4-FFF2-40B4-BE49-F238E27FC236}">
              <a16:creationId xmlns:a16="http://schemas.microsoft.com/office/drawing/2014/main" id="{F793064A-8FE4-4E81-B094-90AA84B315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87939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617</xdr:row>
      <xdr:rowOff>297180</xdr:rowOff>
    </xdr:from>
    <xdr:to>
      <xdr:col>5</xdr:col>
      <xdr:colOff>304800</xdr:colOff>
      <xdr:row>618</xdr:row>
      <xdr:rowOff>281940</xdr:rowOff>
    </xdr:to>
    <xdr:pic>
      <xdr:nvPicPr>
        <xdr:cNvPr id="31091" name="image123.png">
          <a:extLst>
            <a:ext uri="{FF2B5EF4-FFF2-40B4-BE49-F238E27FC236}">
              <a16:creationId xmlns:a16="http://schemas.microsoft.com/office/drawing/2014/main" id="{2702E519-F3B5-4650-AE22-88F1DD2E6E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88244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628</xdr:row>
      <xdr:rowOff>297180</xdr:rowOff>
    </xdr:from>
    <xdr:to>
      <xdr:col>5</xdr:col>
      <xdr:colOff>312420</xdr:colOff>
      <xdr:row>629</xdr:row>
      <xdr:rowOff>281940</xdr:rowOff>
    </xdr:to>
    <xdr:pic>
      <xdr:nvPicPr>
        <xdr:cNvPr id="31092" name="image120.png">
          <a:extLst>
            <a:ext uri="{FF2B5EF4-FFF2-40B4-BE49-F238E27FC236}">
              <a16:creationId xmlns:a16="http://schemas.microsoft.com/office/drawing/2014/main" id="{33A84398-CD6F-47A1-9262-F1283651E0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1597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629</xdr:row>
      <xdr:rowOff>297180</xdr:rowOff>
    </xdr:from>
    <xdr:to>
      <xdr:col>5</xdr:col>
      <xdr:colOff>312420</xdr:colOff>
      <xdr:row>630</xdr:row>
      <xdr:rowOff>281940</xdr:rowOff>
    </xdr:to>
    <xdr:pic>
      <xdr:nvPicPr>
        <xdr:cNvPr id="31093" name="image127.png">
          <a:extLst>
            <a:ext uri="{FF2B5EF4-FFF2-40B4-BE49-F238E27FC236}">
              <a16:creationId xmlns:a16="http://schemas.microsoft.com/office/drawing/2014/main" id="{6B0D6A9E-563F-46D9-AC30-A637873628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1902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632</xdr:row>
      <xdr:rowOff>297180</xdr:rowOff>
    </xdr:from>
    <xdr:to>
      <xdr:col>5</xdr:col>
      <xdr:colOff>304800</xdr:colOff>
      <xdr:row>633</xdr:row>
      <xdr:rowOff>281940</xdr:rowOff>
    </xdr:to>
    <xdr:pic>
      <xdr:nvPicPr>
        <xdr:cNvPr id="31094" name="image124.png">
          <a:extLst>
            <a:ext uri="{FF2B5EF4-FFF2-40B4-BE49-F238E27FC236}">
              <a16:creationId xmlns:a16="http://schemas.microsoft.com/office/drawing/2014/main" id="{EADBE135-7E2C-408B-A275-93B1ED963B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2816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636</xdr:row>
      <xdr:rowOff>297180</xdr:rowOff>
    </xdr:from>
    <xdr:to>
      <xdr:col>5</xdr:col>
      <xdr:colOff>304800</xdr:colOff>
      <xdr:row>637</xdr:row>
      <xdr:rowOff>281940</xdr:rowOff>
    </xdr:to>
    <xdr:pic>
      <xdr:nvPicPr>
        <xdr:cNvPr id="31095" name="image131.png">
          <a:extLst>
            <a:ext uri="{FF2B5EF4-FFF2-40B4-BE49-F238E27FC236}">
              <a16:creationId xmlns:a16="http://schemas.microsoft.com/office/drawing/2014/main" id="{B4F44324-577B-4E0A-9350-22BA070F37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40356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637</xdr:row>
      <xdr:rowOff>297180</xdr:rowOff>
    </xdr:from>
    <xdr:to>
      <xdr:col>5</xdr:col>
      <xdr:colOff>304800</xdr:colOff>
      <xdr:row>638</xdr:row>
      <xdr:rowOff>281940</xdr:rowOff>
    </xdr:to>
    <xdr:pic>
      <xdr:nvPicPr>
        <xdr:cNvPr id="31096" name="image121.png">
          <a:extLst>
            <a:ext uri="{FF2B5EF4-FFF2-40B4-BE49-F238E27FC236}">
              <a16:creationId xmlns:a16="http://schemas.microsoft.com/office/drawing/2014/main" id="{D435C6CB-6A79-4F96-A2C5-82C5A0F03A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43404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642</xdr:row>
      <xdr:rowOff>15240</xdr:rowOff>
    </xdr:from>
    <xdr:to>
      <xdr:col>5</xdr:col>
      <xdr:colOff>312420</xdr:colOff>
      <xdr:row>642</xdr:row>
      <xdr:rowOff>297180</xdr:rowOff>
    </xdr:to>
    <xdr:pic>
      <xdr:nvPicPr>
        <xdr:cNvPr id="31097" name="image126.png">
          <a:extLst>
            <a:ext uri="{FF2B5EF4-FFF2-40B4-BE49-F238E27FC236}">
              <a16:creationId xmlns:a16="http://schemas.microsoft.com/office/drawing/2014/main" id="{D0BD2B15-3C23-453D-A392-FFB0A92E97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558254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643</xdr:row>
      <xdr:rowOff>22860</xdr:rowOff>
    </xdr:from>
    <xdr:to>
      <xdr:col>5</xdr:col>
      <xdr:colOff>304800</xdr:colOff>
      <xdr:row>644</xdr:row>
      <xdr:rowOff>7620</xdr:rowOff>
    </xdr:to>
    <xdr:pic>
      <xdr:nvPicPr>
        <xdr:cNvPr id="31098" name="image128.png">
          <a:extLst>
            <a:ext uri="{FF2B5EF4-FFF2-40B4-BE49-F238E27FC236}">
              <a16:creationId xmlns:a16="http://schemas.microsoft.com/office/drawing/2014/main" id="{83A18363-2EAA-45DD-A16A-D9DE639E786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95894960"/>
          <a:ext cx="29718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646</xdr:row>
      <xdr:rowOff>15240</xdr:rowOff>
    </xdr:from>
    <xdr:to>
      <xdr:col>5</xdr:col>
      <xdr:colOff>304800</xdr:colOff>
      <xdr:row>646</xdr:row>
      <xdr:rowOff>297180</xdr:rowOff>
    </xdr:to>
    <xdr:pic>
      <xdr:nvPicPr>
        <xdr:cNvPr id="31099" name="image129.png">
          <a:extLst>
            <a:ext uri="{FF2B5EF4-FFF2-40B4-BE49-F238E27FC236}">
              <a16:creationId xmlns:a16="http://schemas.microsoft.com/office/drawing/2014/main" id="{89908375-CBAE-4CA4-B3E4-483766C406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96801740"/>
          <a:ext cx="2971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891540</xdr:colOff>
      <xdr:row>647</xdr:row>
      <xdr:rowOff>7620</xdr:rowOff>
    </xdr:from>
    <xdr:to>
      <xdr:col>5</xdr:col>
      <xdr:colOff>289560</xdr:colOff>
      <xdr:row>647</xdr:row>
      <xdr:rowOff>297180</xdr:rowOff>
    </xdr:to>
    <xdr:pic>
      <xdr:nvPicPr>
        <xdr:cNvPr id="31100" name="image134.png">
          <a:extLst>
            <a:ext uri="{FF2B5EF4-FFF2-40B4-BE49-F238E27FC236}">
              <a16:creationId xmlns:a16="http://schemas.microsoft.com/office/drawing/2014/main" id="{28421E86-A432-42F5-A807-6640DDC746F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7098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648</xdr:row>
      <xdr:rowOff>297180</xdr:rowOff>
    </xdr:from>
    <xdr:to>
      <xdr:col>5</xdr:col>
      <xdr:colOff>304800</xdr:colOff>
      <xdr:row>649</xdr:row>
      <xdr:rowOff>281940</xdr:rowOff>
    </xdr:to>
    <xdr:pic>
      <xdr:nvPicPr>
        <xdr:cNvPr id="31101" name="image125.png">
          <a:extLst>
            <a:ext uri="{FF2B5EF4-FFF2-40B4-BE49-F238E27FC236}">
              <a16:creationId xmlns:a16="http://schemas.microsoft.com/office/drawing/2014/main" id="{7712C0BC-7C0F-490F-AF46-67872F0163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976932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650</xdr:row>
      <xdr:rowOff>7620</xdr:rowOff>
    </xdr:from>
    <xdr:to>
      <xdr:col>5</xdr:col>
      <xdr:colOff>312420</xdr:colOff>
      <xdr:row>650</xdr:row>
      <xdr:rowOff>297180</xdr:rowOff>
    </xdr:to>
    <xdr:pic>
      <xdr:nvPicPr>
        <xdr:cNvPr id="31102" name="image145.png">
          <a:extLst>
            <a:ext uri="{FF2B5EF4-FFF2-40B4-BE49-F238E27FC236}">
              <a16:creationId xmlns:a16="http://schemas.microsoft.com/office/drawing/2014/main" id="{061A30B1-A98C-4E22-9FEB-2B39493421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1980133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667</xdr:row>
      <xdr:rowOff>15240</xdr:rowOff>
    </xdr:from>
    <xdr:to>
      <xdr:col>5</xdr:col>
      <xdr:colOff>297180</xdr:colOff>
      <xdr:row>668</xdr:row>
      <xdr:rowOff>0</xdr:rowOff>
    </xdr:to>
    <xdr:pic>
      <xdr:nvPicPr>
        <xdr:cNvPr id="31103" name="image141.png">
          <a:extLst>
            <a:ext uri="{FF2B5EF4-FFF2-40B4-BE49-F238E27FC236}">
              <a16:creationId xmlns:a16="http://schemas.microsoft.com/office/drawing/2014/main" id="{28BC5DEE-4691-427D-871A-5FE25601A8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032025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669</xdr:row>
      <xdr:rowOff>274320</xdr:rowOff>
    </xdr:from>
    <xdr:to>
      <xdr:col>5</xdr:col>
      <xdr:colOff>327660</xdr:colOff>
      <xdr:row>670</xdr:row>
      <xdr:rowOff>251460</xdr:rowOff>
    </xdr:to>
    <xdr:pic>
      <xdr:nvPicPr>
        <xdr:cNvPr id="31104" name="image139.png">
          <a:extLst>
            <a:ext uri="{FF2B5EF4-FFF2-40B4-BE49-F238E27FC236}">
              <a16:creationId xmlns:a16="http://schemas.microsoft.com/office/drawing/2014/main" id="{B620F1FB-97D0-4B40-91D2-1F3E5E9197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0407122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671</xdr:row>
      <xdr:rowOff>0</xdr:rowOff>
    </xdr:from>
    <xdr:to>
      <xdr:col>5</xdr:col>
      <xdr:colOff>304800</xdr:colOff>
      <xdr:row>671</xdr:row>
      <xdr:rowOff>289560</xdr:rowOff>
    </xdr:to>
    <xdr:pic>
      <xdr:nvPicPr>
        <xdr:cNvPr id="31105" name="image130.png">
          <a:extLst>
            <a:ext uri="{FF2B5EF4-FFF2-40B4-BE49-F238E27FC236}">
              <a16:creationId xmlns:a16="http://schemas.microsoft.com/office/drawing/2014/main" id="{BE3BC76B-DFEF-4287-A669-4403713FED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044065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672</xdr:row>
      <xdr:rowOff>7620</xdr:rowOff>
    </xdr:from>
    <xdr:to>
      <xdr:col>5</xdr:col>
      <xdr:colOff>304800</xdr:colOff>
      <xdr:row>672</xdr:row>
      <xdr:rowOff>297180</xdr:rowOff>
    </xdr:to>
    <xdr:pic>
      <xdr:nvPicPr>
        <xdr:cNvPr id="31106" name="image135.png">
          <a:extLst>
            <a:ext uri="{FF2B5EF4-FFF2-40B4-BE49-F238E27FC236}">
              <a16:creationId xmlns:a16="http://schemas.microsoft.com/office/drawing/2014/main" id="{8FAE853F-BE41-427A-A2C9-CE8379C572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047189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677</xdr:row>
      <xdr:rowOff>7620</xdr:rowOff>
    </xdr:from>
    <xdr:to>
      <xdr:col>5</xdr:col>
      <xdr:colOff>327660</xdr:colOff>
      <xdr:row>677</xdr:row>
      <xdr:rowOff>297180</xdr:rowOff>
    </xdr:to>
    <xdr:pic>
      <xdr:nvPicPr>
        <xdr:cNvPr id="31107" name="image140.png">
          <a:extLst>
            <a:ext uri="{FF2B5EF4-FFF2-40B4-BE49-F238E27FC236}">
              <a16:creationId xmlns:a16="http://schemas.microsoft.com/office/drawing/2014/main" id="{6C458DBA-9769-429C-800A-5124636101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06242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682</xdr:row>
      <xdr:rowOff>15240</xdr:rowOff>
    </xdr:from>
    <xdr:to>
      <xdr:col>5</xdr:col>
      <xdr:colOff>304800</xdr:colOff>
      <xdr:row>682</xdr:row>
      <xdr:rowOff>297180</xdr:rowOff>
    </xdr:to>
    <xdr:pic>
      <xdr:nvPicPr>
        <xdr:cNvPr id="31108" name="image133.png">
          <a:extLst>
            <a:ext uri="{FF2B5EF4-FFF2-40B4-BE49-F238E27FC236}">
              <a16:creationId xmlns:a16="http://schemas.microsoft.com/office/drawing/2014/main" id="{A7F7B9E9-D968-4BEE-9736-DFA203D936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0777454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694</xdr:row>
      <xdr:rowOff>297180</xdr:rowOff>
    </xdr:from>
    <xdr:to>
      <xdr:col>5</xdr:col>
      <xdr:colOff>312420</xdr:colOff>
      <xdr:row>695</xdr:row>
      <xdr:rowOff>281940</xdr:rowOff>
    </xdr:to>
    <xdr:pic>
      <xdr:nvPicPr>
        <xdr:cNvPr id="31109" name="image132.png">
          <a:extLst>
            <a:ext uri="{FF2B5EF4-FFF2-40B4-BE49-F238E27FC236}">
              <a16:creationId xmlns:a16="http://schemas.microsoft.com/office/drawing/2014/main" id="{3DE1B39A-7B22-47E3-A08A-89F68288AB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171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710</xdr:row>
      <xdr:rowOff>228600</xdr:rowOff>
    </xdr:from>
    <xdr:to>
      <xdr:col>5</xdr:col>
      <xdr:colOff>304800</xdr:colOff>
      <xdr:row>711</xdr:row>
      <xdr:rowOff>213360</xdr:rowOff>
    </xdr:to>
    <xdr:pic>
      <xdr:nvPicPr>
        <xdr:cNvPr id="31110" name="image144.png">
          <a:extLst>
            <a:ext uri="{FF2B5EF4-FFF2-40B4-BE49-F238E27FC236}">
              <a16:creationId xmlns:a16="http://schemas.microsoft.com/office/drawing/2014/main" id="{01B3D47E-4188-4734-8773-6757EE0FA3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165223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712</xdr:row>
      <xdr:rowOff>0</xdr:rowOff>
    </xdr:from>
    <xdr:to>
      <xdr:col>5</xdr:col>
      <xdr:colOff>297180</xdr:colOff>
      <xdr:row>712</xdr:row>
      <xdr:rowOff>289560</xdr:rowOff>
    </xdr:to>
    <xdr:pic>
      <xdr:nvPicPr>
        <xdr:cNvPr id="31111" name="image138.png">
          <a:extLst>
            <a:ext uri="{FF2B5EF4-FFF2-40B4-BE49-F238E27FC236}">
              <a16:creationId xmlns:a16="http://schemas.microsoft.com/office/drawing/2014/main" id="{967265D6-D22C-4C10-9D99-D27829DD13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169033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717</xdr:row>
      <xdr:rowOff>22860</xdr:rowOff>
    </xdr:from>
    <xdr:to>
      <xdr:col>5</xdr:col>
      <xdr:colOff>312420</xdr:colOff>
      <xdr:row>718</xdr:row>
      <xdr:rowOff>7620</xdr:rowOff>
    </xdr:to>
    <xdr:pic>
      <xdr:nvPicPr>
        <xdr:cNvPr id="31112" name="image143.png">
          <a:extLst>
            <a:ext uri="{FF2B5EF4-FFF2-40B4-BE49-F238E27FC236}">
              <a16:creationId xmlns:a16="http://schemas.microsoft.com/office/drawing/2014/main" id="{30725499-1BF8-4759-A86B-7B73A901BA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845016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719</xdr:row>
      <xdr:rowOff>7620</xdr:rowOff>
    </xdr:from>
    <xdr:to>
      <xdr:col>5</xdr:col>
      <xdr:colOff>312420</xdr:colOff>
      <xdr:row>719</xdr:row>
      <xdr:rowOff>289560</xdr:rowOff>
    </xdr:to>
    <xdr:pic>
      <xdr:nvPicPr>
        <xdr:cNvPr id="31113" name="image148.png">
          <a:extLst>
            <a:ext uri="{FF2B5EF4-FFF2-40B4-BE49-F238E27FC236}">
              <a16:creationId xmlns:a16="http://schemas.microsoft.com/office/drawing/2014/main" id="{C8B8D495-02EE-446D-9397-C4200B47E02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1904452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720</xdr:row>
      <xdr:rowOff>274320</xdr:rowOff>
    </xdr:from>
    <xdr:to>
      <xdr:col>5</xdr:col>
      <xdr:colOff>297180</xdr:colOff>
      <xdr:row>721</xdr:row>
      <xdr:rowOff>259080</xdr:rowOff>
    </xdr:to>
    <xdr:pic>
      <xdr:nvPicPr>
        <xdr:cNvPr id="31114" name="image136.png">
          <a:extLst>
            <a:ext uri="{FF2B5EF4-FFF2-40B4-BE49-F238E27FC236}">
              <a16:creationId xmlns:a16="http://schemas.microsoft.com/office/drawing/2014/main" id="{03AD0695-6205-4292-AFE9-79516564A4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196160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741</xdr:row>
      <xdr:rowOff>259080</xdr:rowOff>
    </xdr:from>
    <xdr:to>
      <xdr:col>5</xdr:col>
      <xdr:colOff>297180</xdr:colOff>
      <xdr:row>742</xdr:row>
      <xdr:rowOff>236220</xdr:rowOff>
    </xdr:to>
    <xdr:pic>
      <xdr:nvPicPr>
        <xdr:cNvPr id="31115" name="image177.png">
          <a:extLst>
            <a:ext uri="{FF2B5EF4-FFF2-40B4-BE49-F238E27FC236}">
              <a16:creationId xmlns:a16="http://schemas.microsoft.com/office/drawing/2014/main" id="{8D1E5FC2-1C7F-48DF-8E4B-11A82E919A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26001580"/>
          <a:ext cx="2819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744</xdr:row>
      <xdr:rowOff>297180</xdr:rowOff>
    </xdr:from>
    <xdr:to>
      <xdr:col>5</xdr:col>
      <xdr:colOff>304800</xdr:colOff>
      <xdr:row>745</xdr:row>
      <xdr:rowOff>281940</xdr:rowOff>
    </xdr:to>
    <xdr:pic>
      <xdr:nvPicPr>
        <xdr:cNvPr id="31116" name="image189.png">
          <a:extLst>
            <a:ext uri="{FF2B5EF4-FFF2-40B4-BE49-F238E27FC236}">
              <a16:creationId xmlns:a16="http://schemas.microsoft.com/office/drawing/2014/main" id="{FEAA8B68-6726-4D7A-BB62-509C63DCB8F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2695408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746</xdr:row>
      <xdr:rowOff>0</xdr:rowOff>
    </xdr:from>
    <xdr:to>
      <xdr:col>5</xdr:col>
      <xdr:colOff>304800</xdr:colOff>
      <xdr:row>746</xdr:row>
      <xdr:rowOff>289560</xdr:rowOff>
    </xdr:to>
    <xdr:pic>
      <xdr:nvPicPr>
        <xdr:cNvPr id="31117" name="image173.png">
          <a:extLst>
            <a:ext uri="{FF2B5EF4-FFF2-40B4-BE49-F238E27FC236}">
              <a16:creationId xmlns:a16="http://schemas.microsoft.com/office/drawing/2014/main" id="{794D4E96-AF63-437C-9E9C-A322D4CDB7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272665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747</xdr:row>
      <xdr:rowOff>0</xdr:rowOff>
    </xdr:from>
    <xdr:to>
      <xdr:col>5</xdr:col>
      <xdr:colOff>304800</xdr:colOff>
      <xdr:row>747</xdr:row>
      <xdr:rowOff>289560</xdr:rowOff>
    </xdr:to>
    <xdr:pic>
      <xdr:nvPicPr>
        <xdr:cNvPr id="31118" name="image192.png">
          <a:extLst>
            <a:ext uri="{FF2B5EF4-FFF2-40B4-BE49-F238E27FC236}">
              <a16:creationId xmlns:a16="http://schemas.microsoft.com/office/drawing/2014/main" id="{130E7D07-7E15-4160-9A26-025BFAB2F1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275713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774</xdr:row>
      <xdr:rowOff>7620</xdr:rowOff>
    </xdr:from>
    <xdr:to>
      <xdr:col>5</xdr:col>
      <xdr:colOff>304800</xdr:colOff>
      <xdr:row>774</xdr:row>
      <xdr:rowOff>297180</xdr:rowOff>
    </xdr:to>
    <xdr:pic>
      <xdr:nvPicPr>
        <xdr:cNvPr id="31119" name="image183.png">
          <a:extLst>
            <a:ext uri="{FF2B5EF4-FFF2-40B4-BE49-F238E27FC236}">
              <a16:creationId xmlns:a16="http://schemas.microsoft.com/office/drawing/2014/main" id="{6EF35733-E205-41AA-AA1E-63E1C40A97F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358085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775</xdr:row>
      <xdr:rowOff>0</xdr:rowOff>
    </xdr:from>
    <xdr:to>
      <xdr:col>5</xdr:col>
      <xdr:colOff>312420</xdr:colOff>
      <xdr:row>775</xdr:row>
      <xdr:rowOff>289560</xdr:rowOff>
    </xdr:to>
    <xdr:pic>
      <xdr:nvPicPr>
        <xdr:cNvPr id="31120" name="image179.png">
          <a:extLst>
            <a:ext uri="{FF2B5EF4-FFF2-40B4-BE49-F238E27FC236}">
              <a16:creationId xmlns:a16="http://schemas.microsoft.com/office/drawing/2014/main" id="{8B66293D-F212-4A8D-8714-B421D70C7B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3610570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883920</xdr:colOff>
      <xdr:row>779</xdr:row>
      <xdr:rowOff>7620</xdr:rowOff>
    </xdr:from>
    <xdr:to>
      <xdr:col>5</xdr:col>
      <xdr:colOff>274320</xdr:colOff>
      <xdr:row>779</xdr:row>
      <xdr:rowOff>297180</xdr:rowOff>
    </xdr:to>
    <xdr:pic>
      <xdr:nvPicPr>
        <xdr:cNvPr id="31121" name="image193.png">
          <a:extLst>
            <a:ext uri="{FF2B5EF4-FFF2-40B4-BE49-F238E27FC236}">
              <a16:creationId xmlns:a16="http://schemas.microsoft.com/office/drawing/2014/main" id="{52FC06AC-D07C-4334-9FCA-71C44A6DFF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373325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800</xdr:row>
      <xdr:rowOff>297180</xdr:rowOff>
    </xdr:from>
    <xdr:to>
      <xdr:col>5</xdr:col>
      <xdr:colOff>312420</xdr:colOff>
      <xdr:row>801</xdr:row>
      <xdr:rowOff>274320</xdr:rowOff>
    </xdr:to>
    <xdr:pic>
      <xdr:nvPicPr>
        <xdr:cNvPr id="31122" name="image181.png">
          <a:extLst>
            <a:ext uri="{FF2B5EF4-FFF2-40B4-BE49-F238E27FC236}">
              <a16:creationId xmlns:a16="http://schemas.microsoft.com/office/drawing/2014/main" id="{412DD187-7F67-4C76-BA33-0A566EAECD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44022880"/>
          <a:ext cx="289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802</xdr:row>
      <xdr:rowOff>22860</xdr:rowOff>
    </xdr:from>
    <xdr:to>
      <xdr:col>5</xdr:col>
      <xdr:colOff>289560</xdr:colOff>
      <xdr:row>803</xdr:row>
      <xdr:rowOff>7620</xdr:rowOff>
    </xdr:to>
    <xdr:pic>
      <xdr:nvPicPr>
        <xdr:cNvPr id="31123" name="image178.png">
          <a:extLst>
            <a:ext uri="{FF2B5EF4-FFF2-40B4-BE49-F238E27FC236}">
              <a16:creationId xmlns:a16="http://schemas.microsoft.com/office/drawing/2014/main" id="{00EB7B06-EDC4-491C-A3D9-41DE0619D1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4435816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810</xdr:row>
      <xdr:rowOff>7620</xdr:rowOff>
    </xdr:from>
    <xdr:to>
      <xdr:col>6</xdr:col>
      <xdr:colOff>121920</xdr:colOff>
      <xdr:row>810</xdr:row>
      <xdr:rowOff>297180</xdr:rowOff>
    </xdr:to>
    <xdr:pic>
      <xdr:nvPicPr>
        <xdr:cNvPr id="31124" name="image185.png">
          <a:extLst>
            <a:ext uri="{FF2B5EF4-FFF2-40B4-BE49-F238E27FC236}">
              <a16:creationId xmlns:a16="http://schemas.microsoft.com/office/drawing/2014/main" id="{8A27A1C0-8A23-4ABD-ABA0-3D414DF224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6781320"/>
          <a:ext cx="4724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813</xdr:row>
      <xdr:rowOff>7620</xdr:rowOff>
    </xdr:from>
    <xdr:to>
      <xdr:col>5</xdr:col>
      <xdr:colOff>342900</xdr:colOff>
      <xdr:row>814</xdr:row>
      <xdr:rowOff>68580</xdr:rowOff>
    </xdr:to>
    <xdr:pic>
      <xdr:nvPicPr>
        <xdr:cNvPr id="31125" name="image182.png">
          <a:extLst>
            <a:ext uri="{FF2B5EF4-FFF2-40B4-BE49-F238E27FC236}">
              <a16:creationId xmlns:a16="http://schemas.microsoft.com/office/drawing/2014/main" id="{E2EC9953-C21E-4DB0-A009-5EAEC73592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7695720"/>
          <a:ext cx="3581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868680</xdr:colOff>
      <xdr:row>816</xdr:row>
      <xdr:rowOff>15240</xdr:rowOff>
    </xdr:from>
    <xdr:to>
      <xdr:col>5</xdr:col>
      <xdr:colOff>342900</xdr:colOff>
      <xdr:row>817</xdr:row>
      <xdr:rowOff>83820</xdr:rowOff>
    </xdr:to>
    <xdr:pic>
      <xdr:nvPicPr>
        <xdr:cNvPr id="31126" name="image187.png">
          <a:extLst>
            <a:ext uri="{FF2B5EF4-FFF2-40B4-BE49-F238E27FC236}">
              <a16:creationId xmlns:a16="http://schemas.microsoft.com/office/drawing/2014/main" id="{08EA3BCF-58BE-408E-8552-8F1208575B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" y="248617740"/>
          <a:ext cx="36576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819</xdr:row>
      <xdr:rowOff>30480</xdr:rowOff>
    </xdr:from>
    <xdr:to>
      <xdr:col>5</xdr:col>
      <xdr:colOff>327660</xdr:colOff>
      <xdr:row>820</xdr:row>
      <xdr:rowOff>68580</xdr:rowOff>
    </xdr:to>
    <xdr:pic>
      <xdr:nvPicPr>
        <xdr:cNvPr id="31127" name="image186.png">
          <a:extLst>
            <a:ext uri="{FF2B5EF4-FFF2-40B4-BE49-F238E27FC236}">
              <a16:creationId xmlns:a16="http://schemas.microsoft.com/office/drawing/2014/main" id="{5942ACE7-6326-4F75-B737-55F2D32CBB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9547380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823</xdr:row>
      <xdr:rowOff>289560</xdr:rowOff>
    </xdr:from>
    <xdr:to>
      <xdr:col>5</xdr:col>
      <xdr:colOff>342900</xdr:colOff>
      <xdr:row>825</xdr:row>
      <xdr:rowOff>15240</xdr:rowOff>
    </xdr:to>
    <xdr:pic>
      <xdr:nvPicPr>
        <xdr:cNvPr id="31128" name="image180.png">
          <a:extLst>
            <a:ext uri="{FF2B5EF4-FFF2-40B4-BE49-F238E27FC236}">
              <a16:creationId xmlns:a16="http://schemas.microsoft.com/office/drawing/2014/main" id="{ACE4F000-9303-44C8-8DE1-2207568BAA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1025660"/>
          <a:ext cx="3352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883920</xdr:colOff>
      <xdr:row>827</xdr:row>
      <xdr:rowOff>45720</xdr:rowOff>
    </xdr:from>
    <xdr:to>
      <xdr:col>5</xdr:col>
      <xdr:colOff>312420</xdr:colOff>
      <xdr:row>828</xdr:row>
      <xdr:rowOff>68580</xdr:rowOff>
    </xdr:to>
    <xdr:pic>
      <xdr:nvPicPr>
        <xdr:cNvPr id="31129" name="image188.png">
          <a:extLst>
            <a:ext uri="{FF2B5EF4-FFF2-40B4-BE49-F238E27FC236}">
              <a16:creationId xmlns:a16="http://schemas.microsoft.com/office/drawing/2014/main" id="{08DB192C-F673-459C-A31E-92AEC6D3D3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52001020"/>
          <a:ext cx="32004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828</xdr:row>
      <xdr:rowOff>289560</xdr:rowOff>
    </xdr:from>
    <xdr:to>
      <xdr:col>5</xdr:col>
      <xdr:colOff>342900</xdr:colOff>
      <xdr:row>830</xdr:row>
      <xdr:rowOff>15240</xdr:rowOff>
    </xdr:to>
    <xdr:pic>
      <xdr:nvPicPr>
        <xdr:cNvPr id="31130" name="image194.png">
          <a:extLst>
            <a:ext uri="{FF2B5EF4-FFF2-40B4-BE49-F238E27FC236}">
              <a16:creationId xmlns:a16="http://schemas.microsoft.com/office/drawing/2014/main" id="{F64344F7-3252-4BAB-98E5-6E29AFAA33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2549660"/>
          <a:ext cx="3352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834</xdr:row>
      <xdr:rowOff>274320</xdr:rowOff>
    </xdr:from>
    <xdr:to>
      <xdr:col>5</xdr:col>
      <xdr:colOff>327660</xdr:colOff>
      <xdr:row>835</xdr:row>
      <xdr:rowOff>289560</xdr:rowOff>
    </xdr:to>
    <xdr:pic>
      <xdr:nvPicPr>
        <xdr:cNvPr id="31131" name="image190.png">
          <a:extLst>
            <a:ext uri="{FF2B5EF4-FFF2-40B4-BE49-F238E27FC236}">
              <a16:creationId xmlns:a16="http://schemas.microsoft.com/office/drawing/2014/main" id="{CB5F3813-4050-43E0-8B46-E42114B541A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363220"/>
          <a:ext cx="32766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836</xdr:row>
      <xdr:rowOff>266700</xdr:rowOff>
    </xdr:from>
    <xdr:to>
      <xdr:col>5</xdr:col>
      <xdr:colOff>342900</xdr:colOff>
      <xdr:row>838</xdr:row>
      <xdr:rowOff>7620</xdr:rowOff>
    </xdr:to>
    <xdr:pic>
      <xdr:nvPicPr>
        <xdr:cNvPr id="31132" name="image195.png">
          <a:extLst>
            <a:ext uri="{FF2B5EF4-FFF2-40B4-BE49-F238E27FC236}">
              <a16:creationId xmlns:a16="http://schemas.microsoft.com/office/drawing/2014/main" id="{A368BB18-9B46-4352-9EB7-2D435CBBCE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965200"/>
          <a:ext cx="34290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840</xdr:row>
      <xdr:rowOff>7620</xdr:rowOff>
    </xdr:from>
    <xdr:to>
      <xdr:col>5</xdr:col>
      <xdr:colOff>304800</xdr:colOff>
      <xdr:row>840</xdr:row>
      <xdr:rowOff>281940</xdr:rowOff>
    </xdr:to>
    <xdr:pic>
      <xdr:nvPicPr>
        <xdr:cNvPr id="31133" name="image196.png">
          <a:extLst>
            <a:ext uri="{FF2B5EF4-FFF2-40B4-BE49-F238E27FC236}">
              <a16:creationId xmlns:a16="http://schemas.microsoft.com/office/drawing/2014/main" id="{42D4FF90-F3C5-473E-BC88-4D1DE17103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55925320"/>
          <a:ext cx="27432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841</xdr:row>
      <xdr:rowOff>297180</xdr:rowOff>
    </xdr:from>
    <xdr:to>
      <xdr:col>5</xdr:col>
      <xdr:colOff>289560</xdr:colOff>
      <xdr:row>842</xdr:row>
      <xdr:rowOff>274320</xdr:rowOff>
    </xdr:to>
    <xdr:pic>
      <xdr:nvPicPr>
        <xdr:cNvPr id="31134" name="image191.png">
          <a:extLst>
            <a:ext uri="{FF2B5EF4-FFF2-40B4-BE49-F238E27FC236}">
              <a16:creationId xmlns:a16="http://schemas.microsoft.com/office/drawing/2014/main" id="{C579BB5C-B6AE-43D0-9BAB-EBEA1771D0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256519680"/>
          <a:ext cx="22860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60960</xdr:colOff>
      <xdr:row>843</xdr:row>
      <xdr:rowOff>22860</xdr:rowOff>
    </xdr:from>
    <xdr:to>
      <xdr:col>5</xdr:col>
      <xdr:colOff>289560</xdr:colOff>
      <xdr:row>843</xdr:row>
      <xdr:rowOff>251460</xdr:rowOff>
    </xdr:to>
    <xdr:pic>
      <xdr:nvPicPr>
        <xdr:cNvPr id="31135" name="image184.png">
          <a:extLst>
            <a:ext uri="{FF2B5EF4-FFF2-40B4-BE49-F238E27FC236}">
              <a16:creationId xmlns:a16="http://schemas.microsoft.com/office/drawing/2014/main" id="{68CD94DB-6C36-4851-946F-7A45AFE15D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25685496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53340</xdr:colOff>
      <xdr:row>844</xdr:row>
      <xdr:rowOff>281940</xdr:rowOff>
    </xdr:from>
    <xdr:to>
      <xdr:col>5</xdr:col>
      <xdr:colOff>320040</xdr:colOff>
      <xdr:row>845</xdr:row>
      <xdr:rowOff>243840</xdr:rowOff>
    </xdr:to>
    <xdr:pic>
      <xdr:nvPicPr>
        <xdr:cNvPr id="31136" name="image198.png">
          <a:extLst>
            <a:ext uri="{FF2B5EF4-FFF2-40B4-BE49-F238E27FC236}">
              <a16:creationId xmlns:a16="http://schemas.microsoft.com/office/drawing/2014/main" id="{B8A0B94B-F451-41A7-AEBA-284052B50E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257418840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846</xdr:row>
      <xdr:rowOff>0</xdr:rowOff>
    </xdr:from>
    <xdr:to>
      <xdr:col>5</xdr:col>
      <xdr:colOff>304800</xdr:colOff>
      <xdr:row>846</xdr:row>
      <xdr:rowOff>289560</xdr:rowOff>
    </xdr:to>
    <xdr:pic>
      <xdr:nvPicPr>
        <xdr:cNvPr id="31137" name="image224.png">
          <a:extLst>
            <a:ext uri="{FF2B5EF4-FFF2-40B4-BE49-F238E27FC236}">
              <a16:creationId xmlns:a16="http://schemas.microsoft.com/office/drawing/2014/main" id="{7BBB594D-50DE-4E98-93FA-7EF608643F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577465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847</xdr:row>
      <xdr:rowOff>0</xdr:rowOff>
    </xdr:from>
    <xdr:to>
      <xdr:col>5</xdr:col>
      <xdr:colOff>327660</xdr:colOff>
      <xdr:row>848</xdr:row>
      <xdr:rowOff>0</xdr:rowOff>
    </xdr:to>
    <xdr:pic>
      <xdr:nvPicPr>
        <xdr:cNvPr id="31138" name="image197.png">
          <a:extLst>
            <a:ext uri="{FF2B5EF4-FFF2-40B4-BE49-F238E27FC236}">
              <a16:creationId xmlns:a16="http://schemas.microsoft.com/office/drawing/2014/main" id="{DC151BEF-C221-4C9C-AFE9-94F5B659665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580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847</xdr:row>
      <xdr:rowOff>236220</xdr:rowOff>
    </xdr:from>
    <xdr:to>
      <xdr:col>6</xdr:col>
      <xdr:colOff>7620</xdr:colOff>
      <xdr:row>848</xdr:row>
      <xdr:rowOff>297180</xdr:rowOff>
    </xdr:to>
    <xdr:pic>
      <xdr:nvPicPr>
        <xdr:cNvPr id="31139" name="image228.png">
          <a:extLst>
            <a:ext uri="{FF2B5EF4-FFF2-40B4-BE49-F238E27FC236}">
              <a16:creationId xmlns:a16="http://schemas.microsoft.com/office/drawing/2014/main" id="{00114A5E-D017-4A2B-8F22-7CB404FFFF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8287520"/>
          <a:ext cx="3581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848</xdr:row>
      <xdr:rowOff>297180</xdr:rowOff>
    </xdr:from>
    <xdr:to>
      <xdr:col>5</xdr:col>
      <xdr:colOff>335280</xdr:colOff>
      <xdr:row>849</xdr:row>
      <xdr:rowOff>297180</xdr:rowOff>
    </xdr:to>
    <xdr:pic>
      <xdr:nvPicPr>
        <xdr:cNvPr id="31140" name="image199.png">
          <a:extLst>
            <a:ext uri="{FF2B5EF4-FFF2-40B4-BE49-F238E27FC236}">
              <a16:creationId xmlns:a16="http://schemas.microsoft.com/office/drawing/2014/main" id="{807CE737-FDE6-4902-A5BC-E43F299DF8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586532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849</xdr:row>
      <xdr:rowOff>304800</xdr:rowOff>
    </xdr:from>
    <xdr:to>
      <xdr:col>5</xdr:col>
      <xdr:colOff>342900</xdr:colOff>
      <xdr:row>851</xdr:row>
      <xdr:rowOff>30480</xdr:rowOff>
    </xdr:to>
    <xdr:pic>
      <xdr:nvPicPr>
        <xdr:cNvPr id="31141" name="image202.png">
          <a:extLst>
            <a:ext uri="{FF2B5EF4-FFF2-40B4-BE49-F238E27FC236}">
              <a16:creationId xmlns:a16="http://schemas.microsoft.com/office/drawing/2014/main" id="{C05E5652-4364-4C77-A437-C14B99F63DC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58965700"/>
          <a:ext cx="3352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851</xdr:row>
      <xdr:rowOff>0</xdr:rowOff>
    </xdr:from>
    <xdr:to>
      <xdr:col>5</xdr:col>
      <xdr:colOff>327660</xdr:colOff>
      <xdr:row>852</xdr:row>
      <xdr:rowOff>0</xdr:rowOff>
    </xdr:to>
    <xdr:pic>
      <xdr:nvPicPr>
        <xdr:cNvPr id="31142" name="image205.png">
          <a:extLst>
            <a:ext uri="{FF2B5EF4-FFF2-40B4-BE49-F238E27FC236}">
              <a16:creationId xmlns:a16="http://schemas.microsoft.com/office/drawing/2014/main" id="{2173B18E-B17F-4B60-9A56-B453117D3A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592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851</xdr:row>
      <xdr:rowOff>289560</xdr:rowOff>
    </xdr:from>
    <xdr:to>
      <xdr:col>5</xdr:col>
      <xdr:colOff>342900</xdr:colOff>
      <xdr:row>853</xdr:row>
      <xdr:rowOff>7620</xdr:rowOff>
    </xdr:to>
    <xdr:pic>
      <xdr:nvPicPr>
        <xdr:cNvPr id="31143" name="image200.png">
          <a:extLst>
            <a:ext uri="{FF2B5EF4-FFF2-40B4-BE49-F238E27FC236}">
              <a16:creationId xmlns:a16="http://schemas.microsoft.com/office/drawing/2014/main" id="{EE6F1574-3435-48E5-9E22-67E04FBDF2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59560060"/>
          <a:ext cx="32766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853</xdr:row>
      <xdr:rowOff>0</xdr:rowOff>
    </xdr:from>
    <xdr:to>
      <xdr:col>5</xdr:col>
      <xdr:colOff>335280</xdr:colOff>
      <xdr:row>854</xdr:row>
      <xdr:rowOff>0</xdr:rowOff>
    </xdr:to>
    <xdr:pic>
      <xdr:nvPicPr>
        <xdr:cNvPr id="31144" name="image211.png">
          <a:extLst>
            <a:ext uri="{FF2B5EF4-FFF2-40B4-BE49-F238E27FC236}">
              <a16:creationId xmlns:a16="http://schemas.microsoft.com/office/drawing/2014/main" id="{606A069B-8AE0-4E70-88BD-6A7B3ADDB4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598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855</xdr:row>
      <xdr:rowOff>22860</xdr:rowOff>
    </xdr:from>
    <xdr:to>
      <xdr:col>5</xdr:col>
      <xdr:colOff>335280</xdr:colOff>
      <xdr:row>856</xdr:row>
      <xdr:rowOff>30480</xdr:rowOff>
    </xdr:to>
    <xdr:pic>
      <xdr:nvPicPr>
        <xdr:cNvPr id="31145" name="image204.png">
          <a:extLst>
            <a:ext uri="{FF2B5EF4-FFF2-40B4-BE49-F238E27FC236}">
              <a16:creationId xmlns:a16="http://schemas.microsoft.com/office/drawing/2014/main" id="{52017444-E30B-47C6-BE77-977F7B2EE9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0512560"/>
          <a:ext cx="3048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856</xdr:row>
      <xdr:rowOff>22860</xdr:rowOff>
    </xdr:from>
    <xdr:to>
      <xdr:col>5</xdr:col>
      <xdr:colOff>335280</xdr:colOff>
      <xdr:row>857</xdr:row>
      <xdr:rowOff>30480</xdr:rowOff>
    </xdr:to>
    <xdr:pic>
      <xdr:nvPicPr>
        <xdr:cNvPr id="31146" name="image222.png">
          <a:extLst>
            <a:ext uri="{FF2B5EF4-FFF2-40B4-BE49-F238E27FC236}">
              <a16:creationId xmlns:a16="http://schemas.microsoft.com/office/drawing/2014/main" id="{4E688AE4-ADB2-4144-B487-24B60A21FD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0817360"/>
          <a:ext cx="3048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857</xdr:row>
      <xdr:rowOff>0</xdr:rowOff>
    </xdr:from>
    <xdr:to>
      <xdr:col>5</xdr:col>
      <xdr:colOff>327660</xdr:colOff>
      <xdr:row>858</xdr:row>
      <xdr:rowOff>0</xdr:rowOff>
    </xdr:to>
    <xdr:pic>
      <xdr:nvPicPr>
        <xdr:cNvPr id="31147" name="image212.png">
          <a:extLst>
            <a:ext uri="{FF2B5EF4-FFF2-40B4-BE49-F238E27FC236}">
              <a16:creationId xmlns:a16="http://schemas.microsoft.com/office/drawing/2014/main" id="{7F7F5AC5-E224-46E4-A1E2-ACF989FB4D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610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857</xdr:row>
      <xdr:rowOff>297180</xdr:rowOff>
    </xdr:from>
    <xdr:to>
      <xdr:col>5</xdr:col>
      <xdr:colOff>335280</xdr:colOff>
      <xdr:row>858</xdr:row>
      <xdr:rowOff>297180</xdr:rowOff>
    </xdr:to>
    <xdr:pic>
      <xdr:nvPicPr>
        <xdr:cNvPr id="31148" name="image201.png">
          <a:extLst>
            <a:ext uri="{FF2B5EF4-FFF2-40B4-BE49-F238E27FC236}">
              <a16:creationId xmlns:a16="http://schemas.microsoft.com/office/drawing/2014/main" id="{62BC410A-26AA-4771-BD34-0C3AE5AC77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13964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859</xdr:row>
      <xdr:rowOff>15240</xdr:rowOff>
    </xdr:from>
    <xdr:to>
      <xdr:col>5</xdr:col>
      <xdr:colOff>320040</xdr:colOff>
      <xdr:row>860</xdr:row>
      <xdr:rowOff>0</xdr:rowOff>
    </xdr:to>
    <xdr:pic>
      <xdr:nvPicPr>
        <xdr:cNvPr id="31149" name="image206.png">
          <a:extLst>
            <a:ext uri="{FF2B5EF4-FFF2-40B4-BE49-F238E27FC236}">
              <a16:creationId xmlns:a16="http://schemas.microsoft.com/office/drawing/2014/main" id="{A3C69670-3C88-42FE-8F46-1B6D5BE01F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617241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30480</xdr:colOff>
      <xdr:row>860</xdr:row>
      <xdr:rowOff>297180</xdr:rowOff>
    </xdr:from>
    <xdr:to>
      <xdr:col>5</xdr:col>
      <xdr:colOff>335280</xdr:colOff>
      <xdr:row>861</xdr:row>
      <xdr:rowOff>297180</xdr:rowOff>
    </xdr:to>
    <xdr:pic>
      <xdr:nvPicPr>
        <xdr:cNvPr id="31150" name="image216.png">
          <a:extLst>
            <a:ext uri="{FF2B5EF4-FFF2-40B4-BE49-F238E27FC236}">
              <a16:creationId xmlns:a16="http://schemas.microsoft.com/office/drawing/2014/main" id="{F1368233-388A-48E5-8708-4537637620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2623108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38100</xdr:colOff>
      <xdr:row>862</xdr:row>
      <xdr:rowOff>15240</xdr:rowOff>
    </xdr:from>
    <xdr:to>
      <xdr:col>5</xdr:col>
      <xdr:colOff>281940</xdr:colOff>
      <xdr:row>862</xdr:row>
      <xdr:rowOff>259080</xdr:rowOff>
    </xdr:to>
    <xdr:pic>
      <xdr:nvPicPr>
        <xdr:cNvPr id="31151" name="image221.png">
          <a:extLst>
            <a:ext uri="{FF2B5EF4-FFF2-40B4-BE49-F238E27FC236}">
              <a16:creationId xmlns:a16="http://schemas.microsoft.com/office/drawing/2014/main" id="{1AC558D7-F284-4201-8A4C-916096D242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62638540"/>
          <a:ext cx="24384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865</xdr:row>
      <xdr:rowOff>297180</xdr:rowOff>
    </xdr:from>
    <xdr:to>
      <xdr:col>5</xdr:col>
      <xdr:colOff>304800</xdr:colOff>
      <xdr:row>866</xdr:row>
      <xdr:rowOff>297180</xdr:rowOff>
    </xdr:to>
    <xdr:pic>
      <xdr:nvPicPr>
        <xdr:cNvPr id="31152" name="image214.png">
          <a:extLst>
            <a:ext uri="{FF2B5EF4-FFF2-40B4-BE49-F238E27FC236}">
              <a16:creationId xmlns:a16="http://schemas.microsoft.com/office/drawing/2014/main" id="{D63BEE4D-8F22-4469-98F1-D66130BE61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38348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867</xdr:row>
      <xdr:rowOff>297180</xdr:rowOff>
    </xdr:from>
    <xdr:to>
      <xdr:col>5</xdr:col>
      <xdr:colOff>327660</xdr:colOff>
      <xdr:row>868</xdr:row>
      <xdr:rowOff>297180</xdr:rowOff>
    </xdr:to>
    <xdr:pic>
      <xdr:nvPicPr>
        <xdr:cNvPr id="31153" name="image213.png">
          <a:extLst>
            <a:ext uri="{FF2B5EF4-FFF2-40B4-BE49-F238E27FC236}">
              <a16:creationId xmlns:a16="http://schemas.microsoft.com/office/drawing/2014/main" id="{B6C51DD0-0EE0-49EB-81ED-5739E93C52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644444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868</xdr:row>
      <xdr:rowOff>297180</xdr:rowOff>
    </xdr:from>
    <xdr:to>
      <xdr:col>5</xdr:col>
      <xdr:colOff>327660</xdr:colOff>
      <xdr:row>869</xdr:row>
      <xdr:rowOff>297180</xdr:rowOff>
    </xdr:to>
    <xdr:pic>
      <xdr:nvPicPr>
        <xdr:cNvPr id="31154" name="image203.png">
          <a:extLst>
            <a:ext uri="{FF2B5EF4-FFF2-40B4-BE49-F238E27FC236}">
              <a16:creationId xmlns:a16="http://schemas.microsoft.com/office/drawing/2014/main" id="{C6098502-CE5C-4E23-953F-868A84B2ED7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647492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869</xdr:row>
      <xdr:rowOff>297180</xdr:rowOff>
    </xdr:from>
    <xdr:to>
      <xdr:col>5</xdr:col>
      <xdr:colOff>289560</xdr:colOff>
      <xdr:row>870</xdr:row>
      <xdr:rowOff>297180</xdr:rowOff>
    </xdr:to>
    <xdr:pic>
      <xdr:nvPicPr>
        <xdr:cNvPr id="31155" name="image207.png">
          <a:extLst>
            <a:ext uri="{FF2B5EF4-FFF2-40B4-BE49-F238E27FC236}">
              <a16:creationId xmlns:a16="http://schemas.microsoft.com/office/drawing/2014/main" id="{673F3493-F6E6-441E-B64B-526D3B5941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50540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871</xdr:row>
      <xdr:rowOff>0</xdr:rowOff>
    </xdr:from>
    <xdr:to>
      <xdr:col>5</xdr:col>
      <xdr:colOff>312420</xdr:colOff>
      <xdr:row>871</xdr:row>
      <xdr:rowOff>302281</xdr:rowOff>
    </xdr:to>
    <xdr:pic>
      <xdr:nvPicPr>
        <xdr:cNvPr id="31156" name="image208.png">
          <a:extLst>
            <a:ext uri="{FF2B5EF4-FFF2-40B4-BE49-F238E27FC236}">
              <a16:creationId xmlns:a16="http://schemas.microsoft.com/office/drawing/2014/main" id="{013BC772-3FA0-4B99-B379-BA161EBE2AC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53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871</xdr:row>
      <xdr:rowOff>297180</xdr:rowOff>
    </xdr:from>
    <xdr:to>
      <xdr:col>5</xdr:col>
      <xdr:colOff>312420</xdr:colOff>
      <xdr:row>872</xdr:row>
      <xdr:rowOff>297180</xdr:rowOff>
    </xdr:to>
    <xdr:pic>
      <xdr:nvPicPr>
        <xdr:cNvPr id="31157" name="image209.png">
          <a:extLst>
            <a:ext uri="{FF2B5EF4-FFF2-40B4-BE49-F238E27FC236}">
              <a16:creationId xmlns:a16="http://schemas.microsoft.com/office/drawing/2014/main" id="{F7672976-C36F-4350-857B-C89C83DFBC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56636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876</xdr:row>
      <xdr:rowOff>15240</xdr:rowOff>
    </xdr:from>
    <xdr:to>
      <xdr:col>5</xdr:col>
      <xdr:colOff>312420</xdr:colOff>
      <xdr:row>877</xdr:row>
      <xdr:rowOff>15240</xdr:rowOff>
    </xdr:to>
    <xdr:pic>
      <xdr:nvPicPr>
        <xdr:cNvPr id="31158" name="image210.png">
          <a:extLst>
            <a:ext uri="{FF2B5EF4-FFF2-40B4-BE49-F238E27FC236}">
              <a16:creationId xmlns:a16="http://schemas.microsoft.com/office/drawing/2014/main" id="{C3F0EA7B-BA91-4912-BD4C-A7670D54B6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690574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877</xdr:row>
      <xdr:rowOff>297180</xdr:rowOff>
    </xdr:from>
    <xdr:to>
      <xdr:col>5</xdr:col>
      <xdr:colOff>312420</xdr:colOff>
      <xdr:row>879</xdr:row>
      <xdr:rowOff>0</xdr:rowOff>
    </xdr:to>
    <xdr:pic>
      <xdr:nvPicPr>
        <xdr:cNvPr id="31159" name="image217.png">
          <a:extLst>
            <a:ext uri="{FF2B5EF4-FFF2-40B4-BE49-F238E27FC236}">
              <a16:creationId xmlns:a16="http://schemas.microsoft.com/office/drawing/2014/main" id="{0A756434-27D1-43E5-8739-C2D81606D4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67492480"/>
          <a:ext cx="3048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879</xdr:row>
      <xdr:rowOff>297180</xdr:rowOff>
    </xdr:from>
    <xdr:to>
      <xdr:col>5</xdr:col>
      <xdr:colOff>327660</xdr:colOff>
      <xdr:row>881</xdr:row>
      <xdr:rowOff>15240</xdr:rowOff>
    </xdr:to>
    <xdr:pic>
      <xdr:nvPicPr>
        <xdr:cNvPr id="31160" name="image218.png">
          <a:extLst>
            <a:ext uri="{FF2B5EF4-FFF2-40B4-BE49-F238E27FC236}">
              <a16:creationId xmlns:a16="http://schemas.microsoft.com/office/drawing/2014/main" id="{9E2AA95E-CAAB-4DEE-AE58-924EC6504C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102080"/>
          <a:ext cx="32766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881</xdr:row>
      <xdr:rowOff>0</xdr:rowOff>
    </xdr:from>
    <xdr:to>
      <xdr:col>6</xdr:col>
      <xdr:colOff>30480</xdr:colOff>
      <xdr:row>882</xdr:row>
      <xdr:rowOff>76200</xdr:rowOff>
    </xdr:to>
    <xdr:pic>
      <xdr:nvPicPr>
        <xdr:cNvPr id="31161" name="image219.png">
          <a:extLst>
            <a:ext uri="{FF2B5EF4-FFF2-40B4-BE49-F238E27FC236}">
              <a16:creationId xmlns:a16="http://schemas.microsoft.com/office/drawing/2014/main" id="{547E35FD-4865-409D-8D09-E6465B6BC1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41450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881</xdr:row>
      <xdr:rowOff>297180</xdr:rowOff>
    </xdr:from>
    <xdr:to>
      <xdr:col>5</xdr:col>
      <xdr:colOff>350520</xdr:colOff>
      <xdr:row>883</xdr:row>
      <xdr:rowOff>45720</xdr:rowOff>
    </xdr:to>
    <xdr:pic>
      <xdr:nvPicPr>
        <xdr:cNvPr id="31162" name="image226.png">
          <a:extLst>
            <a:ext uri="{FF2B5EF4-FFF2-40B4-BE49-F238E27FC236}">
              <a16:creationId xmlns:a16="http://schemas.microsoft.com/office/drawing/2014/main" id="{7BBF24EF-8D2F-4664-986C-F2A4A5E32C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711680"/>
          <a:ext cx="35052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882</xdr:row>
      <xdr:rowOff>266700</xdr:rowOff>
    </xdr:from>
    <xdr:to>
      <xdr:col>6</xdr:col>
      <xdr:colOff>30480</xdr:colOff>
      <xdr:row>884</xdr:row>
      <xdr:rowOff>45720</xdr:rowOff>
    </xdr:to>
    <xdr:pic>
      <xdr:nvPicPr>
        <xdr:cNvPr id="31163" name="image227.png">
          <a:extLst>
            <a:ext uri="{FF2B5EF4-FFF2-40B4-BE49-F238E27FC236}">
              <a16:creationId xmlns:a16="http://schemas.microsoft.com/office/drawing/2014/main" id="{86FAF201-4936-433C-89A8-2D3102B5D77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8986000"/>
          <a:ext cx="3810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883</xdr:row>
      <xdr:rowOff>251460</xdr:rowOff>
    </xdr:from>
    <xdr:to>
      <xdr:col>6</xdr:col>
      <xdr:colOff>30480</xdr:colOff>
      <xdr:row>885</xdr:row>
      <xdr:rowOff>22860</xdr:rowOff>
    </xdr:to>
    <xdr:pic>
      <xdr:nvPicPr>
        <xdr:cNvPr id="31164" name="image223.png">
          <a:extLst>
            <a:ext uri="{FF2B5EF4-FFF2-40B4-BE49-F238E27FC236}">
              <a16:creationId xmlns:a16="http://schemas.microsoft.com/office/drawing/2014/main" id="{A912C9FF-3B56-4DE8-BA9A-FD0CBAF2B6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927556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884</xdr:row>
      <xdr:rowOff>281940</xdr:rowOff>
    </xdr:from>
    <xdr:to>
      <xdr:col>6</xdr:col>
      <xdr:colOff>7620</xdr:colOff>
      <xdr:row>886</xdr:row>
      <xdr:rowOff>60960</xdr:rowOff>
    </xdr:to>
    <xdr:pic>
      <xdr:nvPicPr>
        <xdr:cNvPr id="31165" name="image215.png">
          <a:extLst>
            <a:ext uri="{FF2B5EF4-FFF2-40B4-BE49-F238E27FC236}">
              <a16:creationId xmlns:a16="http://schemas.microsoft.com/office/drawing/2014/main" id="{68E2A500-F595-42C9-B765-86483A6E546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9610840"/>
          <a:ext cx="3733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886</xdr:row>
      <xdr:rowOff>0</xdr:rowOff>
    </xdr:from>
    <xdr:to>
      <xdr:col>6</xdr:col>
      <xdr:colOff>30480</xdr:colOff>
      <xdr:row>887</xdr:row>
      <xdr:rowOff>76200</xdr:rowOff>
    </xdr:to>
    <xdr:pic>
      <xdr:nvPicPr>
        <xdr:cNvPr id="31166" name="image225.png">
          <a:extLst>
            <a:ext uri="{FF2B5EF4-FFF2-40B4-BE49-F238E27FC236}">
              <a16:creationId xmlns:a16="http://schemas.microsoft.com/office/drawing/2014/main" id="{CD8F44E2-DC42-47F7-BB29-3F445BF946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993850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886</xdr:row>
      <xdr:rowOff>259080</xdr:rowOff>
    </xdr:from>
    <xdr:to>
      <xdr:col>6</xdr:col>
      <xdr:colOff>30480</xdr:colOff>
      <xdr:row>888</xdr:row>
      <xdr:rowOff>30480</xdr:rowOff>
    </xdr:to>
    <xdr:pic>
      <xdr:nvPicPr>
        <xdr:cNvPr id="31167" name="image220.png">
          <a:extLst>
            <a:ext uri="{FF2B5EF4-FFF2-40B4-BE49-F238E27FC236}">
              <a16:creationId xmlns:a16="http://schemas.microsoft.com/office/drawing/2014/main" id="{C459C8B6-52B9-4615-8D11-BAC99ADA58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019758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889</xdr:row>
      <xdr:rowOff>15240</xdr:rowOff>
    </xdr:from>
    <xdr:to>
      <xdr:col>5</xdr:col>
      <xdr:colOff>312420</xdr:colOff>
      <xdr:row>890</xdr:row>
      <xdr:rowOff>7620</xdr:rowOff>
    </xdr:to>
    <xdr:pic>
      <xdr:nvPicPr>
        <xdr:cNvPr id="31168" name="image230.png">
          <a:extLst>
            <a:ext uri="{FF2B5EF4-FFF2-40B4-BE49-F238E27FC236}">
              <a16:creationId xmlns:a16="http://schemas.microsoft.com/office/drawing/2014/main" id="{2F1281A1-B903-4299-8D66-92E970B639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70868140"/>
          <a:ext cx="29718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876300</xdr:colOff>
      <xdr:row>890</xdr:row>
      <xdr:rowOff>0</xdr:rowOff>
    </xdr:from>
    <xdr:to>
      <xdr:col>5</xdr:col>
      <xdr:colOff>312420</xdr:colOff>
      <xdr:row>891</xdr:row>
      <xdr:rowOff>30480</xdr:rowOff>
    </xdr:to>
    <xdr:pic>
      <xdr:nvPicPr>
        <xdr:cNvPr id="31169" name="image229.png">
          <a:extLst>
            <a:ext uri="{FF2B5EF4-FFF2-40B4-BE49-F238E27FC236}">
              <a16:creationId xmlns:a16="http://schemas.microsoft.com/office/drawing/2014/main" id="{2B847448-2896-4CEE-ADBD-B4DBB57A9C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71157700"/>
          <a:ext cx="32766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891</xdr:row>
      <xdr:rowOff>22860</xdr:rowOff>
    </xdr:from>
    <xdr:to>
      <xdr:col>5</xdr:col>
      <xdr:colOff>342900</xdr:colOff>
      <xdr:row>892</xdr:row>
      <xdr:rowOff>45720</xdr:rowOff>
    </xdr:to>
    <xdr:pic>
      <xdr:nvPicPr>
        <xdr:cNvPr id="31170" name="image239.png">
          <a:extLst>
            <a:ext uri="{FF2B5EF4-FFF2-40B4-BE49-F238E27FC236}">
              <a16:creationId xmlns:a16="http://schemas.microsoft.com/office/drawing/2014/main" id="{E084F0E9-9F1E-4AF0-B6E5-E8B1D80F031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71485360"/>
          <a:ext cx="32004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22860</xdr:colOff>
      <xdr:row>893</xdr:row>
      <xdr:rowOff>7620</xdr:rowOff>
    </xdr:from>
    <xdr:to>
      <xdr:col>5</xdr:col>
      <xdr:colOff>335280</xdr:colOff>
      <xdr:row>894</xdr:row>
      <xdr:rowOff>15240</xdr:rowOff>
    </xdr:to>
    <xdr:pic>
      <xdr:nvPicPr>
        <xdr:cNvPr id="31171" name="image247.png">
          <a:extLst>
            <a:ext uri="{FF2B5EF4-FFF2-40B4-BE49-F238E27FC236}">
              <a16:creationId xmlns:a16="http://schemas.microsoft.com/office/drawing/2014/main" id="{4AD6217B-11D3-4CCD-90C8-76E49C63B1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72079720"/>
          <a:ext cx="31242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pic>
      <xdr:nvPicPr>
        <xdr:cNvPr id="31172" name="image252.png">
          <a:extLst>
            <a:ext uri="{FF2B5EF4-FFF2-40B4-BE49-F238E27FC236}">
              <a16:creationId xmlns:a16="http://schemas.microsoft.com/office/drawing/2014/main" id="{8896B8FC-EB29-4544-A0CA-9F4AF38DDF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4</xdr:col>
      <xdr:colOff>891540</xdr:colOff>
      <xdr:row>1</xdr:row>
      <xdr:rowOff>266700</xdr:rowOff>
    </xdr:from>
    <xdr:to>
      <xdr:col>5</xdr:col>
      <xdr:colOff>297180</xdr:colOff>
      <xdr:row>2</xdr:row>
      <xdr:rowOff>266700</xdr:rowOff>
    </xdr:to>
    <xdr:pic>
      <xdr:nvPicPr>
        <xdr:cNvPr id="31173" name="image259.png">
          <a:extLst>
            <a:ext uri="{FF2B5EF4-FFF2-40B4-BE49-F238E27FC236}">
              <a16:creationId xmlns:a16="http://schemas.microsoft.com/office/drawing/2014/main" id="{567282AD-B8DD-46DA-A1B9-62D4950906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57200"/>
          <a:ext cx="2971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0</xdr:rowOff>
    </xdr:to>
    <xdr:pic>
      <xdr:nvPicPr>
        <xdr:cNvPr id="31174" name="image242.png">
          <a:extLst>
            <a:ext uri="{FF2B5EF4-FFF2-40B4-BE49-F238E27FC236}">
              <a16:creationId xmlns:a16="http://schemas.microsoft.com/office/drawing/2014/main" id="{BF6B4DF0-8475-499A-A64A-D2D0B17C2C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0</xdr:rowOff>
    </xdr:to>
    <xdr:pic>
      <xdr:nvPicPr>
        <xdr:cNvPr id="31175" name="image241.png">
          <a:extLst>
            <a:ext uri="{FF2B5EF4-FFF2-40B4-BE49-F238E27FC236}">
              <a16:creationId xmlns:a16="http://schemas.microsoft.com/office/drawing/2014/main" id="{0693DC95-C20B-48CF-A869-EB9F7143D5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0</xdr:rowOff>
    </xdr:to>
    <xdr:pic>
      <xdr:nvPicPr>
        <xdr:cNvPr id="31176" name="image232.png">
          <a:extLst>
            <a:ext uri="{FF2B5EF4-FFF2-40B4-BE49-F238E27FC236}">
              <a16:creationId xmlns:a16="http://schemas.microsoft.com/office/drawing/2014/main" id="{FC95C706-12F6-481B-98C7-2133201C65E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0</xdr:rowOff>
    </xdr:to>
    <xdr:pic>
      <xdr:nvPicPr>
        <xdr:cNvPr id="31177" name="image234.png">
          <a:extLst>
            <a:ext uri="{FF2B5EF4-FFF2-40B4-BE49-F238E27FC236}">
              <a16:creationId xmlns:a16="http://schemas.microsoft.com/office/drawing/2014/main" id="{B7128E5E-2FCB-4A14-9805-8CD4C1C50D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</xdr:row>
      <xdr:rowOff>0</xdr:rowOff>
    </xdr:from>
    <xdr:to>
      <xdr:col>5</xdr:col>
      <xdr:colOff>327660</xdr:colOff>
      <xdr:row>8</xdr:row>
      <xdr:rowOff>0</xdr:rowOff>
    </xdr:to>
    <xdr:pic>
      <xdr:nvPicPr>
        <xdr:cNvPr id="31178" name="image236.png">
          <a:extLst>
            <a:ext uri="{FF2B5EF4-FFF2-40B4-BE49-F238E27FC236}">
              <a16:creationId xmlns:a16="http://schemas.microsoft.com/office/drawing/2014/main" id="{053B6540-8173-478C-A50F-60C430B9D9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93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0</xdr:rowOff>
    </xdr:to>
    <xdr:pic>
      <xdr:nvPicPr>
        <xdr:cNvPr id="31179" name="image250.png">
          <a:extLst>
            <a:ext uri="{FF2B5EF4-FFF2-40B4-BE49-F238E27FC236}">
              <a16:creationId xmlns:a16="http://schemas.microsoft.com/office/drawing/2014/main" id="{6FCB018E-EFFE-4724-8C0B-2339AD99B1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0</xdr:rowOff>
    </xdr:to>
    <xdr:pic>
      <xdr:nvPicPr>
        <xdr:cNvPr id="31180" name="image231.png">
          <a:extLst>
            <a:ext uri="{FF2B5EF4-FFF2-40B4-BE49-F238E27FC236}">
              <a16:creationId xmlns:a16="http://schemas.microsoft.com/office/drawing/2014/main" id="{AD4DD067-9D28-45C9-8A08-3C95A81936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0</xdr:rowOff>
    </xdr:to>
    <xdr:pic>
      <xdr:nvPicPr>
        <xdr:cNvPr id="31181" name="image233.png">
          <a:extLst>
            <a:ext uri="{FF2B5EF4-FFF2-40B4-BE49-F238E27FC236}">
              <a16:creationId xmlns:a16="http://schemas.microsoft.com/office/drawing/2014/main" id="{40A2D6FB-2B9B-4C08-9004-9C041FC496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0</xdr:rowOff>
    </xdr:to>
    <xdr:pic>
      <xdr:nvPicPr>
        <xdr:cNvPr id="31182" name="image246.png">
          <a:extLst>
            <a:ext uri="{FF2B5EF4-FFF2-40B4-BE49-F238E27FC236}">
              <a16:creationId xmlns:a16="http://schemas.microsoft.com/office/drawing/2014/main" id="{8658B96D-2136-4C80-84B5-287219CE4C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0</xdr:rowOff>
    </xdr:to>
    <xdr:pic>
      <xdr:nvPicPr>
        <xdr:cNvPr id="31183" name="image244.png">
          <a:extLst>
            <a:ext uri="{FF2B5EF4-FFF2-40B4-BE49-F238E27FC236}">
              <a16:creationId xmlns:a16="http://schemas.microsoft.com/office/drawing/2014/main" id="{588A9EA0-F187-4A57-841A-28E4B80E0D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5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0</xdr:rowOff>
    </xdr:to>
    <xdr:pic>
      <xdr:nvPicPr>
        <xdr:cNvPr id="31184" name="image240.png">
          <a:extLst>
            <a:ext uri="{FF2B5EF4-FFF2-40B4-BE49-F238E27FC236}">
              <a16:creationId xmlns:a16="http://schemas.microsoft.com/office/drawing/2014/main" id="{02881A78-2A7A-4C72-BBBE-291B495AF5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8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0</xdr:rowOff>
    </xdr:to>
    <xdr:pic>
      <xdr:nvPicPr>
        <xdr:cNvPr id="31185" name="image235.png">
          <a:extLst>
            <a:ext uri="{FF2B5EF4-FFF2-40B4-BE49-F238E27FC236}">
              <a16:creationId xmlns:a16="http://schemas.microsoft.com/office/drawing/2014/main" id="{C0A1FE8F-CD8A-4A5D-9F0D-B06B99DF4A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1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302280</xdr:rowOff>
    </xdr:to>
    <xdr:pic>
      <xdr:nvPicPr>
        <xdr:cNvPr id="31186" name="image237.png">
          <a:extLst>
            <a:ext uri="{FF2B5EF4-FFF2-40B4-BE49-F238E27FC236}">
              <a16:creationId xmlns:a16="http://schemas.microsoft.com/office/drawing/2014/main" id="{2733700A-74EA-49ED-9FD9-23CD483EC9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4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302281</xdr:rowOff>
    </xdr:to>
    <xdr:pic>
      <xdr:nvPicPr>
        <xdr:cNvPr id="31187" name="image238.png">
          <a:extLst>
            <a:ext uri="{FF2B5EF4-FFF2-40B4-BE49-F238E27FC236}">
              <a16:creationId xmlns:a16="http://schemas.microsoft.com/office/drawing/2014/main" id="{4AA6FBD2-32BD-435A-9BE3-85B326CDAB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7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302281</xdr:rowOff>
    </xdr:to>
    <xdr:pic>
      <xdr:nvPicPr>
        <xdr:cNvPr id="31188" name="image248.png">
          <a:extLst>
            <a:ext uri="{FF2B5EF4-FFF2-40B4-BE49-F238E27FC236}">
              <a16:creationId xmlns:a16="http://schemas.microsoft.com/office/drawing/2014/main" id="{5FB80C93-78B4-409E-9BCD-95C6114DA32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302281</xdr:rowOff>
    </xdr:to>
    <xdr:pic>
      <xdr:nvPicPr>
        <xdr:cNvPr id="31189" name="image245.png">
          <a:extLst>
            <a:ext uri="{FF2B5EF4-FFF2-40B4-BE49-F238E27FC236}">
              <a16:creationId xmlns:a16="http://schemas.microsoft.com/office/drawing/2014/main" id="{9FD7DFE3-7269-47B0-87E2-7C63774016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302281</xdr:rowOff>
    </xdr:to>
    <xdr:pic>
      <xdr:nvPicPr>
        <xdr:cNvPr id="31190" name="image243.png">
          <a:extLst>
            <a:ext uri="{FF2B5EF4-FFF2-40B4-BE49-F238E27FC236}">
              <a16:creationId xmlns:a16="http://schemas.microsoft.com/office/drawing/2014/main" id="{EADCA696-E9E3-4C4F-888E-ACD13223FA4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302281</xdr:rowOff>
    </xdr:to>
    <xdr:pic>
      <xdr:nvPicPr>
        <xdr:cNvPr id="31191" name="image260.png">
          <a:extLst>
            <a:ext uri="{FF2B5EF4-FFF2-40B4-BE49-F238E27FC236}">
              <a16:creationId xmlns:a16="http://schemas.microsoft.com/office/drawing/2014/main" id="{FC41AB06-E81A-4D6D-9361-93809574C6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0</xdr:rowOff>
    </xdr:to>
    <xdr:pic>
      <xdr:nvPicPr>
        <xdr:cNvPr id="31192" name="image261.png">
          <a:extLst>
            <a:ext uri="{FF2B5EF4-FFF2-40B4-BE49-F238E27FC236}">
              <a16:creationId xmlns:a16="http://schemas.microsoft.com/office/drawing/2014/main" id="{F817F03C-39D4-4398-8260-30F380E040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5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27</xdr:row>
      <xdr:rowOff>0</xdr:rowOff>
    </xdr:to>
    <xdr:pic>
      <xdr:nvPicPr>
        <xdr:cNvPr id="31193" name="image258.png">
          <a:extLst>
            <a:ext uri="{FF2B5EF4-FFF2-40B4-BE49-F238E27FC236}">
              <a16:creationId xmlns:a16="http://schemas.microsoft.com/office/drawing/2014/main" id="{630F6087-1AF7-4244-8696-811FFB9C4E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0</xdr:rowOff>
    </xdr:to>
    <xdr:pic>
      <xdr:nvPicPr>
        <xdr:cNvPr id="31194" name="image249.png">
          <a:extLst>
            <a:ext uri="{FF2B5EF4-FFF2-40B4-BE49-F238E27FC236}">
              <a16:creationId xmlns:a16="http://schemas.microsoft.com/office/drawing/2014/main" id="{4D03FA9E-AF09-41E0-A294-5E8DA4504B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0</xdr:rowOff>
    </xdr:to>
    <xdr:pic>
      <xdr:nvPicPr>
        <xdr:cNvPr id="31195" name="image269.png">
          <a:extLst>
            <a:ext uri="{FF2B5EF4-FFF2-40B4-BE49-F238E27FC236}">
              <a16:creationId xmlns:a16="http://schemas.microsoft.com/office/drawing/2014/main" id="{6B40CC0D-92C6-4D95-857F-CEE4F18050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0</xdr:rowOff>
    </xdr:to>
    <xdr:pic>
      <xdr:nvPicPr>
        <xdr:cNvPr id="31196" name="image251.png">
          <a:extLst>
            <a:ext uri="{FF2B5EF4-FFF2-40B4-BE49-F238E27FC236}">
              <a16:creationId xmlns:a16="http://schemas.microsoft.com/office/drawing/2014/main" id="{D7CEC440-17E7-4F2D-8DA5-FD5C907247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0</xdr:rowOff>
    </xdr:to>
    <xdr:pic>
      <xdr:nvPicPr>
        <xdr:cNvPr id="31197" name="image279.png">
          <a:extLst>
            <a:ext uri="{FF2B5EF4-FFF2-40B4-BE49-F238E27FC236}">
              <a16:creationId xmlns:a16="http://schemas.microsoft.com/office/drawing/2014/main" id="{28DF3D3F-1F3F-422D-A38F-CC95C96BF57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9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0</xdr:rowOff>
    </xdr:to>
    <xdr:pic>
      <xdr:nvPicPr>
        <xdr:cNvPr id="31198" name="image254.png">
          <a:extLst>
            <a:ext uri="{FF2B5EF4-FFF2-40B4-BE49-F238E27FC236}">
              <a16:creationId xmlns:a16="http://schemas.microsoft.com/office/drawing/2014/main" id="{FCB64895-4FAD-4554-8489-7822E87349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</xdr:row>
      <xdr:rowOff>0</xdr:rowOff>
    </xdr:from>
    <xdr:to>
      <xdr:col>5</xdr:col>
      <xdr:colOff>312420</xdr:colOff>
      <xdr:row>36</xdr:row>
      <xdr:rowOff>0</xdr:rowOff>
    </xdr:to>
    <xdr:pic>
      <xdr:nvPicPr>
        <xdr:cNvPr id="31199" name="image262.png">
          <a:extLst>
            <a:ext uri="{FF2B5EF4-FFF2-40B4-BE49-F238E27FC236}">
              <a16:creationId xmlns:a16="http://schemas.microsoft.com/office/drawing/2014/main" id="{606E7DFB-818C-4F47-AD16-5B9A178CF3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537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0</xdr:rowOff>
    </xdr:to>
    <xdr:pic>
      <xdr:nvPicPr>
        <xdr:cNvPr id="31200" name="image257.png">
          <a:extLst>
            <a:ext uri="{FF2B5EF4-FFF2-40B4-BE49-F238E27FC236}">
              <a16:creationId xmlns:a16="http://schemas.microsoft.com/office/drawing/2014/main" id="{16F85DFF-3A50-45FA-A9F4-5C1DAF4D38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0</xdr:rowOff>
    </xdr:to>
    <xdr:pic>
      <xdr:nvPicPr>
        <xdr:cNvPr id="31201" name="image264.png">
          <a:extLst>
            <a:ext uri="{FF2B5EF4-FFF2-40B4-BE49-F238E27FC236}">
              <a16:creationId xmlns:a16="http://schemas.microsoft.com/office/drawing/2014/main" id="{46141509-2F14-4B55-A711-58F8A3280E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0</xdr:rowOff>
    </xdr:to>
    <xdr:pic>
      <xdr:nvPicPr>
        <xdr:cNvPr id="31202" name="image266.png">
          <a:extLst>
            <a:ext uri="{FF2B5EF4-FFF2-40B4-BE49-F238E27FC236}">
              <a16:creationId xmlns:a16="http://schemas.microsoft.com/office/drawing/2014/main" id="{061F904F-033A-4EE5-8CC5-6CE58B7D4E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9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0</xdr:rowOff>
    </xdr:to>
    <xdr:pic>
      <xdr:nvPicPr>
        <xdr:cNvPr id="31203" name="image255.png">
          <a:extLst>
            <a:ext uri="{FF2B5EF4-FFF2-40B4-BE49-F238E27FC236}">
              <a16:creationId xmlns:a16="http://schemas.microsoft.com/office/drawing/2014/main" id="{315939F1-A83D-4A2E-A7B2-22B2B77B1E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9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0</xdr:rowOff>
    </xdr:to>
    <xdr:pic>
      <xdr:nvPicPr>
        <xdr:cNvPr id="31204" name="image265.png">
          <a:extLst>
            <a:ext uri="{FF2B5EF4-FFF2-40B4-BE49-F238E27FC236}">
              <a16:creationId xmlns:a16="http://schemas.microsoft.com/office/drawing/2014/main" id="{39E7CE30-3D89-4647-879B-575657730E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5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0</xdr:rowOff>
    </xdr:to>
    <xdr:pic>
      <xdr:nvPicPr>
        <xdr:cNvPr id="31205" name="image253.png">
          <a:extLst>
            <a:ext uri="{FF2B5EF4-FFF2-40B4-BE49-F238E27FC236}">
              <a16:creationId xmlns:a16="http://schemas.microsoft.com/office/drawing/2014/main" id="{BD3A2BD0-9AA0-4D23-A220-C9920AD77D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0</xdr:rowOff>
    </xdr:to>
    <xdr:pic>
      <xdr:nvPicPr>
        <xdr:cNvPr id="31206" name="image263.png">
          <a:extLst>
            <a:ext uri="{FF2B5EF4-FFF2-40B4-BE49-F238E27FC236}">
              <a16:creationId xmlns:a16="http://schemas.microsoft.com/office/drawing/2014/main" id="{A343F349-C48A-47FE-8A18-3F857A9F33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0</xdr:rowOff>
    </xdr:to>
    <xdr:pic>
      <xdr:nvPicPr>
        <xdr:cNvPr id="31207" name="image268.png">
          <a:extLst>
            <a:ext uri="{FF2B5EF4-FFF2-40B4-BE49-F238E27FC236}">
              <a16:creationId xmlns:a16="http://schemas.microsoft.com/office/drawing/2014/main" id="{2934BB10-94B8-4EC9-9F11-267A1CD379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0</xdr:rowOff>
    </xdr:to>
    <xdr:pic>
      <xdr:nvPicPr>
        <xdr:cNvPr id="31208" name="image267.png">
          <a:extLst>
            <a:ext uri="{FF2B5EF4-FFF2-40B4-BE49-F238E27FC236}">
              <a16:creationId xmlns:a16="http://schemas.microsoft.com/office/drawing/2014/main" id="{40AB7118-E8DA-4741-AF54-4F54A96B314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0</xdr:rowOff>
    </xdr:to>
    <xdr:pic>
      <xdr:nvPicPr>
        <xdr:cNvPr id="31209" name="image282.png">
          <a:extLst>
            <a:ext uri="{FF2B5EF4-FFF2-40B4-BE49-F238E27FC236}">
              <a16:creationId xmlns:a16="http://schemas.microsoft.com/office/drawing/2014/main" id="{1CA7A9AA-F756-4094-8C35-69108922CC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</xdr:row>
      <xdr:rowOff>0</xdr:rowOff>
    </xdr:from>
    <xdr:to>
      <xdr:col>5</xdr:col>
      <xdr:colOff>304800</xdr:colOff>
      <xdr:row>63</xdr:row>
      <xdr:rowOff>0</xdr:rowOff>
    </xdr:to>
    <xdr:pic>
      <xdr:nvPicPr>
        <xdr:cNvPr id="31210" name="image256.png">
          <a:extLst>
            <a:ext uri="{FF2B5EF4-FFF2-40B4-BE49-F238E27FC236}">
              <a16:creationId xmlns:a16="http://schemas.microsoft.com/office/drawing/2014/main" id="{0B168753-918E-4B32-94D4-E0677F4A37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7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0</xdr:rowOff>
    </xdr:to>
    <xdr:pic>
      <xdr:nvPicPr>
        <xdr:cNvPr id="31211" name="image270.png">
          <a:extLst>
            <a:ext uri="{FF2B5EF4-FFF2-40B4-BE49-F238E27FC236}">
              <a16:creationId xmlns:a16="http://schemas.microsoft.com/office/drawing/2014/main" id="{851A796D-151A-437D-A3CD-7F3F6D8D6E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0</xdr:rowOff>
    </xdr:to>
    <xdr:pic>
      <xdr:nvPicPr>
        <xdr:cNvPr id="31212" name="image287.png">
          <a:extLst>
            <a:ext uri="{FF2B5EF4-FFF2-40B4-BE49-F238E27FC236}">
              <a16:creationId xmlns:a16="http://schemas.microsoft.com/office/drawing/2014/main" id="{3BE71397-6001-4FF7-A719-48C6D90947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0</xdr:rowOff>
    </xdr:to>
    <xdr:pic>
      <xdr:nvPicPr>
        <xdr:cNvPr id="31213" name="image272.png">
          <a:extLst>
            <a:ext uri="{FF2B5EF4-FFF2-40B4-BE49-F238E27FC236}">
              <a16:creationId xmlns:a16="http://schemas.microsoft.com/office/drawing/2014/main" id="{2EA25998-B77A-4F5E-A5ED-5CA8428F4F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6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</xdr:row>
      <xdr:rowOff>0</xdr:rowOff>
    </xdr:from>
    <xdr:to>
      <xdr:col>5</xdr:col>
      <xdr:colOff>312420</xdr:colOff>
      <xdr:row>67</xdr:row>
      <xdr:rowOff>0</xdr:rowOff>
    </xdr:to>
    <xdr:pic>
      <xdr:nvPicPr>
        <xdr:cNvPr id="31214" name="image285.png">
          <a:extLst>
            <a:ext uri="{FF2B5EF4-FFF2-40B4-BE49-F238E27FC236}">
              <a16:creationId xmlns:a16="http://schemas.microsoft.com/office/drawing/2014/main" id="{483EFB3E-17C1-4F52-9C29-C543DA8D7D2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02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0</xdr:rowOff>
    </xdr:to>
    <xdr:pic>
      <xdr:nvPicPr>
        <xdr:cNvPr id="31215" name="image289.png">
          <a:extLst>
            <a:ext uri="{FF2B5EF4-FFF2-40B4-BE49-F238E27FC236}">
              <a16:creationId xmlns:a16="http://schemas.microsoft.com/office/drawing/2014/main" id="{DA42F0CE-66BD-4973-AAAE-C51A32D27E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3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</xdr:row>
      <xdr:rowOff>0</xdr:rowOff>
    </xdr:from>
    <xdr:to>
      <xdr:col>5</xdr:col>
      <xdr:colOff>304800</xdr:colOff>
      <xdr:row>72</xdr:row>
      <xdr:rowOff>0</xdr:rowOff>
    </xdr:to>
    <xdr:pic>
      <xdr:nvPicPr>
        <xdr:cNvPr id="31216" name="image298.png">
          <a:extLst>
            <a:ext uri="{FF2B5EF4-FFF2-40B4-BE49-F238E27FC236}">
              <a16:creationId xmlns:a16="http://schemas.microsoft.com/office/drawing/2014/main" id="{24CD6643-425B-4B65-A81C-6EACE06BDB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0</xdr:rowOff>
    </xdr:to>
    <xdr:pic>
      <xdr:nvPicPr>
        <xdr:cNvPr id="31217" name="image293.png">
          <a:extLst>
            <a:ext uri="{FF2B5EF4-FFF2-40B4-BE49-F238E27FC236}">
              <a16:creationId xmlns:a16="http://schemas.microsoft.com/office/drawing/2014/main" id="{19DD9D42-7CD5-46EC-A059-B5FE85BB387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0</xdr:rowOff>
    </xdr:to>
    <xdr:pic>
      <xdr:nvPicPr>
        <xdr:cNvPr id="31218" name="image290.png">
          <a:extLst>
            <a:ext uri="{FF2B5EF4-FFF2-40B4-BE49-F238E27FC236}">
              <a16:creationId xmlns:a16="http://schemas.microsoft.com/office/drawing/2014/main" id="{3C6217BA-C7AE-4A48-9A3C-3446B62E34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</xdr:row>
      <xdr:rowOff>0</xdr:rowOff>
    </xdr:from>
    <xdr:to>
      <xdr:col>5</xdr:col>
      <xdr:colOff>304800</xdr:colOff>
      <xdr:row>79</xdr:row>
      <xdr:rowOff>0</xdr:rowOff>
    </xdr:to>
    <xdr:pic>
      <xdr:nvPicPr>
        <xdr:cNvPr id="31219" name="image273.png">
          <a:extLst>
            <a:ext uri="{FF2B5EF4-FFF2-40B4-BE49-F238E27FC236}">
              <a16:creationId xmlns:a16="http://schemas.microsoft.com/office/drawing/2014/main" id="{FD807A17-C1BF-45CD-A061-28D1128B71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6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0</xdr:rowOff>
    </xdr:to>
    <xdr:pic>
      <xdr:nvPicPr>
        <xdr:cNvPr id="31220" name="image271.png">
          <a:extLst>
            <a:ext uri="{FF2B5EF4-FFF2-40B4-BE49-F238E27FC236}">
              <a16:creationId xmlns:a16="http://schemas.microsoft.com/office/drawing/2014/main" id="{92DDDDE1-4CCE-4D60-9548-ED032C0120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0</xdr:rowOff>
    </xdr:to>
    <xdr:pic>
      <xdr:nvPicPr>
        <xdr:cNvPr id="31221" name="image281.png">
          <a:extLst>
            <a:ext uri="{FF2B5EF4-FFF2-40B4-BE49-F238E27FC236}">
              <a16:creationId xmlns:a16="http://schemas.microsoft.com/office/drawing/2014/main" id="{60AAB50C-7D56-4D69-8BAE-2A9CFFBA3E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0</xdr:rowOff>
    </xdr:to>
    <xdr:pic>
      <xdr:nvPicPr>
        <xdr:cNvPr id="31222" name="image280.png">
          <a:extLst>
            <a:ext uri="{FF2B5EF4-FFF2-40B4-BE49-F238E27FC236}">
              <a16:creationId xmlns:a16="http://schemas.microsoft.com/office/drawing/2014/main" id="{37F50BBB-8963-47DA-ACDC-EA495890BA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1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</xdr:row>
      <xdr:rowOff>0</xdr:rowOff>
    </xdr:from>
    <xdr:to>
      <xdr:col>5</xdr:col>
      <xdr:colOff>304800</xdr:colOff>
      <xdr:row>85</xdr:row>
      <xdr:rowOff>0</xdr:rowOff>
    </xdr:to>
    <xdr:pic>
      <xdr:nvPicPr>
        <xdr:cNvPr id="31223" name="image286.png">
          <a:extLst>
            <a:ext uri="{FF2B5EF4-FFF2-40B4-BE49-F238E27FC236}">
              <a16:creationId xmlns:a16="http://schemas.microsoft.com/office/drawing/2014/main" id="{859C8596-B667-404C-9A10-26CEB87F0D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</xdr:row>
      <xdr:rowOff>0</xdr:rowOff>
    </xdr:from>
    <xdr:to>
      <xdr:col>5</xdr:col>
      <xdr:colOff>304800</xdr:colOff>
      <xdr:row>87</xdr:row>
      <xdr:rowOff>0</xdr:rowOff>
    </xdr:to>
    <xdr:pic>
      <xdr:nvPicPr>
        <xdr:cNvPr id="31224" name="image275.png">
          <a:extLst>
            <a:ext uri="{FF2B5EF4-FFF2-40B4-BE49-F238E27FC236}">
              <a16:creationId xmlns:a16="http://schemas.microsoft.com/office/drawing/2014/main" id="{C471AE09-A8BD-4FAB-8015-20F301CABD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0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0</xdr:rowOff>
    </xdr:to>
    <xdr:pic>
      <xdr:nvPicPr>
        <xdr:cNvPr id="31225" name="image277.png">
          <a:extLst>
            <a:ext uri="{FF2B5EF4-FFF2-40B4-BE49-F238E27FC236}">
              <a16:creationId xmlns:a16="http://schemas.microsoft.com/office/drawing/2014/main" id="{8EE7FC99-C612-45F1-9829-7134163CD64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4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0</xdr:rowOff>
    </xdr:to>
    <xdr:pic>
      <xdr:nvPicPr>
        <xdr:cNvPr id="31226" name="image283.png">
          <a:extLst>
            <a:ext uri="{FF2B5EF4-FFF2-40B4-BE49-F238E27FC236}">
              <a16:creationId xmlns:a16="http://schemas.microsoft.com/office/drawing/2014/main" id="{ACF9B845-EE10-4144-ABD2-18B8BFD931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0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90</xdr:row>
      <xdr:rowOff>0</xdr:rowOff>
    </xdr:from>
    <xdr:to>
      <xdr:col>5</xdr:col>
      <xdr:colOff>304800</xdr:colOff>
      <xdr:row>91</xdr:row>
      <xdr:rowOff>0</xdr:rowOff>
    </xdr:to>
    <xdr:pic>
      <xdr:nvPicPr>
        <xdr:cNvPr id="31227" name="image284.png">
          <a:extLst>
            <a:ext uri="{FF2B5EF4-FFF2-40B4-BE49-F238E27FC236}">
              <a16:creationId xmlns:a16="http://schemas.microsoft.com/office/drawing/2014/main" id="{D6DB5CFD-0B84-4342-A605-F4340C93F4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3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0</xdr:rowOff>
    </xdr:to>
    <xdr:pic>
      <xdr:nvPicPr>
        <xdr:cNvPr id="31228" name="image274.png">
          <a:extLst>
            <a:ext uri="{FF2B5EF4-FFF2-40B4-BE49-F238E27FC236}">
              <a16:creationId xmlns:a16="http://schemas.microsoft.com/office/drawing/2014/main" id="{7BD495C3-2846-459E-8310-FD3159E457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6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92</xdr:row>
      <xdr:rowOff>0</xdr:rowOff>
    </xdr:from>
    <xdr:to>
      <xdr:col>5</xdr:col>
      <xdr:colOff>304800</xdr:colOff>
      <xdr:row>93</xdr:row>
      <xdr:rowOff>0</xdr:rowOff>
    </xdr:to>
    <xdr:pic>
      <xdr:nvPicPr>
        <xdr:cNvPr id="31229" name="image278.png">
          <a:extLst>
            <a:ext uri="{FF2B5EF4-FFF2-40B4-BE49-F238E27FC236}">
              <a16:creationId xmlns:a16="http://schemas.microsoft.com/office/drawing/2014/main" id="{63AD8508-E6D5-4949-BD78-CBEC4F6D68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9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93</xdr:row>
      <xdr:rowOff>0</xdr:rowOff>
    </xdr:from>
    <xdr:to>
      <xdr:col>5</xdr:col>
      <xdr:colOff>304800</xdr:colOff>
      <xdr:row>94</xdr:row>
      <xdr:rowOff>0</xdr:rowOff>
    </xdr:to>
    <xdr:pic>
      <xdr:nvPicPr>
        <xdr:cNvPr id="31230" name="image276.png">
          <a:extLst>
            <a:ext uri="{FF2B5EF4-FFF2-40B4-BE49-F238E27FC236}">
              <a16:creationId xmlns:a16="http://schemas.microsoft.com/office/drawing/2014/main" id="{2404A9A5-9FE7-4067-A602-B78D5F18CF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82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0</xdr:rowOff>
    </xdr:to>
    <xdr:pic>
      <xdr:nvPicPr>
        <xdr:cNvPr id="31231" name="image292.png">
          <a:extLst>
            <a:ext uri="{FF2B5EF4-FFF2-40B4-BE49-F238E27FC236}">
              <a16:creationId xmlns:a16="http://schemas.microsoft.com/office/drawing/2014/main" id="{F1E19EA2-D38F-4364-A10F-6E64DF6D1E2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85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0</xdr:rowOff>
    </xdr:to>
    <xdr:pic>
      <xdr:nvPicPr>
        <xdr:cNvPr id="31232" name="image300.png">
          <a:extLst>
            <a:ext uri="{FF2B5EF4-FFF2-40B4-BE49-F238E27FC236}">
              <a16:creationId xmlns:a16="http://schemas.microsoft.com/office/drawing/2014/main" id="{D952DEB0-0A35-44AC-AC63-DCFBB92224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1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0</xdr:rowOff>
    </xdr:to>
    <xdr:pic>
      <xdr:nvPicPr>
        <xdr:cNvPr id="31233" name="image291.png">
          <a:extLst>
            <a:ext uri="{FF2B5EF4-FFF2-40B4-BE49-F238E27FC236}">
              <a16:creationId xmlns:a16="http://schemas.microsoft.com/office/drawing/2014/main" id="{18807FB1-2607-4868-ADE4-81D4AA7CEC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4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0</xdr:rowOff>
    </xdr:to>
    <xdr:pic>
      <xdr:nvPicPr>
        <xdr:cNvPr id="31234" name="image288.png">
          <a:extLst>
            <a:ext uri="{FF2B5EF4-FFF2-40B4-BE49-F238E27FC236}">
              <a16:creationId xmlns:a16="http://schemas.microsoft.com/office/drawing/2014/main" id="{40B81EE7-968E-4E55-9532-C045D76F1B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975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0</xdr:rowOff>
    </xdr:to>
    <xdr:pic>
      <xdr:nvPicPr>
        <xdr:cNvPr id="31235" name="image308.png">
          <a:extLst>
            <a:ext uri="{FF2B5EF4-FFF2-40B4-BE49-F238E27FC236}">
              <a16:creationId xmlns:a16="http://schemas.microsoft.com/office/drawing/2014/main" id="{DA1661DA-FFED-4DB8-8D6C-EACB4E8AE8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097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104</xdr:row>
      <xdr:rowOff>0</xdr:rowOff>
    </xdr:from>
    <xdr:to>
      <xdr:col>5</xdr:col>
      <xdr:colOff>304800</xdr:colOff>
      <xdr:row>105</xdr:row>
      <xdr:rowOff>0</xdr:rowOff>
    </xdr:to>
    <xdr:pic>
      <xdr:nvPicPr>
        <xdr:cNvPr id="31236" name="image299.png">
          <a:extLst>
            <a:ext uri="{FF2B5EF4-FFF2-40B4-BE49-F238E27FC236}">
              <a16:creationId xmlns:a16="http://schemas.microsoft.com/office/drawing/2014/main" id="{3A677589-1A12-40A8-A3FB-0779A9635F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15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0</xdr:rowOff>
    </xdr:to>
    <xdr:pic>
      <xdr:nvPicPr>
        <xdr:cNvPr id="31237" name="image305.png">
          <a:extLst>
            <a:ext uri="{FF2B5EF4-FFF2-40B4-BE49-F238E27FC236}">
              <a16:creationId xmlns:a16="http://schemas.microsoft.com/office/drawing/2014/main" id="{7706E81F-7873-492E-8F7C-EA180000D2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18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0</xdr:rowOff>
    </xdr:to>
    <xdr:pic>
      <xdr:nvPicPr>
        <xdr:cNvPr id="31238" name="image296.png">
          <a:extLst>
            <a:ext uri="{FF2B5EF4-FFF2-40B4-BE49-F238E27FC236}">
              <a16:creationId xmlns:a16="http://schemas.microsoft.com/office/drawing/2014/main" id="{6C7B656B-C82E-4DEB-BEC7-B99B59E4BE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1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0</xdr:rowOff>
    </xdr:to>
    <xdr:pic>
      <xdr:nvPicPr>
        <xdr:cNvPr id="31239" name="image326.png">
          <a:extLst>
            <a:ext uri="{FF2B5EF4-FFF2-40B4-BE49-F238E27FC236}">
              <a16:creationId xmlns:a16="http://schemas.microsoft.com/office/drawing/2014/main" id="{82F9B328-4CDB-41F9-9960-59635BF801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4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108</xdr:row>
      <xdr:rowOff>0</xdr:rowOff>
    </xdr:from>
    <xdr:to>
      <xdr:col>5</xdr:col>
      <xdr:colOff>304800</xdr:colOff>
      <xdr:row>109</xdr:row>
      <xdr:rowOff>0</xdr:rowOff>
    </xdr:to>
    <xdr:pic>
      <xdr:nvPicPr>
        <xdr:cNvPr id="31240" name="image302.png">
          <a:extLst>
            <a:ext uri="{FF2B5EF4-FFF2-40B4-BE49-F238E27FC236}">
              <a16:creationId xmlns:a16="http://schemas.microsoft.com/office/drawing/2014/main" id="{9DC3B907-83A9-457A-B0B4-38D71D1F09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28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0</xdr:rowOff>
    </xdr:to>
    <xdr:pic>
      <xdr:nvPicPr>
        <xdr:cNvPr id="31241" name="image309.png">
          <a:extLst>
            <a:ext uri="{FF2B5EF4-FFF2-40B4-BE49-F238E27FC236}">
              <a16:creationId xmlns:a16="http://schemas.microsoft.com/office/drawing/2014/main" id="{18F42C64-ACC5-400D-BB0F-0A80725508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31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110</xdr:row>
      <xdr:rowOff>0</xdr:rowOff>
    </xdr:from>
    <xdr:to>
      <xdr:col>5</xdr:col>
      <xdr:colOff>304800</xdr:colOff>
      <xdr:row>111</xdr:row>
      <xdr:rowOff>0</xdr:rowOff>
    </xdr:to>
    <xdr:pic>
      <xdr:nvPicPr>
        <xdr:cNvPr id="31242" name="image294.png">
          <a:extLst>
            <a:ext uri="{FF2B5EF4-FFF2-40B4-BE49-F238E27FC236}">
              <a16:creationId xmlns:a16="http://schemas.microsoft.com/office/drawing/2014/main" id="{9A32C32C-A791-4561-936F-B8D5534C86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34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0</xdr:rowOff>
    </xdr:to>
    <xdr:pic>
      <xdr:nvPicPr>
        <xdr:cNvPr id="31243" name="image315.png">
          <a:extLst>
            <a:ext uri="{FF2B5EF4-FFF2-40B4-BE49-F238E27FC236}">
              <a16:creationId xmlns:a16="http://schemas.microsoft.com/office/drawing/2014/main" id="{03C631B1-BA91-41B4-BC7B-98B40455C4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37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0</xdr:rowOff>
    </xdr:to>
    <xdr:pic>
      <xdr:nvPicPr>
        <xdr:cNvPr id="31244" name="image310.png">
          <a:extLst>
            <a:ext uri="{FF2B5EF4-FFF2-40B4-BE49-F238E27FC236}">
              <a16:creationId xmlns:a16="http://schemas.microsoft.com/office/drawing/2014/main" id="{A510F82E-B50B-4BC4-B329-16A40C0EC6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40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114</xdr:row>
      <xdr:rowOff>0</xdr:rowOff>
    </xdr:to>
    <xdr:pic>
      <xdr:nvPicPr>
        <xdr:cNvPr id="31245" name="image306.png">
          <a:extLst>
            <a:ext uri="{FF2B5EF4-FFF2-40B4-BE49-F238E27FC236}">
              <a16:creationId xmlns:a16="http://schemas.microsoft.com/office/drawing/2014/main" id="{57AC9FEE-09E3-4B9A-8CDE-0872B58D3C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43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114</xdr:row>
      <xdr:rowOff>0</xdr:rowOff>
    </xdr:from>
    <xdr:to>
      <xdr:col>5</xdr:col>
      <xdr:colOff>304800</xdr:colOff>
      <xdr:row>115</xdr:row>
      <xdr:rowOff>0</xdr:rowOff>
    </xdr:to>
    <xdr:pic>
      <xdr:nvPicPr>
        <xdr:cNvPr id="31246" name="image297.png">
          <a:extLst>
            <a:ext uri="{FF2B5EF4-FFF2-40B4-BE49-F238E27FC236}">
              <a16:creationId xmlns:a16="http://schemas.microsoft.com/office/drawing/2014/main" id="{5B6E010A-F7E0-46FB-8688-B5C275F54C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46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116</xdr:row>
      <xdr:rowOff>0</xdr:rowOff>
    </xdr:from>
    <xdr:to>
      <xdr:col>5</xdr:col>
      <xdr:colOff>304800</xdr:colOff>
      <xdr:row>117</xdr:row>
      <xdr:rowOff>0</xdr:rowOff>
    </xdr:to>
    <xdr:pic>
      <xdr:nvPicPr>
        <xdr:cNvPr id="31247" name="image304.png">
          <a:extLst>
            <a:ext uri="{FF2B5EF4-FFF2-40B4-BE49-F238E27FC236}">
              <a16:creationId xmlns:a16="http://schemas.microsoft.com/office/drawing/2014/main" id="{B5A95B8B-5AD9-467B-A8CA-B7FB946EB3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52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0</xdr:rowOff>
    </xdr:to>
    <xdr:pic>
      <xdr:nvPicPr>
        <xdr:cNvPr id="31248" name="image295.png">
          <a:extLst>
            <a:ext uri="{FF2B5EF4-FFF2-40B4-BE49-F238E27FC236}">
              <a16:creationId xmlns:a16="http://schemas.microsoft.com/office/drawing/2014/main" id="{0E8A4624-39AD-41D1-A393-63719B4803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58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0</xdr:rowOff>
    </xdr:to>
    <xdr:pic>
      <xdr:nvPicPr>
        <xdr:cNvPr id="31249" name="image301.png">
          <a:extLst>
            <a:ext uri="{FF2B5EF4-FFF2-40B4-BE49-F238E27FC236}">
              <a16:creationId xmlns:a16="http://schemas.microsoft.com/office/drawing/2014/main" id="{CD086E13-5090-4B90-A7FA-E4D1C892CF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64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0</xdr:rowOff>
    </xdr:to>
    <xdr:pic>
      <xdr:nvPicPr>
        <xdr:cNvPr id="31250" name="image314.png">
          <a:extLst>
            <a:ext uri="{FF2B5EF4-FFF2-40B4-BE49-F238E27FC236}">
              <a16:creationId xmlns:a16="http://schemas.microsoft.com/office/drawing/2014/main" id="{0D203605-A4D8-4D61-B1E5-EA71C0C962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79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126</xdr:row>
      <xdr:rowOff>0</xdr:rowOff>
    </xdr:from>
    <xdr:to>
      <xdr:col>5</xdr:col>
      <xdr:colOff>304800</xdr:colOff>
      <xdr:row>127</xdr:row>
      <xdr:rowOff>0</xdr:rowOff>
    </xdr:to>
    <xdr:pic>
      <xdr:nvPicPr>
        <xdr:cNvPr id="31251" name="image303.png">
          <a:extLst>
            <a:ext uri="{FF2B5EF4-FFF2-40B4-BE49-F238E27FC236}">
              <a16:creationId xmlns:a16="http://schemas.microsoft.com/office/drawing/2014/main" id="{206B58D8-B794-47CA-9042-2C414D9C94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82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0</xdr:rowOff>
    </xdr:to>
    <xdr:pic>
      <xdr:nvPicPr>
        <xdr:cNvPr id="31252" name="image311.png">
          <a:extLst>
            <a:ext uri="{FF2B5EF4-FFF2-40B4-BE49-F238E27FC236}">
              <a16:creationId xmlns:a16="http://schemas.microsoft.com/office/drawing/2014/main" id="{1E527D84-C3FD-4374-9C4C-93CA656CC4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85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0</xdr:rowOff>
    </xdr:to>
    <xdr:pic>
      <xdr:nvPicPr>
        <xdr:cNvPr id="31253" name="image307.png">
          <a:extLst>
            <a:ext uri="{FF2B5EF4-FFF2-40B4-BE49-F238E27FC236}">
              <a16:creationId xmlns:a16="http://schemas.microsoft.com/office/drawing/2014/main" id="{3DA35F4F-A24E-4693-91B6-C022BFB5D8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92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131</xdr:row>
      <xdr:rowOff>0</xdr:rowOff>
    </xdr:to>
    <xdr:pic>
      <xdr:nvPicPr>
        <xdr:cNvPr id="31254" name="image317.png">
          <a:extLst>
            <a:ext uri="{FF2B5EF4-FFF2-40B4-BE49-F238E27FC236}">
              <a16:creationId xmlns:a16="http://schemas.microsoft.com/office/drawing/2014/main" id="{32ABDCA0-F9F9-4CEF-A3D5-DF95693E2E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95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131</xdr:row>
      <xdr:rowOff>0</xdr:rowOff>
    </xdr:from>
    <xdr:to>
      <xdr:col>5</xdr:col>
      <xdr:colOff>304800</xdr:colOff>
      <xdr:row>132</xdr:row>
      <xdr:rowOff>0</xdr:rowOff>
    </xdr:to>
    <xdr:pic>
      <xdr:nvPicPr>
        <xdr:cNvPr id="31255" name="image322.png">
          <a:extLst>
            <a:ext uri="{FF2B5EF4-FFF2-40B4-BE49-F238E27FC236}">
              <a16:creationId xmlns:a16="http://schemas.microsoft.com/office/drawing/2014/main" id="{C3BE1FA1-578F-436B-8E9B-7337667D5C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398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134</xdr:row>
      <xdr:rowOff>0</xdr:rowOff>
    </xdr:from>
    <xdr:to>
      <xdr:col>5</xdr:col>
      <xdr:colOff>304800</xdr:colOff>
      <xdr:row>135</xdr:row>
      <xdr:rowOff>0</xdr:rowOff>
    </xdr:to>
    <xdr:pic>
      <xdr:nvPicPr>
        <xdr:cNvPr id="31256" name="image324.png">
          <a:extLst>
            <a:ext uri="{FF2B5EF4-FFF2-40B4-BE49-F238E27FC236}">
              <a16:creationId xmlns:a16="http://schemas.microsoft.com/office/drawing/2014/main" id="{6E00C54F-4180-41A9-8B7E-B32EE344E4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07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136</xdr:row>
      <xdr:rowOff>302280</xdr:rowOff>
    </xdr:to>
    <xdr:pic>
      <xdr:nvPicPr>
        <xdr:cNvPr id="31257" name="image340.png">
          <a:extLst>
            <a:ext uri="{FF2B5EF4-FFF2-40B4-BE49-F238E27FC236}">
              <a16:creationId xmlns:a16="http://schemas.microsoft.com/office/drawing/2014/main" id="{7EC9780F-35D4-4167-A7F8-DEC0157499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13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138</xdr:row>
      <xdr:rowOff>0</xdr:rowOff>
    </xdr:from>
    <xdr:to>
      <xdr:col>5</xdr:col>
      <xdr:colOff>304800</xdr:colOff>
      <xdr:row>138</xdr:row>
      <xdr:rowOff>302281</xdr:rowOff>
    </xdr:to>
    <xdr:pic>
      <xdr:nvPicPr>
        <xdr:cNvPr id="31258" name="image313.png">
          <a:extLst>
            <a:ext uri="{FF2B5EF4-FFF2-40B4-BE49-F238E27FC236}">
              <a16:creationId xmlns:a16="http://schemas.microsoft.com/office/drawing/2014/main" id="{F5847017-B3EE-4BB5-ABA9-68D83F6F0F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19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139</xdr:row>
      <xdr:rowOff>302281</xdr:rowOff>
    </xdr:to>
    <xdr:pic>
      <xdr:nvPicPr>
        <xdr:cNvPr id="31259" name="image312.png">
          <a:extLst>
            <a:ext uri="{FF2B5EF4-FFF2-40B4-BE49-F238E27FC236}">
              <a16:creationId xmlns:a16="http://schemas.microsoft.com/office/drawing/2014/main" id="{CE47250E-DFEF-4FAB-8B2D-5C3DC8C985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22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141</xdr:row>
      <xdr:rowOff>302281</xdr:rowOff>
    </xdr:to>
    <xdr:pic>
      <xdr:nvPicPr>
        <xdr:cNvPr id="31260" name="image319.png">
          <a:extLst>
            <a:ext uri="{FF2B5EF4-FFF2-40B4-BE49-F238E27FC236}">
              <a16:creationId xmlns:a16="http://schemas.microsoft.com/office/drawing/2014/main" id="{AC63FC1F-6D91-4E47-9AE9-116F09DB77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28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142</xdr:row>
      <xdr:rowOff>302281</xdr:rowOff>
    </xdr:to>
    <xdr:pic>
      <xdr:nvPicPr>
        <xdr:cNvPr id="31261" name="image325.png">
          <a:extLst>
            <a:ext uri="{FF2B5EF4-FFF2-40B4-BE49-F238E27FC236}">
              <a16:creationId xmlns:a16="http://schemas.microsoft.com/office/drawing/2014/main" id="{64696BF2-F77A-4438-89A7-E1F68A5E6A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31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143</xdr:row>
      <xdr:rowOff>0</xdr:rowOff>
    </xdr:from>
    <xdr:to>
      <xdr:col>5</xdr:col>
      <xdr:colOff>304800</xdr:colOff>
      <xdr:row>143</xdr:row>
      <xdr:rowOff>302281</xdr:rowOff>
    </xdr:to>
    <xdr:pic>
      <xdr:nvPicPr>
        <xdr:cNvPr id="31262" name="image316.png">
          <a:extLst>
            <a:ext uri="{FF2B5EF4-FFF2-40B4-BE49-F238E27FC236}">
              <a16:creationId xmlns:a16="http://schemas.microsoft.com/office/drawing/2014/main" id="{EAA5A583-D1BA-4DBF-AB8D-D6A81349AC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34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144</xdr:row>
      <xdr:rowOff>0</xdr:rowOff>
    </xdr:from>
    <xdr:to>
      <xdr:col>5</xdr:col>
      <xdr:colOff>304800</xdr:colOff>
      <xdr:row>144</xdr:row>
      <xdr:rowOff>302281</xdr:rowOff>
    </xdr:to>
    <xdr:pic>
      <xdr:nvPicPr>
        <xdr:cNvPr id="31263" name="image323.png">
          <a:extLst>
            <a:ext uri="{FF2B5EF4-FFF2-40B4-BE49-F238E27FC236}">
              <a16:creationId xmlns:a16="http://schemas.microsoft.com/office/drawing/2014/main" id="{014CCA91-6E3C-46D7-9EC4-E9B8B593D21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37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0</xdr:rowOff>
    </xdr:to>
    <xdr:pic>
      <xdr:nvPicPr>
        <xdr:cNvPr id="31264" name="image328.png">
          <a:extLst>
            <a:ext uri="{FF2B5EF4-FFF2-40B4-BE49-F238E27FC236}">
              <a16:creationId xmlns:a16="http://schemas.microsoft.com/office/drawing/2014/main" id="{FA371AA3-5C85-40FD-82F1-D281150B5F3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43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0</xdr:rowOff>
    </xdr:to>
    <xdr:pic>
      <xdr:nvPicPr>
        <xdr:cNvPr id="31265" name="image333.png">
          <a:extLst>
            <a:ext uri="{FF2B5EF4-FFF2-40B4-BE49-F238E27FC236}">
              <a16:creationId xmlns:a16="http://schemas.microsoft.com/office/drawing/2014/main" id="{1B86117C-2430-437A-8900-1CB603CA4D6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56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0</xdr:rowOff>
    </xdr:to>
    <xdr:pic>
      <xdr:nvPicPr>
        <xdr:cNvPr id="31266" name="image321.png">
          <a:extLst>
            <a:ext uri="{FF2B5EF4-FFF2-40B4-BE49-F238E27FC236}">
              <a16:creationId xmlns:a16="http://schemas.microsoft.com/office/drawing/2014/main" id="{AC90DEE0-9597-42A6-BD9C-099EF8D29B4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59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0</xdr:rowOff>
    </xdr:to>
    <xdr:pic>
      <xdr:nvPicPr>
        <xdr:cNvPr id="31267" name="image318.png">
          <a:extLst>
            <a:ext uri="{FF2B5EF4-FFF2-40B4-BE49-F238E27FC236}">
              <a16:creationId xmlns:a16="http://schemas.microsoft.com/office/drawing/2014/main" id="{BC0F30A2-2905-4E2C-8796-3A8E3C196E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62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0</xdr:rowOff>
    </xdr:to>
    <xdr:pic>
      <xdr:nvPicPr>
        <xdr:cNvPr id="31268" name="image320.png">
          <a:extLst>
            <a:ext uri="{FF2B5EF4-FFF2-40B4-BE49-F238E27FC236}">
              <a16:creationId xmlns:a16="http://schemas.microsoft.com/office/drawing/2014/main" id="{1B3E394B-BEF8-4BB5-841C-7CFD37B566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68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155</xdr:row>
      <xdr:rowOff>0</xdr:rowOff>
    </xdr:from>
    <xdr:to>
      <xdr:col>5</xdr:col>
      <xdr:colOff>304800</xdr:colOff>
      <xdr:row>156</xdr:row>
      <xdr:rowOff>0</xdr:rowOff>
    </xdr:to>
    <xdr:pic>
      <xdr:nvPicPr>
        <xdr:cNvPr id="31269" name="image327.png">
          <a:extLst>
            <a:ext uri="{FF2B5EF4-FFF2-40B4-BE49-F238E27FC236}">
              <a16:creationId xmlns:a16="http://schemas.microsoft.com/office/drawing/2014/main" id="{2E35BA21-BD1C-4F19-8A7E-2F78E992473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71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158</xdr:row>
      <xdr:rowOff>0</xdr:rowOff>
    </xdr:from>
    <xdr:to>
      <xdr:col>5</xdr:col>
      <xdr:colOff>304800</xdr:colOff>
      <xdr:row>159</xdr:row>
      <xdr:rowOff>0</xdr:rowOff>
    </xdr:to>
    <xdr:pic>
      <xdr:nvPicPr>
        <xdr:cNvPr id="31270" name="image339.png">
          <a:extLst>
            <a:ext uri="{FF2B5EF4-FFF2-40B4-BE49-F238E27FC236}">
              <a16:creationId xmlns:a16="http://schemas.microsoft.com/office/drawing/2014/main" id="{A20035D2-C50D-436F-AA3C-440382118A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0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0</xdr:rowOff>
    </xdr:to>
    <xdr:pic>
      <xdr:nvPicPr>
        <xdr:cNvPr id="31271" name="image329.png">
          <a:extLst>
            <a:ext uri="{FF2B5EF4-FFF2-40B4-BE49-F238E27FC236}">
              <a16:creationId xmlns:a16="http://schemas.microsoft.com/office/drawing/2014/main" id="{64DC9272-D6B7-4A8A-A696-E810E32B9B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3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161</xdr:row>
      <xdr:rowOff>0</xdr:rowOff>
    </xdr:to>
    <xdr:pic>
      <xdr:nvPicPr>
        <xdr:cNvPr id="31272" name="image337.png">
          <a:extLst>
            <a:ext uri="{FF2B5EF4-FFF2-40B4-BE49-F238E27FC236}">
              <a16:creationId xmlns:a16="http://schemas.microsoft.com/office/drawing/2014/main" id="{E846515C-8E9F-426C-B26E-9BF08E4A2B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6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161</xdr:row>
      <xdr:rowOff>0</xdr:rowOff>
    </xdr:from>
    <xdr:to>
      <xdr:col>5</xdr:col>
      <xdr:colOff>312420</xdr:colOff>
      <xdr:row>162</xdr:row>
      <xdr:rowOff>0</xdr:rowOff>
    </xdr:to>
    <xdr:pic>
      <xdr:nvPicPr>
        <xdr:cNvPr id="31273" name="image334.png">
          <a:extLst>
            <a:ext uri="{FF2B5EF4-FFF2-40B4-BE49-F238E27FC236}">
              <a16:creationId xmlns:a16="http://schemas.microsoft.com/office/drawing/2014/main" id="{6D266773-2DA8-49E4-AFF4-C64F189A3D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8958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162</xdr:row>
      <xdr:rowOff>0</xdr:rowOff>
    </xdr:from>
    <xdr:to>
      <xdr:col>5</xdr:col>
      <xdr:colOff>304800</xdr:colOff>
      <xdr:row>163</xdr:row>
      <xdr:rowOff>0</xdr:rowOff>
    </xdr:to>
    <xdr:pic>
      <xdr:nvPicPr>
        <xdr:cNvPr id="31274" name="image330.png">
          <a:extLst>
            <a:ext uri="{FF2B5EF4-FFF2-40B4-BE49-F238E27FC236}">
              <a16:creationId xmlns:a16="http://schemas.microsoft.com/office/drawing/2014/main" id="{77FD098B-DA54-450D-AC45-7D9800BA1C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92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0</xdr:rowOff>
    </xdr:to>
    <xdr:pic>
      <xdr:nvPicPr>
        <xdr:cNvPr id="31275" name="image332.png">
          <a:extLst>
            <a:ext uri="{FF2B5EF4-FFF2-40B4-BE49-F238E27FC236}">
              <a16:creationId xmlns:a16="http://schemas.microsoft.com/office/drawing/2014/main" id="{2ABD4D75-0B4F-4324-83B5-087E8B719D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495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0</xdr:rowOff>
    </xdr:to>
    <xdr:pic>
      <xdr:nvPicPr>
        <xdr:cNvPr id="31276" name="image341.png">
          <a:extLst>
            <a:ext uri="{FF2B5EF4-FFF2-40B4-BE49-F238E27FC236}">
              <a16:creationId xmlns:a16="http://schemas.microsoft.com/office/drawing/2014/main" id="{ABDBA780-632D-4A5A-A074-15F355EC9A8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01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0</xdr:rowOff>
    </xdr:to>
    <xdr:pic>
      <xdr:nvPicPr>
        <xdr:cNvPr id="31277" name="image335.png">
          <a:extLst>
            <a:ext uri="{FF2B5EF4-FFF2-40B4-BE49-F238E27FC236}">
              <a16:creationId xmlns:a16="http://schemas.microsoft.com/office/drawing/2014/main" id="{FD878F42-8711-4971-B4F8-2662BEE0C6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13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170</xdr:row>
      <xdr:rowOff>0</xdr:rowOff>
    </xdr:from>
    <xdr:to>
      <xdr:col>5</xdr:col>
      <xdr:colOff>304800</xdr:colOff>
      <xdr:row>171</xdr:row>
      <xdr:rowOff>0</xdr:rowOff>
    </xdr:to>
    <xdr:pic>
      <xdr:nvPicPr>
        <xdr:cNvPr id="31278" name="image331.png">
          <a:extLst>
            <a:ext uri="{FF2B5EF4-FFF2-40B4-BE49-F238E27FC236}">
              <a16:creationId xmlns:a16="http://schemas.microsoft.com/office/drawing/2014/main" id="{1EBD07E0-23D0-4263-84D9-AF874280EB9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17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0</xdr:rowOff>
    </xdr:to>
    <xdr:pic>
      <xdr:nvPicPr>
        <xdr:cNvPr id="31279" name="image336.png">
          <a:extLst>
            <a:ext uri="{FF2B5EF4-FFF2-40B4-BE49-F238E27FC236}">
              <a16:creationId xmlns:a16="http://schemas.microsoft.com/office/drawing/2014/main" id="{A9318436-19FF-4679-8D11-D12AAB9D3AC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20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0</xdr:rowOff>
    </xdr:to>
    <xdr:pic>
      <xdr:nvPicPr>
        <xdr:cNvPr id="31280" name="image347.png">
          <a:extLst>
            <a:ext uri="{FF2B5EF4-FFF2-40B4-BE49-F238E27FC236}">
              <a16:creationId xmlns:a16="http://schemas.microsoft.com/office/drawing/2014/main" id="{F22FC28B-DFA0-4ADF-845E-BDCD1B55CB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231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0</xdr:rowOff>
    </xdr:to>
    <xdr:pic>
      <xdr:nvPicPr>
        <xdr:cNvPr id="31281" name="image343.png">
          <a:extLst>
            <a:ext uri="{FF2B5EF4-FFF2-40B4-BE49-F238E27FC236}">
              <a16:creationId xmlns:a16="http://schemas.microsoft.com/office/drawing/2014/main" id="{59A0A36C-20AE-42BB-996E-6BBD0105D0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2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0</xdr:rowOff>
    </xdr:to>
    <xdr:pic>
      <xdr:nvPicPr>
        <xdr:cNvPr id="31282" name="image338.png">
          <a:extLst>
            <a:ext uri="{FF2B5EF4-FFF2-40B4-BE49-F238E27FC236}">
              <a16:creationId xmlns:a16="http://schemas.microsoft.com/office/drawing/2014/main" id="{372CF6D6-1631-4301-B79A-F76542F2BB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5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178</xdr:row>
      <xdr:rowOff>0</xdr:rowOff>
    </xdr:to>
    <xdr:pic>
      <xdr:nvPicPr>
        <xdr:cNvPr id="31283" name="image346.png">
          <a:extLst>
            <a:ext uri="{FF2B5EF4-FFF2-40B4-BE49-F238E27FC236}">
              <a16:creationId xmlns:a16="http://schemas.microsoft.com/office/drawing/2014/main" id="{1A3126A3-BEB2-4CB1-8F26-075B7AC0090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38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179</xdr:row>
      <xdr:rowOff>0</xdr:rowOff>
    </xdr:from>
    <xdr:to>
      <xdr:col>5</xdr:col>
      <xdr:colOff>304800</xdr:colOff>
      <xdr:row>180</xdr:row>
      <xdr:rowOff>0</xdr:rowOff>
    </xdr:to>
    <xdr:pic>
      <xdr:nvPicPr>
        <xdr:cNvPr id="31284" name="image351.png">
          <a:extLst>
            <a:ext uri="{FF2B5EF4-FFF2-40B4-BE49-F238E27FC236}">
              <a16:creationId xmlns:a16="http://schemas.microsoft.com/office/drawing/2014/main" id="{D6834F92-22C3-4C55-A3E4-4F5A496532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44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181</xdr:row>
      <xdr:rowOff>0</xdr:rowOff>
    </xdr:to>
    <xdr:pic>
      <xdr:nvPicPr>
        <xdr:cNvPr id="31285" name="image359.png">
          <a:extLst>
            <a:ext uri="{FF2B5EF4-FFF2-40B4-BE49-F238E27FC236}">
              <a16:creationId xmlns:a16="http://schemas.microsoft.com/office/drawing/2014/main" id="{9A68ACE9-3537-460B-90C9-A81A0E56D2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47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0</xdr:rowOff>
    </xdr:to>
    <xdr:pic>
      <xdr:nvPicPr>
        <xdr:cNvPr id="31286" name="image345.png">
          <a:extLst>
            <a:ext uri="{FF2B5EF4-FFF2-40B4-BE49-F238E27FC236}">
              <a16:creationId xmlns:a16="http://schemas.microsoft.com/office/drawing/2014/main" id="{59AE24DC-4432-4A3A-8E80-766A228F66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50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304800</xdr:colOff>
      <xdr:row>183</xdr:row>
      <xdr:rowOff>0</xdr:rowOff>
    </xdr:to>
    <xdr:pic>
      <xdr:nvPicPr>
        <xdr:cNvPr id="31287" name="image358.png">
          <a:extLst>
            <a:ext uri="{FF2B5EF4-FFF2-40B4-BE49-F238E27FC236}">
              <a16:creationId xmlns:a16="http://schemas.microsoft.com/office/drawing/2014/main" id="{D0A0A030-EFB2-42CF-9B30-87770BB7BDE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53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184</xdr:row>
      <xdr:rowOff>0</xdr:rowOff>
    </xdr:to>
    <xdr:pic>
      <xdr:nvPicPr>
        <xdr:cNvPr id="31288" name="image350.png">
          <a:extLst>
            <a:ext uri="{FF2B5EF4-FFF2-40B4-BE49-F238E27FC236}">
              <a16:creationId xmlns:a16="http://schemas.microsoft.com/office/drawing/2014/main" id="{637A9004-A626-436D-8067-FEBA041CB5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56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186</xdr:row>
      <xdr:rowOff>0</xdr:rowOff>
    </xdr:to>
    <xdr:pic>
      <xdr:nvPicPr>
        <xdr:cNvPr id="31289" name="image342.png">
          <a:extLst>
            <a:ext uri="{FF2B5EF4-FFF2-40B4-BE49-F238E27FC236}">
              <a16:creationId xmlns:a16="http://schemas.microsoft.com/office/drawing/2014/main" id="{74B86525-67DC-48F4-AD90-E1620D1E4D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2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186</xdr:row>
      <xdr:rowOff>0</xdr:rowOff>
    </xdr:from>
    <xdr:to>
      <xdr:col>5</xdr:col>
      <xdr:colOff>304800</xdr:colOff>
      <xdr:row>187</xdr:row>
      <xdr:rowOff>0</xdr:rowOff>
    </xdr:to>
    <xdr:pic>
      <xdr:nvPicPr>
        <xdr:cNvPr id="31290" name="image349.png">
          <a:extLst>
            <a:ext uri="{FF2B5EF4-FFF2-40B4-BE49-F238E27FC236}">
              <a16:creationId xmlns:a16="http://schemas.microsoft.com/office/drawing/2014/main" id="{3E1DEE89-9930-45D3-A201-2EC2D57175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5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188</xdr:row>
      <xdr:rowOff>0</xdr:rowOff>
    </xdr:to>
    <xdr:pic>
      <xdr:nvPicPr>
        <xdr:cNvPr id="31291" name="image357.png">
          <a:extLst>
            <a:ext uri="{FF2B5EF4-FFF2-40B4-BE49-F238E27FC236}">
              <a16:creationId xmlns:a16="http://schemas.microsoft.com/office/drawing/2014/main" id="{6200274A-78A8-4BF9-A672-54B0C643DF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68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191</xdr:row>
      <xdr:rowOff>0</xdr:rowOff>
    </xdr:to>
    <xdr:pic>
      <xdr:nvPicPr>
        <xdr:cNvPr id="31292" name="image363.png">
          <a:extLst>
            <a:ext uri="{FF2B5EF4-FFF2-40B4-BE49-F238E27FC236}">
              <a16:creationId xmlns:a16="http://schemas.microsoft.com/office/drawing/2014/main" id="{81D6538D-229C-4012-976F-1777A6D317C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77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191</xdr:row>
      <xdr:rowOff>0</xdr:rowOff>
    </xdr:from>
    <xdr:to>
      <xdr:col>5</xdr:col>
      <xdr:colOff>304800</xdr:colOff>
      <xdr:row>192</xdr:row>
      <xdr:rowOff>0</xdr:rowOff>
    </xdr:to>
    <xdr:pic>
      <xdr:nvPicPr>
        <xdr:cNvPr id="31293" name="image344.png">
          <a:extLst>
            <a:ext uri="{FF2B5EF4-FFF2-40B4-BE49-F238E27FC236}">
              <a16:creationId xmlns:a16="http://schemas.microsoft.com/office/drawing/2014/main" id="{0014CFEC-BC5B-4C96-9A43-5FA3226924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81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194</xdr:row>
      <xdr:rowOff>0</xdr:rowOff>
    </xdr:to>
    <xdr:pic>
      <xdr:nvPicPr>
        <xdr:cNvPr id="31294" name="image348.png">
          <a:extLst>
            <a:ext uri="{FF2B5EF4-FFF2-40B4-BE49-F238E27FC236}">
              <a16:creationId xmlns:a16="http://schemas.microsoft.com/office/drawing/2014/main" id="{4642879E-AD84-4456-BF2A-22C9A48145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87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194</xdr:row>
      <xdr:rowOff>0</xdr:rowOff>
    </xdr:from>
    <xdr:to>
      <xdr:col>5</xdr:col>
      <xdr:colOff>304800</xdr:colOff>
      <xdr:row>195</xdr:row>
      <xdr:rowOff>0</xdr:rowOff>
    </xdr:to>
    <xdr:pic>
      <xdr:nvPicPr>
        <xdr:cNvPr id="31295" name="image352.png">
          <a:extLst>
            <a:ext uri="{FF2B5EF4-FFF2-40B4-BE49-F238E27FC236}">
              <a16:creationId xmlns:a16="http://schemas.microsoft.com/office/drawing/2014/main" id="{59DDFAE4-0241-4F16-8734-19DB2F6368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0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195</xdr:row>
      <xdr:rowOff>0</xdr:rowOff>
    </xdr:from>
    <xdr:to>
      <xdr:col>5</xdr:col>
      <xdr:colOff>304800</xdr:colOff>
      <xdr:row>196</xdr:row>
      <xdr:rowOff>0</xdr:rowOff>
    </xdr:to>
    <xdr:pic>
      <xdr:nvPicPr>
        <xdr:cNvPr id="31296" name="image361.png">
          <a:extLst>
            <a:ext uri="{FF2B5EF4-FFF2-40B4-BE49-F238E27FC236}">
              <a16:creationId xmlns:a16="http://schemas.microsoft.com/office/drawing/2014/main" id="{EA561CD7-A440-45EB-BC10-8909D16C282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3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197</xdr:row>
      <xdr:rowOff>0</xdr:rowOff>
    </xdr:to>
    <xdr:pic>
      <xdr:nvPicPr>
        <xdr:cNvPr id="31297" name="image356.png">
          <a:extLst>
            <a:ext uri="{FF2B5EF4-FFF2-40B4-BE49-F238E27FC236}">
              <a16:creationId xmlns:a16="http://schemas.microsoft.com/office/drawing/2014/main" id="{AA62C76E-45B9-423C-90D0-B85FCDEB1C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6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197</xdr:row>
      <xdr:rowOff>0</xdr:rowOff>
    </xdr:from>
    <xdr:to>
      <xdr:col>5</xdr:col>
      <xdr:colOff>304800</xdr:colOff>
      <xdr:row>198</xdr:row>
      <xdr:rowOff>0</xdr:rowOff>
    </xdr:to>
    <xdr:pic>
      <xdr:nvPicPr>
        <xdr:cNvPr id="31298" name="image353.png">
          <a:extLst>
            <a:ext uri="{FF2B5EF4-FFF2-40B4-BE49-F238E27FC236}">
              <a16:creationId xmlns:a16="http://schemas.microsoft.com/office/drawing/2014/main" id="{68C6DEEE-53CF-46F3-821B-97DBDD6BF0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599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198</xdr:row>
      <xdr:rowOff>0</xdr:rowOff>
    </xdr:from>
    <xdr:to>
      <xdr:col>5</xdr:col>
      <xdr:colOff>304800</xdr:colOff>
      <xdr:row>199</xdr:row>
      <xdr:rowOff>0</xdr:rowOff>
    </xdr:to>
    <xdr:pic>
      <xdr:nvPicPr>
        <xdr:cNvPr id="31299" name="image354.png">
          <a:extLst>
            <a:ext uri="{FF2B5EF4-FFF2-40B4-BE49-F238E27FC236}">
              <a16:creationId xmlns:a16="http://schemas.microsoft.com/office/drawing/2014/main" id="{2DB784BD-F38E-47DF-A19A-DB683387174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02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200</xdr:row>
      <xdr:rowOff>0</xdr:rowOff>
    </xdr:to>
    <xdr:pic>
      <xdr:nvPicPr>
        <xdr:cNvPr id="31300" name="image355.png">
          <a:extLst>
            <a:ext uri="{FF2B5EF4-FFF2-40B4-BE49-F238E27FC236}">
              <a16:creationId xmlns:a16="http://schemas.microsoft.com/office/drawing/2014/main" id="{3CD42B0F-315B-49FD-8550-2504872087E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05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200</xdr:row>
      <xdr:rowOff>0</xdr:rowOff>
    </xdr:from>
    <xdr:to>
      <xdr:col>5</xdr:col>
      <xdr:colOff>304800</xdr:colOff>
      <xdr:row>201</xdr:row>
      <xdr:rowOff>0</xdr:rowOff>
    </xdr:to>
    <xdr:pic>
      <xdr:nvPicPr>
        <xdr:cNvPr id="31301" name="image364.png">
          <a:extLst>
            <a:ext uri="{FF2B5EF4-FFF2-40B4-BE49-F238E27FC236}">
              <a16:creationId xmlns:a16="http://schemas.microsoft.com/office/drawing/2014/main" id="{D8B34B4A-FB1E-4CAC-9D2A-0F6137AE0F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08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0</xdr:rowOff>
    </xdr:to>
    <xdr:pic>
      <xdr:nvPicPr>
        <xdr:cNvPr id="31302" name="image362.png">
          <a:extLst>
            <a:ext uri="{FF2B5EF4-FFF2-40B4-BE49-F238E27FC236}">
              <a16:creationId xmlns:a16="http://schemas.microsoft.com/office/drawing/2014/main" id="{57C0C378-130C-41A9-BF53-66BB21A76C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11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203</xdr:row>
      <xdr:rowOff>0</xdr:rowOff>
    </xdr:from>
    <xdr:to>
      <xdr:col>5</xdr:col>
      <xdr:colOff>304800</xdr:colOff>
      <xdr:row>204</xdr:row>
      <xdr:rowOff>0</xdr:rowOff>
    </xdr:to>
    <xdr:pic>
      <xdr:nvPicPr>
        <xdr:cNvPr id="31303" name="image369.png">
          <a:extLst>
            <a:ext uri="{FF2B5EF4-FFF2-40B4-BE49-F238E27FC236}">
              <a16:creationId xmlns:a16="http://schemas.microsoft.com/office/drawing/2014/main" id="{83D5201F-7F23-4C31-AA21-68F655A479B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17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204</xdr:row>
      <xdr:rowOff>0</xdr:rowOff>
    </xdr:from>
    <xdr:to>
      <xdr:col>5</xdr:col>
      <xdr:colOff>304800</xdr:colOff>
      <xdr:row>205</xdr:row>
      <xdr:rowOff>0</xdr:rowOff>
    </xdr:to>
    <xdr:pic>
      <xdr:nvPicPr>
        <xdr:cNvPr id="31304" name="image379.png">
          <a:extLst>
            <a:ext uri="{FF2B5EF4-FFF2-40B4-BE49-F238E27FC236}">
              <a16:creationId xmlns:a16="http://schemas.microsoft.com/office/drawing/2014/main" id="{DCB3E2BA-94BB-4CAC-A5E1-04EC1159E4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0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206</xdr:row>
      <xdr:rowOff>0</xdr:rowOff>
    </xdr:to>
    <xdr:pic>
      <xdr:nvPicPr>
        <xdr:cNvPr id="31305" name="image367.png">
          <a:extLst>
            <a:ext uri="{FF2B5EF4-FFF2-40B4-BE49-F238E27FC236}">
              <a16:creationId xmlns:a16="http://schemas.microsoft.com/office/drawing/2014/main" id="{34CB78A9-DD74-4B31-AD63-C1155097EBE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3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206</xdr:row>
      <xdr:rowOff>0</xdr:rowOff>
    </xdr:from>
    <xdr:to>
      <xdr:col>5</xdr:col>
      <xdr:colOff>304800</xdr:colOff>
      <xdr:row>207</xdr:row>
      <xdr:rowOff>0</xdr:rowOff>
    </xdr:to>
    <xdr:pic>
      <xdr:nvPicPr>
        <xdr:cNvPr id="31306" name="image360.png">
          <a:extLst>
            <a:ext uri="{FF2B5EF4-FFF2-40B4-BE49-F238E27FC236}">
              <a16:creationId xmlns:a16="http://schemas.microsoft.com/office/drawing/2014/main" id="{C7FE3A6E-AA8E-4B79-847E-DBF7B657DC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6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207</xdr:row>
      <xdr:rowOff>0</xdr:rowOff>
    </xdr:from>
    <xdr:to>
      <xdr:col>5</xdr:col>
      <xdr:colOff>304800</xdr:colOff>
      <xdr:row>208</xdr:row>
      <xdr:rowOff>0</xdr:rowOff>
    </xdr:to>
    <xdr:pic>
      <xdr:nvPicPr>
        <xdr:cNvPr id="31307" name="image368.png">
          <a:extLst>
            <a:ext uri="{FF2B5EF4-FFF2-40B4-BE49-F238E27FC236}">
              <a16:creationId xmlns:a16="http://schemas.microsoft.com/office/drawing/2014/main" id="{44CE497B-5521-43CE-AA7B-38E6D0D5EE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29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209</xdr:row>
      <xdr:rowOff>0</xdr:rowOff>
    </xdr:to>
    <xdr:pic>
      <xdr:nvPicPr>
        <xdr:cNvPr id="31308" name="image373.png">
          <a:extLst>
            <a:ext uri="{FF2B5EF4-FFF2-40B4-BE49-F238E27FC236}">
              <a16:creationId xmlns:a16="http://schemas.microsoft.com/office/drawing/2014/main" id="{D9DC97D5-8ADE-4515-AFDF-9B454EBE10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32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209</xdr:row>
      <xdr:rowOff>0</xdr:rowOff>
    </xdr:from>
    <xdr:to>
      <xdr:col>5</xdr:col>
      <xdr:colOff>350520</xdr:colOff>
      <xdr:row>209</xdr:row>
      <xdr:rowOff>297180</xdr:rowOff>
    </xdr:to>
    <xdr:pic>
      <xdr:nvPicPr>
        <xdr:cNvPr id="31309" name="image372.png">
          <a:extLst>
            <a:ext uri="{FF2B5EF4-FFF2-40B4-BE49-F238E27FC236}">
              <a16:creationId xmlns:a16="http://schemas.microsoft.com/office/drawing/2014/main" id="{6A8AEC9A-E45A-49B3-8FAF-05927645B8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3588900"/>
          <a:ext cx="35052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210</xdr:row>
      <xdr:rowOff>0</xdr:rowOff>
    </xdr:from>
    <xdr:to>
      <xdr:col>5</xdr:col>
      <xdr:colOff>304800</xdr:colOff>
      <xdr:row>211</xdr:row>
      <xdr:rowOff>0</xdr:rowOff>
    </xdr:to>
    <xdr:pic>
      <xdr:nvPicPr>
        <xdr:cNvPr id="31310" name="image365.png">
          <a:extLst>
            <a:ext uri="{FF2B5EF4-FFF2-40B4-BE49-F238E27FC236}">
              <a16:creationId xmlns:a16="http://schemas.microsoft.com/office/drawing/2014/main" id="{501B1C6D-C144-4C11-AC76-08B5286EF2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38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212</xdr:row>
      <xdr:rowOff>0</xdr:rowOff>
    </xdr:to>
    <xdr:pic>
      <xdr:nvPicPr>
        <xdr:cNvPr id="31311" name="image370.png">
          <a:extLst>
            <a:ext uri="{FF2B5EF4-FFF2-40B4-BE49-F238E27FC236}">
              <a16:creationId xmlns:a16="http://schemas.microsoft.com/office/drawing/2014/main" id="{CB1B1115-CE5C-4373-8191-51CE785423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41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212</xdr:row>
      <xdr:rowOff>0</xdr:rowOff>
    </xdr:from>
    <xdr:to>
      <xdr:col>5</xdr:col>
      <xdr:colOff>304800</xdr:colOff>
      <xdr:row>213</xdr:row>
      <xdr:rowOff>0</xdr:rowOff>
    </xdr:to>
    <xdr:pic>
      <xdr:nvPicPr>
        <xdr:cNvPr id="31312" name="image366.png">
          <a:extLst>
            <a:ext uri="{FF2B5EF4-FFF2-40B4-BE49-F238E27FC236}">
              <a16:creationId xmlns:a16="http://schemas.microsoft.com/office/drawing/2014/main" id="{8059F63E-D48D-4F1A-8485-15F62111A7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45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213</xdr:row>
      <xdr:rowOff>0</xdr:rowOff>
    </xdr:from>
    <xdr:to>
      <xdr:col>5</xdr:col>
      <xdr:colOff>304800</xdr:colOff>
      <xdr:row>214</xdr:row>
      <xdr:rowOff>0</xdr:rowOff>
    </xdr:to>
    <xdr:pic>
      <xdr:nvPicPr>
        <xdr:cNvPr id="31313" name="image371.png">
          <a:extLst>
            <a:ext uri="{FF2B5EF4-FFF2-40B4-BE49-F238E27FC236}">
              <a16:creationId xmlns:a16="http://schemas.microsoft.com/office/drawing/2014/main" id="{6474CA3B-C04A-4DC2-ABCE-4076EC2323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48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215</xdr:row>
      <xdr:rowOff>0</xdr:rowOff>
    </xdr:to>
    <xdr:pic>
      <xdr:nvPicPr>
        <xdr:cNvPr id="31314" name="image374.png">
          <a:extLst>
            <a:ext uri="{FF2B5EF4-FFF2-40B4-BE49-F238E27FC236}">
              <a16:creationId xmlns:a16="http://schemas.microsoft.com/office/drawing/2014/main" id="{ACFF9ADF-2B79-41C1-A908-70A3CB996D7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1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215</xdr:row>
      <xdr:rowOff>0</xdr:rowOff>
    </xdr:from>
    <xdr:to>
      <xdr:col>5</xdr:col>
      <xdr:colOff>304800</xdr:colOff>
      <xdr:row>216</xdr:row>
      <xdr:rowOff>0</xdr:rowOff>
    </xdr:to>
    <xdr:pic>
      <xdr:nvPicPr>
        <xdr:cNvPr id="31315" name="image377.png">
          <a:extLst>
            <a:ext uri="{FF2B5EF4-FFF2-40B4-BE49-F238E27FC236}">
              <a16:creationId xmlns:a16="http://schemas.microsoft.com/office/drawing/2014/main" id="{CFF65A7D-1848-4C26-BC56-8ECAC32817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4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216</xdr:row>
      <xdr:rowOff>0</xdr:rowOff>
    </xdr:from>
    <xdr:to>
      <xdr:col>5</xdr:col>
      <xdr:colOff>304800</xdr:colOff>
      <xdr:row>217</xdr:row>
      <xdr:rowOff>0</xdr:rowOff>
    </xdr:to>
    <xdr:pic>
      <xdr:nvPicPr>
        <xdr:cNvPr id="31316" name="image434.png">
          <a:extLst>
            <a:ext uri="{FF2B5EF4-FFF2-40B4-BE49-F238E27FC236}">
              <a16:creationId xmlns:a16="http://schemas.microsoft.com/office/drawing/2014/main" id="{19848BAB-CDBD-4D24-AE5D-50E2538B45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57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218</xdr:row>
      <xdr:rowOff>0</xdr:rowOff>
    </xdr:to>
    <xdr:pic>
      <xdr:nvPicPr>
        <xdr:cNvPr id="31317" name="image378.png">
          <a:extLst>
            <a:ext uri="{FF2B5EF4-FFF2-40B4-BE49-F238E27FC236}">
              <a16:creationId xmlns:a16="http://schemas.microsoft.com/office/drawing/2014/main" id="{1F679480-9199-466B-A46F-547BAC2A8E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0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218</xdr:row>
      <xdr:rowOff>0</xdr:rowOff>
    </xdr:from>
    <xdr:to>
      <xdr:col>5</xdr:col>
      <xdr:colOff>304800</xdr:colOff>
      <xdr:row>219</xdr:row>
      <xdr:rowOff>0</xdr:rowOff>
    </xdr:to>
    <xdr:pic>
      <xdr:nvPicPr>
        <xdr:cNvPr id="31318" name="image380.png">
          <a:extLst>
            <a:ext uri="{FF2B5EF4-FFF2-40B4-BE49-F238E27FC236}">
              <a16:creationId xmlns:a16="http://schemas.microsoft.com/office/drawing/2014/main" id="{3D0593B9-5E2E-4FD8-A752-F2CAA58B48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3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219</xdr:row>
      <xdr:rowOff>0</xdr:rowOff>
    </xdr:from>
    <xdr:to>
      <xdr:col>5</xdr:col>
      <xdr:colOff>304800</xdr:colOff>
      <xdr:row>220</xdr:row>
      <xdr:rowOff>0</xdr:rowOff>
    </xdr:to>
    <xdr:pic>
      <xdr:nvPicPr>
        <xdr:cNvPr id="31319" name="image384.png">
          <a:extLst>
            <a:ext uri="{FF2B5EF4-FFF2-40B4-BE49-F238E27FC236}">
              <a16:creationId xmlns:a16="http://schemas.microsoft.com/office/drawing/2014/main" id="{122EE993-5699-4332-BDB6-76D1AF3979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6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221</xdr:row>
      <xdr:rowOff>0</xdr:rowOff>
    </xdr:to>
    <xdr:pic>
      <xdr:nvPicPr>
        <xdr:cNvPr id="31320" name="image375.png">
          <a:extLst>
            <a:ext uri="{FF2B5EF4-FFF2-40B4-BE49-F238E27FC236}">
              <a16:creationId xmlns:a16="http://schemas.microsoft.com/office/drawing/2014/main" id="{7BEAFEAE-AF87-40EF-9D9B-EF4EC2B428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69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221</xdr:row>
      <xdr:rowOff>0</xdr:rowOff>
    </xdr:from>
    <xdr:to>
      <xdr:col>5</xdr:col>
      <xdr:colOff>304800</xdr:colOff>
      <xdr:row>222</xdr:row>
      <xdr:rowOff>0</xdr:rowOff>
    </xdr:to>
    <xdr:pic>
      <xdr:nvPicPr>
        <xdr:cNvPr id="31321" name="image376.png">
          <a:extLst>
            <a:ext uri="{FF2B5EF4-FFF2-40B4-BE49-F238E27FC236}">
              <a16:creationId xmlns:a16="http://schemas.microsoft.com/office/drawing/2014/main" id="{91711FD9-2FDC-4371-8CB4-4772FDBE048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72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222</xdr:row>
      <xdr:rowOff>0</xdr:rowOff>
    </xdr:from>
    <xdr:to>
      <xdr:col>5</xdr:col>
      <xdr:colOff>304800</xdr:colOff>
      <xdr:row>223</xdr:row>
      <xdr:rowOff>0</xdr:rowOff>
    </xdr:to>
    <xdr:pic>
      <xdr:nvPicPr>
        <xdr:cNvPr id="31322" name="image382.png">
          <a:extLst>
            <a:ext uri="{FF2B5EF4-FFF2-40B4-BE49-F238E27FC236}">
              <a16:creationId xmlns:a16="http://schemas.microsoft.com/office/drawing/2014/main" id="{94269F90-2E37-4821-ACE4-2B51748592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75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0</xdr:rowOff>
    </xdr:to>
    <xdr:pic>
      <xdr:nvPicPr>
        <xdr:cNvPr id="31323" name="image387.png">
          <a:extLst>
            <a:ext uri="{FF2B5EF4-FFF2-40B4-BE49-F238E27FC236}">
              <a16:creationId xmlns:a16="http://schemas.microsoft.com/office/drawing/2014/main" id="{3B92B269-90B6-407F-9447-AA32641983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785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224</xdr:row>
      <xdr:rowOff>0</xdr:rowOff>
    </xdr:from>
    <xdr:to>
      <xdr:col>5</xdr:col>
      <xdr:colOff>304800</xdr:colOff>
      <xdr:row>225</xdr:row>
      <xdr:rowOff>0</xdr:rowOff>
    </xdr:to>
    <xdr:pic>
      <xdr:nvPicPr>
        <xdr:cNvPr id="31324" name="image381.png">
          <a:extLst>
            <a:ext uri="{FF2B5EF4-FFF2-40B4-BE49-F238E27FC236}">
              <a16:creationId xmlns:a16="http://schemas.microsoft.com/office/drawing/2014/main" id="{C5D74BBC-0B84-4350-9669-831C01C11F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1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225</xdr:row>
      <xdr:rowOff>0</xdr:rowOff>
    </xdr:from>
    <xdr:to>
      <xdr:col>5</xdr:col>
      <xdr:colOff>304800</xdr:colOff>
      <xdr:row>226</xdr:row>
      <xdr:rowOff>0</xdr:rowOff>
    </xdr:to>
    <xdr:pic>
      <xdr:nvPicPr>
        <xdr:cNvPr id="31325" name="image383.png">
          <a:extLst>
            <a:ext uri="{FF2B5EF4-FFF2-40B4-BE49-F238E27FC236}">
              <a16:creationId xmlns:a16="http://schemas.microsoft.com/office/drawing/2014/main" id="{5B5C2AAF-DB98-474D-A7F0-1F44D26E13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4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227</xdr:row>
      <xdr:rowOff>0</xdr:rowOff>
    </xdr:to>
    <xdr:pic>
      <xdr:nvPicPr>
        <xdr:cNvPr id="31326" name="image394.png">
          <a:extLst>
            <a:ext uri="{FF2B5EF4-FFF2-40B4-BE49-F238E27FC236}">
              <a16:creationId xmlns:a16="http://schemas.microsoft.com/office/drawing/2014/main" id="{54088837-AB66-4B5F-A622-AC9E7CA961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7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227</xdr:row>
      <xdr:rowOff>0</xdr:rowOff>
    </xdr:from>
    <xdr:to>
      <xdr:col>5</xdr:col>
      <xdr:colOff>304800</xdr:colOff>
      <xdr:row>228</xdr:row>
      <xdr:rowOff>0</xdr:rowOff>
    </xdr:to>
    <xdr:pic>
      <xdr:nvPicPr>
        <xdr:cNvPr id="31327" name="image385.png">
          <a:extLst>
            <a:ext uri="{FF2B5EF4-FFF2-40B4-BE49-F238E27FC236}">
              <a16:creationId xmlns:a16="http://schemas.microsoft.com/office/drawing/2014/main" id="{F9026EBD-7FC1-400C-A48E-5FBBD7B529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07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228</xdr:row>
      <xdr:rowOff>0</xdr:rowOff>
    </xdr:from>
    <xdr:to>
      <xdr:col>5</xdr:col>
      <xdr:colOff>304800</xdr:colOff>
      <xdr:row>229</xdr:row>
      <xdr:rowOff>0</xdr:rowOff>
    </xdr:to>
    <xdr:pic>
      <xdr:nvPicPr>
        <xdr:cNvPr id="31328" name="image386.png">
          <a:extLst>
            <a:ext uri="{FF2B5EF4-FFF2-40B4-BE49-F238E27FC236}">
              <a16:creationId xmlns:a16="http://schemas.microsoft.com/office/drawing/2014/main" id="{5B8005DB-3577-422F-A4E6-69EB48AF51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3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230</xdr:row>
      <xdr:rowOff>0</xdr:rowOff>
    </xdr:to>
    <xdr:pic>
      <xdr:nvPicPr>
        <xdr:cNvPr id="31329" name="image395.png">
          <a:extLst>
            <a:ext uri="{FF2B5EF4-FFF2-40B4-BE49-F238E27FC236}">
              <a16:creationId xmlns:a16="http://schemas.microsoft.com/office/drawing/2014/main" id="{BA66932C-9B38-454C-BACE-6963574F46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6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230</xdr:row>
      <xdr:rowOff>0</xdr:rowOff>
    </xdr:from>
    <xdr:to>
      <xdr:col>5</xdr:col>
      <xdr:colOff>304800</xdr:colOff>
      <xdr:row>231</xdr:row>
      <xdr:rowOff>0</xdr:rowOff>
    </xdr:to>
    <xdr:pic>
      <xdr:nvPicPr>
        <xdr:cNvPr id="31330" name="image402.png">
          <a:extLst>
            <a:ext uri="{FF2B5EF4-FFF2-40B4-BE49-F238E27FC236}">
              <a16:creationId xmlns:a16="http://schemas.microsoft.com/office/drawing/2014/main" id="{6F687CD5-7826-4E0C-9D0B-2451B53DDA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99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231</xdr:row>
      <xdr:rowOff>0</xdr:rowOff>
    </xdr:from>
    <xdr:to>
      <xdr:col>5</xdr:col>
      <xdr:colOff>304800</xdr:colOff>
      <xdr:row>232</xdr:row>
      <xdr:rowOff>0</xdr:rowOff>
    </xdr:to>
    <xdr:pic>
      <xdr:nvPicPr>
        <xdr:cNvPr id="31331" name="image396.png">
          <a:extLst>
            <a:ext uri="{FF2B5EF4-FFF2-40B4-BE49-F238E27FC236}">
              <a16:creationId xmlns:a16="http://schemas.microsoft.com/office/drawing/2014/main" id="{A72C5A0B-371F-4134-9D7C-4DF99E513F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02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233</xdr:row>
      <xdr:rowOff>0</xdr:rowOff>
    </xdr:to>
    <xdr:pic>
      <xdr:nvPicPr>
        <xdr:cNvPr id="31332" name="image391.png">
          <a:extLst>
            <a:ext uri="{FF2B5EF4-FFF2-40B4-BE49-F238E27FC236}">
              <a16:creationId xmlns:a16="http://schemas.microsoft.com/office/drawing/2014/main" id="{7C541D84-EFE5-4461-B6BE-D4CD6D5D09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05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233</xdr:row>
      <xdr:rowOff>0</xdr:rowOff>
    </xdr:from>
    <xdr:to>
      <xdr:col>5</xdr:col>
      <xdr:colOff>304800</xdr:colOff>
      <xdr:row>234</xdr:row>
      <xdr:rowOff>0</xdr:rowOff>
    </xdr:to>
    <xdr:pic>
      <xdr:nvPicPr>
        <xdr:cNvPr id="31333" name="image393.png">
          <a:extLst>
            <a:ext uri="{FF2B5EF4-FFF2-40B4-BE49-F238E27FC236}">
              <a16:creationId xmlns:a16="http://schemas.microsoft.com/office/drawing/2014/main" id="{720F8262-FB28-4D6A-B667-13E04D4783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09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234</xdr:row>
      <xdr:rowOff>0</xdr:rowOff>
    </xdr:from>
    <xdr:to>
      <xdr:col>5</xdr:col>
      <xdr:colOff>304800</xdr:colOff>
      <xdr:row>235</xdr:row>
      <xdr:rowOff>0</xdr:rowOff>
    </xdr:to>
    <xdr:pic>
      <xdr:nvPicPr>
        <xdr:cNvPr id="31334" name="image392.png">
          <a:extLst>
            <a:ext uri="{FF2B5EF4-FFF2-40B4-BE49-F238E27FC236}">
              <a16:creationId xmlns:a16="http://schemas.microsoft.com/office/drawing/2014/main" id="{55B254A5-535C-4366-BFA2-A431F9E4B4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2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0</xdr:rowOff>
    </xdr:to>
    <xdr:pic>
      <xdr:nvPicPr>
        <xdr:cNvPr id="31335" name="image389.png">
          <a:extLst>
            <a:ext uri="{FF2B5EF4-FFF2-40B4-BE49-F238E27FC236}">
              <a16:creationId xmlns:a16="http://schemas.microsoft.com/office/drawing/2014/main" id="{BB36F3B6-6098-426F-87EA-428F15D4B8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5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236</xdr:row>
      <xdr:rowOff>0</xdr:rowOff>
    </xdr:from>
    <xdr:to>
      <xdr:col>5</xdr:col>
      <xdr:colOff>304800</xdr:colOff>
      <xdr:row>237</xdr:row>
      <xdr:rowOff>0</xdr:rowOff>
    </xdr:to>
    <xdr:pic>
      <xdr:nvPicPr>
        <xdr:cNvPr id="31336" name="image399.png">
          <a:extLst>
            <a:ext uri="{FF2B5EF4-FFF2-40B4-BE49-F238E27FC236}">
              <a16:creationId xmlns:a16="http://schemas.microsoft.com/office/drawing/2014/main" id="{3C27CB7C-C4A3-486A-BE85-D1563897F7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18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237</xdr:row>
      <xdr:rowOff>0</xdr:rowOff>
    </xdr:from>
    <xdr:to>
      <xdr:col>5</xdr:col>
      <xdr:colOff>304800</xdr:colOff>
      <xdr:row>238</xdr:row>
      <xdr:rowOff>0</xdr:rowOff>
    </xdr:to>
    <xdr:pic>
      <xdr:nvPicPr>
        <xdr:cNvPr id="31337" name="image388.png">
          <a:extLst>
            <a:ext uri="{FF2B5EF4-FFF2-40B4-BE49-F238E27FC236}">
              <a16:creationId xmlns:a16="http://schemas.microsoft.com/office/drawing/2014/main" id="{48A255EF-CF93-47D7-ADE6-301D4B45A1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21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0</xdr:rowOff>
    </xdr:to>
    <xdr:pic>
      <xdr:nvPicPr>
        <xdr:cNvPr id="31338" name="image397.png">
          <a:extLst>
            <a:ext uri="{FF2B5EF4-FFF2-40B4-BE49-F238E27FC236}">
              <a16:creationId xmlns:a16="http://schemas.microsoft.com/office/drawing/2014/main" id="{F18DD21C-1AF1-4AE2-8F3B-719E7E2ADC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24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239</xdr:row>
      <xdr:rowOff>0</xdr:rowOff>
    </xdr:from>
    <xdr:to>
      <xdr:col>5</xdr:col>
      <xdr:colOff>304800</xdr:colOff>
      <xdr:row>240</xdr:row>
      <xdr:rowOff>0</xdr:rowOff>
    </xdr:to>
    <xdr:pic>
      <xdr:nvPicPr>
        <xdr:cNvPr id="31339" name="image400.png">
          <a:extLst>
            <a:ext uri="{FF2B5EF4-FFF2-40B4-BE49-F238E27FC236}">
              <a16:creationId xmlns:a16="http://schemas.microsoft.com/office/drawing/2014/main" id="{75D0F1C5-6006-4A35-B597-65292D96C4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27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240</xdr:row>
      <xdr:rowOff>0</xdr:rowOff>
    </xdr:from>
    <xdr:to>
      <xdr:col>5</xdr:col>
      <xdr:colOff>304800</xdr:colOff>
      <xdr:row>241</xdr:row>
      <xdr:rowOff>0</xdr:rowOff>
    </xdr:to>
    <xdr:pic>
      <xdr:nvPicPr>
        <xdr:cNvPr id="31340" name="image407.png">
          <a:extLst>
            <a:ext uri="{FF2B5EF4-FFF2-40B4-BE49-F238E27FC236}">
              <a16:creationId xmlns:a16="http://schemas.microsoft.com/office/drawing/2014/main" id="{F39BD98D-2588-4961-82F7-E29CA1C1D4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0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242</xdr:row>
      <xdr:rowOff>0</xdr:rowOff>
    </xdr:to>
    <xdr:pic>
      <xdr:nvPicPr>
        <xdr:cNvPr id="31341" name="image398.png">
          <a:extLst>
            <a:ext uri="{FF2B5EF4-FFF2-40B4-BE49-F238E27FC236}">
              <a16:creationId xmlns:a16="http://schemas.microsoft.com/office/drawing/2014/main" id="{9D424CBF-F6EF-4C32-BFC1-5AFE2763ED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3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242</xdr:row>
      <xdr:rowOff>0</xdr:rowOff>
    </xdr:from>
    <xdr:to>
      <xdr:col>5</xdr:col>
      <xdr:colOff>304800</xdr:colOff>
      <xdr:row>243</xdr:row>
      <xdr:rowOff>0</xdr:rowOff>
    </xdr:to>
    <xdr:pic>
      <xdr:nvPicPr>
        <xdr:cNvPr id="31342" name="image401.png">
          <a:extLst>
            <a:ext uri="{FF2B5EF4-FFF2-40B4-BE49-F238E27FC236}">
              <a16:creationId xmlns:a16="http://schemas.microsoft.com/office/drawing/2014/main" id="{99E3C478-F164-4E37-AC3A-56B2C2B0F0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64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243</xdr:row>
      <xdr:rowOff>0</xdr:rowOff>
    </xdr:from>
    <xdr:to>
      <xdr:col>5</xdr:col>
      <xdr:colOff>304800</xdr:colOff>
      <xdr:row>244</xdr:row>
      <xdr:rowOff>0</xdr:rowOff>
    </xdr:to>
    <xdr:pic>
      <xdr:nvPicPr>
        <xdr:cNvPr id="31343" name="image390.png">
          <a:extLst>
            <a:ext uri="{FF2B5EF4-FFF2-40B4-BE49-F238E27FC236}">
              <a16:creationId xmlns:a16="http://schemas.microsoft.com/office/drawing/2014/main" id="{EDA97EB8-3BA9-4C17-8BC8-77BFDF062B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39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245</xdr:row>
      <xdr:rowOff>0</xdr:rowOff>
    </xdr:to>
    <xdr:pic>
      <xdr:nvPicPr>
        <xdr:cNvPr id="31344" name="image404.png">
          <a:extLst>
            <a:ext uri="{FF2B5EF4-FFF2-40B4-BE49-F238E27FC236}">
              <a16:creationId xmlns:a16="http://schemas.microsoft.com/office/drawing/2014/main" id="{6A2564A0-048E-44C2-9295-C7F38884EC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425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245</xdr:row>
      <xdr:rowOff>0</xdr:rowOff>
    </xdr:from>
    <xdr:to>
      <xdr:col>5</xdr:col>
      <xdr:colOff>304800</xdr:colOff>
      <xdr:row>246</xdr:row>
      <xdr:rowOff>0</xdr:rowOff>
    </xdr:to>
    <xdr:pic>
      <xdr:nvPicPr>
        <xdr:cNvPr id="31345" name="image405.png">
          <a:extLst>
            <a:ext uri="{FF2B5EF4-FFF2-40B4-BE49-F238E27FC236}">
              <a16:creationId xmlns:a16="http://schemas.microsoft.com/office/drawing/2014/main" id="{857E074C-DEB1-4EB3-AC7A-147F04A96F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45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246</xdr:row>
      <xdr:rowOff>0</xdr:rowOff>
    </xdr:from>
    <xdr:to>
      <xdr:col>5</xdr:col>
      <xdr:colOff>304800</xdr:colOff>
      <xdr:row>247</xdr:row>
      <xdr:rowOff>0</xdr:rowOff>
    </xdr:to>
    <xdr:pic>
      <xdr:nvPicPr>
        <xdr:cNvPr id="31346" name="image410.png">
          <a:extLst>
            <a:ext uri="{FF2B5EF4-FFF2-40B4-BE49-F238E27FC236}">
              <a16:creationId xmlns:a16="http://schemas.microsoft.com/office/drawing/2014/main" id="{2E8DC0FE-7F38-4E31-9329-A96BAF55AF1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48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248</xdr:row>
      <xdr:rowOff>0</xdr:rowOff>
    </xdr:to>
    <xdr:pic>
      <xdr:nvPicPr>
        <xdr:cNvPr id="31347" name="image403.png">
          <a:extLst>
            <a:ext uri="{FF2B5EF4-FFF2-40B4-BE49-F238E27FC236}">
              <a16:creationId xmlns:a16="http://schemas.microsoft.com/office/drawing/2014/main" id="{8E07D353-3EA7-4C28-B6FD-9CA604ECC01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517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249</xdr:row>
      <xdr:rowOff>0</xdr:rowOff>
    </xdr:from>
    <xdr:to>
      <xdr:col>5</xdr:col>
      <xdr:colOff>304800</xdr:colOff>
      <xdr:row>250</xdr:row>
      <xdr:rowOff>0</xdr:rowOff>
    </xdr:to>
    <xdr:pic>
      <xdr:nvPicPr>
        <xdr:cNvPr id="31348" name="image409.png">
          <a:extLst>
            <a:ext uri="{FF2B5EF4-FFF2-40B4-BE49-F238E27FC236}">
              <a16:creationId xmlns:a16="http://schemas.microsoft.com/office/drawing/2014/main" id="{45FD1D0D-17D3-4BD1-A504-E63448A9D5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57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250</xdr:row>
      <xdr:rowOff>0</xdr:rowOff>
    </xdr:from>
    <xdr:to>
      <xdr:col>5</xdr:col>
      <xdr:colOff>327660</xdr:colOff>
      <xdr:row>251</xdr:row>
      <xdr:rowOff>0</xdr:rowOff>
    </xdr:to>
    <xdr:pic>
      <xdr:nvPicPr>
        <xdr:cNvPr id="31349" name="image408.png">
          <a:extLst>
            <a:ext uri="{FF2B5EF4-FFF2-40B4-BE49-F238E27FC236}">
              <a16:creationId xmlns:a16="http://schemas.microsoft.com/office/drawing/2014/main" id="{97EA722A-CC78-417B-82D3-8EB5FC423F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60857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252</xdr:row>
      <xdr:rowOff>0</xdr:rowOff>
    </xdr:to>
    <xdr:pic>
      <xdr:nvPicPr>
        <xdr:cNvPr id="31350" name="image406.png">
          <a:extLst>
            <a:ext uri="{FF2B5EF4-FFF2-40B4-BE49-F238E27FC236}">
              <a16:creationId xmlns:a16="http://schemas.microsoft.com/office/drawing/2014/main" id="{865DD80E-CCE7-473D-9D8B-687A626C74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63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252</xdr:row>
      <xdr:rowOff>0</xdr:rowOff>
    </xdr:from>
    <xdr:to>
      <xdr:col>5</xdr:col>
      <xdr:colOff>304800</xdr:colOff>
      <xdr:row>253</xdr:row>
      <xdr:rowOff>0</xdr:rowOff>
    </xdr:to>
    <xdr:pic>
      <xdr:nvPicPr>
        <xdr:cNvPr id="31351" name="image412.png">
          <a:extLst>
            <a:ext uri="{FF2B5EF4-FFF2-40B4-BE49-F238E27FC236}">
              <a16:creationId xmlns:a16="http://schemas.microsoft.com/office/drawing/2014/main" id="{E020FCA7-8D93-4010-A90F-6A285F7C63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66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254</xdr:row>
      <xdr:rowOff>0</xdr:rowOff>
    </xdr:to>
    <xdr:pic>
      <xdr:nvPicPr>
        <xdr:cNvPr id="31352" name="image430.png">
          <a:extLst>
            <a:ext uri="{FF2B5EF4-FFF2-40B4-BE49-F238E27FC236}">
              <a16:creationId xmlns:a16="http://schemas.microsoft.com/office/drawing/2014/main" id="{BB18EC6E-8B71-4E96-A15F-16BEF5F33BF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0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254</xdr:row>
      <xdr:rowOff>0</xdr:rowOff>
    </xdr:from>
    <xdr:to>
      <xdr:col>5</xdr:col>
      <xdr:colOff>304800</xdr:colOff>
      <xdr:row>255</xdr:row>
      <xdr:rowOff>0</xdr:rowOff>
    </xdr:to>
    <xdr:pic>
      <xdr:nvPicPr>
        <xdr:cNvPr id="31353" name="image426.png">
          <a:extLst>
            <a:ext uri="{FF2B5EF4-FFF2-40B4-BE49-F238E27FC236}">
              <a16:creationId xmlns:a16="http://schemas.microsoft.com/office/drawing/2014/main" id="{FD79A7F1-4434-473D-9C0B-D9FA90531D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3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255</xdr:row>
      <xdr:rowOff>0</xdr:rowOff>
    </xdr:from>
    <xdr:to>
      <xdr:col>5</xdr:col>
      <xdr:colOff>304800</xdr:colOff>
      <xdr:row>256</xdr:row>
      <xdr:rowOff>0</xdr:rowOff>
    </xdr:to>
    <xdr:pic>
      <xdr:nvPicPr>
        <xdr:cNvPr id="31354" name="image421.png">
          <a:extLst>
            <a:ext uri="{FF2B5EF4-FFF2-40B4-BE49-F238E27FC236}">
              <a16:creationId xmlns:a16="http://schemas.microsoft.com/office/drawing/2014/main" id="{F33FE82A-EE73-4913-A81A-A9CA013AE5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6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257</xdr:row>
      <xdr:rowOff>0</xdr:rowOff>
    </xdr:to>
    <xdr:pic>
      <xdr:nvPicPr>
        <xdr:cNvPr id="31355" name="image419.png">
          <a:extLst>
            <a:ext uri="{FF2B5EF4-FFF2-40B4-BE49-F238E27FC236}">
              <a16:creationId xmlns:a16="http://schemas.microsoft.com/office/drawing/2014/main" id="{3F7F4A0B-3F6F-4992-9D09-AF3AE70C78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79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257</xdr:row>
      <xdr:rowOff>0</xdr:rowOff>
    </xdr:from>
    <xdr:to>
      <xdr:col>5</xdr:col>
      <xdr:colOff>304800</xdr:colOff>
      <xdr:row>257</xdr:row>
      <xdr:rowOff>302280</xdr:rowOff>
    </xdr:to>
    <xdr:pic>
      <xdr:nvPicPr>
        <xdr:cNvPr id="31356" name="image414.png">
          <a:extLst>
            <a:ext uri="{FF2B5EF4-FFF2-40B4-BE49-F238E27FC236}">
              <a16:creationId xmlns:a16="http://schemas.microsoft.com/office/drawing/2014/main" id="{15C64A04-9380-4CEF-B8ED-370D740B2F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2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258</xdr:row>
      <xdr:rowOff>0</xdr:rowOff>
    </xdr:from>
    <xdr:to>
      <xdr:col>5</xdr:col>
      <xdr:colOff>304800</xdr:colOff>
      <xdr:row>258</xdr:row>
      <xdr:rowOff>302281</xdr:rowOff>
    </xdr:to>
    <xdr:pic>
      <xdr:nvPicPr>
        <xdr:cNvPr id="31357" name="image415.png">
          <a:extLst>
            <a:ext uri="{FF2B5EF4-FFF2-40B4-BE49-F238E27FC236}">
              <a16:creationId xmlns:a16="http://schemas.microsoft.com/office/drawing/2014/main" id="{C6B5C1FA-A756-4D9D-94AE-356D857F623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5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302281</xdr:rowOff>
    </xdr:to>
    <xdr:pic>
      <xdr:nvPicPr>
        <xdr:cNvPr id="31358" name="image424.png">
          <a:extLst>
            <a:ext uri="{FF2B5EF4-FFF2-40B4-BE49-F238E27FC236}">
              <a16:creationId xmlns:a16="http://schemas.microsoft.com/office/drawing/2014/main" id="{CCC0CA27-B73D-49A3-894B-228E003E20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8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260</xdr:row>
      <xdr:rowOff>0</xdr:rowOff>
    </xdr:from>
    <xdr:to>
      <xdr:col>5</xdr:col>
      <xdr:colOff>304800</xdr:colOff>
      <xdr:row>260</xdr:row>
      <xdr:rowOff>302281</xdr:rowOff>
    </xdr:to>
    <xdr:pic>
      <xdr:nvPicPr>
        <xdr:cNvPr id="31359" name="image411.png">
          <a:extLst>
            <a:ext uri="{FF2B5EF4-FFF2-40B4-BE49-F238E27FC236}">
              <a16:creationId xmlns:a16="http://schemas.microsoft.com/office/drawing/2014/main" id="{3BC0174F-F7C1-4BA3-8D25-4A8527C0B5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91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261</xdr:row>
      <xdr:rowOff>0</xdr:rowOff>
    </xdr:from>
    <xdr:to>
      <xdr:col>5</xdr:col>
      <xdr:colOff>304800</xdr:colOff>
      <xdr:row>261</xdr:row>
      <xdr:rowOff>302281</xdr:rowOff>
    </xdr:to>
    <xdr:pic>
      <xdr:nvPicPr>
        <xdr:cNvPr id="31360" name="image417.png">
          <a:extLst>
            <a:ext uri="{FF2B5EF4-FFF2-40B4-BE49-F238E27FC236}">
              <a16:creationId xmlns:a16="http://schemas.microsoft.com/office/drawing/2014/main" id="{217F5A5D-8B2E-496D-9A17-0DCE3924F2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94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262</xdr:row>
      <xdr:rowOff>302281</xdr:rowOff>
    </xdr:to>
    <xdr:pic>
      <xdr:nvPicPr>
        <xdr:cNvPr id="31361" name="image418.png">
          <a:extLst>
            <a:ext uri="{FF2B5EF4-FFF2-40B4-BE49-F238E27FC236}">
              <a16:creationId xmlns:a16="http://schemas.microsoft.com/office/drawing/2014/main" id="{50768C52-3BBA-4F49-8C09-39FB59E8D6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97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263</xdr:row>
      <xdr:rowOff>0</xdr:rowOff>
    </xdr:from>
    <xdr:to>
      <xdr:col>5</xdr:col>
      <xdr:colOff>304800</xdr:colOff>
      <xdr:row>263</xdr:row>
      <xdr:rowOff>302281</xdr:rowOff>
    </xdr:to>
    <xdr:pic>
      <xdr:nvPicPr>
        <xdr:cNvPr id="31362" name="image427.png">
          <a:extLst>
            <a:ext uri="{FF2B5EF4-FFF2-40B4-BE49-F238E27FC236}">
              <a16:creationId xmlns:a16="http://schemas.microsoft.com/office/drawing/2014/main" id="{1E1EC56A-78F4-43E3-BE65-664EAF802C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0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264</xdr:row>
      <xdr:rowOff>0</xdr:rowOff>
    </xdr:from>
    <xdr:to>
      <xdr:col>5</xdr:col>
      <xdr:colOff>304800</xdr:colOff>
      <xdr:row>264</xdr:row>
      <xdr:rowOff>302281</xdr:rowOff>
    </xdr:to>
    <xdr:pic>
      <xdr:nvPicPr>
        <xdr:cNvPr id="31363" name="image422.png">
          <a:extLst>
            <a:ext uri="{FF2B5EF4-FFF2-40B4-BE49-F238E27FC236}">
              <a16:creationId xmlns:a16="http://schemas.microsoft.com/office/drawing/2014/main" id="{0DDBC41F-68ED-476F-B32C-EC6B4AFC6E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3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265</xdr:row>
      <xdr:rowOff>302281</xdr:rowOff>
    </xdr:to>
    <xdr:pic>
      <xdr:nvPicPr>
        <xdr:cNvPr id="31364" name="image423.png">
          <a:extLst>
            <a:ext uri="{FF2B5EF4-FFF2-40B4-BE49-F238E27FC236}">
              <a16:creationId xmlns:a16="http://schemas.microsoft.com/office/drawing/2014/main" id="{36270219-0A0B-42FF-923B-9739C56085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6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266</xdr:row>
      <xdr:rowOff>0</xdr:rowOff>
    </xdr:from>
    <xdr:to>
      <xdr:col>5</xdr:col>
      <xdr:colOff>304800</xdr:colOff>
      <xdr:row>266</xdr:row>
      <xdr:rowOff>302281</xdr:rowOff>
    </xdr:to>
    <xdr:pic>
      <xdr:nvPicPr>
        <xdr:cNvPr id="31365" name="image420.png">
          <a:extLst>
            <a:ext uri="{FF2B5EF4-FFF2-40B4-BE49-F238E27FC236}">
              <a16:creationId xmlns:a16="http://schemas.microsoft.com/office/drawing/2014/main" id="{83B4BD20-75CD-4F01-B2E8-6FB9464494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09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267</xdr:row>
      <xdr:rowOff>0</xdr:rowOff>
    </xdr:from>
    <xdr:to>
      <xdr:col>5</xdr:col>
      <xdr:colOff>304800</xdr:colOff>
      <xdr:row>268</xdr:row>
      <xdr:rowOff>0</xdr:rowOff>
    </xdr:to>
    <xdr:pic>
      <xdr:nvPicPr>
        <xdr:cNvPr id="31366" name="image428.png">
          <a:extLst>
            <a:ext uri="{FF2B5EF4-FFF2-40B4-BE49-F238E27FC236}">
              <a16:creationId xmlns:a16="http://schemas.microsoft.com/office/drawing/2014/main" id="{9C840757-54AA-4DA8-8949-51B6FD2094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12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269</xdr:row>
      <xdr:rowOff>0</xdr:rowOff>
    </xdr:to>
    <xdr:pic>
      <xdr:nvPicPr>
        <xdr:cNvPr id="31367" name="image416.png">
          <a:extLst>
            <a:ext uri="{FF2B5EF4-FFF2-40B4-BE49-F238E27FC236}">
              <a16:creationId xmlns:a16="http://schemas.microsoft.com/office/drawing/2014/main" id="{C138BFD8-BB91-4188-B4E2-D445608523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15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269</xdr:row>
      <xdr:rowOff>0</xdr:rowOff>
    </xdr:from>
    <xdr:to>
      <xdr:col>5</xdr:col>
      <xdr:colOff>304800</xdr:colOff>
      <xdr:row>270</xdr:row>
      <xdr:rowOff>0</xdr:rowOff>
    </xdr:to>
    <xdr:pic>
      <xdr:nvPicPr>
        <xdr:cNvPr id="31368" name="image413.png">
          <a:extLst>
            <a:ext uri="{FF2B5EF4-FFF2-40B4-BE49-F238E27FC236}">
              <a16:creationId xmlns:a16="http://schemas.microsoft.com/office/drawing/2014/main" id="{A60877B6-AFFE-4C06-BA4F-2CE22C58D5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18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270</xdr:row>
      <xdr:rowOff>0</xdr:rowOff>
    </xdr:from>
    <xdr:to>
      <xdr:col>5</xdr:col>
      <xdr:colOff>304800</xdr:colOff>
      <xdr:row>271</xdr:row>
      <xdr:rowOff>0</xdr:rowOff>
    </xdr:to>
    <xdr:pic>
      <xdr:nvPicPr>
        <xdr:cNvPr id="31369" name="image435.png">
          <a:extLst>
            <a:ext uri="{FF2B5EF4-FFF2-40B4-BE49-F238E27FC236}">
              <a16:creationId xmlns:a16="http://schemas.microsoft.com/office/drawing/2014/main" id="{06F8DCFE-762C-4B74-9A2F-6BACF89D79B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21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272</xdr:row>
      <xdr:rowOff>0</xdr:rowOff>
    </xdr:to>
    <xdr:pic>
      <xdr:nvPicPr>
        <xdr:cNvPr id="31370" name="image425.png">
          <a:extLst>
            <a:ext uri="{FF2B5EF4-FFF2-40B4-BE49-F238E27FC236}">
              <a16:creationId xmlns:a16="http://schemas.microsoft.com/office/drawing/2014/main" id="{211FB9D7-3429-45A6-A260-7A76410285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24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272</xdr:row>
      <xdr:rowOff>0</xdr:rowOff>
    </xdr:from>
    <xdr:to>
      <xdr:col>5</xdr:col>
      <xdr:colOff>304800</xdr:colOff>
      <xdr:row>273</xdr:row>
      <xdr:rowOff>0</xdr:rowOff>
    </xdr:to>
    <xdr:pic>
      <xdr:nvPicPr>
        <xdr:cNvPr id="31371" name="image432.png">
          <a:extLst>
            <a:ext uri="{FF2B5EF4-FFF2-40B4-BE49-F238E27FC236}">
              <a16:creationId xmlns:a16="http://schemas.microsoft.com/office/drawing/2014/main" id="{11D6CCF7-ED18-49E8-8F54-A27C64A3F8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27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273</xdr:row>
      <xdr:rowOff>0</xdr:rowOff>
    </xdr:from>
    <xdr:to>
      <xdr:col>5</xdr:col>
      <xdr:colOff>304800</xdr:colOff>
      <xdr:row>274</xdr:row>
      <xdr:rowOff>0</xdr:rowOff>
    </xdr:to>
    <xdr:pic>
      <xdr:nvPicPr>
        <xdr:cNvPr id="31372" name="image431.png">
          <a:extLst>
            <a:ext uri="{FF2B5EF4-FFF2-40B4-BE49-F238E27FC236}">
              <a16:creationId xmlns:a16="http://schemas.microsoft.com/office/drawing/2014/main" id="{7DC3B20C-40B8-4F2D-A3D3-F631EAEEE1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30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275</xdr:row>
      <xdr:rowOff>0</xdr:rowOff>
    </xdr:to>
    <xdr:pic>
      <xdr:nvPicPr>
        <xdr:cNvPr id="31373" name="image438.png">
          <a:extLst>
            <a:ext uri="{FF2B5EF4-FFF2-40B4-BE49-F238E27FC236}">
              <a16:creationId xmlns:a16="http://schemas.microsoft.com/office/drawing/2014/main" id="{0DA41896-2861-4C5E-9916-DE2BB80E9D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340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275</xdr:row>
      <xdr:rowOff>0</xdr:rowOff>
    </xdr:from>
    <xdr:to>
      <xdr:col>5</xdr:col>
      <xdr:colOff>304800</xdr:colOff>
      <xdr:row>276</xdr:row>
      <xdr:rowOff>0</xdr:rowOff>
    </xdr:to>
    <xdr:pic>
      <xdr:nvPicPr>
        <xdr:cNvPr id="31374" name="image433.png">
          <a:extLst>
            <a:ext uri="{FF2B5EF4-FFF2-40B4-BE49-F238E27FC236}">
              <a16:creationId xmlns:a16="http://schemas.microsoft.com/office/drawing/2014/main" id="{631344AD-E7D5-4BE4-9631-E9D4F05FD2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37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276</xdr:row>
      <xdr:rowOff>0</xdr:rowOff>
    </xdr:from>
    <xdr:to>
      <xdr:col>5</xdr:col>
      <xdr:colOff>312420</xdr:colOff>
      <xdr:row>277</xdr:row>
      <xdr:rowOff>0</xdr:rowOff>
    </xdr:to>
    <xdr:pic>
      <xdr:nvPicPr>
        <xdr:cNvPr id="31375" name="image437.png">
          <a:extLst>
            <a:ext uri="{FF2B5EF4-FFF2-40B4-BE49-F238E27FC236}">
              <a16:creationId xmlns:a16="http://schemas.microsoft.com/office/drawing/2014/main" id="{3AD60727-338B-43AF-B2C6-7E3A2C0349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010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278</xdr:row>
      <xdr:rowOff>0</xdr:rowOff>
    </xdr:to>
    <xdr:pic>
      <xdr:nvPicPr>
        <xdr:cNvPr id="31376" name="image444.png">
          <a:extLst>
            <a:ext uri="{FF2B5EF4-FFF2-40B4-BE49-F238E27FC236}">
              <a16:creationId xmlns:a16="http://schemas.microsoft.com/office/drawing/2014/main" id="{B5AEAE87-201C-4EC3-951C-AD093C4122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3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278</xdr:row>
      <xdr:rowOff>0</xdr:rowOff>
    </xdr:from>
    <xdr:to>
      <xdr:col>5</xdr:col>
      <xdr:colOff>304800</xdr:colOff>
      <xdr:row>279</xdr:row>
      <xdr:rowOff>0</xdr:rowOff>
    </xdr:to>
    <xdr:pic>
      <xdr:nvPicPr>
        <xdr:cNvPr id="31377" name="image429.png">
          <a:extLst>
            <a:ext uri="{FF2B5EF4-FFF2-40B4-BE49-F238E27FC236}">
              <a16:creationId xmlns:a16="http://schemas.microsoft.com/office/drawing/2014/main" id="{C7768E90-F6F1-438A-BABD-B374E16C7B5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6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279</xdr:row>
      <xdr:rowOff>0</xdr:rowOff>
    </xdr:from>
    <xdr:to>
      <xdr:col>5</xdr:col>
      <xdr:colOff>304800</xdr:colOff>
      <xdr:row>280</xdr:row>
      <xdr:rowOff>0</xdr:rowOff>
    </xdr:to>
    <xdr:pic>
      <xdr:nvPicPr>
        <xdr:cNvPr id="31378" name="image441.png">
          <a:extLst>
            <a:ext uri="{FF2B5EF4-FFF2-40B4-BE49-F238E27FC236}">
              <a16:creationId xmlns:a16="http://schemas.microsoft.com/office/drawing/2014/main" id="{80CA9951-A8F7-4C95-AB48-832A9EBA02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49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281</xdr:row>
      <xdr:rowOff>0</xdr:rowOff>
    </xdr:to>
    <xdr:pic>
      <xdr:nvPicPr>
        <xdr:cNvPr id="31379" name="image439.png">
          <a:extLst>
            <a:ext uri="{FF2B5EF4-FFF2-40B4-BE49-F238E27FC236}">
              <a16:creationId xmlns:a16="http://schemas.microsoft.com/office/drawing/2014/main" id="{FA82B679-C4CC-4F45-93B0-7051346C2A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52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282</xdr:row>
      <xdr:rowOff>0</xdr:rowOff>
    </xdr:to>
    <xdr:pic>
      <xdr:nvPicPr>
        <xdr:cNvPr id="31380" name="image443.png">
          <a:extLst>
            <a:ext uri="{FF2B5EF4-FFF2-40B4-BE49-F238E27FC236}">
              <a16:creationId xmlns:a16="http://schemas.microsoft.com/office/drawing/2014/main" id="{A368B990-B156-480A-A915-17FF143A921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55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283</xdr:row>
      <xdr:rowOff>0</xdr:rowOff>
    </xdr:to>
    <xdr:pic>
      <xdr:nvPicPr>
        <xdr:cNvPr id="31381" name="image436.png">
          <a:extLst>
            <a:ext uri="{FF2B5EF4-FFF2-40B4-BE49-F238E27FC236}">
              <a16:creationId xmlns:a16="http://schemas.microsoft.com/office/drawing/2014/main" id="{CA137BA8-2B99-4746-8E82-381F0B763A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58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0</xdr:rowOff>
    </xdr:to>
    <xdr:pic>
      <xdr:nvPicPr>
        <xdr:cNvPr id="31382" name="image445.png">
          <a:extLst>
            <a:ext uri="{FF2B5EF4-FFF2-40B4-BE49-F238E27FC236}">
              <a16:creationId xmlns:a16="http://schemas.microsoft.com/office/drawing/2014/main" id="{EC86CE0F-F3A0-42F6-95FE-94095266B8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61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284</xdr:row>
      <xdr:rowOff>0</xdr:rowOff>
    </xdr:from>
    <xdr:to>
      <xdr:col>5</xdr:col>
      <xdr:colOff>304800</xdr:colOff>
      <xdr:row>285</xdr:row>
      <xdr:rowOff>0</xdr:rowOff>
    </xdr:to>
    <xdr:pic>
      <xdr:nvPicPr>
        <xdr:cNvPr id="31383" name="image448.png">
          <a:extLst>
            <a:ext uri="{FF2B5EF4-FFF2-40B4-BE49-F238E27FC236}">
              <a16:creationId xmlns:a16="http://schemas.microsoft.com/office/drawing/2014/main" id="{8C0B6DB3-7610-41FD-9FF1-4A32EE445C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64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285</xdr:row>
      <xdr:rowOff>0</xdr:rowOff>
    </xdr:from>
    <xdr:to>
      <xdr:col>5</xdr:col>
      <xdr:colOff>304800</xdr:colOff>
      <xdr:row>286</xdr:row>
      <xdr:rowOff>0</xdr:rowOff>
    </xdr:to>
    <xdr:pic>
      <xdr:nvPicPr>
        <xdr:cNvPr id="31384" name="image446.png">
          <a:extLst>
            <a:ext uri="{FF2B5EF4-FFF2-40B4-BE49-F238E27FC236}">
              <a16:creationId xmlns:a16="http://schemas.microsoft.com/office/drawing/2014/main" id="{11FBFAFD-0CDD-4D56-B305-B72C246DC05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67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0</xdr:rowOff>
    </xdr:to>
    <xdr:pic>
      <xdr:nvPicPr>
        <xdr:cNvPr id="31385" name="image440.png">
          <a:extLst>
            <a:ext uri="{FF2B5EF4-FFF2-40B4-BE49-F238E27FC236}">
              <a16:creationId xmlns:a16="http://schemas.microsoft.com/office/drawing/2014/main" id="{39B62FA0-1C5D-4DBA-B631-720FFFAB7C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0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0</xdr:rowOff>
    </xdr:to>
    <xdr:pic>
      <xdr:nvPicPr>
        <xdr:cNvPr id="31386" name="image453.png">
          <a:extLst>
            <a:ext uri="{FF2B5EF4-FFF2-40B4-BE49-F238E27FC236}">
              <a16:creationId xmlns:a16="http://schemas.microsoft.com/office/drawing/2014/main" id="{9A04C876-7874-483A-9564-F87651F12D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3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0</xdr:rowOff>
    </xdr:to>
    <xdr:pic>
      <xdr:nvPicPr>
        <xdr:cNvPr id="31387" name="image449.png">
          <a:extLst>
            <a:ext uri="{FF2B5EF4-FFF2-40B4-BE49-F238E27FC236}">
              <a16:creationId xmlns:a16="http://schemas.microsoft.com/office/drawing/2014/main" id="{0A54704A-7453-4A83-B88A-9FE61AC7D7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6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0</xdr:rowOff>
    </xdr:to>
    <xdr:pic>
      <xdr:nvPicPr>
        <xdr:cNvPr id="31388" name="image455.png">
          <a:extLst>
            <a:ext uri="{FF2B5EF4-FFF2-40B4-BE49-F238E27FC236}">
              <a16:creationId xmlns:a16="http://schemas.microsoft.com/office/drawing/2014/main" id="{4311377A-8090-4177-B669-8317446AEA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79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0</xdr:rowOff>
    </xdr:to>
    <xdr:pic>
      <xdr:nvPicPr>
        <xdr:cNvPr id="31389" name="image447.png">
          <a:extLst>
            <a:ext uri="{FF2B5EF4-FFF2-40B4-BE49-F238E27FC236}">
              <a16:creationId xmlns:a16="http://schemas.microsoft.com/office/drawing/2014/main" id="{F1E29D5B-2E13-409C-AF1B-B6A2C50DFAC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82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0</xdr:rowOff>
    </xdr:to>
    <xdr:pic>
      <xdr:nvPicPr>
        <xdr:cNvPr id="31390" name="image450.png">
          <a:extLst>
            <a:ext uri="{FF2B5EF4-FFF2-40B4-BE49-F238E27FC236}">
              <a16:creationId xmlns:a16="http://schemas.microsoft.com/office/drawing/2014/main" id="{59266BEC-2AF0-4101-9A3E-AE723414C1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85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0</xdr:rowOff>
    </xdr:to>
    <xdr:pic>
      <xdr:nvPicPr>
        <xdr:cNvPr id="31391" name="image452.png">
          <a:extLst>
            <a:ext uri="{FF2B5EF4-FFF2-40B4-BE49-F238E27FC236}">
              <a16:creationId xmlns:a16="http://schemas.microsoft.com/office/drawing/2014/main" id="{F42FFA1F-FCE4-40AB-AB67-3E0E350476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88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0</xdr:rowOff>
    </xdr:to>
    <xdr:pic>
      <xdr:nvPicPr>
        <xdr:cNvPr id="31392" name="image442.png">
          <a:extLst>
            <a:ext uri="{FF2B5EF4-FFF2-40B4-BE49-F238E27FC236}">
              <a16:creationId xmlns:a16="http://schemas.microsoft.com/office/drawing/2014/main" id="{7AF4A397-CB6B-4ADC-BEC0-0BA74D0FDE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91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0</xdr:rowOff>
    </xdr:to>
    <xdr:pic>
      <xdr:nvPicPr>
        <xdr:cNvPr id="31393" name="image465.png">
          <a:extLst>
            <a:ext uri="{FF2B5EF4-FFF2-40B4-BE49-F238E27FC236}">
              <a16:creationId xmlns:a16="http://schemas.microsoft.com/office/drawing/2014/main" id="{5D26F1D5-221F-41A8-A9D4-BE9D2BB6A5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94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0</xdr:rowOff>
    </xdr:to>
    <xdr:pic>
      <xdr:nvPicPr>
        <xdr:cNvPr id="31394" name="image471.png">
          <a:extLst>
            <a:ext uri="{FF2B5EF4-FFF2-40B4-BE49-F238E27FC236}">
              <a16:creationId xmlns:a16="http://schemas.microsoft.com/office/drawing/2014/main" id="{ED188F21-5DF7-4F9A-B560-A8F6E460B9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898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0</xdr:rowOff>
    </xdr:to>
    <xdr:pic>
      <xdr:nvPicPr>
        <xdr:cNvPr id="31395" name="image451.png">
          <a:extLst>
            <a:ext uri="{FF2B5EF4-FFF2-40B4-BE49-F238E27FC236}">
              <a16:creationId xmlns:a16="http://schemas.microsoft.com/office/drawing/2014/main" id="{444D3B37-4460-4C07-8509-BA1B007383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1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298</xdr:row>
      <xdr:rowOff>0</xdr:rowOff>
    </xdr:to>
    <xdr:pic>
      <xdr:nvPicPr>
        <xdr:cNvPr id="31396" name="image458.png">
          <a:extLst>
            <a:ext uri="{FF2B5EF4-FFF2-40B4-BE49-F238E27FC236}">
              <a16:creationId xmlns:a16="http://schemas.microsoft.com/office/drawing/2014/main" id="{5F247B69-E06F-4E37-B765-76CE04BE8F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41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0</xdr:rowOff>
    </xdr:to>
    <xdr:pic>
      <xdr:nvPicPr>
        <xdr:cNvPr id="31397" name="image454.png">
          <a:extLst>
            <a:ext uri="{FF2B5EF4-FFF2-40B4-BE49-F238E27FC236}">
              <a16:creationId xmlns:a16="http://schemas.microsoft.com/office/drawing/2014/main" id="{546BED1C-8036-41A9-96DD-2EBDE291DD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07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0</xdr:rowOff>
    </xdr:to>
    <xdr:pic>
      <xdr:nvPicPr>
        <xdr:cNvPr id="31398" name="image462.png">
          <a:extLst>
            <a:ext uri="{FF2B5EF4-FFF2-40B4-BE49-F238E27FC236}">
              <a16:creationId xmlns:a16="http://schemas.microsoft.com/office/drawing/2014/main" id="{A205949C-3370-4CA6-AA7B-B78FB59EFA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0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0</xdr:rowOff>
    </xdr:to>
    <xdr:pic>
      <xdr:nvPicPr>
        <xdr:cNvPr id="31399" name="image469.png">
          <a:extLst>
            <a:ext uri="{FF2B5EF4-FFF2-40B4-BE49-F238E27FC236}">
              <a16:creationId xmlns:a16="http://schemas.microsoft.com/office/drawing/2014/main" id="{1DD7B83E-D6D2-462B-B2FE-C62D0FE34B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3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0</xdr:rowOff>
    </xdr:to>
    <xdr:pic>
      <xdr:nvPicPr>
        <xdr:cNvPr id="31400" name="image459.png">
          <a:extLst>
            <a:ext uri="{FF2B5EF4-FFF2-40B4-BE49-F238E27FC236}">
              <a16:creationId xmlns:a16="http://schemas.microsoft.com/office/drawing/2014/main" id="{094CD3D3-4F50-485D-B5F1-E10F940691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6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303</xdr:row>
      <xdr:rowOff>0</xdr:rowOff>
    </xdr:to>
    <xdr:pic>
      <xdr:nvPicPr>
        <xdr:cNvPr id="31401" name="image467.png">
          <a:extLst>
            <a:ext uri="{FF2B5EF4-FFF2-40B4-BE49-F238E27FC236}">
              <a16:creationId xmlns:a16="http://schemas.microsoft.com/office/drawing/2014/main" id="{58F7BC51-88FF-415E-9BA1-471D00E883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19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0</xdr:rowOff>
    </xdr:to>
    <xdr:pic>
      <xdr:nvPicPr>
        <xdr:cNvPr id="31402" name="image464.png">
          <a:extLst>
            <a:ext uri="{FF2B5EF4-FFF2-40B4-BE49-F238E27FC236}">
              <a16:creationId xmlns:a16="http://schemas.microsoft.com/office/drawing/2014/main" id="{487EECDB-321C-4C16-ABF3-D3399A038B7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22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0</xdr:rowOff>
    </xdr:to>
    <xdr:pic>
      <xdr:nvPicPr>
        <xdr:cNvPr id="31403" name="image466.png">
          <a:extLst>
            <a:ext uri="{FF2B5EF4-FFF2-40B4-BE49-F238E27FC236}">
              <a16:creationId xmlns:a16="http://schemas.microsoft.com/office/drawing/2014/main" id="{F0CB8919-E907-4EDD-9680-458CF4D046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25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0</xdr:rowOff>
    </xdr:to>
    <xdr:pic>
      <xdr:nvPicPr>
        <xdr:cNvPr id="31404" name="image456.png">
          <a:extLst>
            <a:ext uri="{FF2B5EF4-FFF2-40B4-BE49-F238E27FC236}">
              <a16:creationId xmlns:a16="http://schemas.microsoft.com/office/drawing/2014/main" id="{64286C04-BD24-4595-8215-286B7318D2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28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0</xdr:rowOff>
    </xdr:to>
    <xdr:pic>
      <xdr:nvPicPr>
        <xdr:cNvPr id="31405" name="image468.png">
          <a:extLst>
            <a:ext uri="{FF2B5EF4-FFF2-40B4-BE49-F238E27FC236}">
              <a16:creationId xmlns:a16="http://schemas.microsoft.com/office/drawing/2014/main" id="{0E85727E-F646-4D2D-ABF3-2E3546169B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31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0</xdr:rowOff>
    </xdr:to>
    <xdr:pic>
      <xdr:nvPicPr>
        <xdr:cNvPr id="31406" name="image472.png">
          <a:extLst>
            <a:ext uri="{FF2B5EF4-FFF2-40B4-BE49-F238E27FC236}">
              <a16:creationId xmlns:a16="http://schemas.microsoft.com/office/drawing/2014/main" id="{9799F82D-F470-4C03-A48D-9601E89C9E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34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0</xdr:rowOff>
    </xdr:to>
    <xdr:pic>
      <xdr:nvPicPr>
        <xdr:cNvPr id="31407" name="image460.png">
          <a:extLst>
            <a:ext uri="{FF2B5EF4-FFF2-40B4-BE49-F238E27FC236}">
              <a16:creationId xmlns:a16="http://schemas.microsoft.com/office/drawing/2014/main" id="{BC4419EE-5B3C-4DEC-A7BB-2042973ED3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40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0</xdr:rowOff>
    </xdr:to>
    <xdr:pic>
      <xdr:nvPicPr>
        <xdr:cNvPr id="31408" name="image470.png">
          <a:extLst>
            <a:ext uri="{FF2B5EF4-FFF2-40B4-BE49-F238E27FC236}">
              <a16:creationId xmlns:a16="http://schemas.microsoft.com/office/drawing/2014/main" id="{5C58F555-D824-499B-BC56-585E1093C3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43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0</xdr:rowOff>
    </xdr:to>
    <xdr:pic>
      <xdr:nvPicPr>
        <xdr:cNvPr id="31409" name="image486.png">
          <a:extLst>
            <a:ext uri="{FF2B5EF4-FFF2-40B4-BE49-F238E27FC236}">
              <a16:creationId xmlns:a16="http://schemas.microsoft.com/office/drawing/2014/main" id="{BB120AF0-72DE-4E22-91B0-F129446E337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46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0</xdr:rowOff>
    </xdr:to>
    <xdr:pic>
      <xdr:nvPicPr>
        <xdr:cNvPr id="31410" name="image463.png">
          <a:extLst>
            <a:ext uri="{FF2B5EF4-FFF2-40B4-BE49-F238E27FC236}">
              <a16:creationId xmlns:a16="http://schemas.microsoft.com/office/drawing/2014/main" id="{5F4A71E0-F998-4937-807A-28FFC59E42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52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0</xdr:rowOff>
    </xdr:to>
    <xdr:pic>
      <xdr:nvPicPr>
        <xdr:cNvPr id="31411" name="image457.png">
          <a:extLst>
            <a:ext uri="{FF2B5EF4-FFF2-40B4-BE49-F238E27FC236}">
              <a16:creationId xmlns:a16="http://schemas.microsoft.com/office/drawing/2014/main" id="{C40C88CB-9C76-4D9F-BDED-CAAB57C829E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55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0</xdr:rowOff>
    </xdr:to>
    <xdr:pic>
      <xdr:nvPicPr>
        <xdr:cNvPr id="31412" name="image482.png">
          <a:extLst>
            <a:ext uri="{FF2B5EF4-FFF2-40B4-BE49-F238E27FC236}">
              <a16:creationId xmlns:a16="http://schemas.microsoft.com/office/drawing/2014/main" id="{6A176E27-E21A-4359-A03E-0850711662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58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0</xdr:rowOff>
    </xdr:to>
    <xdr:pic>
      <xdr:nvPicPr>
        <xdr:cNvPr id="31413" name="image461.png">
          <a:extLst>
            <a:ext uri="{FF2B5EF4-FFF2-40B4-BE49-F238E27FC236}">
              <a16:creationId xmlns:a16="http://schemas.microsoft.com/office/drawing/2014/main" id="{F4886D4D-6F81-425A-8A4C-038D6B7CA4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2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318</xdr:row>
      <xdr:rowOff>0</xdr:rowOff>
    </xdr:to>
    <xdr:pic>
      <xdr:nvPicPr>
        <xdr:cNvPr id="31414" name="image478.png">
          <a:extLst>
            <a:ext uri="{FF2B5EF4-FFF2-40B4-BE49-F238E27FC236}">
              <a16:creationId xmlns:a16="http://schemas.microsoft.com/office/drawing/2014/main" id="{894482B9-7FC7-49A5-823F-3D0A8E28B14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5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0</xdr:rowOff>
    </xdr:to>
    <xdr:pic>
      <xdr:nvPicPr>
        <xdr:cNvPr id="31415" name="image483.png">
          <a:extLst>
            <a:ext uri="{FF2B5EF4-FFF2-40B4-BE49-F238E27FC236}">
              <a16:creationId xmlns:a16="http://schemas.microsoft.com/office/drawing/2014/main" id="{51C6AE89-5035-4352-B571-8FA77B7946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68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0</xdr:rowOff>
    </xdr:to>
    <xdr:pic>
      <xdr:nvPicPr>
        <xdr:cNvPr id="31416" name="image473.png">
          <a:extLst>
            <a:ext uri="{FF2B5EF4-FFF2-40B4-BE49-F238E27FC236}">
              <a16:creationId xmlns:a16="http://schemas.microsoft.com/office/drawing/2014/main" id="{3D17B4C8-53F2-4565-AB4B-D55D6938DE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71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0</xdr:rowOff>
    </xdr:to>
    <xdr:pic>
      <xdr:nvPicPr>
        <xdr:cNvPr id="31417" name="image476.png">
          <a:extLst>
            <a:ext uri="{FF2B5EF4-FFF2-40B4-BE49-F238E27FC236}">
              <a16:creationId xmlns:a16="http://schemas.microsoft.com/office/drawing/2014/main" id="{3DD4BE04-2B27-41B5-A2B6-3AC899B9CB1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74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321</xdr:row>
      <xdr:rowOff>0</xdr:rowOff>
    </xdr:from>
    <xdr:to>
      <xdr:col>5</xdr:col>
      <xdr:colOff>304800</xdr:colOff>
      <xdr:row>322</xdr:row>
      <xdr:rowOff>0</xdr:rowOff>
    </xdr:to>
    <xdr:pic>
      <xdr:nvPicPr>
        <xdr:cNvPr id="31418" name="image475.png">
          <a:extLst>
            <a:ext uri="{FF2B5EF4-FFF2-40B4-BE49-F238E27FC236}">
              <a16:creationId xmlns:a16="http://schemas.microsoft.com/office/drawing/2014/main" id="{B169CA08-4368-4A59-A328-DB42790C15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77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323</xdr:row>
      <xdr:rowOff>0</xdr:rowOff>
    </xdr:to>
    <xdr:pic>
      <xdr:nvPicPr>
        <xdr:cNvPr id="31419" name="image474.png">
          <a:extLst>
            <a:ext uri="{FF2B5EF4-FFF2-40B4-BE49-F238E27FC236}">
              <a16:creationId xmlns:a16="http://schemas.microsoft.com/office/drawing/2014/main" id="{71EA1A22-7F9C-408C-8484-DE6F88BFAA2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80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324</xdr:row>
      <xdr:rowOff>0</xdr:rowOff>
    </xdr:from>
    <xdr:to>
      <xdr:col>5</xdr:col>
      <xdr:colOff>304800</xdr:colOff>
      <xdr:row>325</xdr:row>
      <xdr:rowOff>0</xdr:rowOff>
    </xdr:to>
    <xdr:pic>
      <xdr:nvPicPr>
        <xdr:cNvPr id="31420" name="image485.png">
          <a:extLst>
            <a:ext uri="{FF2B5EF4-FFF2-40B4-BE49-F238E27FC236}">
              <a16:creationId xmlns:a16="http://schemas.microsoft.com/office/drawing/2014/main" id="{53DEED3C-D7E0-435B-97BB-636D6DA724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86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326</xdr:row>
      <xdr:rowOff>0</xdr:rowOff>
    </xdr:to>
    <xdr:pic>
      <xdr:nvPicPr>
        <xdr:cNvPr id="31421" name="image481.png">
          <a:extLst>
            <a:ext uri="{FF2B5EF4-FFF2-40B4-BE49-F238E27FC236}">
              <a16:creationId xmlns:a16="http://schemas.microsoft.com/office/drawing/2014/main" id="{FCFA8B92-1823-4A6D-816F-426DF4BBE11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89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326</xdr:row>
      <xdr:rowOff>0</xdr:rowOff>
    </xdr:from>
    <xdr:to>
      <xdr:col>5</xdr:col>
      <xdr:colOff>304800</xdr:colOff>
      <xdr:row>327</xdr:row>
      <xdr:rowOff>0</xdr:rowOff>
    </xdr:to>
    <xdr:pic>
      <xdr:nvPicPr>
        <xdr:cNvPr id="31422" name="image484.png">
          <a:extLst>
            <a:ext uri="{FF2B5EF4-FFF2-40B4-BE49-F238E27FC236}">
              <a16:creationId xmlns:a16="http://schemas.microsoft.com/office/drawing/2014/main" id="{74FCAF6D-05CF-4567-B0D9-582FAD99AB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92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327</xdr:row>
      <xdr:rowOff>0</xdr:rowOff>
    </xdr:from>
    <xdr:to>
      <xdr:col>5</xdr:col>
      <xdr:colOff>304800</xdr:colOff>
      <xdr:row>328</xdr:row>
      <xdr:rowOff>0</xdr:rowOff>
    </xdr:to>
    <xdr:pic>
      <xdr:nvPicPr>
        <xdr:cNvPr id="31423" name="image480.png">
          <a:extLst>
            <a:ext uri="{FF2B5EF4-FFF2-40B4-BE49-F238E27FC236}">
              <a16:creationId xmlns:a16="http://schemas.microsoft.com/office/drawing/2014/main" id="{4F417303-9542-47D5-BA36-0ED310225B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9955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329</xdr:row>
      <xdr:rowOff>0</xdr:rowOff>
    </xdr:from>
    <xdr:to>
      <xdr:col>5</xdr:col>
      <xdr:colOff>304800</xdr:colOff>
      <xdr:row>330</xdr:row>
      <xdr:rowOff>0</xdr:rowOff>
    </xdr:to>
    <xdr:pic>
      <xdr:nvPicPr>
        <xdr:cNvPr id="31424" name="image479.png">
          <a:extLst>
            <a:ext uri="{FF2B5EF4-FFF2-40B4-BE49-F238E27FC236}">
              <a16:creationId xmlns:a16="http://schemas.microsoft.com/office/drawing/2014/main" id="{33770E37-E43A-4127-A489-798D888213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01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330</xdr:row>
      <xdr:rowOff>0</xdr:rowOff>
    </xdr:from>
    <xdr:to>
      <xdr:col>5</xdr:col>
      <xdr:colOff>304800</xdr:colOff>
      <xdr:row>331</xdr:row>
      <xdr:rowOff>0</xdr:rowOff>
    </xdr:to>
    <xdr:pic>
      <xdr:nvPicPr>
        <xdr:cNvPr id="31425" name="image477.png">
          <a:extLst>
            <a:ext uri="{FF2B5EF4-FFF2-40B4-BE49-F238E27FC236}">
              <a16:creationId xmlns:a16="http://schemas.microsoft.com/office/drawing/2014/main" id="{0F4900D1-49CF-4357-9E28-6334CE495C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04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332</xdr:row>
      <xdr:rowOff>0</xdr:rowOff>
    </xdr:to>
    <xdr:pic>
      <xdr:nvPicPr>
        <xdr:cNvPr id="31426" name="image490.png">
          <a:extLst>
            <a:ext uri="{FF2B5EF4-FFF2-40B4-BE49-F238E27FC236}">
              <a16:creationId xmlns:a16="http://schemas.microsoft.com/office/drawing/2014/main" id="{A1278357-254F-4375-BA69-901F026252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07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332</xdr:row>
      <xdr:rowOff>0</xdr:rowOff>
    </xdr:from>
    <xdr:to>
      <xdr:col>5</xdr:col>
      <xdr:colOff>304800</xdr:colOff>
      <xdr:row>333</xdr:row>
      <xdr:rowOff>0</xdr:rowOff>
    </xdr:to>
    <xdr:pic>
      <xdr:nvPicPr>
        <xdr:cNvPr id="31427" name="image488.png">
          <a:extLst>
            <a:ext uri="{FF2B5EF4-FFF2-40B4-BE49-F238E27FC236}">
              <a16:creationId xmlns:a16="http://schemas.microsoft.com/office/drawing/2014/main" id="{281BBE9B-228A-4135-9C02-3A03C06435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0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333</xdr:row>
      <xdr:rowOff>0</xdr:rowOff>
    </xdr:from>
    <xdr:to>
      <xdr:col>5</xdr:col>
      <xdr:colOff>304800</xdr:colOff>
      <xdr:row>334</xdr:row>
      <xdr:rowOff>0</xdr:rowOff>
    </xdr:to>
    <xdr:pic>
      <xdr:nvPicPr>
        <xdr:cNvPr id="31428" name="image491.png">
          <a:extLst>
            <a:ext uri="{FF2B5EF4-FFF2-40B4-BE49-F238E27FC236}">
              <a16:creationId xmlns:a16="http://schemas.microsoft.com/office/drawing/2014/main" id="{87AF89D4-DC6B-4AC7-A0A1-72102D9BEE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3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335</xdr:row>
      <xdr:rowOff>0</xdr:rowOff>
    </xdr:to>
    <xdr:pic>
      <xdr:nvPicPr>
        <xdr:cNvPr id="31429" name="image496.png">
          <a:extLst>
            <a:ext uri="{FF2B5EF4-FFF2-40B4-BE49-F238E27FC236}">
              <a16:creationId xmlns:a16="http://schemas.microsoft.com/office/drawing/2014/main" id="{8197BAFE-EFB0-4548-A3F8-8799AB77759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6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335</xdr:row>
      <xdr:rowOff>0</xdr:rowOff>
    </xdr:from>
    <xdr:to>
      <xdr:col>5</xdr:col>
      <xdr:colOff>304800</xdr:colOff>
      <xdr:row>336</xdr:row>
      <xdr:rowOff>0</xdr:rowOff>
    </xdr:to>
    <xdr:pic>
      <xdr:nvPicPr>
        <xdr:cNvPr id="31430" name="image506.png">
          <a:extLst>
            <a:ext uri="{FF2B5EF4-FFF2-40B4-BE49-F238E27FC236}">
              <a16:creationId xmlns:a16="http://schemas.microsoft.com/office/drawing/2014/main" id="{97FCDB9F-B343-405D-B82E-1298692CDB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19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336</xdr:row>
      <xdr:rowOff>0</xdr:rowOff>
    </xdr:from>
    <xdr:to>
      <xdr:col>5</xdr:col>
      <xdr:colOff>304800</xdr:colOff>
      <xdr:row>337</xdr:row>
      <xdr:rowOff>0</xdr:rowOff>
    </xdr:to>
    <xdr:pic>
      <xdr:nvPicPr>
        <xdr:cNvPr id="31431" name="image504.png">
          <a:extLst>
            <a:ext uri="{FF2B5EF4-FFF2-40B4-BE49-F238E27FC236}">
              <a16:creationId xmlns:a16="http://schemas.microsoft.com/office/drawing/2014/main" id="{A6044A40-0475-43AE-B79B-A326FA43BF8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2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338</xdr:row>
      <xdr:rowOff>0</xdr:rowOff>
    </xdr:to>
    <xdr:pic>
      <xdr:nvPicPr>
        <xdr:cNvPr id="31432" name="image497.png">
          <a:extLst>
            <a:ext uri="{FF2B5EF4-FFF2-40B4-BE49-F238E27FC236}">
              <a16:creationId xmlns:a16="http://schemas.microsoft.com/office/drawing/2014/main" id="{82840FA6-271C-42B0-BA55-25A87270FE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6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338</xdr:row>
      <xdr:rowOff>0</xdr:rowOff>
    </xdr:from>
    <xdr:to>
      <xdr:col>5</xdr:col>
      <xdr:colOff>304800</xdr:colOff>
      <xdr:row>339</xdr:row>
      <xdr:rowOff>0</xdr:rowOff>
    </xdr:to>
    <xdr:pic>
      <xdr:nvPicPr>
        <xdr:cNvPr id="31433" name="image487.png">
          <a:extLst>
            <a:ext uri="{FF2B5EF4-FFF2-40B4-BE49-F238E27FC236}">
              <a16:creationId xmlns:a16="http://schemas.microsoft.com/office/drawing/2014/main" id="{6F28A5EB-40E3-43DD-ADA5-68260DEDEC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29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341</xdr:row>
      <xdr:rowOff>0</xdr:rowOff>
    </xdr:to>
    <xdr:pic>
      <xdr:nvPicPr>
        <xdr:cNvPr id="31434" name="image503.png">
          <a:extLst>
            <a:ext uri="{FF2B5EF4-FFF2-40B4-BE49-F238E27FC236}">
              <a16:creationId xmlns:a16="http://schemas.microsoft.com/office/drawing/2014/main" id="{AA1533C9-9C6C-4FF7-85FB-EF6E766FB86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35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341</xdr:row>
      <xdr:rowOff>0</xdr:rowOff>
    </xdr:from>
    <xdr:to>
      <xdr:col>5</xdr:col>
      <xdr:colOff>304800</xdr:colOff>
      <xdr:row>342</xdr:row>
      <xdr:rowOff>0</xdr:rowOff>
    </xdr:to>
    <xdr:pic>
      <xdr:nvPicPr>
        <xdr:cNvPr id="31435" name="image500.png">
          <a:extLst>
            <a:ext uri="{FF2B5EF4-FFF2-40B4-BE49-F238E27FC236}">
              <a16:creationId xmlns:a16="http://schemas.microsoft.com/office/drawing/2014/main" id="{C8257CDE-C8C9-482E-979D-405B38B070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38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342</xdr:row>
      <xdr:rowOff>0</xdr:rowOff>
    </xdr:from>
    <xdr:to>
      <xdr:col>5</xdr:col>
      <xdr:colOff>304800</xdr:colOff>
      <xdr:row>343</xdr:row>
      <xdr:rowOff>0</xdr:rowOff>
    </xdr:to>
    <xdr:pic>
      <xdr:nvPicPr>
        <xdr:cNvPr id="31436" name="image489.png">
          <a:extLst>
            <a:ext uri="{FF2B5EF4-FFF2-40B4-BE49-F238E27FC236}">
              <a16:creationId xmlns:a16="http://schemas.microsoft.com/office/drawing/2014/main" id="{6AA14577-2BA9-4A77-AC60-4072CD81D8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41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344</xdr:row>
      <xdr:rowOff>0</xdr:rowOff>
    </xdr:to>
    <xdr:pic>
      <xdr:nvPicPr>
        <xdr:cNvPr id="31437" name="image515.png">
          <a:extLst>
            <a:ext uri="{FF2B5EF4-FFF2-40B4-BE49-F238E27FC236}">
              <a16:creationId xmlns:a16="http://schemas.microsoft.com/office/drawing/2014/main" id="{32EAE616-15BD-4538-B4A0-8FCB40B2F93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44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344</xdr:row>
      <xdr:rowOff>0</xdr:rowOff>
    </xdr:from>
    <xdr:to>
      <xdr:col>5</xdr:col>
      <xdr:colOff>304800</xdr:colOff>
      <xdr:row>345</xdr:row>
      <xdr:rowOff>0</xdr:rowOff>
    </xdr:to>
    <xdr:pic>
      <xdr:nvPicPr>
        <xdr:cNvPr id="31438" name="image492.png">
          <a:extLst>
            <a:ext uri="{FF2B5EF4-FFF2-40B4-BE49-F238E27FC236}">
              <a16:creationId xmlns:a16="http://schemas.microsoft.com/office/drawing/2014/main" id="{7747331A-39F8-4562-8344-549CD6EAB6D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47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345</xdr:row>
      <xdr:rowOff>0</xdr:rowOff>
    </xdr:from>
    <xdr:to>
      <xdr:col>5</xdr:col>
      <xdr:colOff>304800</xdr:colOff>
      <xdr:row>346</xdr:row>
      <xdr:rowOff>0</xdr:rowOff>
    </xdr:to>
    <xdr:pic>
      <xdr:nvPicPr>
        <xdr:cNvPr id="31439" name="image501.png">
          <a:extLst>
            <a:ext uri="{FF2B5EF4-FFF2-40B4-BE49-F238E27FC236}">
              <a16:creationId xmlns:a16="http://schemas.microsoft.com/office/drawing/2014/main" id="{094C24B9-271C-48CA-A3BA-7713D7A0D8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0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347</xdr:row>
      <xdr:rowOff>0</xdr:rowOff>
    </xdr:to>
    <xdr:pic>
      <xdr:nvPicPr>
        <xdr:cNvPr id="31440" name="image498.png">
          <a:extLst>
            <a:ext uri="{FF2B5EF4-FFF2-40B4-BE49-F238E27FC236}">
              <a16:creationId xmlns:a16="http://schemas.microsoft.com/office/drawing/2014/main" id="{4649BD2B-DC70-4140-B8B5-FEACA8D4742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3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347</xdr:row>
      <xdr:rowOff>0</xdr:rowOff>
    </xdr:from>
    <xdr:to>
      <xdr:col>5</xdr:col>
      <xdr:colOff>304800</xdr:colOff>
      <xdr:row>348</xdr:row>
      <xdr:rowOff>0</xdr:rowOff>
    </xdr:to>
    <xdr:pic>
      <xdr:nvPicPr>
        <xdr:cNvPr id="31441" name="image493.png">
          <a:extLst>
            <a:ext uri="{FF2B5EF4-FFF2-40B4-BE49-F238E27FC236}">
              <a16:creationId xmlns:a16="http://schemas.microsoft.com/office/drawing/2014/main" id="{BF607690-C2CC-4A14-8E08-F3F029E0A9C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56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350</xdr:row>
      <xdr:rowOff>0</xdr:rowOff>
    </xdr:to>
    <xdr:pic>
      <xdr:nvPicPr>
        <xdr:cNvPr id="31442" name="image495.png">
          <a:extLst>
            <a:ext uri="{FF2B5EF4-FFF2-40B4-BE49-F238E27FC236}">
              <a16:creationId xmlns:a16="http://schemas.microsoft.com/office/drawing/2014/main" id="{59A365D4-72A6-469A-B3F3-96C25C8F095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62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350</xdr:row>
      <xdr:rowOff>0</xdr:rowOff>
    </xdr:from>
    <xdr:to>
      <xdr:col>5</xdr:col>
      <xdr:colOff>304800</xdr:colOff>
      <xdr:row>351</xdr:row>
      <xdr:rowOff>0</xdr:rowOff>
    </xdr:to>
    <xdr:pic>
      <xdr:nvPicPr>
        <xdr:cNvPr id="31443" name="image505.png">
          <a:extLst>
            <a:ext uri="{FF2B5EF4-FFF2-40B4-BE49-F238E27FC236}">
              <a16:creationId xmlns:a16="http://schemas.microsoft.com/office/drawing/2014/main" id="{117ABFD0-8006-45FD-8895-1F7A061261C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65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352</xdr:row>
      <xdr:rowOff>0</xdr:rowOff>
    </xdr:to>
    <xdr:pic>
      <xdr:nvPicPr>
        <xdr:cNvPr id="31444" name="image494.png">
          <a:extLst>
            <a:ext uri="{FF2B5EF4-FFF2-40B4-BE49-F238E27FC236}">
              <a16:creationId xmlns:a16="http://schemas.microsoft.com/office/drawing/2014/main" id="{92495BE1-3848-420F-B055-A68913A9DC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68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353</xdr:row>
      <xdr:rowOff>0</xdr:rowOff>
    </xdr:from>
    <xdr:to>
      <xdr:col>5</xdr:col>
      <xdr:colOff>304800</xdr:colOff>
      <xdr:row>354</xdr:row>
      <xdr:rowOff>0</xdr:rowOff>
    </xdr:to>
    <xdr:pic>
      <xdr:nvPicPr>
        <xdr:cNvPr id="31445" name="image510.png">
          <a:extLst>
            <a:ext uri="{FF2B5EF4-FFF2-40B4-BE49-F238E27FC236}">
              <a16:creationId xmlns:a16="http://schemas.microsoft.com/office/drawing/2014/main" id="{60DE297C-5077-49DB-9306-3A807B87C02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74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354</xdr:row>
      <xdr:rowOff>0</xdr:rowOff>
    </xdr:from>
    <xdr:to>
      <xdr:col>5</xdr:col>
      <xdr:colOff>304800</xdr:colOff>
      <xdr:row>355</xdr:row>
      <xdr:rowOff>0</xdr:rowOff>
    </xdr:to>
    <xdr:pic>
      <xdr:nvPicPr>
        <xdr:cNvPr id="31446" name="image507.png">
          <a:extLst>
            <a:ext uri="{FF2B5EF4-FFF2-40B4-BE49-F238E27FC236}">
              <a16:creationId xmlns:a16="http://schemas.microsoft.com/office/drawing/2014/main" id="{78BBFDBD-44C2-42D6-A362-86288B416A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77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356</xdr:row>
      <xdr:rowOff>0</xdr:rowOff>
    </xdr:to>
    <xdr:pic>
      <xdr:nvPicPr>
        <xdr:cNvPr id="31447" name="image509.png">
          <a:extLst>
            <a:ext uri="{FF2B5EF4-FFF2-40B4-BE49-F238E27FC236}">
              <a16:creationId xmlns:a16="http://schemas.microsoft.com/office/drawing/2014/main" id="{17ED9D74-8AA7-40C4-A0D3-473E301D17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80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356</xdr:row>
      <xdr:rowOff>0</xdr:rowOff>
    </xdr:from>
    <xdr:to>
      <xdr:col>5</xdr:col>
      <xdr:colOff>304800</xdr:colOff>
      <xdr:row>357</xdr:row>
      <xdr:rowOff>0</xdr:rowOff>
    </xdr:to>
    <xdr:pic>
      <xdr:nvPicPr>
        <xdr:cNvPr id="31448" name="image499.png">
          <a:extLst>
            <a:ext uri="{FF2B5EF4-FFF2-40B4-BE49-F238E27FC236}">
              <a16:creationId xmlns:a16="http://schemas.microsoft.com/office/drawing/2014/main" id="{599C2E6D-EA31-4962-A56D-4591D1B211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83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357</xdr:row>
      <xdr:rowOff>0</xdr:rowOff>
    </xdr:from>
    <xdr:to>
      <xdr:col>5</xdr:col>
      <xdr:colOff>304800</xdr:colOff>
      <xdr:row>358</xdr:row>
      <xdr:rowOff>0</xdr:rowOff>
    </xdr:to>
    <xdr:pic>
      <xdr:nvPicPr>
        <xdr:cNvPr id="31449" name="image508.png">
          <a:extLst>
            <a:ext uri="{FF2B5EF4-FFF2-40B4-BE49-F238E27FC236}">
              <a16:creationId xmlns:a16="http://schemas.microsoft.com/office/drawing/2014/main" id="{6FF59028-32DA-4729-9902-78DE1C6CF7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86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358</xdr:row>
      <xdr:rowOff>0</xdr:rowOff>
    </xdr:from>
    <xdr:to>
      <xdr:col>5</xdr:col>
      <xdr:colOff>312420</xdr:colOff>
      <xdr:row>359</xdr:row>
      <xdr:rowOff>0</xdr:rowOff>
    </xdr:to>
    <xdr:pic>
      <xdr:nvPicPr>
        <xdr:cNvPr id="31450" name="image502.png">
          <a:extLst>
            <a:ext uri="{FF2B5EF4-FFF2-40B4-BE49-F238E27FC236}">
              <a16:creationId xmlns:a16="http://schemas.microsoft.com/office/drawing/2014/main" id="{956EBF6A-6128-4F4B-96F8-9974066A29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0041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359</xdr:row>
      <xdr:rowOff>0</xdr:rowOff>
    </xdr:from>
    <xdr:to>
      <xdr:col>5</xdr:col>
      <xdr:colOff>304800</xdr:colOff>
      <xdr:row>360</xdr:row>
      <xdr:rowOff>0</xdr:rowOff>
    </xdr:to>
    <xdr:pic>
      <xdr:nvPicPr>
        <xdr:cNvPr id="31451" name="image511.png">
          <a:extLst>
            <a:ext uri="{FF2B5EF4-FFF2-40B4-BE49-F238E27FC236}">
              <a16:creationId xmlns:a16="http://schemas.microsoft.com/office/drawing/2014/main" id="{098C0D7F-A643-4FE9-AE82-737422B696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3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360</xdr:row>
      <xdr:rowOff>0</xdr:rowOff>
    </xdr:from>
    <xdr:to>
      <xdr:col>5</xdr:col>
      <xdr:colOff>304800</xdr:colOff>
      <xdr:row>361</xdr:row>
      <xdr:rowOff>0</xdr:rowOff>
    </xdr:to>
    <xdr:pic>
      <xdr:nvPicPr>
        <xdr:cNvPr id="31452" name="image520.png">
          <a:extLst>
            <a:ext uri="{FF2B5EF4-FFF2-40B4-BE49-F238E27FC236}">
              <a16:creationId xmlns:a16="http://schemas.microsoft.com/office/drawing/2014/main" id="{6378E677-2771-4CC2-BF95-C442D7EEC4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6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362</xdr:row>
      <xdr:rowOff>0</xdr:rowOff>
    </xdr:to>
    <xdr:pic>
      <xdr:nvPicPr>
        <xdr:cNvPr id="31453" name="image513.png">
          <a:extLst>
            <a:ext uri="{FF2B5EF4-FFF2-40B4-BE49-F238E27FC236}">
              <a16:creationId xmlns:a16="http://schemas.microsoft.com/office/drawing/2014/main" id="{4A47CF4B-84A4-4978-B99D-A98D7987591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099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362</xdr:row>
      <xdr:rowOff>0</xdr:rowOff>
    </xdr:from>
    <xdr:to>
      <xdr:col>5</xdr:col>
      <xdr:colOff>304800</xdr:colOff>
      <xdr:row>363</xdr:row>
      <xdr:rowOff>0</xdr:rowOff>
    </xdr:to>
    <xdr:pic>
      <xdr:nvPicPr>
        <xdr:cNvPr id="31454" name="image514.png">
          <a:extLst>
            <a:ext uri="{FF2B5EF4-FFF2-40B4-BE49-F238E27FC236}">
              <a16:creationId xmlns:a16="http://schemas.microsoft.com/office/drawing/2014/main" id="{D7A54A66-93B0-4597-A02C-D2F663F963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2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363</xdr:row>
      <xdr:rowOff>0</xdr:rowOff>
    </xdr:from>
    <xdr:to>
      <xdr:col>5</xdr:col>
      <xdr:colOff>304800</xdr:colOff>
      <xdr:row>364</xdr:row>
      <xdr:rowOff>0</xdr:rowOff>
    </xdr:to>
    <xdr:pic>
      <xdr:nvPicPr>
        <xdr:cNvPr id="31455" name="image526.png">
          <a:extLst>
            <a:ext uri="{FF2B5EF4-FFF2-40B4-BE49-F238E27FC236}">
              <a16:creationId xmlns:a16="http://schemas.microsoft.com/office/drawing/2014/main" id="{2AF282C2-5C61-4026-B76A-B47C43EE38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5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365</xdr:row>
      <xdr:rowOff>0</xdr:rowOff>
    </xdr:to>
    <xdr:pic>
      <xdr:nvPicPr>
        <xdr:cNvPr id="31456" name="image521.png">
          <a:extLst>
            <a:ext uri="{FF2B5EF4-FFF2-40B4-BE49-F238E27FC236}">
              <a16:creationId xmlns:a16="http://schemas.microsoft.com/office/drawing/2014/main" id="{5E3AF531-F305-4B19-BD7D-5C63D4CE4F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08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365</xdr:row>
      <xdr:rowOff>0</xdr:rowOff>
    </xdr:from>
    <xdr:to>
      <xdr:col>5</xdr:col>
      <xdr:colOff>304800</xdr:colOff>
      <xdr:row>366</xdr:row>
      <xdr:rowOff>0</xdr:rowOff>
    </xdr:to>
    <xdr:pic>
      <xdr:nvPicPr>
        <xdr:cNvPr id="31457" name="image519.png">
          <a:extLst>
            <a:ext uri="{FF2B5EF4-FFF2-40B4-BE49-F238E27FC236}">
              <a16:creationId xmlns:a16="http://schemas.microsoft.com/office/drawing/2014/main" id="{1F5CF8FE-A0BB-4A71-A11D-142DA484F3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1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366</xdr:row>
      <xdr:rowOff>0</xdr:rowOff>
    </xdr:from>
    <xdr:to>
      <xdr:col>5</xdr:col>
      <xdr:colOff>304800</xdr:colOff>
      <xdr:row>367</xdr:row>
      <xdr:rowOff>0</xdr:rowOff>
    </xdr:to>
    <xdr:pic>
      <xdr:nvPicPr>
        <xdr:cNvPr id="31458" name="image516.png">
          <a:extLst>
            <a:ext uri="{FF2B5EF4-FFF2-40B4-BE49-F238E27FC236}">
              <a16:creationId xmlns:a16="http://schemas.microsoft.com/office/drawing/2014/main" id="{C739B11D-DAAD-443B-9A5F-72C067C95D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4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368</xdr:row>
      <xdr:rowOff>0</xdr:rowOff>
    </xdr:to>
    <xdr:pic>
      <xdr:nvPicPr>
        <xdr:cNvPr id="31459" name="image512.png">
          <a:extLst>
            <a:ext uri="{FF2B5EF4-FFF2-40B4-BE49-F238E27FC236}">
              <a16:creationId xmlns:a16="http://schemas.microsoft.com/office/drawing/2014/main" id="{8738E732-4DDA-45CE-9822-597646DB64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174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368</xdr:row>
      <xdr:rowOff>0</xdr:rowOff>
    </xdr:from>
    <xdr:to>
      <xdr:col>5</xdr:col>
      <xdr:colOff>304800</xdr:colOff>
      <xdr:row>369</xdr:row>
      <xdr:rowOff>0</xdr:rowOff>
    </xdr:to>
    <xdr:pic>
      <xdr:nvPicPr>
        <xdr:cNvPr id="31460" name="image531.png">
          <a:extLst>
            <a:ext uri="{FF2B5EF4-FFF2-40B4-BE49-F238E27FC236}">
              <a16:creationId xmlns:a16="http://schemas.microsoft.com/office/drawing/2014/main" id="{8513BAF9-0828-4C45-9383-42C4A7934B8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20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0</xdr:rowOff>
    </xdr:to>
    <xdr:pic>
      <xdr:nvPicPr>
        <xdr:cNvPr id="31461" name="image530.png">
          <a:extLst>
            <a:ext uri="{FF2B5EF4-FFF2-40B4-BE49-F238E27FC236}">
              <a16:creationId xmlns:a16="http://schemas.microsoft.com/office/drawing/2014/main" id="{F0E71B5E-1E27-4250-BCE3-D24D119081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26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371</xdr:row>
      <xdr:rowOff>0</xdr:rowOff>
    </xdr:from>
    <xdr:to>
      <xdr:col>5</xdr:col>
      <xdr:colOff>304800</xdr:colOff>
      <xdr:row>372</xdr:row>
      <xdr:rowOff>0</xdr:rowOff>
    </xdr:to>
    <xdr:pic>
      <xdr:nvPicPr>
        <xdr:cNvPr id="31462" name="image534.png">
          <a:extLst>
            <a:ext uri="{FF2B5EF4-FFF2-40B4-BE49-F238E27FC236}">
              <a16:creationId xmlns:a16="http://schemas.microsoft.com/office/drawing/2014/main" id="{8E56735A-5E84-4225-A0F5-3BB0DF237F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29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374</xdr:row>
      <xdr:rowOff>0</xdr:rowOff>
    </xdr:to>
    <xdr:pic>
      <xdr:nvPicPr>
        <xdr:cNvPr id="31463" name="image529.png">
          <a:extLst>
            <a:ext uri="{FF2B5EF4-FFF2-40B4-BE49-F238E27FC236}">
              <a16:creationId xmlns:a16="http://schemas.microsoft.com/office/drawing/2014/main" id="{8DDBE0D8-9D00-40D4-A1AE-96F06CCA49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35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374</xdr:row>
      <xdr:rowOff>0</xdr:rowOff>
    </xdr:from>
    <xdr:to>
      <xdr:col>5</xdr:col>
      <xdr:colOff>327660</xdr:colOff>
      <xdr:row>375</xdr:row>
      <xdr:rowOff>0</xdr:rowOff>
    </xdr:to>
    <xdr:pic>
      <xdr:nvPicPr>
        <xdr:cNvPr id="31464" name="image524.png">
          <a:extLst>
            <a:ext uri="{FF2B5EF4-FFF2-40B4-BE49-F238E27FC236}">
              <a16:creationId xmlns:a16="http://schemas.microsoft.com/office/drawing/2014/main" id="{EAE5E36A-A723-444A-BC5F-B6DB262406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38809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375</xdr:row>
      <xdr:rowOff>0</xdr:rowOff>
    </xdr:from>
    <xdr:to>
      <xdr:col>5</xdr:col>
      <xdr:colOff>304800</xdr:colOff>
      <xdr:row>376</xdr:row>
      <xdr:rowOff>0</xdr:rowOff>
    </xdr:to>
    <xdr:pic>
      <xdr:nvPicPr>
        <xdr:cNvPr id="31465" name="image527.png">
          <a:extLst>
            <a:ext uri="{FF2B5EF4-FFF2-40B4-BE49-F238E27FC236}">
              <a16:creationId xmlns:a16="http://schemas.microsoft.com/office/drawing/2014/main" id="{996AE259-63CF-4488-8736-B4E436DA82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41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378</xdr:row>
      <xdr:rowOff>0</xdr:rowOff>
    </xdr:from>
    <xdr:to>
      <xdr:col>5</xdr:col>
      <xdr:colOff>304800</xdr:colOff>
      <xdr:row>378</xdr:row>
      <xdr:rowOff>302280</xdr:rowOff>
    </xdr:to>
    <xdr:pic>
      <xdr:nvPicPr>
        <xdr:cNvPr id="31466" name="image532.png">
          <a:extLst>
            <a:ext uri="{FF2B5EF4-FFF2-40B4-BE49-F238E27FC236}">
              <a16:creationId xmlns:a16="http://schemas.microsoft.com/office/drawing/2014/main" id="{FE853712-BC45-4187-8923-019CA4AF78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51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379</xdr:row>
      <xdr:rowOff>302281</xdr:rowOff>
    </xdr:to>
    <xdr:pic>
      <xdr:nvPicPr>
        <xdr:cNvPr id="31467" name="image518.png">
          <a:extLst>
            <a:ext uri="{FF2B5EF4-FFF2-40B4-BE49-F238E27FC236}">
              <a16:creationId xmlns:a16="http://schemas.microsoft.com/office/drawing/2014/main" id="{F9F25226-C3EF-42F2-9F01-4D877E193F4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54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380</xdr:row>
      <xdr:rowOff>0</xdr:rowOff>
    </xdr:from>
    <xdr:to>
      <xdr:col>5</xdr:col>
      <xdr:colOff>304800</xdr:colOff>
      <xdr:row>380</xdr:row>
      <xdr:rowOff>302281</xdr:rowOff>
    </xdr:to>
    <xdr:pic>
      <xdr:nvPicPr>
        <xdr:cNvPr id="31468" name="image523.png">
          <a:extLst>
            <a:ext uri="{FF2B5EF4-FFF2-40B4-BE49-F238E27FC236}">
              <a16:creationId xmlns:a16="http://schemas.microsoft.com/office/drawing/2014/main" id="{ED8585FB-6460-49A1-81D6-435F044974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57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381</xdr:row>
      <xdr:rowOff>0</xdr:rowOff>
    </xdr:from>
    <xdr:to>
      <xdr:col>5</xdr:col>
      <xdr:colOff>304800</xdr:colOff>
      <xdr:row>381</xdr:row>
      <xdr:rowOff>302281</xdr:rowOff>
    </xdr:to>
    <xdr:pic>
      <xdr:nvPicPr>
        <xdr:cNvPr id="31469" name="image537.png">
          <a:extLst>
            <a:ext uri="{FF2B5EF4-FFF2-40B4-BE49-F238E27FC236}">
              <a16:creationId xmlns:a16="http://schemas.microsoft.com/office/drawing/2014/main" id="{F8808DE6-0B4F-4466-937E-B662F3C3B6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0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302281</xdr:rowOff>
    </xdr:to>
    <xdr:pic>
      <xdr:nvPicPr>
        <xdr:cNvPr id="31470" name="image528.png">
          <a:extLst>
            <a:ext uri="{FF2B5EF4-FFF2-40B4-BE49-F238E27FC236}">
              <a16:creationId xmlns:a16="http://schemas.microsoft.com/office/drawing/2014/main" id="{4F3CE791-BB6C-4F71-9D2E-43AA2311C6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3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383</xdr:row>
      <xdr:rowOff>0</xdr:rowOff>
    </xdr:from>
    <xdr:to>
      <xdr:col>5</xdr:col>
      <xdr:colOff>335280</xdr:colOff>
      <xdr:row>383</xdr:row>
      <xdr:rowOff>302281</xdr:rowOff>
    </xdr:to>
    <xdr:pic>
      <xdr:nvPicPr>
        <xdr:cNvPr id="31471" name="image517.png">
          <a:extLst>
            <a:ext uri="{FF2B5EF4-FFF2-40B4-BE49-F238E27FC236}">
              <a16:creationId xmlns:a16="http://schemas.microsoft.com/office/drawing/2014/main" id="{458E3591-922F-4456-9C4A-06ADD63873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6241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384</xdr:row>
      <xdr:rowOff>0</xdr:rowOff>
    </xdr:from>
    <xdr:to>
      <xdr:col>5</xdr:col>
      <xdr:colOff>335280</xdr:colOff>
      <xdr:row>384</xdr:row>
      <xdr:rowOff>302281</xdr:rowOff>
    </xdr:to>
    <xdr:pic>
      <xdr:nvPicPr>
        <xdr:cNvPr id="31472" name="image535.png">
          <a:extLst>
            <a:ext uri="{FF2B5EF4-FFF2-40B4-BE49-F238E27FC236}">
              <a16:creationId xmlns:a16="http://schemas.microsoft.com/office/drawing/2014/main" id="{E0C4D3ED-11EF-416E-A36E-736838C0BE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69289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385</xdr:row>
      <xdr:rowOff>0</xdr:rowOff>
    </xdr:from>
    <xdr:to>
      <xdr:col>5</xdr:col>
      <xdr:colOff>312420</xdr:colOff>
      <xdr:row>385</xdr:row>
      <xdr:rowOff>302281</xdr:rowOff>
    </xdr:to>
    <xdr:pic>
      <xdr:nvPicPr>
        <xdr:cNvPr id="31473" name="image525.png">
          <a:extLst>
            <a:ext uri="{FF2B5EF4-FFF2-40B4-BE49-F238E27FC236}">
              <a16:creationId xmlns:a16="http://schemas.microsoft.com/office/drawing/2014/main" id="{C773A1C9-FCF1-4508-949C-211A515AF65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72337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386</xdr:row>
      <xdr:rowOff>0</xdr:rowOff>
    </xdr:from>
    <xdr:to>
      <xdr:col>5</xdr:col>
      <xdr:colOff>304800</xdr:colOff>
      <xdr:row>386</xdr:row>
      <xdr:rowOff>302281</xdr:rowOff>
    </xdr:to>
    <xdr:pic>
      <xdr:nvPicPr>
        <xdr:cNvPr id="31474" name="image540.png">
          <a:extLst>
            <a:ext uri="{FF2B5EF4-FFF2-40B4-BE49-F238E27FC236}">
              <a16:creationId xmlns:a16="http://schemas.microsoft.com/office/drawing/2014/main" id="{F00306AC-EF4F-441A-947C-D1732EEF42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75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389</xdr:row>
      <xdr:rowOff>0</xdr:rowOff>
    </xdr:to>
    <xdr:pic>
      <xdr:nvPicPr>
        <xdr:cNvPr id="31475" name="image533.png">
          <a:extLst>
            <a:ext uri="{FF2B5EF4-FFF2-40B4-BE49-F238E27FC236}">
              <a16:creationId xmlns:a16="http://schemas.microsoft.com/office/drawing/2014/main" id="{3F5498CC-B7EB-497A-85AD-7220EA50E1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81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389</xdr:row>
      <xdr:rowOff>0</xdr:rowOff>
    </xdr:from>
    <xdr:to>
      <xdr:col>5</xdr:col>
      <xdr:colOff>304800</xdr:colOff>
      <xdr:row>390</xdr:row>
      <xdr:rowOff>0</xdr:rowOff>
    </xdr:to>
    <xdr:pic>
      <xdr:nvPicPr>
        <xdr:cNvPr id="31476" name="image522.png">
          <a:extLst>
            <a:ext uri="{FF2B5EF4-FFF2-40B4-BE49-F238E27FC236}">
              <a16:creationId xmlns:a16="http://schemas.microsoft.com/office/drawing/2014/main" id="{EA484BE8-7159-4BD6-B667-E7375AD53D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84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390</xdr:row>
      <xdr:rowOff>0</xdr:rowOff>
    </xdr:from>
    <xdr:to>
      <xdr:col>5</xdr:col>
      <xdr:colOff>304800</xdr:colOff>
      <xdr:row>391</xdr:row>
      <xdr:rowOff>0</xdr:rowOff>
    </xdr:to>
    <xdr:pic>
      <xdr:nvPicPr>
        <xdr:cNvPr id="31477" name="image546.png">
          <a:extLst>
            <a:ext uri="{FF2B5EF4-FFF2-40B4-BE49-F238E27FC236}">
              <a16:creationId xmlns:a16="http://schemas.microsoft.com/office/drawing/2014/main" id="{A17B174E-F522-4449-8297-7262C72AC7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87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0</xdr:rowOff>
    </xdr:to>
    <xdr:pic>
      <xdr:nvPicPr>
        <xdr:cNvPr id="31478" name="image552.png">
          <a:extLst>
            <a:ext uri="{FF2B5EF4-FFF2-40B4-BE49-F238E27FC236}">
              <a16:creationId xmlns:a16="http://schemas.microsoft.com/office/drawing/2014/main" id="{2B3E7EEF-BB31-424B-B8BA-9DF681A1A2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0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392</xdr:row>
      <xdr:rowOff>0</xdr:rowOff>
    </xdr:from>
    <xdr:to>
      <xdr:col>5</xdr:col>
      <xdr:colOff>304800</xdr:colOff>
      <xdr:row>393</xdr:row>
      <xdr:rowOff>0</xdr:rowOff>
    </xdr:to>
    <xdr:pic>
      <xdr:nvPicPr>
        <xdr:cNvPr id="31479" name="image539.png">
          <a:extLst>
            <a:ext uri="{FF2B5EF4-FFF2-40B4-BE49-F238E27FC236}">
              <a16:creationId xmlns:a16="http://schemas.microsoft.com/office/drawing/2014/main" id="{C71068CA-1307-49E5-A1C7-CA818422B9A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3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393</xdr:row>
      <xdr:rowOff>0</xdr:rowOff>
    </xdr:from>
    <xdr:to>
      <xdr:col>5</xdr:col>
      <xdr:colOff>304800</xdr:colOff>
      <xdr:row>394</xdr:row>
      <xdr:rowOff>0</xdr:rowOff>
    </xdr:to>
    <xdr:pic>
      <xdr:nvPicPr>
        <xdr:cNvPr id="31480" name="image536.png">
          <a:extLst>
            <a:ext uri="{FF2B5EF4-FFF2-40B4-BE49-F238E27FC236}">
              <a16:creationId xmlns:a16="http://schemas.microsoft.com/office/drawing/2014/main" id="{FCE09204-ABF7-4EEF-9E30-FFA49A254C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6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0</xdr:rowOff>
    </xdr:to>
    <xdr:pic>
      <xdr:nvPicPr>
        <xdr:cNvPr id="31481" name="image538.png">
          <a:extLst>
            <a:ext uri="{FF2B5EF4-FFF2-40B4-BE49-F238E27FC236}">
              <a16:creationId xmlns:a16="http://schemas.microsoft.com/office/drawing/2014/main" id="{1B1117AF-77ED-452D-9836-C624887F4A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199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395</xdr:row>
      <xdr:rowOff>0</xdr:rowOff>
    </xdr:from>
    <xdr:to>
      <xdr:col>5</xdr:col>
      <xdr:colOff>304800</xdr:colOff>
      <xdr:row>396</xdr:row>
      <xdr:rowOff>0</xdr:rowOff>
    </xdr:to>
    <xdr:pic>
      <xdr:nvPicPr>
        <xdr:cNvPr id="31482" name="image542.png">
          <a:extLst>
            <a:ext uri="{FF2B5EF4-FFF2-40B4-BE49-F238E27FC236}">
              <a16:creationId xmlns:a16="http://schemas.microsoft.com/office/drawing/2014/main" id="{6AE1E6EB-82E1-4D48-9F07-1DF4D14AE0E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02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396</xdr:row>
      <xdr:rowOff>0</xdr:rowOff>
    </xdr:from>
    <xdr:to>
      <xdr:col>5</xdr:col>
      <xdr:colOff>304800</xdr:colOff>
      <xdr:row>397</xdr:row>
      <xdr:rowOff>0</xdr:rowOff>
    </xdr:to>
    <xdr:pic>
      <xdr:nvPicPr>
        <xdr:cNvPr id="31483" name="image541.png">
          <a:extLst>
            <a:ext uri="{FF2B5EF4-FFF2-40B4-BE49-F238E27FC236}">
              <a16:creationId xmlns:a16="http://schemas.microsoft.com/office/drawing/2014/main" id="{0C61F9B1-BE51-4CA8-9338-64C6D2BB59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05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398</xdr:row>
      <xdr:rowOff>0</xdr:rowOff>
    </xdr:to>
    <xdr:pic>
      <xdr:nvPicPr>
        <xdr:cNvPr id="31484" name="image551.png">
          <a:extLst>
            <a:ext uri="{FF2B5EF4-FFF2-40B4-BE49-F238E27FC236}">
              <a16:creationId xmlns:a16="http://schemas.microsoft.com/office/drawing/2014/main" id="{64AADB4B-D49A-4452-9013-1413700CAA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08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398</xdr:row>
      <xdr:rowOff>0</xdr:rowOff>
    </xdr:from>
    <xdr:to>
      <xdr:col>5</xdr:col>
      <xdr:colOff>304800</xdr:colOff>
      <xdr:row>399</xdr:row>
      <xdr:rowOff>0</xdr:rowOff>
    </xdr:to>
    <xdr:pic>
      <xdr:nvPicPr>
        <xdr:cNvPr id="31485" name="image549.png">
          <a:extLst>
            <a:ext uri="{FF2B5EF4-FFF2-40B4-BE49-F238E27FC236}">
              <a16:creationId xmlns:a16="http://schemas.microsoft.com/office/drawing/2014/main" id="{151BFDFE-7D29-4E4C-97DA-3E451785D39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11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399</xdr:row>
      <xdr:rowOff>0</xdr:rowOff>
    </xdr:from>
    <xdr:to>
      <xdr:col>5</xdr:col>
      <xdr:colOff>304800</xdr:colOff>
      <xdr:row>400</xdr:row>
      <xdr:rowOff>0</xdr:rowOff>
    </xdr:to>
    <xdr:pic>
      <xdr:nvPicPr>
        <xdr:cNvPr id="31486" name="image555.png">
          <a:extLst>
            <a:ext uri="{FF2B5EF4-FFF2-40B4-BE49-F238E27FC236}">
              <a16:creationId xmlns:a16="http://schemas.microsoft.com/office/drawing/2014/main" id="{D66C1555-2DCF-4755-9516-07A5DBE1DF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150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0</xdr:rowOff>
    </xdr:to>
    <xdr:pic>
      <xdr:nvPicPr>
        <xdr:cNvPr id="31487" name="image563.png">
          <a:extLst>
            <a:ext uri="{FF2B5EF4-FFF2-40B4-BE49-F238E27FC236}">
              <a16:creationId xmlns:a16="http://schemas.microsoft.com/office/drawing/2014/main" id="{BC6672CA-FF25-4223-AE64-2B1E926A98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18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401</xdr:row>
      <xdr:rowOff>0</xdr:rowOff>
    </xdr:from>
    <xdr:to>
      <xdr:col>5</xdr:col>
      <xdr:colOff>304800</xdr:colOff>
      <xdr:row>402</xdr:row>
      <xdr:rowOff>0</xdr:rowOff>
    </xdr:to>
    <xdr:pic>
      <xdr:nvPicPr>
        <xdr:cNvPr id="31488" name="image556.png">
          <a:extLst>
            <a:ext uri="{FF2B5EF4-FFF2-40B4-BE49-F238E27FC236}">
              <a16:creationId xmlns:a16="http://schemas.microsoft.com/office/drawing/2014/main" id="{A201C7D3-8CAB-44F5-B5F9-AE736A486B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21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402</xdr:row>
      <xdr:rowOff>0</xdr:rowOff>
    </xdr:from>
    <xdr:to>
      <xdr:col>5</xdr:col>
      <xdr:colOff>304800</xdr:colOff>
      <xdr:row>403</xdr:row>
      <xdr:rowOff>0</xdr:rowOff>
    </xdr:to>
    <xdr:pic>
      <xdr:nvPicPr>
        <xdr:cNvPr id="31489" name="image559.png">
          <a:extLst>
            <a:ext uri="{FF2B5EF4-FFF2-40B4-BE49-F238E27FC236}">
              <a16:creationId xmlns:a16="http://schemas.microsoft.com/office/drawing/2014/main" id="{EAB44D48-8A38-4592-9130-BB6AF06EBA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24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404</xdr:row>
      <xdr:rowOff>0</xdr:rowOff>
    </xdr:to>
    <xdr:pic>
      <xdr:nvPicPr>
        <xdr:cNvPr id="31490" name="image547.png">
          <a:extLst>
            <a:ext uri="{FF2B5EF4-FFF2-40B4-BE49-F238E27FC236}">
              <a16:creationId xmlns:a16="http://schemas.microsoft.com/office/drawing/2014/main" id="{6D54AE2A-A941-4684-AE98-099180FD5A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27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404</xdr:row>
      <xdr:rowOff>0</xdr:rowOff>
    </xdr:from>
    <xdr:to>
      <xdr:col>5</xdr:col>
      <xdr:colOff>304800</xdr:colOff>
      <xdr:row>405</xdr:row>
      <xdr:rowOff>0</xdr:rowOff>
    </xdr:to>
    <xdr:pic>
      <xdr:nvPicPr>
        <xdr:cNvPr id="31491" name="image545.png">
          <a:extLst>
            <a:ext uri="{FF2B5EF4-FFF2-40B4-BE49-F238E27FC236}">
              <a16:creationId xmlns:a16="http://schemas.microsoft.com/office/drawing/2014/main" id="{A1B2ACC5-8E23-4E06-ACCB-A785767376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0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405</xdr:row>
      <xdr:rowOff>0</xdr:rowOff>
    </xdr:from>
    <xdr:to>
      <xdr:col>5</xdr:col>
      <xdr:colOff>304800</xdr:colOff>
      <xdr:row>406</xdr:row>
      <xdr:rowOff>0</xdr:rowOff>
    </xdr:to>
    <xdr:pic>
      <xdr:nvPicPr>
        <xdr:cNvPr id="31492" name="image544.png">
          <a:extLst>
            <a:ext uri="{FF2B5EF4-FFF2-40B4-BE49-F238E27FC236}">
              <a16:creationId xmlns:a16="http://schemas.microsoft.com/office/drawing/2014/main" id="{5C22695B-00B8-4F57-BE8A-3AE0CEBCD3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3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0</xdr:rowOff>
    </xdr:to>
    <xdr:pic>
      <xdr:nvPicPr>
        <xdr:cNvPr id="31493" name="image550.png">
          <a:extLst>
            <a:ext uri="{FF2B5EF4-FFF2-40B4-BE49-F238E27FC236}">
              <a16:creationId xmlns:a16="http://schemas.microsoft.com/office/drawing/2014/main" id="{93F44EDA-D624-436E-81D7-4F64E5210A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6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407</xdr:row>
      <xdr:rowOff>0</xdr:rowOff>
    </xdr:from>
    <xdr:to>
      <xdr:col>5</xdr:col>
      <xdr:colOff>304800</xdr:colOff>
      <xdr:row>408</xdr:row>
      <xdr:rowOff>0</xdr:rowOff>
    </xdr:to>
    <xdr:pic>
      <xdr:nvPicPr>
        <xdr:cNvPr id="31494" name="image543.png">
          <a:extLst>
            <a:ext uri="{FF2B5EF4-FFF2-40B4-BE49-F238E27FC236}">
              <a16:creationId xmlns:a16="http://schemas.microsoft.com/office/drawing/2014/main" id="{567DF1CF-DADC-4C33-B759-446FF881C8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39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408</xdr:row>
      <xdr:rowOff>0</xdr:rowOff>
    </xdr:from>
    <xdr:to>
      <xdr:col>5</xdr:col>
      <xdr:colOff>304800</xdr:colOff>
      <xdr:row>409</xdr:row>
      <xdr:rowOff>0</xdr:rowOff>
    </xdr:to>
    <xdr:pic>
      <xdr:nvPicPr>
        <xdr:cNvPr id="31495" name="image548.png">
          <a:extLst>
            <a:ext uri="{FF2B5EF4-FFF2-40B4-BE49-F238E27FC236}">
              <a16:creationId xmlns:a16="http://schemas.microsoft.com/office/drawing/2014/main" id="{BFA3961F-FB64-49F4-BE1A-5C3B70C195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42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0</xdr:rowOff>
    </xdr:to>
    <xdr:pic>
      <xdr:nvPicPr>
        <xdr:cNvPr id="31496" name="image554.png">
          <a:extLst>
            <a:ext uri="{FF2B5EF4-FFF2-40B4-BE49-F238E27FC236}">
              <a16:creationId xmlns:a16="http://schemas.microsoft.com/office/drawing/2014/main" id="{731EB3B3-797E-4119-89F9-E6BFDFE2AC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45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410</xdr:row>
      <xdr:rowOff>0</xdr:rowOff>
    </xdr:from>
    <xdr:to>
      <xdr:col>5</xdr:col>
      <xdr:colOff>304800</xdr:colOff>
      <xdr:row>411</xdr:row>
      <xdr:rowOff>0</xdr:rowOff>
    </xdr:to>
    <xdr:pic>
      <xdr:nvPicPr>
        <xdr:cNvPr id="31497" name="image553.png">
          <a:extLst>
            <a:ext uri="{FF2B5EF4-FFF2-40B4-BE49-F238E27FC236}">
              <a16:creationId xmlns:a16="http://schemas.microsoft.com/office/drawing/2014/main" id="{0F618676-D985-4911-B5CB-1DA46343BA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48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411</xdr:row>
      <xdr:rowOff>0</xdr:rowOff>
    </xdr:from>
    <xdr:to>
      <xdr:col>5</xdr:col>
      <xdr:colOff>304800</xdr:colOff>
      <xdr:row>412</xdr:row>
      <xdr:rowOff>0</xdr:rowOff>
    </xdr:to>
    <xdr:pic>
      <xdr:nvPicPr>
        <xdr:cNvPr id="31498" name="image564.png">
          <a:extLst>
            <a:ext uri="{FF2B5EF4-FFF2-40B4-BE49-F238E27FC236}">
              <a16:creationId xmlns:a16="http://schemas.microsoft.com/office/drawing/2014/main" id="{29402CFC-C923-49B6-B827-C1CD4CE981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51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413</xdr:row>
      <xdr:rowOff>0</xdr:rowOff>
    </xdr:to>
    <xdr:pic>
      <xdr:nvPicPr>
        <xdr:cNvPr id="31499" name="image557.png">
          <a:extLst>
            <a:ext uri="{FF2B5EF4-FFF2-40B4-BE49-F238E27FC236}">
              <a16:creationId xmlns:a16="http://schemas.microsoft.com/office/drawing/2014/main" id="{39146648-315C-471B-96A5-7100568083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54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0</xdr:rowOff>
    </xdr:to>
    <xdr:pic>
      <xdr:nvPicPr>
        <xdr:cNvPr id="31500" name="image570.png">
          <a:extLst>
            <a:ext uri="{FF2B5EF4-FFF2-40B4-BE49-F238E27FC236}">
              <a16:creationId xmlns:a16="http://schemas.microsoft.com/office/drawing/2014/main" id="{0665D859-FADC-4180-B145-C38298EDEC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3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416</xdr:row>
      <xdr:rowOff>0</xdr:rowOff>
    </xdr:from>
    <xdr:to>
      <xdr:col>5</xdr:col>
      <xdr:colOff>304800</xdr:colOff>
      <xdr:row>417</xdr:row>
      <xdr:rowOff>0</xdr:rowOff>
    </xdr:to>
    <xdr:pic>
      <xdr:nvPicPr>
        <xdr:cNvPr id="31501" name="image561.png">
          <a:extLst>
            <a:ext uri="{FF2B5EF4-FFF2-40B4-BE49-F238E27FC236}">
              <a16:creationId xmlns:a16="http://schemas.microsoft.com/office/drawing/2014/main" id="{57AE2973-0B20-4D30-A32C-4365018F6F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6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417</xdr:row>
      <xdr:rowOff>0</xdr:rowOff>
    </xdr:from>
    <xdr:to>
      <xdr:col>5</xdr:col>
      <xdr:colOff>304800</xdr:colOff>
      <xdr:row>418</xdr:row>
      <xdr:rowOff>0</xdr:rowOff>
    </xdr:to>
    <xdr:pic>
      <xdr:nvPicPr>
        <xdr:cNvPr id="31502" name="image571.png">
          <a:extLst>
            <a:ext uri="{FF2B5EF4-FFF2-40B4-BE49-F238E27FC236}">
              <a16:creationId xmlns:a16="http://schemas.microsoft.com/office/drawing/2014/main" id="{49FFA65D-3AD0-4385-BF16-EE919AA6C5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69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0</xdr:rowOff>
    </xdr:to>
    <xdr:pic>
      <xdr:nvPicPr>
        <xdr:cNvPr id="31503" name="image562.png">
          <a:extLst>
            <a:ext uri="{FF2B5EF4-FFF2-40B4-BE49-F238E27FC236}">
              <a16:creationId xmlns:a16="http://schemas.microsoft.com/office/drawing/2014/main" id="{FC1B32FE-ABB7-4D3F-B8CF-4A1F11E6F5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72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419</xdr:row>
      <xdr:rowOff>0</xdr:rowOff>
    </xdr:from>
    <xdr:to>
      <xdr:col>5</xdr:col>
      <xdr:colOff>304800</xdr:colOff>
      <xdr:row>420</xdr:row>
      <xdr:rowOff>0</xdr:rowOff>
    </xdr:to>
    <xdr:pic>
      <xdr:nvPicPr>
        <xdr:cNvPr id="31504" name="image560.png">
          <a:extLst>
            <a:ext uri="{FF2B5EF4-FFF2-40B4-BE49-F238E27FC236}">
              <a16:creationId xmlns:a16="http://schemas.microsoft.com/office/drawing/2014/main" id="{9B9AEB75-A7AB-47A8-B1FC-3CBAEAC52D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75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420</xdr:row>
      <xdr:rowOff>0</xdr:rowOff>
    </xdr:from>
    <xdr:to>
      <xdr:col>5</xdr:col>
      <xdr:colOff>304800</xdr:colOff>
      <xdr:row>421</xdr:row>
      <xdr:rowOff>0</xdr:rowOff>
    </xdr:to>
    <xdr:pic>
      <xdr:nvPicPr>
        <xdr:cNvPr id="31505" name="image558.png">
          <a:extLst>
            <a:ext uri="{FF2B5EF4-FFF2-40B4-BE49-F238E27FC236}">
              <a16:creationId xmlns:a16="http://schemas.microsoft.com/office/drawing/2014/main" id="{B846DFB9-B3A8-4043-9384-3DAFB0BEBA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79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422</xdr:row>
      <xdr:rowOff>0</xdr:rowOff>
    </xdr:to>
    <xdr:pic>
      <xdr:nvPicPr>
        <xdr:cNvPr id="31506" name="image578.png">
          <a:extLst>
            <a:ext uri="{FF2B5EF4-FFF2-40B4-BE49-F238E27FC236}">
              <a16:creationId xmlns:a16="http://schemas.microsoft.com/office/drawing/2014/main" id="{A616E56E-C150-49D3-A183-7C6BDDD4F1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82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425</xdr:row>
      <xdr:rowOff>0</xdr:rowOff>
    </xdr:from>
    <xdr:to>
      <xdr:col>5</xdr:col>
      <xdr:colOff>304800</xdr:colOff>
      <xdr:row>426</xdr:row>
      <xdr:rowOff>0</xdr:rowOff>
    </xdr:to>
    <xdr:pic>
      <xdr:nvPicPr>
        <xdr:cNvPr id="31507" name="image566.png">
          <a:extLst>
            <a:ext uri="{FF2B5EF4-FFF2-40B4-BE49-F238E27FC236}">
              <a16:creationId xmlns:a16="http://schemas.microsoft.com/office/drawing/2014/main" id="{A9C8CF71-725C-452D-BE69-96C061D5F9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94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426</xdr:row>
      <xdr:rowOff>0</xdr:rowOff>
    </xdr:from>
    <xdr:to>
      <xdr:col>5</xdr:col>
      <xdr:colOff>304800</xdr:colOff>
      <xdr:row>427</xdr:row>
      <xdr:rowOff>0</xdr:rowOff>
    </xdr:to>
    <xdr:pic>
      <xdr:nvPicPr>
        <xdr:cNvPr id="31508" name="image565.png">
          <a:extLst>
            <a:ext uri="{FF2B5EF4-FFF2-40B4-BE49-F238E27FC236}">
              <a16:creationId xmlns:a16="http://schemas.microsoft.com/office/drawing/2014/main" id="{92E5F2D9-3DEB-49E0-A14A-36302FAD0A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97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428</xdr:row>
      <xdr:rowOff>0</xdr:rowOff>
    </xdr:to>
    <xdr:pic>
      <xdr:nvPicPr>
        <xdr:cNvPr id="31509" name="image569.png">
          <a:extLst>
            <a:ext uri="{FF2B5EF4-FFF2-40B4-BE49-F238E27FC236}">
              <a16:creationId xmlns:a16="http://schemas.microsoft.com/office/drawing/2014/main" id="{352374BA-63FC-4C74-91DF-EAC8267FC9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0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428</xdr:row>
      <xdr:rowOff>0</xdr:rowOff>
    </xdr:from>
    <xdr:to>
      <xdr:col>5</xdr:col>
      <xdr:colOff>304800</xdr:colOff>
      <xdr:row>429</xdr:row>
      <xdr:rowOff>0</xdr:rowOff>
    </xdr:to>
    <xdr:pic>
      <xdr:nvPicPr>
        <xdr:cNvPr id="31510" name="image574.png">
          <a:extLst>
            <a:ext uri="{FF2B5EF4-FFF2-40B4-BE49-F238E27FC236}">
              <a16:creationId xmlns:a16="http://schemas.microsoft.com/office/drawing/2014/main" id="{0C0C7131-2C8F-47CD-B6B0-52FBF15947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3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429</xdr:row>
      <xdr:rowOff>0</xdr:rowOff>
    </xdr:from>
    <xdr:to>
      <xdr:col>5</xdr:col>
      <xdr:colOff>304800</xdr:colOff>
      <xdr:row>430</xdr:row>
      <xdr:rowOff>0</xdr:rowOff>
    </xdr:to>
    <xdr:pic>
      <xdr:nvPicPr>
        <xdr:cNvPr id="31511" name="image572.png">
          <a:extLst>
            <a:ext uri="{FF2B5EF4-FFF2-40B4-BE49-F238E27FC236}">
              <a16:creationId xmlns:a16="http://schemas.microsoft.com/office/drawing/2014/main" id="{3E504199-CD99-4F78-B26A-5EE227251F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6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431</xdr:row>
      <xdr:rowOff>0</xdr:rowOff>
    </xdr:to>
    <xdr:pic>
      <xdr:nvPicPr>
        <xdr:cNvPr id="31512" name="image575.png">
          <a:extLst>
            <a:ext uri="{FF2B5EF4-FFF2-40B4-BE49-F238E27FC236}">
              <a16:creationId xmlns:a16="http://schemas.microsoft.com/office/drawing/2014/main" id="{57FE5E7E-21FB-4BDF-B95D-E19240B452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09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431</xdr:row>
      <xdr:rowOff>0</xdr:rowOff>
    </xdr:from>
    <xdr:to>
      <xdr:col>5</xdr:col>
      <xdr:colOff>304800</xdr:colOff>
      <xdr:row>432</xdr:row>
      <xdr:rowOff>0</xdr:rowOff>
    </xdr:to>
    <xdr:pic>
      <xdr:nvPicPr>
        <xdr:cNvPr id="31513" name="image567.png">
          <a:extLst>
            <a:ext uri="{FF2B5EF4-FFF2-40B4-BE49-F238E27FC236}">
              <a16:creationId xmlns:a16="http://schemas.microsoft.com/office/drawing/2014/main" id="{6B345078-4F46-42B2-B50D-827F9B0F00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12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434</xdr:row>
      <xdr:rowOff>0</xdr:rowOff>
    </xdr:to>
    <xdr:pic>
      <xdr:nvPicPr>
        <xdr:cNvPr id="31514" name="image583.png">
          <a:extLst>
            <a:ext uri="{FF2B5EF4-FFF2-40B4-BE49-F238E27FC236}">
              <a16:creationId xmlns:a16="http://schemas.microsoft.com/office/drawing/2014/main" id="{82CACE8B-AC3D-4769-9B1C-C950ABB3E4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18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434</xdr:row>
      <xdr:rowOff>0</xdr:rowOff>
    </xdr:from>
    <xdr:to>
      <xdr:col>5</xdr:col>
      <xdr:colOff>304800</xdr:colOff>
      <xdr:row>435</xdr:row>
      <xdr:rowOff>0</xdr:rowOff>
    </xdr:to>
    <xdr:pic>
      <xdr:nvPicPr>
        <xdr:cNvPr id="31515" name="image577.png">
          <a:extLst>
            <a:ext uri="{FF2B5EF4-FFF2-40B4-BE49-F238E27FC236}">
              <a16:creationId xmlns:a16="http://schemas.microsoft.com/office/drawing/2014/main" id="{D8E45D29-91FB-49E1-836E-CD7EB364FF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21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435</xdr:row>
      <xdr:rowOff>0</xdr:rowOff>
    </xdr:from>
    <xdr:to>
      <xdr:col>5</xdr:col>
      <xdr:colOff>304800</xdr:colOff>
      <xdr:row>436</xdr:row>
      <xdr:rowOff>0</xdr:rowOff>
    </xdr:to>
    <xdr:pic>
      <xdr:nvPicPr>
        <xdr:cNvPr id="31516" name="image582.png">
          <a:extLst>
            <a:ext uri="{FF2B5EF4-FFF2-40B4-BE49-F238E27FC236}">
              <a16:creationId xmlns:a16="http://schemas.microsoft.com/office/drawing/2014/main" id="{264654AF-05C8-412E-B70F-7B62153145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24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437</xdr:row>
      <xdr:rowOff>0</xdr:rowOff>
    </xdr:to>
    <xdr:pic>
      <xdr:nvPicPr>
        <xdr:cNvPr id="31517" name="image568.png">
          <a:extLst>
            <a:ext uri="{FF2B5EF4-FFF2-40B4-BE49-F238E27FC236}">
              <a16:creationId xmlns:a16="http://schemas.microsoft.com/office/drawing/2014/main" id="{F282BCB0-8C96-410B-819D-7FEF7905E7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27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437</xdr:row>
      <xdr:rowOff>0</xdr:rowOff>
    </xdr:from>
    <xdr:to>
      <xdr:col>5</xdr:col>
      <xdr:colOff>304800</xdr:colOff>
      <xdr:row>438</xdr:row>
      <xdr:rowOff>0</xdr:rowOff>
    </xdr:to>
    <xdr:pic>
      <xdr:nvPicPr>
        <xdr:cNvPr id="31518" name="image580.png">
          <a:extLst>
            <a:ext uri="{FF2B5EF4-FFF2-40B4-BE49-F238E27FC236}">
              <a16:creationId xmlns:a16="http://schemas.microsoft.com/office/drawing/2014/main" id="{1373BDF9-CB25-48F6-99D7-2AB19F9201F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0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438</xdr:row>
      <xdr:rowOff>0</xdr:rowOff>
    </xdr:from>
    <xdr:to>
      <xdr:col>5</xdr:col>
      <xdr:colOff>304800</xdr:colOff>
      <xdr:row>439</xdr:row>
      <xdr:rowOff>0</xdr:rowOff>
    </xdr:to>
    <xdr:pic>
      <xdr:nvPicPr>
        <xdr:cNvPr id="31519" name="image576.png">
          <a:extLst>
            <a:ext uri="{FF2B5EF4-FFF2-40B4-BE49-F238E27FC236}">
              <a16:creationId xmlns:a16="http://schemas.microsoft.com/office/drawing/2014/main" id="{D305501F-3D86-4E29-BEF7-1F7F336013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3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440</xdr:row>
      <xdr:rowOff>0</xdr:rowOff>
    </xdr:to>
    <xdr:pic>
      <xdr:nvPicPr>
        <xdr:cNvPr id="31520" name="image573.png">
          <a:extLst>
            <a:ext uri="{FF2B5EF4-FFF2-40B4-BE49-F238E27FC236}">
              <a16:creationId xmlns:a16="http://schemas.microsoft.com/office/drawing/2014/main" id="{F19F1CBF-7BD9-4888-A2E2-2519BF9BC3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6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440</xdr:row>
      <xdr:rowOff>0</xdr:rowOff>
    </xdr:from>
    <xdr:to>
      <xdr:col>5</xdr:col>
      <xdr:colOff>304800</xdr:colOff>
      <xdr:row>441</xdr:row>
      <xdr:rowOff>0</xdr:rowOff>
    </xdr:to>
    <xdr:pic>
      <xdr:nvPicPr>
        <xdr:cNvPr id="31521" name="image581.png">
          <a:extLst>
            <a:ext uri="{FF2B5EF4-FFF2-40B4-BE49-F238E27FC236}">
              <a16:creationId xmlns:a16="http://schemas.microsoft.com/office/drawing/2014/main" id="{58EAC1FF-2A6E-4ADC-86AF-1C580ADB39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39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441</xdr:row>
      <xdr:rowOff>0</xdr:rowOff>
    </xdr:from>
    <xdr:to>
      <xdr:col>5</xdr:col>
      <xdr:colOff>304800</xdr:colOff>
      <xdr:row>442</xdr:row>
      <xdr:rowOff>0</xdr:rowOff>
    </xdr:to>
    <xdr:pic>
      <xdr:nvPicPr>
        <xdr:cNvPr id="31522" name="image601.png">
          <a:extLst>
            <a:ext uri="{FF2B5EF4-FFF2-40B4-BE49-F238E27FC236}">
              <a16:creationId xmlns:a16="http://schemas.microsoft.com/office/drawing/2014/main" id="{2DA6AFE0-5C32-4440-BFBA-685AD2F920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43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443</xdr:row>
      <xdr:rowOff>0</xdr:rowOff>
    </xdr:to>
    <xdr:pic>
      <xdr:nvPicPr>
        <xdr:cNvPr id="31523" name="image579.png">
          <a:extLst>
            <a:ext uri="{FF2B5EF4-FFF2-40B4-BE49-F238E27FC236}">
              <a16:creationId xmlns:a16="http://schemas.microsoft.com/office/drawing/2014/main" id="{8C2D72D2-856C-42C9-B8A0-4ECFD7EC3C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46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443</xdr:row>
      <xdr:rowOff>0</xdr:rowOff>
    </xdr:from>
    <xdr:to>
      <xdr:col>5</xdr:col>
      <xdr:colOff>304800</xdr:colOff>
      <xdr:row>444</xdr:row>
      <xdr:rowOff>0</xdr:rowOff>
    </xdr:to>
    <xdr:pic>
      <xdr:nvPicPr>
        <xdr:cNvPr id="31524" name="image586.png">
          <a:extLst>
            <a:ext uri="{FF2B5EF4-FFF2-40B4-BE49-F238E27FC236}">
              <a16:creationId xmlns:a16="http://schemas.microsoft.com/office/drawing/2014/main" id="{9B4367F9-00EF-43E4-B4F0-0F84E30F5B0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49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444</xdr:row>
      <xdr:rowOff>0</xdr:rowOff>
    </xdr:from>
    <xdr:to>
      <xdr:col>5</xdr:col>
      <xdr:colOff>304800</xdr:colOff>
      <xdr:row>445</xdr:row>
      <xdr:rowOff>0</xdr:rowOff>
    </xdr:to>
    <xdr:pic>
      <xdr:nvPicPr>
        <xdr:cNvPr id="31525" name="image587.png">
          <a:extLst>
            <a:ext uri="{FF2B5EF4-FFF2-40B4-BE49-F238E27FC236}">
              <a16:creationId xmlns:a16="http://schemas.microsoft.com/office/drawing/2014/main" id="{8A303900-E6A3-49FF-8704-3EB8918C76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52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446</xdr:row>
      <xdr:rowOff>0</xdr:rowOff>
    </xdr:to>
    <xdr:pic>
      <xdr:nvPicPr>
        <xdr:cNvPr id="31526" name="image592.png">
          <a:extLst>
            <a:ext uri="{FF2B5EF4-FFF2-40B4-BE49-F238E27FC236}">
              <a16:creationId xmlns:a16="http://schemas.microsoft.com/office/drawing/2014/main" id="{FF3F6655-5FA8-4BE2-9EDD-88559F2470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55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446</xdr:row>
      <xdr:rowOff>0</xdr:rowOff>
    </xdr:from>
    <xdr:to>
      <xdr:col>5</xdr:col>
      <xdr:colOff>304800</xdr:colOff>
      <xdr:row>447</xdr:row>
      <xdr:rowOff>0</xdr:rowOff>
    </xdr:to>
    <xdr:pic>
      <xdr:nvPicPr>
        <xdr:cNvPr id="31527" name="image600.png">
          <a:extLst>
            <a:ext uri="{FF2B5EF4-FFF2-40B4-BE49-F238E27FC236}">
              <a16:creationId xmlns:a16="http://schemas.microsoft.com/office/drawing/2014/main" id="{E91EBEE5-843C-4981-ABF8-A5F352D06C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58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447</xdr:row>
      <xdr:rowOff>0</xdr:rowOff>
    </xdr:from>
    <xdr:to>
      <xdr:col>5</xdr:col>
      <xdr:colOff>304800</xdr:colOff>
      <xdr:row>448</xdr:row>
      <xdr:rowOff>0</xdr:rowOff>
    </xdr:to>
    <xdr:pic>
      <xdr:nvPicPr>
        <xdr:cNvPr id="31528" name="image584.png">
          <a:extLst>
            <a:ext uri="{FF2B5EF4-FFF2-40B4-BE49-F238E27FC236}">
              <a16:creationId xmlns:a16="http://schemas.microsoft.com/office/drawing/2014/main" id="{C07A617B-D4DC-4E9F-83CB-E52DB5E648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61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0</xdr:rowOff>
    </xdr:to>
    <xdr:pic>
      <xdr:nvPicPr>
        <xdr:cNvPr id="31529" name="image591.png">
          <a:extLst>
            <a:ext uri="{FF2B5EF4-FFF2-40B4-BE49-F238E27FC236}">
              <a16:creationId xmlns:a16="http://schemas.microsoft.com/office/drawing/2014/main" id="{7CFE2954-F791-4DEC-AF36-19CBF2D5E0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64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449</xdr:row>
      <xdr:rowOff>0</xdr:rowOff>
    </xdr:from>
    <xdr:to>
      <xdr:col>5</xdr:col>
      <xdr:colOff>304800</xdr:colOff>
      <xdr:row>450</xdr:row>
      <xdr:rowOff>0</xdr:rowOff>
    </xdr:to>
    <xdr:pic>
      <xdr:nvPicPr>
        <xdr:cNvPr id="31530" name="image602.png">
          <a:extLst>
            <a:ext uri="{FF2B5EF4-FFF2-40B4-BE49-F238E27FC236}">
              <a16:creationId xmlns:a16="http://schemas.microsoft.com/office/drawing/2014/main" id="{30DBAFBD-1B75-4D7C-97D6-01C44BE798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67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450</xdr:row>
      <xdr:rowOff>0</xdr:rowOff>
    </xdr:from>
    <xdr:to>
      <xdr:col>5</xdr:col>
      <xdr:colOff>304800</xdr:colOff>
      <xdr:row>451</xdr:row>
      <xdr:rowOff>0</xdr:rowOff>
    </xdr:to>
    <xdr:pic>
      <xdr:nvPicPr>
        <xdr:cNvPr id="31531" name="image588.png">
          <a:extLst>
            <a:ext uri="{FF2B5EF4-FFF2-40B4-BE49-F238E27FC236}">
              <a16:creationId xmlns:a16="http://schemas.microsoft.com/office/drawing/2014/main" id="{BAB92EEE-0298-4D50-98DF-49B2C7FAB8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70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0</xdr:rowOff>
    </xdr:to>
    <xdr:pic>
      <xdr:nvPicPr>
        <xdr:cNvPr id="31532" name="image593.png">
          <a:extLst>
            <a:ext uri="{FF2B5EF4-FFF2-40B4-BE49-F238E27FC236}">
              <a16:creationId xmlns:a16="http://schemas.microsoft.com/office/drawing/2014/main" id="{83D1D1DB-3B60-489F-872E-2FEC6EB6B6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73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453</xdr:row>
      <xdr:rowOff>0</xdr:rowOff>
    </xdr:from>
    <xdr:to>
      <xdr:col>5</xdr:col>
      <xdr:colOff>304800</xdr:colOff>
      <xdr:row>454</xdr:row>
      <xdr:rowOff>0</xdr:rowOff>
    </xdr:to>
    <xdr:pic>
      <xdr:nvPicPr>
        <xdr:cNvPr id="31533" name="image597.png">
          <a:extLst>
            <a:ext uri="{FF2B5EF4-FFF2-40B4-BE49-F238E27FC236}">
              <a16:creationId xmlns:a16="http://schemas.microsoft.com/office/drawing/2014/main" id="{F093FE12-A2FC-4B0A-9687-F98E610C81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79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0</xdr:rowOff>
    </xdr:to>
    <xdr:pic>
      <xdr:nvPicPr>
        <xdr:cNvPr id="31534" name="image603.png">
          <a:extLst>
            <a:ext uri="{FF2B5EF4-FFF2-40B4-BE49-F238E27FC236}">
              <a16:creationId xmlns:a16="http://schemas.microsoft.com/office/drawing/2014/main" id="{D10B26E5-E2BB-40C5-875C-B16D69BC64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82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455</xdr:row>
      <xdr:rowOff>0</xdr:rowOff>
    </xdr:from>
    <xdr:to>
      <xdr:col>5</xdr:col>
      <xdr:colOff>304800</xdr:colOff>
      <xdr:row>456</xdr:row>
      <xdr:rowOff>0</xdr:rowOff>
    </xdr:to>
    <xdr:pic>
      <xdr:nvPicPr>
        <xdr:cNvPr id="31535" name="image589.png">
          <a:extLst>
            <a:ext uri="{FF2B5EF4-FFF2-40B4-BE49-F238E27FC236}">
              <a16:creationId xmlns:a16="http://schemas.microsoft.com/office/drawing/2014/main" id="{6654B2A6-C371-45DF-AC8C-BC0096E539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85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456</xdr:row>
      <xdr:rowOff>0</xdr:rowOff>
    </xdr:from>
    <xdr:to>
      <xdr:col>5</xdr:col>
      <xdr:colOff>304800</xdr:colOff>
      <xdr:row>457</xdr:row>
      <xdr:rowOff>0</xdr:rowOff>
    </xdr:to>
    <xdr:pic>
      <xdr:nvPicPr>
        <xdr:cNvPr id="31536" name="image585.png">
          <a:extLst>
            <a:ext uri="{FF2B5EF4-FFF2-40B4-BE49-F238E27FC236}">
              <a16:creationId xmlns:a16="http://schemas.microsoft.com/office/drawing/2014/main" id="{A4F628EF-04A9-4B90-94DD-CA7FA263BF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88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458</xdr:row>
      <xdr:rowOff>0</xdr:rowOff>
    </xdr:from>
    <xdr:to>
      <xdr:col>5</xdr:col>
      <xdr:colOff>304800</xdr:colOff>
      <xdr:row>459</xdr:row>
      <xdr:rowOff>0</xdr:rowOff>
    </xdr:to>
    <xdr:pic>
      <xdr:nvPicPr>
        <xdr:cNvPr id="31537" name="image594.png">
          <a:extLst>
            <a:ext uri="{FF2B5EF4-FFF2-40B4-BE49-F238E27FC236}">
              <a16:creationId xmlns:a16="http://schemas.microsoft.com/office/drawing/2014/main" id="{68BC3D8C-16D4-471D-B23A-157886A2B89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94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459</xdr:row>
      <xdr:rowOff>0</xdr:rowOff>
    </xdr:from>
    <xdr:to>
      <xdr:col>5</xdr:col>
      <xdr:colOff>304800</xdr:colOff>
      <xdr:row>460</xdr:row>
      <xdr:rowOff>0</xdr:rowOff>
    </xdr:to>
    <xdr:pic>
      <xdr:nvPicPr>
        <xdr:cNvPr id="31538" name="image599.png">
          <a:extLst>
            <a:ext uri="{FF2B5EF4-FFF2-40B4-BE49-F238E27FC236}">
              <a16:creationId xmlns:a16="http://schemas.microsoft.com/office/drawing/2014/main" id="{9C11C2C9-1C9A-4425-9449-EC6DADF042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397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461</xdr:row>
      <xdr:rowOff>0</xdr:rowOff>
    </xdr:from>
    <xdr:to>
      <xdr:col>5</xdr:col>
      <xdr:colOff>304800</xdr:colOff>
      <xdr:row>462</xdr:row>
      <xdr:rowOff>0</xdr:rowOff>
    </xdr:to>
    <xdr:pic>
      <xdr:nvPicPr>
        <xdr:cNvPr id="31539" name="image595.png">
          <a:extLst>
            <a:ext uri="{FF2B5EF4-FFF2-40B4-BE49-F238E27FC236}">
              <a16:creationId xmlns:a16="http://schemas.microsoft.com/office/drawing/2014/main" id="{8497C193-0404-4EE0-93F8-B474DDCFEA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03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462</xdr:row>
      <xdr:rowOff>0</xdr:rowOff>
    </xdr:from>
    <xdr:to>
      <xdr:col>5</xdr:col>
      <xdr:colOff>304800</xdr:colOff>
      <xdr:row>463</xdr:row>
      <xdr:rowOff>0</xdr:rowOff>
    </xdr:to>
    <xdr:pic>
      <xdr:nvPicPr>
        <xdr:cNvPr id="31540" name="image596.png">
          <a:extLst>
            <a:ext uri="{FF2B5EF4-FFF2-40B4-BE49-F238E27FC236}">
              <a16:creationId xmlns:a16="http://schemas.microsoft.com/office/drawing/2014/main" id="{D011A07D-5B68-440C-B35D-135C87E138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07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0</xdr:rowOff>
    </xdr:to>
    <xdr:pic>
      <xdr:nvPicPr>
        <xdr:cNvPr id="31541" name="image614.png">
          <a:extLst>
            <a:ext uri="{FF2B5EF4-FFF2-40B4-BE49-F238E27FC236}">
              <a16:creationId xmlns:a16="http://schemas.microsoft.com/office/drawing/2014/main" id="{B5A2C3FA-75DE-4826-87E4-76064ACD40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0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464</xdr:row>
      <xdr:rowOff>0</xdr:rowOff>
    </xdr:from>
    <xdr:to>
      <xdr:col>5</xdr:col>
      <xdr:colOff>304800</xdr:colOff>
      <xdr:row>465</xdr:row>
      <xdr:rowOff>0</xdr:rowOff>
    </xdr:to>
    <xdr:pic>
      <xdr:nvPicPr>
        <xdr:cNvPr id="31542" name="image590.png">
          <a:extLst>
            <a:ext uri="{FF2B5EF4-FFF2-40B4-BE49-F238E27FC236}">
              <a16:creationId xmlns:a16="http://schemas.microsoft.com/office/drawing/2014/main" id="{1EA17CD1-95F6-4C8E-A6F7-7348D8E618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3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465</xdr:row>
      <xdr:rowOff>0</xdr:rowOff>
    </xdr:from>
    <xdr:to>
      <xdr:col>5</xdr:col>
      <xdr:colOff>304800</xdr:colOff>
      <xdr:row>466</xdr:row>
      <xdr:rowOff>0</xdr:rowOff>
    </xdr:to>
    <xdr:pic>
      <xdr:nvPicPr>
        <xdr:cNvPr id="31543" name="image609.png">
          <a:extLst>
            <a:ext uri="{FF2B5EF4-FFF2-40B4-BE49-F238E27FC236}">
              <a16:creationId xmlns:a16="http://schemas.microsoft.com/office/drawing/2014/main" id="{3C41C3A4-2735-4030-98E2-2A0710284F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6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0</xdr:rowOff>
    </xdr:to>
    <xdr:pic>
      <xdr:nvPicPr>
        <xdr:cNvPr id="31544" name="image616.png">
          <a:extLst>
            <a:ext uri="{FF2B5EF4-FFF2-40B4-BE49-F238E27FC236}">
              <a16:creationId xmlns:a16="http://schemas.microsoft.com/office/drawing/2014/main" id="{327764C3-94F6-41FD-878E-D6CB30E40F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19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467</xdr:row>
      <xdr:rowOff>0</xdr:rowOff>
    </xdr:from>
    <xdr:to>
      <xdr:col>5</xdr:col>
      <xdr:colOff>304800</xdr:colOff>
      <xdr:row>468</xdr:row>
      <xdr:rowOff>0</xdr:rowOff>
    </xdr:to>
    <xdr:pic>
      <xdr:nvPicPr>
        <xdr:cNvPr id="31545" name="image606.png">
          <a:extLst>
            <a:ext uri="{FF2B5EF4-FFF2-40B4-BE49-F238E27FC236}">
              <a16:creationId xmlns:a16="http://schemas.microsoft.com/office/drawing/2014/main" id="{6DA4F16E-D805-4718-B59B-4FDCA3054E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22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468</xdr:row>
      <xdr:rowOff>0</xdr:rowOff>
    </xdr:from>
    <xdr:to>
      <xdr:col>5</xdr:col>
      <xdr:colOff>304800</xdr:colOff>
      <xdr:row>469</xdr:row>
      <xdr:rowOff>0</xdr:rowOff>
    </xdr:to>
    <xdr:pic>
      <xdr:nvPicPr>
        <xdr:cNvPr id="31546" name="image598.png">
          <a:extLst>
            <a:ext uri="{FF2B5EF4-FFF2-40B4-BE49-F238E27FC236}">
              <a16:creationId xmlns:a16="http://schemas.microsoft.com/office/drawing/2014/main" id="{8F843F9C-0832-4659-AF96-68A9C76F6A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25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470</xdr:row>
      <xdr:rowOff>0</xdr:rowOff>
    </xdr:from>
    <xdr:to>
      <xdr:col>5</xdr:col>
      <xdr:colOff>304800</xdr:colOff>
      <xdr:row>471</xdr:row>
      <xdr:rowOff>0</xdr:rowOff>
    </xdr:to>
    <xdr:pic>
      <xdr:nvPicPr>
        <xdr:cNvPr id="31547" name="image604.png">
          <a:extLst>
            <a:ext uri="{FF2B5EF4-FFF2-40B4-BE49-F238E27FC236}">
              <a16:creationId xmlns:a16="http://schemas.microsoft.com/office/drawing/2014/main" id="{6F7800DE-10F5-4B44-A8BE-64F3089B76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31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471</xdr:row>
      <xdr:rowOff>0</xdr:rowOff>
    </xdr:from>
    <xdr:to>
      <xdr:col>5</xdr:col>
      <xdr:colOff>304800</xdr:colOff>
      <xdr:row>472</xdr:row>
      <xdr:rowOff>0</xdr:rowOff>
    </xdr:to>
    <xdr:pic>
      <xdr:nvPicPr>
        <xdr:cNvPr id="31548" name="image607.png">
          <a:extLst>
            <a:ext uri="{FF2B5EF4-FFF2-40B4-BE49-F238E27FC236}">
              <a16:creationId xmlns:a16="http://schemas.microsoft.com/office/drawing/2014/main" id="{0435CC7E-A6EE-462F-A536-DD321F7EF0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34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473</xdr:row>
      <xdr:rowOff>0</xdr:rowOff>
    </xdr:to>
    <xdr:pic>
      <xdr:nvPicPr>
        <xdr:cNvPr id="31549" name="image608.png">
          <a:extLst>
            <a:ext uri="{FF2B5EF4-FFF2-40B4-BE49-F238E27FC236}">
              <a16:creationId xmlns:a16="http://schemas.microsoft.com/office/drawing/2014/main" id="{79786D77-CFCB-4B1B-A0E5-1D280873CA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37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474</xdr:row>
      <xdr:rowOff>0</xdr:rowOff>
    </xdr:from>
    <xdr:to>
      <xdr:col>5</xdr:col>
      <xdr:colOff>304800</xdr:colOff>
      <xdr:row>475</xdr:row>
      <xdr:rowOff>0</xdr:rowOff>
    </xdr:to>
    <xdr:pic>
      <xdr:nvPicPr>
        <xdr:cNvPr id="31550" name="image605.png">
          <a:extLst>
            <a:ext uri="{FF2B5EF4-FFF2-40B4-BE49-F238E27FC236}">
              <a16:creationId xmlns:a16="http://schemas.microsoft.com/office/drawing/2014/main" id="{9198CA26-E86A-4FA7-9234-2DE5879A76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43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0</xdr:rowOff>
    </xdr:to>
    <xdr:pic>
      <xdr:nvPicPr>
        <xdr:cNvPr id="31551" name="image631.png">
          <a:extLst>
            <a:ext uri="{FF2B5EF4-FFF2-40B4-BE49-F238E27FC236}">
              <a16:creationId xmlns:a16="http://schemas.microsoft.com/office/drawing/2014/main" id="{B8152932-E2EC-4529-A9B8-73AF8BD90C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46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476</xdr:row>
      <xdr:rowOff>0</xdr:rowOff>
    </xdr:from>
    <xdr:to>
      <xdr:col>5</xdr:col>
      <xdr:colOff>304800</xdr:colOff>
      <xdr:row>477</xdr:row>
      <xdr:rowOff>0</xdr:rowOff>
    </xdr:to>
    <xdr:pic>
      <xdr:nvPicPr>
        <xdr:cNvPr id="31552" name="image619.png">
          <a:extLst>
            <a:ext uri="{FF2B5EF4-FFF2-40B4-BE49-F238E27FC236}">
              <a16:creationId xmlns:a16="http://schemas.microsoft.com/office/drawing/2014/main" id="{FEB955A3-574D-47A1-A3F6-105FDB72C2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49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0</xdr:rowOff>
    </xdr:to>
    <xdr:pic>
      <xdr:nvPicPr>
        <xdr:cNvPr id="31553" name="image612.png">
          <a:extLst>
            <a:ext uri="{FF2B5EF4-FFF2-40B4-BE49-F238E27FC236}">
              <a16:creationId xmlns:a16="http://schemas.microsoft.com/office/drawing/2014/main" id="{FF6B07AE-85D3-43D3-AC69-0B7E98BD39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55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479</xdr:row>
      <xdr:rowOff>0</xdr:rowOff>
    </xdr:from>
    <xdr:to>
      <xdr:col>5</xdr:col>
      <xdr:colOff>304800</xdr:colOff>
      <xdr:row>480</xdr:row>
      <xdr:rowOff>0</xdr:rowOff>
    </xdr:to>
    <xdr:pic>
      <xdr:nvPicPr>
        <xdr:cNvPr id="31554" name="image611.png">
          <a:extLst>
            <a:ext uri="{FF2B5EF4-FFF2-40B4-BE49-F238E27FC236}">
              <a16:creationId xmlns:a16="http://schemas.microsoft.com/office/drawing/2014/main" id="{17A422E6-3E70-4581-B2E4-8B66EDCBC8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58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482</xdr:row>
      <xdr:rowOff>0</xdr:rowOff>
    </xdr:to>
    <xdr:pic>
      <xdr:nvPicPr>
        <xdr:cNvPr id="31555" name="image613.png">
          <a:extLst>
            <a:ext uri="{FF2B5EF4-FFF2-40B4-BE49-F238E27FC236}">
              <a16:creationId xmlns:a16="http://schemas.microsoft.com/office/drawing/2014/main" id="{A589E2AF-1581-44A6-A6B6-939BB2F7A7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64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482</xdr:row>
      <xdr:rowOff>0</xdr:rowOff>
    </xdr:from>
    <xdr:to>
      <xdr:col>5</xdr:col>
      <xdr:colOff>304800</xdr:colOff>
      <xdr:row>483</xdr:row>
      <xdr:rowOff>0</xdr:rowOff>
    </xdr:to>
    <xdr:pic>
      <xdr:nvPicPr>
        <xdr:cNvPr id="31556" name="image617.png">
          <a:extLst>
            <a:ext uri="{FF2B5EF4-FFF2-40B4-BE49-F238E27FC236}">
              <a16:creationId xmlns:a16="http://schemas.microsoft.com/office/drawing/2014/main" id="{82CCB973-E996-4003-8392-36F2B5EBE0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67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483</xdr:row>
      <xdr:rowOff>0</xdr:rowOff>
    </xdr:from>
    <xdr:to>
      <xdr:col>5</xdr:col>
      <xdr:colOff>304800</xdr:colOff>
      <xdr:row>484</xdr:row>
      <xdr:rowOff>0</xdr:rowOff>
    </xdr:to>
    <xdr:pic>
      <xdr:nvPicPr>
        <xdr:cNvPr id="31557" name="image610.png">
          <a:extLst>
            <a:ext uri="{FF2B5EF4-FFF2-40B4-BE49-F238E27FC236}">
              <a16:creationId xmlns:a16="http://schemas.microsoft.com/office/drawing/2014/main" id="{6081E956-FD4C-4E58-A760-C87A2B1E90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71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0</xdr:rowOff>
    </xdr:to>
    <xdr:pic>
      <xdr:nvPicPr>
        <xdr:cNvPr id="31558" name="image623.png">
          <a:extLst>
            <a:ext uri="{FF2B5EF4-FFF2-40B4-BE49-F238E27FC236}">
              <a16:creationId xmlns:a16="http://schemas.microsoft.com/office/drawing/2014/main" id="{E206EFDE-091C-4B9C-B57E-306AF95CCE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74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485</xdr:row>
      <xdr:rowOff>0</xdr:rowOff>
    </xdr:from>
    <xdr:to>
      <xdr:col>5</xdr:col>
      <xdr:colOff>304800</xdr:colOff>
      <xdr:row>486</xdr:row>
      <xdr:rowOff>0</xdr:rowOff>
    </xdr:to>
    <xdr:pic>
      <xdr:nvPicPr>
        <xdr:cNvPr id="31559" name="image615.png">
          <a:extLst>
            <a:ext uri="{FF2B5EF4-FFF2-40B4-BE49-F238E27FC236}">
              <a16:creationId xmlns:a16="http://schemas.microsoft.com/office/drawing/2014/main" id="{9E7E955B-9628-425E-8383-88BE96CD78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77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486</xdr:row>
      <xdr:rowOff>0</xdr:rowOff>
    </xdr:from>
    <xdr:to>
      <xdr:col>5</xdr:col>
      <xdr:colOff>335280</xdr:colOff>
      <xdr:row>487</xdr:row>
      <xdr:rowOff>0</xdr:rowOff>
    </xdr:to>
    <xdr:pic>
      <xdr:nvPicPr>
        <xdr:cNvPr id="31560" name="image624.png">
          <a:extLst>
            <a:ext uri="{FF2B5EF4-FFF2-40B4-BE49-F238E27FC236}">
              <a16:creationId xmlns:a16="http://schemas.microsoft.com/office/drawing/2014/main" id="{9F1CE6B5-1C78-4D0D-B50E-C6F13082B8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0185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487</xdr:row>
      <xdr:rowOff>0</xdr:rowOff>
    </xdr:from>
    <xdr:to>
      <xdr:col>5</xdr:col>
      <xdr:colOff>327660</xdr:colOff>
      <xdr:row>488</xdr:row>
      <xdr:rowOff>0</xdr:rowOff>
    </xdr:to>
    <xdr:pic>
      <xdr:nvPicPr>
        <xdr:cNvPr id="31561" name="image627.png">
          <a:extLst>
            <a:ext uri="{FF2B5EF4-FFF2-40B4-BE49-F238E27FC236}">
              <a16:creationId xmlns:a16="http://schemas.microsoft.com/office/drawing/2014/main" id="{C9B7EB32-DB8C-458E-900E-866935F3E3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3233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489</xdr:row>
      <xdr:rowOff>0</xdr:rowOff>
    </xdr:from>
    <xdr:to>
      <xdr:col>5</xdr:col>
      <xdr:colOff>304800</xdr:colOff>
      <xdr:row>490</xdr:row>
      <xdr:rowOff>0</xdr:rowOff>
    </xdr:to>
    <xdr:pic>
      <xdr:nvPicPr>
        <xdr:cNvPr id="31562" name="image626.png">
          <a:extLst>
            <a:ext uri="{FF2B5EF4-FFF2-40B4-BE49-F238E27FC236}">
              <a16:creationId xmlns:a16="http://schemas.microsoft.com/office/drawing/2014/main" id="{7A2336E8-2800-4D02-AB3F-03EE8DB49A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89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491</xdr:row>
      <xdr:rowOff>0</xdr:rowOff>
    </xdr:to>
    <xdr:pic>
      <xdr:nvPicPr>
        <xdr:cNvPr id="31563" name="image628.png">
          <a:extLst>
            <a:ext uri="{FF2B5EF4-FFF2-40B4-BE49-F238E27FC236}">
              <a16:creationId xmlns:a16="http://schemas.microsoft.com/office/drawing/2014/main" id="{112BAD9E-44BA-4853-8C45-C8F6878956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92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491</xdr:row>
      <xdr:rowOff>0</xdr:rowOff>
    </xdr:from>
    <xdr:to>
      <xdr:col>5</xdr:col>
      <xdr:colOff>304800</xdr:colOff>
      <xdr:row>492</xdr:row>
      <xdr:rowOff>0</xdr:rowOff>
    </xdr:to>
    <xdr:pic>
      <xdr:nvPicPr>
        <xdr:cNvPr id="31564" name="image622.png">
          <a:extLst>
            <a:ext uri="{FF2B5EF4-FFF2-40B4-BE49-F238E27FC236}">
              <a16:creationId xmlns:a16="http://schemas.microsoft.com/office/drawing/2014/main" id="{1AC730BB-C018-49B4-BD47-42CF4638A1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95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492</xdr:row>
      <xdr:rowOff>0</xdr:rowOff>
    </xdr:from>
    <xdr:to>
      <xdr:col>5</xdr:col>
      <xdr:colOff>312420</xdr:colOff>
      <xdr:row>493</xdr:row>
      <xdr:rowOff>0</xdr:rowOff>
    </xdr:to>
    <xdr:pic>
      <xdr:nvPicPr>
        <xdr:cNvPr id="31565" name="image620.png">
          <a:extLst>
            <a:ext uri="{FF2B5EF4-FFF2-40B4-BE49-F238E27FC236}">
              <a16:creationId xmlns:a16="http://schemas.microsoft.com/office/drawing/2014/main" id="{AAD8A680-7E0D-4B86-9C0C-E9A4C2BC85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498473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495</xdr:row>
      <xdr:rowOff>0</xdr:rowOff>
    </xdr:from>
    <xdr:to>
      <xdr:col>5</xdr:col>
      <xdr:colOff>304800</xdr:colOff>
      <xdr:row>496</xdr:row>
      <xdr:rowOff>0</xdr:rowOff>
    </xdr:to>
    <xdr:pic>
      <xdr:nvPicPr>
        <xdr:cNvPr id="31566" name="image630.png">
          <a:extLst>
            <a:ext uri="{FF2B5EF4-FFF2-40B4-BE49-F238E27FC236}">
              <a16:creationId xmlns:a16="http://schemas.microsoft.com/office/drawing/2014/main" id="{1E94B65D-2F44-425C-B49B-8A12B18B0D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07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0</xdr:rowOff>
    </xdr:to>
    <xdr:pic>
      <xdr:nvPicPr>
        <xdr:cNvPr id="31567" name="image634.png">
          <a:extLst>
            <a:ext uri="{FF2B5EF4-FFF2-40B4-BE49-F238E27FC236}">
              <a16:creationId xmlns:a16="http://schemas.microsoft.com/office/drawing/2014/main" id="{DFA98434-829A-44A6-A549-0C0B14BAE3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0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497</xdr:row>
      <xdr:rowOff>0</xdr:rowOff>
    </xdr:from>
    <xdr:to>
      <xdr:col>5</xdr:col>
      <xdr:colOff>304800</xdr:colOff>
      <xdr:row>498</xdr:row>
      <xdr:rowOff>0</xdr:rowOff>
    </xdr:to>
    <xdr:pic>
      <xdr:nvPicPr>
        <xdr:cNvPr id="31568" name="image618.png">
          <a:extLst>
            <a:ext uri="{FF2B5EF4-FFF2-40B4-BE49-F238E27FC236}">
              <a16:creationId xmlns:a16="http://schemas.microsoft.com/office/drawing/2014/main" id="{7BDAAFAF-A4D7-4859-BEA0-34818AC89C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37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498</xdr:row>
      <xdr:rowOff>0</xdr:rowOff>
    </xdr:from>
    <xdr:to>
      <xdr:col>5</xdr:col>
      <xdr:colOff>304800</xdr:colOff>
      <xdr:row>499</xdr:row>
      <xdr:rowOff>0</xdr:rowOff>
    </xdr:to>
    <xdr:pic>
      <xdr:nvPicPr>
        <xdr:cNvPr id="31569" name="image637.png">
          <a:extLst>
            <a:ext uri="{FF2B5EF4-FFF2-40B4-BE49-F238E27FC236}">
              <a16:creationId xmlns:a16="http://schemas.microsoft.com/office/drawing/2014/main" id="{F382DA10-E071-4CAF-B8F1-BEA12AC036A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6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499</xdr:row>
      <xdr:rowOff>302280</xdr:rowOff>
    </xdr:to>
    <xdr:pic>
      <xdr:nvPicPr>
        <xdr:cNvPr id="31570" name="image621.png">
          <a:extLst>
            <a:ext uri="{FF2B5EF4-FFF2-40B4-BE49-F238E27FC236}">
              <a16:creationId xmlns:a16="http://schemas.microsoft.com/office/drawing/2014/main" id="{6AAAC9DC-2F6D-4960-8E06-DF24721B2EC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19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500</xdr:row>
      <xdr:rowOff>0</xdr:rowOff>
    </xdr:from>
    <xdr:to>
      <xdr:col>5</xdr:col>
      <xdr:colOff>304800</xdr:colOff>
      <xdr:row>500</xdr:row>
      <xdr:rowOff>302281</xdr:rowOff>
    </xdr:to>
    <xdr:pic>
      <xdr:nvPicPr>
        <xdr:cNvPr id="31571" name="image640.png">
          <a:extLst>
            <a:ext uri="{FF2B5EF4-FFF2-40B4-BE49-F238E27FC236}">
              <a16:creationId xmlns:a16="http://schemas.microsoft.com/office/drawing/2014/main" id="{C664B69D-C307-423D-B371-CCA160478A4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22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501</xdr:row>
      <xdr:rowOff>0</xdr:rowOff>
    </xdr:from>
    <xdr:to>
      <xdr:col>5</xdr:col>
      <xdr:colOff>304800</xdr:colOff>
      <xdr:row>501</xdr:row>
      <xdr:rowOff>302281</xdr:rowOff>
    </xdr:to>
    <xdr:pic>
      <xdr:nvPicPr>
        <xdr:cNvPr id="31572" name="image636.png">
          <a:extLst>
            <a:ext uri="{FF2B5EF4-FFF2-40B4-BE49-F238E27FC236}">
              <a16:creationId xmlns:a16="http://schemas.microsoft.com/office/drawing/2014/main" id="{500BE240-A406-45FD-8F5A-3FB65D69E9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25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502</xdr:row>
      <xdr:rowOff>302281</xdr:rowOff>
    </xdr:to>
    <xdr:pic>
      <xdr:nvPicPr>
        <xdr:cNvPr id="31573" name="image632.png">
          <a:extLst>
            <a:ext uri="{FF2B5EF4-FFF2-40B4-BE49-F238E27FC236}">
              <a16:creationId xmlns:a16="http://schemas.microsoft.com/office/drawing/2014/main" id="{FCE6124E-FEEC-4FA1-B36B-2ED4FB9E7F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28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503</xdr:row>
      <xdr:rowOff>0</xdr:rowOff>
    </xdr:from>
    <xdr:to>
      <xdr:col>5</xdr:col>
      <xdr:colOff>304800</xdr:colOff>
      <xdr:row>503</xdr:row>
      <xdr:rowOff>302281</xdr:rowOff>
    </xdr:to>
    <xdr:pic>
      <xdr:nvPicPr>
        <xdr:cNvPr id="31574" name="image638.png">
          <a:extLst>
            <a:ext uri="{FF2B5EF4-FFF2-40B4-BE49-F238E27FC236}">
              <a16:creationId xmlns:a16="http://schemas.microsoft.com/office/drawing/2014/main" id="{E619AA36-F7EC-46F7-9A4C-44FD05FC2A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32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504</xdr:row>
      <xdr:rowOff>0</xdr:rowOff>
    </xdr:from>
    <xdr:to>
      <xdr:col>5</xdr:col>
      <xdr:colOff>312420</xdr:colOff>
      <xdr:row>504</xdr:row>
      <xdr:rowOff>302281</xdr:rowOff>
    </xdr:to>
    <xdr:pic>
      <xdr:nvPicPr>
        <xdr:cNvPr id="31575" name="image633.png">
          <a:extLst>
            <a:ext uri="{FF2B5EF4-FFF2-40B4-BE49-F238E27FC236}">
              <a16:creationId xmlns:a16="http://schemas.microsoft.com/office/drawing/2014/main" id="{24F32E25-E2C6-48C1-A7EA-84B04A2D80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35049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506</xdr:row>
      <xdr:rowOff>0</xdr:rowOff>
    </xdr:from>
    <xdr:to>
      <xdr:col>5</xdr:col>
      <xdr:colOff>304800</xdr:colOff>
      <xdr:row>506</xdr:row>
      <xdr:rowOff>302281</xdr:rowOff>
    </xdr:to>
    <xdr:pic>
      <xdr:nvPicPr>
        <xdr:cNvPr id="31576" name="image652.png">
          <a:extLst>
            <a:ext uri="{FF2B5EF4-FFF2-40B4-BE49-F238E27FC236}">
              <a16:creationId xmlns:a16="http://schemas.microsoft.com/office/drawing/2014/main" id="{1BA6DBA6-AA31-48B1-9651-0869BE5CC4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1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507</xdr:row>
      <xdr:rowOff>0</xdr:rowOff>
    </xdr:from>
    <xdr:to>
      <xdr:col>5</xdr:col>
      <xdr:colOff>304800</xdr:colOff>
      <xdr:row>507</xdr:row>
      <xdr:rowOff>302281</xdr:rowOff>
    </xdr:to>
    <xdr:pic>
      <xdr:nvPicPr>
        <xdr:cNvPr id="31577" name="image625.png">
          <a:extLst>
            <a:ext uri="{FF2B5EF4-FFF2-40B4-BE49-F238E27FC236}">
              <a16:creationId xmlns:a16="http://schemas.microsoft.com/office/drawing/2014/main" id="{20BE3E67-ADF4-494B-BDC5-AEDC0A4EF1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4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508</xdr:row>
      <xdr:rowOff>302281</xdr:rowOff>
    </xdr:to>
    <xdr:pic>
      <xdr:nvPicPr>
        <xdr:cNvPr id="31578" name="image629.png">
          <a:extLst>
            <a:ext uri="{FF2B5EF4-FFF2-40B4-BE49-F238E27FC236}">
              <a16:creationId xmlns:a16="http://schemas.microsoft.com/office/drawing/2014/main" id="{B83761C1-D7DA-4034-8004-F5A57FB0E4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47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509</xdr:row>
      <xdr:rowOff>0</xdr:rowOff>
    </xdr:from>
    <xdr:to>
      <xdr:col>5</xdr:col>
      <xdr:colOff>304800</xdr:colOff>
      <xdr:row>510</xdr:row>
      <xdr:rowOff>0</xdr:rowOff>
    </xdr:to>
    <xdr:pic>
      <xdr:nvPicPr>
        <xdr:cNvPr id="31579" name="image639.png">
          <a:extLst>
            <a:ext uri="{FF2B5EF4-FFF2-40B4-BE49-F238E27FC236}">
              <a16:creationId xmlns:a16="http://schemas.microsoft.com/office/drawing/2014/main" id="{21EDAE48-CA36-43DF-A86B-449D9A1E6D5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0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510</xdr:row>
      <xdr:rowOff>0</xdr:rowOff>
    </xdr:from>
    <xdr:to>
      <xdr:col>5</xdr:col>
      <xdr:colOff>304800</xdr:colOff>
      <xdr:row>511</xdr:row>
      <xdr:rowOff>0</xdr:rowOff>
    </xdr:to>
    <xdr:pic>
      <xdr:nvPicPr>
        <xdr:cNvPr id="31580" name="image635.png">
          <a:extLst>
            <a:ext uri="{FF2B5EF4-FFF2-40B4-BE49-F238E27FC236}">
              <a16:creationId xmlns:a16="http://schemas.microsoft.com/office/drawing/2014/main" id="{D9B50889-7ADD-49B8-8540-91FF905F18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3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0</xdr:rowOff>
    </xdr:to>
    <xdr:pic>
      <xdr:nvPicPr>
        <xdr:cNvPr id="31581" name="image641.png">
          <a:extLst>
            <a:ext uri="{FF2B5EF4-FFF2-40B4-BE49-F238E27FC236}">
              <a16:creationId xmlns:a16="http://schemas.microsoft.com/office/drawing/2014/main" id="{389701BC-9A70-4C92-AA82-BC5080B3CC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6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512</xdr:row>
      <xdr:rowOff>0</xdr:rowOff>
    </xdr:from>
    <xdr:to>
      <xdr:col>5</xdr:col>
      <xdr:colOff>304800</xdr:colOff>
      <xdr:row>513</xdr:row>
      <xdr:rowOff>0</xdr:rowOff>
    </xdr:to>
    <xdr:pic>
      <xdr:nvPicPr>
        <xdr:cNvPr id="31582" name="image649.png">
          <a:extLst>
            <a:ext uri="{FF2B5EF4-FFF2-40B4-BE49-F238E27FC236}">
              <a16:creationId xmlns:a16="http://schemas.microsoft.com/office/drawing/2014/main" id="{B7C94003-91D8-48E6-A320-A9DA5E3D57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59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513</xdr:row>
      <xdr:rowOff>0</xdr:rowOff>
    </xdr:from>
    <xdr:to>
      <xdr:col>5</xdr:col>
      <xdr:colOff>304800</xdr:colOff>
      <xdr:row>514</xdr:row>
      <xdr:rowOff>0</xdr:rowOff>
    </xdr:to>
    <xdr:pic>
      <xdr:nvPicPr>
        <xdr:cNvPr id="31583" name="image643.png">
          <a:extLst>
            <a:ext uri="{FF2B5EF4-FFF2-40B4-BE49-F238E27FC236}">
              <a16:creationId xmlns:a16="http://schemas.microsoft.com/office/drawing/2014/main" id="{C3428425-152B-45CE-92B5-E6127C9101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62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515</xdr:row>
      <xdr:rowOff>0</xdr:rowOff>
    </xdr:to>
    <xdr:pic>
      <xdr:nvPicPr>
        <xdr:cNvPr id="31584" name="image644.png">
          <a:extLst>
            <a:ext uri="{FF2B5EF4-FFF2-40B4-BE49-F238E27FC236}">
              <a16:creationId xmlns:a16="http://schemas.microsoft.com/office/drawing/2014/main" id="{1B8A688F-ADA9-46A8-B6FB-92CE0C133A5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65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515</xdr:row>
      <xdr:rowOff>0</xdr:rowOff>
    </xdr:from>
    <xdr:to>
      <xdr:col>5</xdr:col>
      <xdr:colOff>304800</xdr:colOff>
      <xdr:row>516</xdr:row>
      <xdr:rowOff>0</xdr:rowOff>
    </xdr:to>
    <xdr:pic>
      <xdr:nvPicPr>
        <xdr:cNvPr id="31585" name="image648.png">
          <a:extLst>
            <a:ext uri="{FF2B5EF4-FFF2-40B4-BE49-F238E27FC236}">
              <a16:creationId xmlns:a16="http://schemas.microsoft.com/office/drawing/2014/main" id="{08EECA41-D137-49B5-B46D-5DBB4D6E633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68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516</xdr:row>
      <xdr:rowOff>0</xdr:rowOff>
    </xdr:from>
    <xdr:to>
      <xdr:col>5</xdr:col>
      <xdr:colOff>304800</xdr:colOff>
      <xdr:row>517</xdr:row>
      <xdr:rowOff>0</xdr:rowOff>
    </xdr:to>
    <xdr:pic>
      <xdr:nvPicPr>
        <xdr:cNvPr id="31586" name="image642.png">
          <a:extLst>
            <a:ext uri="{FF2B5EF4-FFF2-40B4-BE49-F238E27FC236}">
              <a16:creationId xmlns:a16="http://schemas.microsoft.com/office/drawing/2014/main" id="{1043D1BE-AFD1-440D-9CC4-4789867804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1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0</xdr:rowOff>
    </xdr:to>
    <xdr:pic>
      <xdr:nvPicPr>
        <xdr:cNvPr id="31587" name="image646.png">
          <a:extLst>
            <a:ext uri="{FF2B5EF4-FFF2-40B4-BE49-F238E27FC236}">
              <a16:creationId xmlns:a16="http://schemas.microsoft.com/office/drawing/2014/main" id="{95DE0E62-2BFB-494D-8CC0-ED1026B04E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4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518</xdr:row>
      <xdr:rowOff>0</xdr:rowOff>
    </xdr:from>
    <xdr:to>
      <xdr:col>5</xdr:col>
      <xdr:colOff>304800</xdr:colOff>
      <xdr:row>519</xdr:row>
      <xdr:rowOff>0</xdr:rowOff>
    </xdr:to>
    <xdr:pic>
      <xdr:nvPicPr>
        <xdr:cNvPr id="31588" name="image645.png">
          <a:extLst>
            <a:ext uri="{FF2B5EF4-FFF2-40B4-BE49-F238E27FC236}">
              <a16:creationId xmlns:a16="http://schemas.microsoft.com/office/drawing/2014/main" id="{29656349-EBD3-40C7-B73F-07552F0BFC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77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519</xdr:row>
      <xdr:rowOff>0</xdr:rowOff>
    </xdr:from>
    <xdr:to>
      <xdr:col>5</xdr:col>
      <xdr:colOff>304800</xdr:colOff>
      <xdr:row>520</xdr:row>
      <xdr:rowOff>0</xdr:rowOff>
    </xdr:to>
    <xdr:pic>
      <xdr:nvPicPr>
        <xdr:cNvPr id="31589" name="image654.png">
          <a:extLst>
            <a:ext uri="{FF2B5EF4-FFF2-40B4-BE49-F238E27FC236}">
              <a16:creationId xmlns:a16="http://schemas.microsoft.com/office/drawing/2014/main" id="{4351B8BD-6659-4F5E-948B-E028396621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80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521</xdr:row>
      <xdr:rowOff>0</xdr:rowOff>
    </xdr:to>
    <xdr:pic>
      <xdr:nvPicPr>
        <xdr:cNvPr id="31590" name="image650.png">
          <a:extLst>
            <a:ext uri="{FF2B5EF4-FFF2-40B4-BE49-F238E27FC236}">
              <a16:creationId xmlns:a16="http://schemas.microsoft.com/office/drawing/2014/main" id="{315221DB-999F-4D77-9CAD-F236F7BCFE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83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522</xdr:row>
      <xdr:rowOff>0</xdr:rowOff>
    </xdr:from>
    <xdr:to>
      <xdr:col>5</xdr:col>
      <xdr:colOff>304800</xdr:colOff>
      <xdr:row>523</xdr:row>
      <xdr:rowOff>0</xdr:rowOff>
    </xdr:to>
    <xdr:pic>
      <xdr:nvPicPr>
        <xdr:cNvPr id="31591" name="image669.png">
          <a:extLst>
            <a:ext uri="{FF2B5EF4-FFF2-40B4-BE49-F238E27FC236}">
              <a16:creationId xmlns:a16="http://schemas.microsoft.com/office/drawing/2014/main" id="{3B2AE15F-61A3-438D-A74A-208FB7D2AA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89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0</xdr:rowOff>
    </xdr:to>
    <xdr:pic>
      <xdr:nvPicPr>
        <xdr:cNvPr id="31592" name="image656.png">
          <a:extLst>
            <a:ext uri="{FF2B5EF4-FFF2-40B4-BE49-F238E27FC236}">
              <a16:creationId xmlns:a16="http://schemas.microsoft.com/office/drawing/2014/main" id="{3709C8BB-CDAE-400E-96F1-91ECC42C58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92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524</xdr:row>
      <xdr:rowOff>0</xdr:rowOff>
    </xdr:from>
    <xdr:to>
      <xdr:col>5</xdr:col>
      <xdr:colOff>304800</xdr:colOff>
      <xdr:row>525</xdr:row>
      <xdr:rowOff>0</xdr:rowOff>
    </xdr:to>
    <xdr:pic>
      <xdr:nvPicPr>
        <xdr:cNvPr id="31593" name="image657.png">
          <a:extLst>
            <a:ext uri="{FF2B5EF4-FFF2-40B4-BE49-F238E27FC236}">
              <a16:creationId xmlns:a16="http://schemas.microsoft.com/office/drawing/2014/main" id="{D4E7794B-270C-42DE-9351-4A4A0C77A2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960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525</xdr:row>
      <xdr:rowOff>0</xdr:rowOff>
    </xdr:from>
    <xdr:to>
      <xdr:col>5</xdr:col>
      <xdr:colOff>304800</xdr:colOff>
      <xdr:row>526</xdr:row>
      <xdr:rowOff>0</xdr:rowOff>
    </xdr:to>
    <xdr:pic>
      <xdr:nvPicPr>
        <xdr:cNvPr id="31594" name="image653.png">
          <a:extLst>
            <a:ext uri="{FF2B5EF4-FFF2-40B4-BE49-F238E27FC236}">
              <a16:creationId xmlns:a16="http://schemas.microsoft.com/office/drawing/2014/main" id="{66A77BEC-C58F-4274-822F-62054072DB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5990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0</xdr:rowOff>
    </xdr:to>
    <xdr:pic>
      <xdr:nvPicPr>
        <xdr:cNvPr id="31595" name="image666.png">
          <a:extLst>
            <a:ext uri="{FF2B5EF4-FFF2-40B4-BE49-F238E27FC236}">
              <a16:creationId xmlns:a16="http://schemas.microsoft.com/office/drawing/2014/main" id="{044BEAE4-405B-43C0-BB36-4296262EA2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02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527</xdr:row>
      <xdr:rowOff>0</xdr:rowOff>
    </xdr:from>
    <xdr:to>
      <xdr:col>5</xdr:col>
      <xdr:colOff>304800</xdr:colOff>
      <xdr:row>528</xdr:row>
      <xdr:rowOff>0</xdr:rowOff>
    </xdr:to>
    <xdr:pic>
      <xdr:nvPicPr>
        <xdr:cNvPr id="31596" name="image651.png">
          <a:extLst>
            <a:ext uri="{FF2B5EF4-FFF2-40B4-BE49-F238E27FC236}">
              <a16:creationId xmlns:a16="http://schemas.microsoft.com/office/drawing/2014/main" id="{071D599F-852D-4264-8EC0-2E0E641BC6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05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528</xdr:row>
      <xdr:rowOff>0</xdr:rowOff>
    </xdr:from>
    <xdr:to>
      <xdr:col>5</xdr:col>
      <xdr:colOff>304800</xdr:colOff>
      <xdr:row>529</xdr:row>
      <xdr:rowOff>0</xdr:rowOff>
    </xdr:to>
    <xdr:pic>
      <xdr:nvPicPr>
        <xdr:cNvPr id="31597" name="image647.png">
          <a:extLst>
            <a:ext uri="{FF2B5EF4-FFF2-40B4-BE49-F238E27FC236}">
              <a16:creationId xmlns:a16="http://schemas.microsoft.com/office/drawing/2014/main" id="{FE691081-3655-4747-AC08-9B7ED8C865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08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530</xdr:row>
      <xdr:rowOff>0</xdr:rowOff>
    </xdr:from>
    <xdr:to>
      <xdr:col>5</xdr:col>
      <xdr:colOff>304800</xdr:colOff>
      <xdr:row>531</xdr:row>
      <xdr:rowOff>0</xdr:rowOff>
    </xdr:to>
    <xdr:pic>
      <xdr:nvPicPr>
        <xdr:cNvPr id="31598" name="image660.png">
          <a:extLst>
            <a:ext uri="{FF2B5EF4-FFF2-40B4-BE49-F238E27FC236}">
              <a16:creationId xmlns:a16="http://schemas.microsoft.com/office/drawing/2014/main" id="{D2ADDD11-7331-4508-8F70-1CA47D321E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14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531</xdr:row>
      <xdr:rowOff>0</xdr:rowOff>
    </xdr:from>
    <xdr:to>
      <xdr:col>5</xdr:col>
      <xdr:colOff>304800</xdr:colOff>
      <xdr:row>532</xdr:row>
      <xdr:rowOff>0</xdr:rowOff>
    </xdr:to>
    <xdr:pic>
      <xdr:nvPicPr>
        <xdr:cNvPr id="31599" name="image662.png">
          <a:extLst>
            <a:ext uri="{FF2B5EF4-FFF2-40B4-BE49-F238E27FC236}">
              <a16:creationId xmlns:a16="http://schemas.microsoft.com/office/drawing/2014/main" id="{08103D51-0D00-47FB-ACDD-9C79E0EBE7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17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533</xdr:row>
      <xdr:rowOff>0</xdr:rowOff>
    </xdr:to>
    <xdr:pic>
      <xdr:nvPicPr>
        <xdr:cNvPr id="31600" name="image665.png">
          <a:extLst>
            <a:ext uri="{FF2B5EF4-FFF2-40B4-BE49-F238E27FC236}">
              <a16:creationId xmlns:a16="http://schemas.microsoft.com/office/drawing/2014/main" id="{3C28FAE8-B125-42DD-86E1-E470A880AE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0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533</xdr:row>
      <xdr:rowOff>0</xdr:rowOff>
    </xdr:from>
    <xdr:to>
      <xdr:col>5</xdr:col>
      <xdr:colOff>304800</xdr:colOff>
      <xdr:row>534</xdr:row>
      <xdr:rowOff>0</xdr:rowOff>
    </xdr:to>
    <xdr:pic>
      <xdr:nvPicPr>
        <xdr:cNvPr id="31601" name="image659.png">
          <a:extLst>
            <a:ext uri="{FF2B5EF4-FFF2-40B4-BE49-F238E27FC236}">
              <a16:creationId xmlns:a16="http://schemas.microsoft.com/office/drawing/2014/main" id="{9678D63B-94F9-4F82-8D50-388D7E2A7B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3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534</xdr:row>
      <xdr:rowOff>0</xdr:rowOff>
    </xdr:from>
    <xdr:to>
      <xdr:col>5</xdr:col>
      <xdr:colOff>304800</xdr:colOff>
      <xdr:row>535</xdr:row>
      <xdr:rowOff>0</xdr:rowOff>
    </xdr:to>
    <xdr:pic>
      <xdr:nvPicPr>
        <xdr:cNvPr id="31602" name="image658.png">
          <a:extLst>
            <a:ext uri="{FF2B5EF4-FFF2-40B4-BE49-F238E27FC236}">
              <a16:creationId xmlns:a16="http://schemas.microsoft.com/office/drawing/2014/main" id="{47A7DAC0-7C9F-4063-9A74-60474CACBC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6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535</xdr:row>
      <xdr:rowOff>0</xdr:rowOff>
    </xdr:from>
    <xdr:to>
      <xdr:col>5</xdr:col>
      <xdr:colOff>312420</xdr:colOff>
      <xdr:row>536</xdr:row>
      <xdr:rowOff>0</xdr:rowOff>
    </xdr:to>
    <xdr:pic>
      <xdr:nvPicPr>
        <xdr:cNvPr id="31603" name="image655.png">
          <a:extLst>
            <a:ext uri="{FF2B5EF4-FFF2-40B4-BE49-F238E27FC236}">
              <a16:creationId xmlns:a16="http://schemas.microsoft.com/office/drawing/2014/main" id="{8F1DEE15-7C87-48A9-809C-47009848B1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29537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536</xdr:row>
      <xdr:rowOff>0</xdr:rowOff>
    </xdr:from>
    <xdr:to>
      <xdr:col>5</xdr:col>
      <xdr:colOff>304800</xdr:colOff>
      <xdr:row>537</xdr:row>
      <xdr:rowOff>0</xdr:rowOff>
    </xdr:to>
    <xdr:pic>
      <xdr:nvPicPr>
        <xdr:cNvPr id="31604" name="image668.png">
          <a:extLst>
            <a:ext uri="{FF2B5EF4-FFF2-40B4-BE49-F238E27FC236}">
              <a16:creationId xmlns:a16="http://schemas.microsoft.com/office/drawing/2014/main" id="{8372F976-6741-4F6B-8573-B377ABBBC0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32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537</xdr:row>
      <xdr:rowOff>0</xdr:rowOff>
    </xdr:from>
    <xdr:to>
      <xdr:col>5</xdr:col>
      <xdr:colOff>304800</xdr:colOff>
      <xdr:row>538</xdr:row>
      <xdr:rowOff>0</xdr:rowOff>
    </xdr:to>
    <xdr:pic>
      <xdr:nvPicPr>
        <xdr:cNvPr id="31605" name="image661.png">
          <a:extLst>
            <a:ext uri="{FF2B5EF4-FFF2-40B4-BE49-F238E27FC236}">
              <a16:creationId xmlns:a16="http://schemas.microsoft.com/office/drawing/2014/main" id="{C4E023DB-E11C-4740-B283-0A563FDFA9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35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0</xdr:rowOff>
    </xdr:to>
    <xdr:pic>
      <xdr:nvPicPr>
        <xdr:cNvPr id="31606" name="image664.png">
          <a:extLst>
            <a:ext uri="{FF2B5EF4-FFF2-40B4-BE49-F238E27FC236}">
              <a16:creationId xmlns:a16="http://schemas.microsoft.com/office/drawing/2014/main" id="{16CCFEC9-E983-4D45-BBD0-AED756C74E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38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539</xdr:row>
      <xdr:rowOff>0</xdr:rowOff>
    </xdr:from>
    <xdr:to>
      <xdr:col>5</xdr:col>
      <xdr:colOff>304800</xdr:colOff>
      <xdr:row>540</xdr:row>
      <xdr:rowOff>0</xdr:rowOff>
    </xdr:to>
    <xdr:pic>
      <xdr:nvPicPr>
        <xdr:cNvPr id="31607" name="image680.png">
          <a:extLst>
            <a:ext uri="{FF2B5EF4-FFF2-40B4-BE49-F238E27FC236}">
              <a16:creationId xmlns:a16="http://schemas.microsoft.com/office/drawing/2014/main" id="{1D88D639-7E94-4A95-88D5-71FF000D53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41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540</xdr:row>
      <xdr:rowOff>0</xdr:rowOff>
    </xdr:from>
    <xdr:to>
      <xdr:col>5</xdr:col>
      <xdr:colOff>304800</xdr:colOff>
      <xdr:row>541</xdr:row>
      <xdr:rowOff>0</xdr:rowOff>
    </xdr:to>
    <xdr:pic>
      <xdr:nvPicPr>
        <xdr:cNvPr id="31608" name="image667.png">
          <a:extLst>
            <a:ext uri="{FF2B5EF4-FFF2-40B4-BE49-F238E27FC236}">
              <a16:creationId xmlns:a16="http://schemas.microsoft.com/office/drawing/2014/main" id="{3A5F314D-D928-4C5D-BEF3-F26291002E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44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0</xdr:rowOff>
    </xdr:to>
    <xdr:pic>
      <xdr:nvPicPr>
        <xdr:cNvPr id="31609" name="image673.png">
          <a:extLst>
            <a:ext uri="{FF2B5EF4-FFF2-40B4-BE49-F238E27FC236}">
              <a16:creationId xmlns:a16="http://schemas.microsoft.com/office/drawing/2014/main" id="{EC38F760-D8DB-4A56-BF6D-E6E28E89A6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47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0</xdr:rowOff>
    </xdr:to>
    <xdr:pic>
      <xdr:nvPicPr>
        <xdr:cNvPr id="31610" name="image677.png">
          <a:extLst>
            <a:ext uri="{FF2B5EF4-FFF2-40B4-BE49-F238E27FC236}">
              <a16:creationId xmlns:a16="http://schemas.microsoft.com/office/drawing/2014/main" id="{902F72C7-92BE-481F-AEA4-96058B6106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56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545</xdr:row>
      <xdr:rowOff>0</xdr:rowOff>
    </xdr:from>
    <xdr:to>
      <xdr:col>5</xdr:col>
      <xdr:colOff>304800</xdr:colOff>
      <xdr:row>546</xdr:row>
      <xdr:rowOff>0</xdr:rowOff>
    </xdr:to>
    <xdr:pic>
      <xdr:nvPicPr>
        <xdr:cNvPr id="31611" name="image663.png">
          <a:extLst>
            <a:ext uri="{FF2B5EF4-FFF2-40B4-BE49-F238E27FC236}">
              <a16:creationId xmlns:a16="http://schemas.microsoft.com/office/drawing/2014/main" id="{73651A49-CC63-489D-9CDE-08AF051BBB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60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546</xdr:row>
      <xdr:rowOff>0</xdr:rowOff>
    </xdr:from>
    <xdr:to>
      <xdr:col>5</xdr:col>
      <xdr:colOff>304800</xdr:colOff>
      <xdr:row>547</xdr:row>
      <xdr:rowOff>0</xdr:rowOff>
    </xdr:to>
    <xdr:pic>
      <xdr:nvPicPr>
        <xdr:cNvPr id="31612" name="image674.png">
          <a:extLst>
            <a:ext uri="{FF2B5EF4-FFF2-40B4-BE49-F238E27FC236}">
              <a16:creationId xmlns:a16="http://schemas.microsoft.com/office/drawing/2014/main" id="{88FDFA12-7F77-4EEB-9144-55B52C21F0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63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548</xdr:row>
      <xdr:rowOff>0</xdr:rowOff>
    </xdr:from>
    <xdr:to>
      <xdr:col>5</xdr:col>
      <xdr:colOff>304800</xdr:colOff>
      <xdr:row>549</xdr:row>
      <xdr:rowOff>0</xdr:rowOff>
    </xdr:to>
    <xdr:pic>
      <xdr:nvPicPr>
        <xdr:cNvPr id="31613" name="image682.png">
          <a:extLst>
            <a:ext uri="{FF2B5EF4-FFF2-40B4-BE49-F238E27FC236}">
              <a16:creationId xmlns:a16="http://schemas.microsoft.com/office/drawing/2014/main" id="{46D2173C-AA70-4330-9289-50E6F60FE3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69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549</xdr:row>
      <xdr:rowOff>0</xdr:rowOff>
    </xdr:from>
    <xdr:to>
      <xdr:col>5</xdr:col>
      <xdr:colOff>304800</xdr:colOff>
      <xdr:row>550</xdr:row>
      <xdr:rowOff>0</xdr:rowOff>
    </xdr:to>
    <xdr:pic>
      <xdr:nvPicPr>
        <xdr:cNvPr id="31614" name="image670.png">
          <a:extLst>
            <a:ext uri="{FF2B5EF4-FFF2-40B4-BE49-F238E27FC236}">
              <a16:creationId xmlns:a16="http://schemas.microsoft.com/office/drawing/2014/main" id="{CE0E7BA3-FE16-486C-8E71-04DDE2D8C5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72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0</xdr:rowOff>
    </xdr:to>
    <xdr:pic>
      <xdr:nvPicPr>
        <xdr:cNvPr id="31615" name="image678.png">
          <a:extLst>
            <a:ext uri="{FF2B5EF4-FFF2-40B4-BE49-F238E27FC236}">
              <a16:creationId xmlns:a16="http://schemas.microsoft.com/office/drawing/2014/main" id="{867E7A19-47D0-4665-B1E9-CD0938DF93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75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552</xdr:row>
      <xdr:rowOff>0</xdr:rowOff>
    </xdr:from>
    <xdr:to>
      <xdr:col>5</xdr:col>
      <xdr:colOff>304800</xdr:colOff>
      <xdr:row>553</xdr:row>
      <xdr:rowOff>0</xdr:rowOff>
    </xdr:to>
    <xdr:pic>
      <xdr:nvPicPr>
        <xdr:cNvPr id="31616" name="image672.png">
          <a:extLst>
            <a:ext uri="{FF2B5EF4-FFF2-40B4-BE49-F238E27FC236}">
              <a16:creationId xmlns:a16="http://schemas.microsoft.com/office/drawing/2014/main" id="{BA4C8E72-B9BC-4851-9619-6A1221E8B3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813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0</xdr:rowOff>
    </xdr:to>
    <xdr:pic>
      <xdr:nvPicPr>
        <xdr:cNvPr id="31617" name="image671.png">
          <a:extLst>
            <a:ext uri="{FF2B5EF4-FFF2-40B4-BE49-F238E27FC236}">
              <a16:creationId xmlns:a16="http://schemas.microsoft.com/office/drawing/2014/main" id="{8C9CE03E-A5B6-430E-A825-CD74E177FD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84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554</xdr:row>
      <xdr:rowOff>0</xdr:rowOff>
    </xdr:from>
    <xdr:to>
      <xdr:col>5</xdr:col>
      <xdr:colOff>304800</xdr:colOff>
      <xdr:row>555</xdr:row>
      <xdr:rowOff>0</xdr:rowOff>
    </xdr:to>
    <xdr:pic>
      <xdr:nvPicPr>
        <xdr:cNvPr id="31618" name="image684.png">
          <a:extLst>
            <a:ext uri="{FF2B5EF4-FFF2-40B4-BE49-F238E27FC236}">
              <a16:creationId xmlns:a16="http://schemas.microsoft.com/office/drawing/2014/main" id="{0C972BE1-F5FF-4A2E-9BF3-5E8409AE93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87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555</xdr:row>
      <xdr:rowOff>0</xdr:rowOff>
    </xdr:from>
    <xdr:to>
      <xdr:col>5</xdr:col>
      <xdr:colOff>304800</xdr:colOff>
      <xdr:row>556</xdr:row>
      <xdr:rowOff>0</xdr:rowOff>
    </xdr:to>
    <xdr:pic>
      <xdr:nvPicPr>
        <xdr:cNvPr id="31619" name="image675.png">
          <a:extLst>
            <a:ext uri="{FF2B5EF4-FFF2-40B4-BE49-F238E27FC236}">
              <a16:creationId xmlns:a16="http://schemas.microsoft.com/office/drawing/2014/main" id="{463CAFEF-95B3-4D58-B5EE-DEF64E5AF9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90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0</xdr:rowOff>
    </xdr:to>
    <xdr:pic>
      <xdr:nvPicPr>
        <xdr:cNvPr id="31620" name="image685.png">
          <a:extLst>
            <a:ext uri="{FF2B5EF4-FFF2-40B4-BE49-F238E27FC236}">
              <a16:creationId xmlns:a16="http://schemas.microsoft.com/office/drawing/2014/main" id="{D163E2EA-4765-4501-A8F4-5703E479EE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93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557</xdr:row>
      <xdr:rowOff>0</xdr:rowOff>
    </xdr:from>
    <xdr:to>
      <xdr:col>5</xdr:col>
      <xdr:colOff>304800</xdr:colOff>
      <xdr:row>558</xdr:row>
      <xdr:rowOff>0</xdr:rowOff>
    </xdr:to>
    <xdr:pic>
      <xdr:nvPicPr>
        <xdr:cNvPr id="31621" name="image689.png">
          <a:extLst>
            <a:ext uri="{FF2B5EF4-FFF2-40B4-BE49-F238E27FC236}">
              <a16:creationId xmlns:a16="http://schemas.microsoft.com/office/drawing/2014/main" id="{F0FD17BE-6B38-49F5-9C95-34C01306193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696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0</xdr:rowOff>
    </xdr:to>
    <xdr:pic>
      <xdr:nvPicPr>
        <xdr:cNvPr id="31622" name="image683.png">
          <a:extLst>
            <a:ext uri="{FF2B5EF4-FFF2-40B4-BE49-F238E27FC236}">
              <a16:creationId xmlns:a16="http://schemas.microsoft.com/office/drawing/2014/main" id="{9F0BD162-9775-44D7-B357-0C2455EC9E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02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560</xdr:row>
      <xdr:rowOff>0</xdr:rowOff>
    </xdr:from>
    <xdr:to>
      <xdr:col>5</xdr:col>
      <xdr:colOff>304800</xdr:colOff>
      <xdr:row>561</xdr:row>
      <xdr:rowOff>0</xdr:rowOff>
    </xdr:to>
    <xdr:pic>
      <xdr:nvPicPr>
        <xdr:cNvPr id="31623" name="image679.png">
          <a:extLst>
            <a:ext uri="{FF2B5EF4-FFF2-40B4-BE49-F238E27FC236}">
              <a16:creationId xmlns:a16="http://schemas.microsoft.com/office/drawing/2014/main" id="{A37CEF0C-D925-41F2-9083-661A0B3161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05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561</xdr:row>
      <xdr:rowOff>0</xdr:rowOff>
    </xdr:from>
    <xdr:to>
      <xdr:col>5</xdr:col>
      <xdr:colOff>304800</xdr:colOff>
      <xdr:row>562</xdr:row>
      <xdr:rowOff>0</xdr:rowOff>
    </xdr:to>
    <xdr:pic>
      <xdr:nvPicPr>
        <xdr:cNvPr id="31624" name="image681.png">
          <a:extLst>
            <a:ext uri="{FF2B5EF4-FFF2-40B4-BE49-F238E27FC236}">
              <a16:creationId xmlns:a16="http://schemas.microsoft.com/office/drawing/2014/main" id="{C30B4B13-4342-41CF-9E68-5A03981F45A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08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0</xdr:rowOff>
    </xdr:to>
    <xdr:pic>
      <xdr:nvPicPr>
        <xdr:cNvPr id="31625" name="image688.png">
          <a:extLst>
            <a:ext uri="{FF2B5EF4-FFF2-40B4-BE49-F238E27FC236}">
              <a16:creationId xmlns:a16="http://schemas.microsoft.com/office/drawing/2014/main" id="{73BA0E89-8BB9-4953-924C-8B1C70B831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11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564</xdr:row>
      <xdr:rowOff>0</xdr:rowOff>
    </xdr:from>
    <xdr:to>
      <xdr:col>5</xdr:col>
      <xdr:colOff>304800</xdr:colOff>
      <xdr:row>565</xdr:row>
      <xdr:rowOff>0</xdr:rowOff>
    </xdr:to>
    <xdr:pic>
      <xdr:nvPicPr>
        <xdr:cNvPr id="31626" name="image676.png">
          <a:extLst>
            <a:ext uri="{FF2B5EF4-FFF2-40B4-BE49-F238E27FC236}">
              <a16:creationId xmlns:a16="http://schemas.microsoft.com/office/drawing/2014/main" id="{ACA5A19D-1298-4A08-AF52-BEC1AB9E04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17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0</xdr:rowOff>
    </xdr:to>
    <xdr:pic>
      <xdr:nvPicPr>
        <xdr:cNvPr id="31627" name="image686.png">
          <a:extLst>
            <a:ext uri="{FF2B5EF4-FFF2-40B4-BE49-F238E27FC236}">
              <a16:creationId xmlns:a16="http://schemas.microsoft.com/office/drawing/2014/main" id="{7BDC18B0-11BB-4DBA-8B48-A157F4E9274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20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566</xdr:row>
      <xdr:rowOff>0</xdr:rowOff>
    </xdr:from>
    <xdr:to>
      <xdr:col>5</xdr:col>
      <xdr:colOff>304800</xdr:colOff>
      <xdr:row>567</xdr:row>
      <xdr:rowOff>0</xdr:rowOff>
    </xdr:to>
    <xdr:pic>
      <xdr:nvPicPr>
        <xdr:cNvPr id="31628" name="image692.png">
          <a:extLst>
            <a:ext uri="{FF2B5EF4-FFF2-40B4-BE49-F238E27FC236}">
              <a16:creationId xmlns:a16="http://schemas.microsoft.com/office/drawing/2014/main" id="{F16AD57F-9D99-401F-9589-A0C1DA3599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24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0</xdr:rowOff>
    </xdr:to>
    <xdr:pic>
      <xdr:nvPicPr>
        <xdr:cNvPr id="31629" name="image690.png">
          <a:extLst>
            <a:ext uri="{FF2B5EF4-FFF2-40B4-BE49-F238E27FC236}">
              <a16:creationId xmlns:a16="http://schemas.microsoft.com/office/drawing/2014/main" id="{F0FFF1F1-A8EF-47F4-A05C-C10CE0CCA6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30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569</xdr:row>
      <xdr:rowOff>0</xdr:rowOff>
    </xdr:from>
    <xdr:to>
      <xdr:col>5</xdr:col>
      <xdr:colOff>304800</xdr:colOff>
      <xdr:row>570</xdr:row>
      <xdr:rowOff>0</xdr:rowOff>
    </xdr:to>
    <xdr:pic>
      <xdr:nvPicPr>
        <xdr:cNvPr id="31630" name="image706.png">
          <a:extLst>
            <a:ext uri="{FF2B5EF4-FFF2-40B4-BE49-F238E27FC236}">
              <a16:creationId xmlns:a16="http://schemas.microsoft.com/office/drawing/2014/main" id="{36BB96C1-7A06-49D0-AF17-9137980E9E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331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570</xdr:row>
      <xdr:rowOff>0</xdr:rowOff>
    </xdr:from>
    <xdr:to>
      <xdr:col>5</xdr:col>
      <xdr:colOff>304800</xdr:colOff>
      <xdr:row>571</xdr:row>
      <xdr:rowOff>0</xdr:rowOff>
    </xdr:to>
    <xdr:pic>
      <xdr:nvPicPr>
        <xdr:cNvPr id="31631" name="image687.png">
          <a:extLst>
            <a:ext uri="{FF2B5EF4-FFF2-40B4-BE49-F238E27FC236}">
              <a16:creationId xmlns:a16="http://schemas.microsoft.com/office/drawing/2014/main" id="{825EF897-D969-4566-A0DA-87504DB5B4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36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572</xdr:row>
      <xdr:rowOff>0</xdr:rowOff>
    </xdr:from>
    <xdr:to>
      <xdr:col>5</xdr:col>
      <xdr:colOff>304800</xdr:colOff>
      <xdr:row>573</xdr:row>
      <xdr:rowOff>0</xdr:rowOff>
    </xdr:to>
    <xdr:pic>
      <xdr:nvPicPr>
        <xdr:cNvPr id="31632" name="image715.png">
          <a:extLst>
            <a:ext uri="{FF2B5EF4-FFF2-40B4-BE49-F238E27FC236}">
              <a16:creationId xmlns:a16="http://schemas.microsoft.com/office/drawing/2014/main" id="{D0FB793F-5448-41E3-9632-CD884D9DE09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42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573</xdr:row>
      <xdr:rowOff>0</xdr:rowOff>
    </xdr:from>
    <xdr:to>
      <xdr:col>5</xdr:col>
      <xdr:colOff>304800</xdr:colOff>
      <xdr:row>574</xdr:row>
      <xdr:rowOff>0</xdr:rowOff>
    </xdr:to>
    <xdr:pic>
      <xdr:nvPicPr>
        <xdr:cNvPr id="31633" name="image704.png">
          <a:extLst>
            <a:ext uri="{FF2B5EF4-FFF2-40B4-BE49-F238E27FC236}">
              <a16:creationId xmlns:a16="http://schemas.microsoft.com/office/drawing/2014/main" id="{ACF715AA-D6C4-40AA-9D8F-D0969663DB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45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0</xdr:rowOff>
    </xdr:to>
    <xdr:pic>
      <xdr:nvPicPr>
        <xdr:cNvPr id="31634" name="image697.png">
          <a:extLst>
            <a:ext uri="{FF2B5EF4-FFF2-40B4-BE49-F238E27FC236}">
              <a16:creationId xmlns:a16="http://schemas.microsoft.com/office/drawing/2014/main" id="{0A002DBC-A04E-4912-A2B3-3CA91DAD7D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48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575</xdr:row>
      <xdr:rowOff>0</xdr:rowOff>
    </xdr:from>
    <xdr:to>
      <xdr:col>5</xdr:col>
      <xdr:colOff>304800</xdr:colOff>
      <xdr:row>576</xdr:row>
      <xdr:rowOff>0</xdr:rowOff>
    </xdr:to>
    <xdr:pic>
      <xdr:nvPicPr>
        <xdr:cNvPr id="31635" name="image701.png">
          <a:extLst>
            <a:ext uri="{FF2B5EF4-FFF2-40B4-BE49-F238E27FC236}">
              <a16:creationId xmlns:a16="http://schemas.microsoft.com/office/drawing/2014/main" id="{64A8A6EB-6FFC-423A-834F-9BCFB96909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1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576</xdr:row>
      <xdr:rowOff>0</xdr:rowOff>
    </xdr:from>
    <xdr:to>
      <xdr:col>5</xdr:col>
      <xdr:colOff>304800</xdr:colOff>
      <xdr:row>577</xdr:row>
      <xdr:rowOff>0</xdr:rowOff>
    </xdr:to>
    <xdr:pic>
      <xdr:nvPicPr>
        <xdr:cNvPr id="31636" name="image691.png">
          <a:extLst>
            <a:ext uri="{FF2B5EF4-FFF2-40B4-BE49-F238E27FC236}">
              <a16:creationId xmlns:a16="http://schemas.microsoft.com/office/drawing/2014/main" id="{0CB71A1C-0857-407C-B4DD-DA48748F3E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4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0</xdr:rowOff>
    </xdr:to>
    <xdr:pic>
      <xdr:nvPicPr>
        <xdr:cNvPr id="31637" name="image694.png">
          <a:extLst>
            <a:ext uri="{FF2B5EF4-FFF2-40B4-BE49-F238E27FC236}">
              <a16:creationId xmlns:a16="http://schemas.microsoft.com/office/drawing/2014/main" id="{19CF3885-B48C-49B0-A0AA-8F875C1C89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575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578</xdr:row>
      <xdr:rowOff>0</xdr:rowOff>
    </xdr:from>
    <xdr:to>
      <xdr:col>5</xdr:col>
      <xdr:colOff>304800</xdr:colOff>
      <xdr:row>579</xdr:row>
      <xdr:rowOff>0</xdr:rowOff>
    </xdr:to>
    <xdr:pic>
      <xdr:nvPicPr>
        <xdr:cNvPr id="31638" name="image696.png">
          <a:extLst>
            <a:ext uri="{FF2B5EF4-FFF2-40B4-BE49-F238E27FC236}">
              <a16:creationId xmlns:a16="http://schemas.microsoft.com/office/drawing/2014/main" id="{00B47D46-9893-4DB1-80FD-6B2D29EC5D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60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581</xdr:row>
      <xdr:rowOff>0</xdr:rowOff>
    </xdr:from>
    <xdr:to>
      <xdr:col>5</xdr:col>
      <xdr:colOff>304800</xdr:colOff>
      <xdr:row>582</xdr:row>
      <xdr:rowOff>0</xdr:rowOff>
    </xdr:to>
    <xdr:pic>
      <xdr:nvPicPr>
        <xdr:cNvPr id="31639" name="image698.png">
          <a:extLst>
            <a:ext uri="{FF2B5EF4-FFF2-40B4-BE49-F238E27FC236}">
              <a16:creationId xmlns:a16="http://schemas.microsoft.com/office/drawing/2014/main" id="{E0ACAC96-03F9-4C20-83EE-916B5DEC795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69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582</xdr:row>
      <xdr:rowOff>0</xdr:rowOff>
    </xdr:from>
    <xdr:to>
      <xdr:col>5</xdr:col>
      <xdr:colOff>304800</xdr:colOff>
      <xdr:row>583</xdr:row>
      <xdr:rowOff>0</xdr:rowOff>
    </xdr:to>
    <xdr:pic>
      <xdr:nvPicPr>
        <xdr:cNvPr id="31640" name="image703.png">
          <a:extLst>
            <a:ext uri="{FF2B5EF4-FFF2-40B4-BE49-F238E27FC236}">
              <a16:creationId xmlns:a16="http://schemas.microsoft.com/office/drawing/2014/main" id="{5DA152F7-7DCA-4194-83BB-235666CBCF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72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0</xdr:rowOff>
    </xdr:to>
    <xdr:pic>
      <xdr:nvPicPr>
        <xdr:cNvPr id="31641" name="image700.png">
          <a:extLst>
            <a:ext uri="{FF2B5EF4-FFF2-40B4-BE49-F238E27FC236}">
              <a16:creationId xmlns:a16="http://schemas.microsoft.com/office/drawing/2014/main" id="{201C7AB5-E0B8-4292-B9F9-B2DEEF3145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75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584</xdr:row>
      <xdr:rowOff>0</xdr:rowOff>
    </xdr:from>
    <xdr:to>
      <xdr:col>5</xdr:col>
      <xdr:colOff>304800</xdr:colOff>
      <xdr:row>585</xdr:row>
      <xdr:rowOff>0</xdr:rowOff>
    </xdr:to>
    <xdr:pic>
      <xdr:nvPicPr>
        <xdr:cNvPr id="31642" name="image693.png">
          <a:extLst>
            <a:ext uri="{FF2B5EF4-FFF2-40B4-BE49-F238E27FC236}">
              <a16:creationId xmlns:a16="http://schemas.microsoft.com/office/drawing/2014/main" id="{3F350EF8-D5DF-42E6-9D2D-9F2B8EFCF5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78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585</xdr:row>
      <xdr:rowOff>0</xdr:rowOff>
    </xdr:from>
    <xdr:to>
      <xdr:col>5</xdr:col>
      <xdr:colOff>304800</xdr:colOff>
      <xdr:row>586</xdr:row>
      <xdr:rowOff>0</xdr:rowOff>
    </xdr:to>
    <xdr:pic>
      <xdr:nvPicPr>
        <xdr:cNvPr id="31643" name="image708.png">
          <a:extLst>
            <a:ext uri="{FF2B5EF4-FFF2-40B4-BE49-F238E27FC236}">
              <a16:creationId xmlns:a16="http://schemas.microsoft.com/office/drawing/2014/main" id="{63E0BA45-401E-4B7C-80E2-8BFD42DDE5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1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0</xdr:rowOff>
    </xdr:to>
    <xdr:pic>
      <xdr:nvPicPr>
        <xdr:cNvPr id="31644" name="image712.png">
          <a:extLst>
            <a:ext uri="{FF2B5EF4-FFF2-40B4-BE49-F238E27FC236}">
              <a16:creationId xmlns:a16="http://schemas.microsoft.com/office/drawing/2014/main" id="{A2CC5F76-59A2-43CC-A327-AF4DCD4841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4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587</xdr:row>
      <xdr:rowOff>0</xdr:rowOff>
    </xdr:from>
    <xdr:to>
      <xdr:col>5</xdr:col>
      <xdr:colOff>304800</xdr:colOff>
      <xdr:row>588</xdr:row>
      <xdr:rowOff>0</xdr:rowOff>
    </xdr:to>
    <xdr:pic>
      <xdr:nvPicPr>
        <xdr:cNvPr id="31645" name="image702.png">
          <a:extLst>
            <a:ext uri="{FF2B5EF4-FFF2-40B4-BE49-F238E27FC236}">
              <a16:creationId xmlns:a16="http://schemas.microsoft.com/office/drawing/2014/main" id="{E54F1E95-D713-443F-A2F8-54A9E6A2BA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880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588</xdr:row>
      <xdr:rowOff>0</xdr:rowOff>
    </xdr:from>
    <xdr:to>
      <xdr:col>5</xdr:col>
      <xdr:colOff>304800</xdr:colOff>
      <xdr:row>589</xdr:row>
      <xdr:rowOff>0</xdr:rowOff>
    </xdr:to>
    <xdr:pic>
      <xdr:nvPicPr>
        <xdr:cNvPr id="31646" name="image710.png">
          <a:extLst>
            <a:ext uri="{FF2B5EF4-FFF2-40B4-BE49-F238E27FC236}">
              <a16:creationId xmlns:a16="http://schemas.microsoft.com/office/drawing/2014/main" id="{F2C901CB-64DF-4E79-A75C-6AD69F64DC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91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0</xdr:rowOff>
    </xdr:to>
    <xdr:pic>
      <xdr:nvPicPr>
        <xdr:cNvPr id="31647" name="image699.png">
          <a:extLst>
            <a:ext uri="{FF2B5EF4-FFF2-40B4-BE49-F238E27FC236}">
              <a16:creationId xmlns:a16="http://schemas.microsoft.com/office/drawing/2014/main" id="{7432CF3D-6171-4951-B1D6-B817F05C9A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94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590</xdr:row>
      <xdr:rowOff>0</xdr:rowOff>
    </xdr:from>
    <xdr:to>
      <xdr:col>5</xdr:col>
      <xdr:colOff>304800</xdr:colOff>
      <xdr:row>591</xdr:row>
      <xdr:rowOff>0</xdr:rowOff>
    </xdr:to>
    <xdr:pic>
      <xdr:nvPicPr>
        <xdr:cNvPr id="31648" name="image695.png">
          <a:extLst>
            <a:ext uri="{FF2B5EF4-FFF2-40B4-BE49-F238E27FC236}">
              <a16:creationId xmlns:a16="http://schemas.microsoft.com/office/drawing/2014/main" id="{45EF2665-EDB8-4B51-A31A-B3F32B947C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797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591</xdr:row>
      <xdr:rowOff>0</xdr:rowOff>
    </xdr:from>
    <xdr:to>
      <xdr:col>5</xdr:col>
      <xdr:colOff>304800</xdr:colOff>
      <xdr:row>592</xdr:row>
      <xdr:rowOff>0</xdr:rowOff>
    </xdr:to>
    <xdr:pic>
      <xdr:nvPicPr>
        <xdr:cNvPr id="31649" name="image709.png">
          <a:extLst>
            <a:ext uri="{FF2B5EF4-FFF2-40B4-BE49-F238E27FC236}">
              <a16:creationId xmlns:a16="http://schemas.microsoft.com/office/drawing/2014/main" id="{8EC192B7-B85F-42A4-BF90-DA586B6237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0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0</xdr:rowOff>
    </xdr:to>
    <xdr:pic>
      <xdr:nvPicPr>
        <xdr:cNvPr id="31650" name="image705.png">
          <a:extLst>
            <a:ext uri="{FF2B5EF4-FFF2-40B4-BE49-F238E27FC236}">
              <a16:creationId xmlns:a16="http://schemas.microsoft.com/office/drawing/2014/main" id="{BA2AAC53-23A4-4195-902E-D6F9BE925D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32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593</xdr:row>
      <xdr:rowOff>0</xdr:rowOff>
    </xdr:from>
    <xdr:to>
      <xdr:col>5</xdr:col>
      <xdr:colOff>304800</xdr:colOff>
      <xdr:row>594</xdr:row>
      <xdr:rowOff>0</xdr:rowOff>
    </xdr:to>
    <xdr:pic>
      <xdr:nvPicPr>
        <xdr:cNvPr id="31651" name="image707.png">
          <a:extLst>
            <a:ext uri="{FF2B5EF4-FFF2-40B4-BE49-F238E27FC236}">
              <a16:creationId xmlns:a16="http://schemas.microsoft.com/office/drawing/2014/main" id="{634EAE03-8A5F-413A-B568-D1E48E631DD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6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594</xdr:row>
      <xdr:rowOff>0</xdr:rowOff>
    </xdr:from>
    <xdr:to>
      <xdr:col>5</xdr:col>
      <xdr:colOff>304800</xdr:colOff>
      <xdr:row>595</xdr:row>
      <xdr:rowOff>0</xdr:rowOff>
    </xdr:to>
    <xdr:pic>
      <xdr:nvPicPr>
        <xdr:cNvPr id="31652" name="image713.png">
          <a:extLst>
            <a:ext uri="{FF2B5EF4-FFF2-40B4-BE49-F238E27FC236}">
              <a16:creationId xmlns:a16="http://schemas.microsoft.com/office/drawing/2014/main" id="{AE039887-4B65-4F5E-912A-E7B85B3DD4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09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596</xdr:row>
      <xdr:rowOff>0</xdr:rowOff>
    </xdr:from>
    <xdr:to>
      <xdr:col>5</xdr:col>
      <xdr:colOff>304800</xdr:colOff>
      <xdr:row>597</xdr:row>
      <xdr:rowOff>0</xdr:rowOff>
    </xdr:to>
    <xdr:pic>
      <xdr:nvPicPr>
        <xdr:cNvPr id="31653" name="image711.png">
          <a:extLst>
            <a:ext uri="{FF2B5EF4-FFF2-40B4-BE49-F238E27FC236}">
              <a16:creationId xmlns:a16="http://schemas.microsoft.com/office/drawing/2014/main" id="{B93F0341-B088-485E-BD28-93093EB161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154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597</xdr:row>
      <xdr:rowOff>0</xdr:rowOff>
    </xdr:from>
    <xdr:to>
      <xdr:col>5</xdr:col>
      <xdr:colOff>304800</xdr:colOff>
      <xdr:row>598</xdr:row>
      <xdr:rowOff>0</xdr:rowOff>
    </xdr:to>
    <xdr:pic>
      <xdr:nvPicPr>
        <xdr:cNvPr id="31654" name="image723.png">
          <a:extLst>
            <a:ext uri="{FF2B5EF4-FFF2-40B4-BE49-F238E27FC236}">
              <a16:creationId xmlns:a16="http://schemas.microsoft.com/office/drawing/2014/main" id="{E32B0BD6-52AB-4329-A76A-84C1843D498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18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599</xdr:row>
      <xdr:rowOff>0</xdr:rowOff>
    </xdr:from>
    <xdr:to>
      <xdr:col>5</xdr:col>
      <xdr:colOff>304800</xdr:colOff>
      <xdr:row>600</xdr:row>
      <xdr:rowOff>0</xdr:rowOff>
    </xdr:to>
    <xdr:pic>
      <xdr:nvPicPr>
        <xdr:cNvPr id="31655" name="image714.png">
          <a:extLst>
            <a:ext uri="{FF2B5EF4-FFF2-40B4-BE49-F238E27FC236}">
              <a16:creationId xmlns:a16="http://schemas.microsoft.com/office/drawing/2014/main" id="{B1B24485-A006-4FF3-A815-01A0AD74B9E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24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600</xdr:row>
      <xdr:rowOff>0</xdr:rowOff>
    </xdr:from>
    <xdr:to>
      <xdr:col>5</xdr:col>
      <xdr:colOff>304800</xdr:colOff>
      <xdr:row>601</xdr:row>
      <xdr:rowOff>0</xdr:rowOff>
    </xdr:to>
    <xdr:pic>
      <xdr:nvPicPr>
        <xdr:cNvPr id="31656" name="image722.png">
          <a:extLst>
            <a:ext uri="{FF2B5EF4-FFF2-40B4-BE49-F238E27FC236}">
              <a16:creationId xmlns:a16="http://schemas.microsoft.com/office/drawing/2014/main" id="{805878C6-B508-4E6C-80D3-CFBBB0D2F6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27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603</xdr:row>
      <xdr:rowOff>0</xdr:rowOff>
    </xdr:from>
    <xdr:to>
      <xdr:col>5</xdr:col>
      <xdr:colOff>304800</xdr:colOff>
      <xdr:row>604</xdr:row>
      <xdr:rowOff>0</xdr:rowOff>
    </xdr:to>
    <xdr:pic>
      <xdr:nvPicPr>
        <xdr:cNvPr id="31657" name="image718.png">
          <a:extLst>
            <a:ext uri="{FF2B5EF4-FFF2-40B4-BE49-F238E27FC236}">
              <a16:creationId xmlns:a16="http://schemas.microsoft.com/office/drawing/2014/main" id="{EF376AE2-9BD2-43F8-9238-34C56CACF0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36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0</xdr:rowOff>
    </xdr:to>
    <xdr:pic>
      <xdr:nvPicPr>
        <xdr:cNvPr id="31658" name="image716.png">
          <a:extLst>
            <a:ext uri="{FF2B5EF4-FFF2-40B4-BE49-F238E27FC236}">
              <a16:creationId xmlns:a16="http://schemas.microsoft.com/office/drawing/2014/main" id="{26BB08C3-2350-4E29-9C91-930C0D299EC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39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605</xdr:row>
      <xdr:rowOff>0</xdr:rowOff>
    </xdr:from>
    <xdr:to>
      <xdr:col>5</xdr:col>
      <xdr:colOff>304800</xdr:colOff>
      <xdr:row>606</xdr:row>
      <xdr:rowOff>0</xdr:rowOff>
    </xdr:to>
    <xdr:pic>
      <xdr:nvPicPr>
        <xdr:cNvPr id="31659" name="image727.png">
          <a:extLst>
            <a:ext uri="{FF2B5EF4-FFF2-40B4-BE49-F238E27FC236}">
              <a16:creationId xmlns:a16="http://schemas.microsoft.com/office/drawing/2014/main" id="{CCAA45F9-17D3-445C-97B0-E8AB6F4A2B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42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606</xdr:row>
      <xdr:rowOff>0</xdr:rowOff>
    </xdr:from>
    <xdr:to>
      <xdr:col>5</xdr:col>
      <xdr:colOff>304800</xdr:colOff>
      <xdr:row>607</xdr:row>
      <xdr:rowOff>0</xdr:rowOff>
    </xdr:to>
    <xdr:pic>
      <xdr:nvPicPr>
        <xdr:cNvPr id="31660" name="image721.png">
          <a:extLst>
            <a:ext uri="{FF2B5EF4-FFF2-40B4-BE49-F238E27FC236}">
              <a16:creationId xmlns:a16="http://schemas.microsoft.com/office/drawing/2014/main" id="{9A801754-BDE9-4A2E-ACBC-83AC0F3DD5E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45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0</xdr:rowOff>
    </xdr:to>
    <xdr:pic>
      <xdr:nvPicPr>
        <xdr:cNvPr id="31661" name="image717.png">
          <a:extLst>
            <a:ext uri="{FF2B5EF4-FFF2-40B4-BE49-F238E27FC236}">
              <a16:creationId xmlns:a16="http://schemas.microsoft.com/office/drawing/2014/main" id="{0F4EE916-E6C7-4124-A55F-E458640C6D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48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608</xdr:row>
      <xdr:rowOff>0</xdr:rowOff>
    </xdr:from>
    <xdr:to>
      <xdr:col>5</xdr:col>
      <xdr:colOff>304800</xdr:colOff>
      <xdr:row>609</xdr:row>
      <xdr:rowOff>0</xdr:rowOff>
    </xdr:to>
    <xdr:pic>
      <xdr:nvPicPr>
        <xdr:cNvPr id="31662" name="image719.png">
          <a:extLst>
            <a:ext uri="{FF2B5EF4-FFF2-40B4-BE49-F238E27FC236}">
              <a16:creationId xmlns:a16="http://schemas.microsoft.com/office/drawing/2014/main" id="{3ACD6E11-ED76-41A7-8395-7EE7BE7B91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52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611</xdr:row>
      <xdr:rowOff>0</xdr:rowOff>
    </xdr:from>
    <xdr:to>
      <xdr:col>5</xdr:col>
      <xdr:colOff>304800</xdr:colOff>
      <xdr:row>612</xdr:row>
      <xdr:rowOff>0</xdr:rowOff>
    </xdr:to>
    <xdr:pic>
      <xdr:nvPicPr>
        <xdr:cNvPr id="31663" name="image726.png">
          <a:extLst>
            <a:ext uri="{FF2B5EF4-FFF2-40B4-BE49-F238E27FC236}">
              <a16:creationId xmlns:a16="http://schemas.microsoft.com/office/drawing/2014/main" id="{0F34EE6F-D5ED-4F29-B232-3F385FE355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61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612</xdr:row>
      <xdr:rowOff>0</xdr:rowOff>
    </xdr:from>
    <xdr:to>
      <xdr:col>5</xdr:col>
      <xdr:colOff>304800</xdr:colOff>
      <xdr:row>613</xdr:row>
      <xdr:rowOff>0</xdr:rowOff>
    </xdr:to>
    <xdr:pic>
      <xdr:nvPicPr>
        <xdr:cNvPr id="31664" name="image724.png">
          <a:extLst>
            <a:ext uri="{FF2B5EF4-FFF2-40B4-BE49-F238E27FC236}">
              <a16:creationId xmlns:a16="http://schemas.microsoft.com/office/drawing/2014/main" id="{203741D7-F372-426C-B02B-BB81AE6A7D6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64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0</xdr:rowOff>
    </xdr:to>
    <xdr:pic>
      <xdr:nvPicPr>
        <xdr:cNvPr id="31665" name="image728.png">
          <a:extLst>
            <a:ext uri="{FF2B5EF4-FFF2-40B4-BE49-F238E27FC236}">
              <a16:creationId xmlns:a16="http://schemas.microsoft.com/office/drawing/2014/main" id="{978BF359-A579-441A-AAB7-4F03ED0854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67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615</xdr:row>
      <xdr:rowOff>0</xdr:rowOff>
    </xdr:from>
    <xdr:to>
      <xdr:col>5</xdr:col>
      <xdr:colOff>304800</xdr:colOff>
      <xdr:row>616</xdr:row>
      <xdr:rowOff>0</xdr:rowOff>
    </xdr:to>
    <xdr:pic>
      <xdr:nvPicPr>
        <xdr:cNvPr id="31666" name="image725.png">
          <a:extLst>
            <a:ext uri="{FF2B5EF4-FFF2-40B4-BE49-F238E27FC236}">
              <a16:creationId xmlns:a16="http://schemas.microsoft.com/office/drawing/2014/main" id="{3BA62884-CEDC-4190-AF1A-41B0426613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73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0</xdr:rowOff>
    </xdr:to>
    <xdr:pic>
      <xdr:nvPicPr>
        <xdr:cNvPr id="31667" name="image720.png">
          <a:extLst>
            <a:ext uri="{FF2B5EF4-FFF2-40B4-BE49-F238E27FC236}">
              <a16:creationId xmlns:a16="http://schemas.microsoft.com/office/drawing/2014/main" id="{DD90F999-1BEF-400C-8990-37A3D24858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764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0</xdr:rowOff>
    </xdr:to>
    <xdr:pic>
      <xdr:nvPicPr>
        <xdr:cNvPr id="31668" name="image735.png">
          <a:extLst>
            <a:ext uri="{FF2B5EF4-FFF2-40B4-BE49-F238E27FC236}">
              <a16:creationId xmlns:a16="http://schemas.microsoft.com/office/drawing/2014/main" id="{9CCF4CE0-F88E-4622-B2E8-14B1E83FF2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855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620</xdr:row>
      <xdr:rowOff>0</xdr:rowOff>
    </xdr:from>
    <xdr:to>
      <xdr:col>5</xdr:col>
      <xdr:colOff>304800</xdr:colOff>
      <xdr:row>620</xdr:row>
      <xdr:rowOff>302280</xdr:rowOff>
    </xdr:to>
    <xdr:pic>
      <xdr:nvPicPr>
        <xdr:cNvPr id="31669" name="image729.png">
          <a:extLst>
            <a:ext uri="{FF2B5EF4-FFF2-40B4-BE49-F238E27FC236}">
              <a16:creationId xmlns:a16="http://schemas.microsoft.com/office/drawing/2014/main" id="{D032BEB1-AD1C-4755-9F8F-023FAD7362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886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621</xdr:row>
      <xdr:rowOff>0</xdr:rowOff>
    </xdr:from>
    <xdr:to>
      <xdr:col>5</xdr:col>
      <xdr:colOff>304800</xdr:colOff>
      <xdr:row>621</xdr:row>
      <xdr:rowOff>302281</xdr:rowOff>
    </xdr:to>
    <xdr:pic>
      <xdr:nvPicPr>
        <xdr:cNvPr id="31670" name="image734.png">
          <a:extLst>
            <a:ext uri="{FF2B5EF4-FFF2-40B4-BE49-F238E27FC236}">
              <a16:creationId xmlns:a16="http://schemas.microsoft.com/office/drawing/2014/main" id="{5BC4D6D4-8DF2-4318-A631-0F1F759A80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91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622</xdr:row>
      <xdr:rowOff>302281</xdr:rowOff>
    </xdr:to>
    <xdr:pic>
      <xdr:nvPicPr>
        <xdr:cNvPr id="31671" name="image730.png">
          <a:extLst>
            <a:ext uri="{FF2B5EF4-FFF2-40B4-BE49-F238E27FC236}">
              <a16:creationId xmlns:a16="http://schemas.microsoft.com/office/drawing/2014/main" id="{E44CF559-ECCA-41E7-8A25-ECBC92AE30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947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623</xdr:row>
      <xdr:rowOff>0</xdr:rowOff>
    </xdr:from>
    <xdr:to>
      <xdr:col>5</xdr:col>
      <xdr:colOff>304800</xdr:colOff>
      <xdr:row>623</xdr:row>
      <xdr:rowOff>302281</xdr:rowOff>
    </xdr:to>
    <xdr:pic>
      <xdr:nvPicPr>
        <xdr:cNvPr id="31672" name="image738.png">
          <a:extLst>
            <a:ext uri="{FF2B5EF4-FFF2-40B4-BE49-F238E27FC236}">
              <a16:creationId xmlns:a16="http://schemas.microsoft.com/office/drawing/2014/main" id="{4CFF959B-A589-43A3-A2C1-37FEF05C2B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897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624</xdr:row>
      <xdr:rowOff>0</xdr:rowOff>
    </xdr:from>
    <xdr:to>
      <xdr:col>5</xdr:col>
      <xdr:colOff>304800</xdr:colOff>
      <xdr:row>624</xdr:row>
      <xdr:rowOff>302281</xdr:rowOff>
    </xdr:to>
    <xdr:pic>
      <xdr:nvPicPr>
        <xdr:cNvPr id="31673" name="image733.png">
          <a:extLst>
            <a:ext uri="{FF2B5EF4-FFF2-40B4-BE49-F238E27FC236}">
              <a16:creationId xmlns:a16="http://schemas.microsoft.com/office/drawing/2014/main" id="{D91A11B8-9679-4146-A239-517809C7D6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0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625</xdr:row>
      <xdr:rowOff>302281</xdr:rowOff>
    </xdr:to>
    <xdr:pic>
      <xdr:nvPicPr>
        <xdr:cNvPr id="31674" name="image731.png">
          <a:extLst>
            <a:ext uri="{FF2B5EF4-FFF2-40B4-BE49-F238E27FC236}">
              <a16:creationId xmlns:a16="http://schemas.microsoft.com/office/drawing/2014/main" id="{A724B8BF-B64A-4749-85A1-6B217D6EB6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3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626</xdr:row>
      <xdr:rowOff>0</xdr:rowOff>
    </xdr:from>
    <xdr:to>
      <xdr:col>5</xdr:col>
      <xdr:colOff>304800</xdr:colOff>
      <xdr:row>626</xdr:row>
      <xdr:rowOff>302281</xdr:rowOff>
    </xdr:to>
    <xdr:pic>
      <xdr:nvPicPr>
        <xdr:cNvPr id="31675" name="image732.png">
          <a:extLst>
            <a:ext uri="{FF2B5EF4-FFF2-40B4-BE49-F238E27FC236}">
              <a16:creationId xmlns:a16="http://schemas.microsoft.com/office/drawing/2014/main" id="{391D2661-4977-4C51-9977-86E55F3F6B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6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627</xdr:row>
      <xdr:rowOff>0</xdr:rowOff>
    </xdr:from>
    <xdr:to>
      <xdr:col>5</xdr:col>
      <xdr:colOff>304800</xdr:colOff>
      <xdr:row>627</xdr:row>
      <xdr:rowOff>302281</xdr:rowOff>
    </xdr:to>
    <xdr:pic>
      <xdr:nvPicPr>
        <xdr:cNvPr id="31676" name="image736.png">
          <a:extLst>
            <a:ext uri="{FF2B5EF4-FFF2-40B4-BE49-F238E27FC236}">
              <a16:creationId xmlns:a16="http://schemas.microsoft.com/office/drawing/2014/main" id="{8D66AC6A-5382-4CD6-8946-D1C2B97DF3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09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628</xdr:row>
      <xdr:rowOff>302281</xdr:rowOff>
    </xdr:to>
    <xdr:pic>
      <xdr:nvPicPr>
        <xdr:cNvPr id="31677" name="image743.png">
          <a:extLst>
            <a:ext uri="{FF2B5EF4-FFF2-40B4-BE49-F238E27FC236}">
              <a16:creationId xmlns:a16="http://schemas.microsoft.com/office/drawing/2014/main" id="{252C483E-1BD7-4BC9-A27B-781ACD3FBF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13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0</xdr:rowOff>
    </xdr:to>
    <xdr:pic>
      <xdr:nvPicPr>
        <xdr:cNvPr id="31678" name="image750.png">
          <a:extLst>
            <a:ext uri="{FF2B5EF4-FFF2-40B4-BE49-F238E27FC236}">
              <a16:creationId xmlns:a16="http://schemas.microsoft.com/office/drawing/2014/main" id="{FCCA2E89-4CBA-4EFF-9462-43F27CA6B64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22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632</xdr:row>
      <xdr:rowOff>0</xdr:rowOff>
    </xdr:from>
    <xdr:to>
      <xdr:col>5</xdr:col>
      <xdr:colOff>304800</xdr:colOff>
      <xdr:row>633</xdr:row>
      <xdr:rowOff>0</xdr:rowOff>
    </xdr:to>
    <xdr:pic>
      <xdr:nvPicPr>
        <xdr:cNvPr id="31679" name="image745.png">
          <a:extLst>
            <a:ext uri="{FF2B5EF4-FFF2-40B4-BE49-F238E27FC236}">
              <a16:creationId xmlns:a16="http://schemas.microsoft.com/office/drawing/2014/main" id="{1E7FD025-F842-4521-B843-BFBA19AB96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25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0</xdr:rowOff>
    </xdr:to>
    <xdr:pic>
      <xdr:nvPicPr>
        <xdr:cNvPr id="31680" name="image746.png">
          <a:extLst>
            <a:ext uri="{FF2B5EF4-FFF2-40B4-BE49-F238E27FC236}">
              <a16:creationId xmlns:a16="http://schemas.microsoft.com/office/drawing/2014/main" id="{9560A86F-A8DE-41C1-AC28-3B8AD17E3F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1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635</xdr:row>
      <xdr:rowOff>0</xdr:rowOff>
    </xdr:from>
    <xdr:to>
      <xdr:col>5</xdr:col>
      <xdr:colOff>304800</xdr:colOff>
      <xdr:row>636</xdr:row>
      <xdr:rowOff>0</xdr:rowOff>
    </xdr:to>
    <xdr:pic>
      <xdr:nvPicPr>
        <xdr:cNvPr id="31681" name="image740.png">
          <a:extLst>
            <a:ext uri="{FF2B5EF4-FFF2-40B4-BE49-F238E27FC236}">
              <a16:creationId xmlns:a16="http://schemas.microsoft.com/office/drawing/2014/main" id="{1EF24F34-4EB2-450B-AFAB-7FFB0AABB8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4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636</xdr:row>
      <xdr:rowOff>0</xdr:rowOff>
    </xdr:from>
    <xdr:to>
      <xdr:col>5</xdr:col>
      <xdr:colOff>304800</xdr:colOff>
      <xdr:row>637</xdr:row>
      <xdr:rowOff>0</xdr:rowOff>
    </xdr:to>
    <xdr:pic>
      <xdr:nvPicPr>
        <xdr:cNvPr id="31682" name="image748.png">
          <a:extLst>
            <a:ext uri="{FF2B5EF4-FFF2-40B4-BE49-F238E27FC236}">
              <a16:creationId xmlns:a16="http://schemas.microsoft.com/office/drawing/2014/main" id="{DCA3227F-735E-41F0-9771-F328609849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37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639</xdr:row>
      <xdr:rowOff>0</xdr:rowOff>
    </xdr:from>
    <xdr:to>
      <xdr:col>5</xdr:col>
      <xdr:colOff>304800</xdr:colOff>
      <xdr:row>640</xdr:row>
      <xdr:rowOff>0</xdr:rowOff>
    </xdr:to>
    <xdr:pic>
      <xdr:nvPicPr>
        <xdr:cNvPr id="31683" name="image737.png">
          <a:extLst>
            <a:ext uri="{FF2B5EF4-FFF2-40B4-BE49-F238E27FC236}">
              <a16:creationId xmlns:a16="http://schemas.microsoft.com/office/drawing/2014/main" id="{D51F7938-63CE-49EA-84FA-487B215834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46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0</xdr:rowOff>
    </xdr:to>
    <xdr:pic>
      <xdr:nvPicPr>
        <xdr:cNvPr id="31684" name="image744.png">
          <a:extLst>
            <a:ext uri="{FF2B5EF4-FFF2-40B4-BE49-F238E27FC236}">
              <a16:creationId xmlns:a16="http://schemas.microsoft.com/office/drawing/2014/main" id="{500C9CBA-6767-4160-A1EB-3FDAB302DD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49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641</xdr:row>
      <xdr:rowOff>0</xdr:rowOff>
    </xdr:from>
    <xdr:to>
      <xdr:col>5</xdr:col>
      <xdr:colOff>304800</xdr:colOff>
      <xdr:row>642</xdr:row>
      <xdr:rowOff>0</xdr:rowOff>
    </xdr:to>
    <xdr:pic>
      <xdr:nvPicPr>
        <xdr:cNvPr id="31685" name="image755.png">
          <a:extLst>
            <a:ext uri="{FF2B5EF4-FFF2-40B4-BE49-F238E27FC236}">
              <a16:creationId xmlns:a16="http://schemas.microsoft.com/office/drawing/2014/main" id="{2954262A-1F4C-466F-9793-F9596D2029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52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644</xdr:row>
      <xdr:rowOff>0</xdr:rowOff>
    </xdr:from>
    <xdr:to>
      <xdr:col>5</xdr:col>
      <xdr:colOff>327660</xdr:colOff>
      <xdr:row>645</xdr:row>
      <xdr:rowOff>0</xdr:rowOff>
    </xdr:to>
    <xdr:pic>
      <xdr:nvPicPr>
        <xdr:cNvPr id="31686" name="image753.png">
          <a:extLst>
            <a:ext uri="{FF2B5EF4-FFF2-40B4-BE49-F238E27FC236}">
              <a16:creationId xmlns:a16="http://schemas.microsoft.com/office/drawing/2014/main" id="{25E52B70-F432-4BCE-842B-DBC0CBB3D3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61769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645</xdr:row>
      <xdr:rowOff>0</xdr:rowOff>
    </xdr:from>
    <xdr:to>
      <xdr:col>5</xdr:col>
      <xdr:colOff>304800</xdr:colOff>
      <xdr:row>646</xdr:row>
      <xdr:rowOff>0</xdr:rowOff>
    </xdr:to>
    <xdr:pic>
      <xdr:nvPicPr>
        <xdr:cNvPr id="31687" name="image739.png">
          <a:extLst>
            <a:ext uri="{FF2B5EF4-FFF2-40B4-BE49-F238E27FC236}">
              <a16:creationId xmlns:a16="http://schemas.microsoft.com/office/drawing/2014/main" id="{D5C4E27E-1085-49D6-8583-50F4646F68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64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648</xdr:row>
      <xdr:rowOff>0</xdr:rowOff>
    </xdr:from>
    <xdr:to>
      <xdr:col>5</xdr:col>
      <xdr:colOff>304800</xdr:colOff>
      <xdr:row>649</xdr:row>
      <xdr:rowOff>0</xdr:rowOff>
    </xdr:to>
    <xdr:pic>
      <xdr:nvPicPr>
        <xdr:cNvPr id="31688" name="image749.png">
          <a:extLst>
            <a:ext uri="{FF2B5EF4-FFF2-40B4-BE49-F238E27FC236}">
              <a16:creationId xmlns:a16="http://schemas.microsoft.com/office/drawing/2014/main" id="{813B7CC8-B614-446B-BF76-F454E47EB0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73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651</xdr:row>
      <xdr:rowOff>0</xdr:rowOff>
    </xdr:from>
    <xdr:to>
      <xdr:col>5</xdr:col>
      <xdr:colOff>304800</xdr:colOff>
      <xdr:row>652</xdr:row>
      <xdr:rowOff>0</xdr:rowOff>
    </xdr:to>
    <xdr:pic>
      <xdr:nvPicPr>
        <xdr:cNvPr id="31689" name="image752.png">
          <a:extLst>
            <a:ext uri="{FF2B5EF4-FFF2-40B4-BE49-F238E27FC236}">
              <a16:creationId xmlns:a16="http://schemas.microsoft.com/office/drawing/2014/main" id="{935F1DDF-794A-4E72-A968-59A86F35D56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83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0</xdr:rowOff>
    </xdr:to>
    <xdr:pic>
      <xdr:nvPicPr>
        <xdr:cNvPr id="31690" name="image742.png">
          <a:extLst>
            <a:ext uri="{FF2B5EF4-FFF2-40B4-BE49-F238E27FC236}">
              <a16:creationId xmlns:a16="http://schemas.microsoft.com/office/drawing/2014/main" id="{D0F7E83B-F320-4435-B8EB-9E95DB832D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86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653</xdr:row>
      <xdr:rowOff>0</xdr:rowOff>
    </xdr:from>
    <xdr:to>
      <xdr:col>5</xdr:col>
      <xdr:colOff>304800</xdr:colOff>
      <xdr:row>654</xdr:row>
      <xdr:rowOff>0</xdr:rowOff>
    </xdr:to>
    <xdr:pic>
      <xdr:nvPicPr>
        <xdr:cNvPr id="31691" name="image756.png">
          <a:extLst>
            <a:ext uri="{FF2B5EF4-FFF2-40B4-BE49-F238E27FC236}">
              <a16:creationId xmlns:a16="http://schemas.microsoft.com/office/drawing/2014/main" id="{DC5260BD-C555-439E-8870-490379BEFB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89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654</xdr:row>
      <xdr:rowOff>0</xdr:rowOff>
    </xdr:from>
    <xdr:to>
      <xdr:col>5</xdr:col>
      <xdr:colOff>304800</xdr:colOff>
      <xdr:row>655</xdr:row>
      <xdr:rowOff>0</xdr:rowOff>
    </xdr:to>
    <xdr:pic>
      <xdr:nvPicPr>
        <xdr:cNvPr id="31692" name="image760.png">
          <a:extLst>
            <a:ext uri="{FF2B5EF4-FFF2-40B4-BE49-F238E27FC236}">
              <a16:creationId xmlns:a16="http://schemas.microsoft.com/office/drawing/2014/main" id="{43CCAE80-58D3-455F-97D7-5803903B24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922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0</xdr:rowOff>
    </xdr:to>
    <xdr:pic>
      <xdr:nvPicPr>
        <xdr:cNvPr id="31693" name="image741.png">
          <a:extLst>
            <a:ext uri="{FF2B5EF4-FFF2-40B4-BE49-F238E27FC236}">
              <a16:creationId xmlns:a16="http://schemas.microsoft.com/office/drawing/2014/main" id="{ED9644FA-02E6-4464-86B1-9558FD236B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95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656</xdr:row>
      <xdr:rowOff>0</xdr:rowOff>
    </xdr:from>
    <xdr:to>
      <xdr:col>5</xdr:col>
      <xdr:colOff>304800</xdr:colOff>
      <xdr:row>657</xdr:row>
      <xdr:rowOff>0</xdr:rowOff>
    </xdr:to>
    <xdr:pic>
      <xdr:nvPicPr>
        <xdr:cNvPr id="31694" name="image757.png">
          <a:extLst>
            <a:ext uri="{FF2B5EF4-FFF2-40B4-BE49-F238E27FC236}">
              <a16:creationId xmlns:a16="http://schemas.microsoft.com/office/drawing/2014/main" id="{D3FAD487-5548-4A99-B20E-6B9A7A8596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98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657</xdr:row>
      <xdr:rowOff>0</xdr:rowOff>
    </xdr:from>
    <xdr:to>
      <xdr:col>5</xdr:col>
      <xdr:colOff>304800</xdr:colOff>
      <xdr:row>658</xdr:row>
      <xdr:rowOff>0</xdr:rowOff>
    </xdr:to>
    <xdr:pic>
      <xdr:nvPicPr>
        <xdr:cNvPr id="31695" name="image747.png">
          <a:extLst>
            <a:ext uri="{FF2B5EF4-FFF2-40B4-BE49-F238E27FC236}">
              <a16:creationId xmlns:a16="http://schemas.microsoft.com/office/drawing/2014/main" id="{68603F66-AA34-438C-8C93-EB6786BB135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1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0</xdr:rowOff>
    </xdr:to>
    <xdr:pic>
      <xdr:nvPicPr>
        <xdr:cNvPr id="31696" name="image754.png">
          <a:extLst>
            <a:ext uri="{FF2B5EF4-FFF2-40B4-BE49-F238E27FC236}">
              <a16:creationId xmlns:a16="http://schemas.microsoft.com/office/drawing/2014/main" id="{93B475FC-BCFB-4E21-81C3-FDCABFE172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4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659</xdr:row>
      <xdr:rowOff>0</xdr:rowOff>
    </xdr:from>
    <xdr:to>
      <xdr:col>5</xdr:col>
      <xdr:colOff>304800</xdr:colOff>
      <xdr:row>660</xdr:row>
      <xdr:rowOff>0</xdr:rowOff>
    </xdr:to>
    <xdr:pic>
      <xdr:nvPicPr>
        <xdr:cNvPr id="31697" name="image751.png">
          <a:extLst>
            <a:ext uri="{FF2B5EF4-FFF2-40B4-BE49-F238E27FC236}">
              <a16:creationId xmlns:a16="http://schemas.microsoft.com/office/drawing/2014/main" id="{4615BB53-5FEF-4A08-A720-7A6915BAEB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07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660</xdr:row>
      <xdr:rowOff>0</xdr:rowOff>
    </xdr:from>
    <xdr:to>
      <xdr:col>5</xdr:col>
      <xdr:colOff>304800</xdr:colOff>
      <xdr:row>661</xdr:row>
      <xdr:rowOff>0</xdr:rowOff>
    </xdr:to>
    <xdr:pic>
      <xdr:nvPicPr>
        <xdr:cNvPr id="31698" name="image763.png">
          <a:extLst>
            <a:ext uri="{FF2B5EF4-FFF2-40B4-BE49-F238E27FC236}">
              <a16:creationId xmlns:a16="http://schemas.microsoft.com/office/drawing/2014/main" id="{D0CA3EE6-5502-4D35-A8DB-B9AED684A4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0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662</xdr:row>
      <xdr:rowOff>0</xdr:rowOff>
    </xdr:to>
    <xdr:pic>
      <xdr:nvPicPr>
        <xdr:cNvPr id="31699" name="image762.png">
          <a:extLst>
            <a:ext uri="{FF2B5EF4-FFF2-40B4-BE49-F238E27FC236}">
              <a16:creationId xmlns:a16="http://schemas.microsoft.com/office/drawing/2014/main" id="{0E16BB2C-7B3B-4708-9D29-8642924EDD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3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662</xdr:row>
      <xdr:rowOff>0</xdr:rowOff>
    </xdr:from>
    <xdr:to>
      <xdr:col>5</xdr:col>
      <xdr:colOff>304800</xdr:colOff>
      <xdr:row>663</xdr:row>
      <xdr:rowOff>0</xdr:rowOff>
    </xdr:to>
    <xdr:pic>
      <xdr:nvPicPr>
        <xdr:cNvPr id="31700" name="image771.png">
          <a:extLst>
            <a:ext uri="{FF2B5EF4-FFF2-40B4-BE49-F238E27FC236}">
              <a16:creationId xmlns:a16="http://schemas.microsoft.com/office/drawing/2014/main" id="{78F31672-6AC6-4F18-A23F-9CB85D1FF43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6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663</xdr:row>
      <xdr:rowOff>0</xdr:rowOff>
    </xdr:from>
    <xdr:to>
      <xdr:col>5</xdr:col>
      <xdr:colOff>304800</xdr:colOff>
      <xdr:row>664</xdr:row>
      <xdr:rowOff>0</xdr:rowOff>
    </xdr:to>
    <xdr:pic>
      <xdr:nvPicPr>
        <xdr:cNvPr id="31701" name="image759.png">
          <a:extLst>
            <a:ext uri="{FF2B5EF4-FFF2-40B4-BE49-F238E27FC236}">
              <a16:creationId xmlns:a16="http://schemas.microsoft.com/office/drawing/2014/main" id="{7F664C6B-417F-4975-ACAD-E2CB6E04265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19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0</xdr:rowOff>
    </xdr:to>
    <xdr:pic>
      <xdr:nvPicPr>
        <xdr:cNvPr id="31702" name="image761.png">
          <a:extLst>
            <a:ext uri="{FF2B5EF4-FFF2-40B4-BE49-F238E27FC236}">
              <a16:creationId xmlns:a16="http://schemas.microsoft.com/office/drawing/2014/main" id="{62F697BE-5946-4775-A40C-DAD15ACB9E3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22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665</xdr:row>
      <xdr:rowOff>0</xdr:rowOff>
    </xdr:from>
    <xdr:to>
      <xdr:col>5</xdr:col>
      <xdr:colOff>304800</xdr:colOff>
      <xdr:row>666</xdr:row>
      <xdr:rowOff>0</xdr:rowOff>
    </xdr:to>
    <xdr:pic>
      <xdr:nvPicPr>
        <xdr:cNvPr id="31703" name="image758.png">
          <a:extLst>
            <a:ext uri="{FF2B5EF4-FFF2-40B4-BE49-F238E27FC236}">
              <a16:creationId xmlns:a16="http://schemas.microsoft.com/office/drawing/2014/main" id="{4E027EBE-56E8-43C9-95B0-00DD7BFCBA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25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666</xdr:row>
      <xdr:rowOff>0</xdr:rowOff>
    </xdr:from>
    <xdr:to>
      <xdr:col>5</xdr:col>
      <xdr:colOff>304800</xdr:colOff>
      <xdr:row>667</xdr:row>
      <xdr:rowOff>0</xdr:rowOff>
    </xdr:to>
    <xdr:pic>
      <xdr:nvPicPr>
        <xdr:cNvPr id="31704" name="image766.png">
          <a:extLst>
            <a:ext uri="{FF2B5EF4-FFF2-40B4-BE49-F238E27FC236}">
              <a16:creationId xmlns:a16="http://schemas.microsoft.com/office/drawing/2014/main" id="{2532D740-2ADC-4985-903F-489775F5F9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28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668</xdr:row>
      <xdr:rowOff>0</xdr:rowOff>
    </xdr:from>
    <xdr:to>
      <xdr:col>5</xdr:col>
      <xdr:colOff>304800</xdr:colOff>
      <xdr:row>669</xdr:row>
      <xdr:rowOff>0</xdr:rowOff>
    </xdr:to>
    <xdr:pic>
      <xdr:nvPicPr>
        <xdr:cNvPr id="31705" name="image776.png">
          <a:extLst>
            <a:ext uri="{FF2B5EF4-FFF2-40B4-BE49-F238E27FC236}">
              <a16:creationId xmlns:a16="http://schemas.microsoft.com/office/drawing/2014/main" id="{32CD8413-C25E-41D0-AAB8-855AE5E94B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34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669</xdr:row>
      <xdr:rowOff>0</xdr:rowOff>
    </xdr:from>
    <xdr:to>
      <xdr:col>5</xdr:col>
      <xdr:colOff>327660</xdr:colOff>
      <xdr:row>670</xdr:row>
      <xdr:rowOff>0</xdr:rowOff>
    </xdr:to>
    <xdr:pic>
      <xdr:nvPicPr>
        <xdr:cNvPr id="31706" name="image764.png">
          <a:extLst>
            <a:ext uri="{FF2B5EF4-FFF2-40B4-BE49-F238E27FC236}">
              <a16:creationId xmlns:a16="http://schemas.microsoft.com/office/drawing/2014/main" id="{83466098-BE3E-4B16-BEDC-12D024EB0F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37969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0</xdr:rowOff>
    </xdr:to>
    <xdr:pic>
      <xdr:nvPicPr>
        <xdr:cNvPr id="31707" name="image780.png">
          <a:extLst>
            <a:ext uri="{FF2B5EF4-FFF2-40B4-BE49-F238E27FC236}">
              <a16:creationId xmlns:a16="http://schemas.microsoft.com/office/drawing/2014/main" id="{4C943D13-8375-4059-B55E-96B6AFFAC0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01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674</xdr:row>
      <xdr:rowOff>0</xdr:rowOff>
    </xdr:from>
    <xdr:to>
      <xdr:col>5</xdr:col>
      <xdr:colOff>304800</xdr:colOff>
      <xdr:row>675</xdr:row>
      <xdr:rowOff>0</xdr:rowOff>
    </xdr:to>
    <xdr:pic>
      <xdr:nvPicPr>
        <xdr:cNvPr id="31708" name="image769.png">
          <a:extLst>
            <a:ext uri="{FF2B5EF4-FFF2-40B4-BE49-F238E27FC236}">
              <a16:creationId xmlns:a16="http://schemas.microsoft.com/office/drawing/2014/main" id="{8984EDC5-0AA1-4B30-B862-6133672C22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32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675</xdr:row>
      <xdr:rowOff>0</xdr:rowOff>
    </xdr:from>
    <xdr:to>
      <xdr:col>5</xdr:col>
      <xdr:colOff>304800</xdr:colOff>
      <xdr:row>676</xdr:row>
      <xdr:rowOff>0</xdr:rowOff>
    </xdr:to>
    <xdr:pic>
      <xdr:nvPicPr>
        <xdr:cNvPr id="31709" name="image767.png">
          <a:extLst>
            <a:ext uri="{FF2B5EF4-FFF2-40B4-BE49-F238E27FC236}">
              <a16:creationId xmlns:a16="http://schemas.microsoft.com/office/drawing/2014/main" id="{02808F69-B802-45B1-A6B1-014B326E8F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6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0</xdr:rowOff>
    </xdr:to>
    <xdr:pic>
      <xdr:nvPicPr>
        <xdr:cNvPr id="31710" name="image781.png">
          <a:extLst>
            <a:ext uri="{FF2B5EF4-FFF2-40B4-BE49-F238E27FC236}">
              <a16:creationId xmlns:a16="http://schemas.microsoft.com/office/drawing/2014/main" id="{3C1012BD-0A02-489E-9062-FF13D73F8EC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593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678</xdr:row>
      <xdr:rowOff>0</xdr:rowOff>
    </xdr:from>
    <xdr:to>
      <xdr:col>5</xdr:col>
      <xdr:colOff>304800</xdr:colOff>
      <xdr:row>679</xdr:row>
      <xdr:rowOff>0</xdr:rowOff>
    </xdr:to>
    <xdr:pic>
      <xdr:nvPicPr>
        <xdr:cNvPr id="31711" name="image765.png">
          <a:extLst>
            <a:ext uri="{FF2B5EF4-FFF2-40B4-BE49-F238E27FC236}">
              <a16:creationId xmlns:a16="http://schemas.microsoft.com/office/drawing/2014/main" id="{6AC93ACA-C752-4ED7-92A6-42A0FA0347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65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680</xdr:row>
      <xdr:rowOff>0</xdr:rowOff>
    </xdr:to>
    <xdr:pic>
      <xdr:nvPicPr>
        <xdr:cNvPr id="31712" name="image768.png">
          <a:extLst>
            <a:ext uri="{FF2B5EF4-FFF2-40B4-BE49-F238E27FC236}">
              <a16:creationId xmlns:a16="http://schemas.microsoft.com/office/drawing/2014/main" id="{0D34C18C-BF1A-4981-A3E6-3A37E25070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68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680</xdr:row>
      <xdr:rowOff>0</xdr:rowOff>
    </xdr:from>
    <xdr:to>
      <xdr:col>5</xdr:col>
      <xdr:colOff>304800</xdr:colOff>
      <xdr:row>681</xdr:row>
      <xdr:rowOff>0</xdr:rowOff>
    </xdr:to>
    <xdr:pic>
      <xdr:nvPicPr>
        <xdr:cNvPr id="31713" name="image773.png">
          <a:extLst>
            <a:ext uri="{FF2B5EF4-FFF2-40B4-BE49-F238E27FC236}">
              <a16:creationId xmlns:a16="http://schemas.microsoft.com/office/drawing/2014/main" id="{DA0EF95F-86A9-4081-8F62-5769415A44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714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681</xdr:row>
      <xdr:rowOff>0</xdr:rowOff>
    </xdr:from>
    <xdr:to>
      <xdr:col>5</xdr:col>
      <xdr:colOff>312420</xdr:colOff>
      <xdr:row>682</xdr:row>
      <xdr:rowOff>0</xdr:rowOff>
    </xdr:to>
    <xdr:pic>
      <xdr:nvPicPr>
        <xdr:cNvPr id="31714" name="image772.png">
          <a:extLst>
            <a:ext uri="{FF2B5EF4-FFF2-40B4-BE49-F238E27FC236}">
              <a16:creationId xmlns:a16="http://schemas.microsoft.com/office/drawing/2014/main" id="{B2331DCC-87F1-407A-9CE7-BAB3DEEA164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74545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683</xdr:row>
      <xdr:rowOff>0</xdr:rowOff>
    </xdr:from>
    <xdr:to>
      <xdr:col>5</xdr:col>
      <xdr:colOff>304800</xdr:colOff>
      <xdr:row>684</xdr:row>
      <xdr:rowOff>0</xdr:rowOff>
    </xdr:to>
    <xdr:pic>
      <xdr:nvPicPr>
        <xdr:cNvPr id="31715" name="image775.png">
          <a:extLst>
            <a:ext uri="{FF2B5EF4-FFF2-40B4-BE49-F238E27FC236}">
              <a16:creationId xmlns:a16="http://schemas.microsoft.com/office/drawing/2014/main" id="{5AEB17A4-EC07-4930-AFAC-E2A16550D5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0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684</xdr:row>
      <xdr:rowOff>0</xdr:rowOff>
    </xdr:from>
    <xdr:to>
      <xdr:col>5</xdr:col>
      <xdr:colOff>304800</xdr:colOff>
      <xdr:row>685</xdr:row>
      <xdr:rowOff>0</xdr:rowOff>
    </xdr:to>
    <xdr:pic>
      <xdr:nvPicPr>
        <xdr:cNvPr id="31716" name="image790.png">
          <a:extLst>
            <a:ext uri="{FF2B5EF4-FFF2-40B4-BE49-F238E27FC236}">
              <a16:creationId xmlns:a16="http://schemas.microsoft.com/office/drawing/2014/main" id="{508B6CB1-2866-4114-A219-D1E50F5BD3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3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0</xdr:rowOff>
    </xdr:to>
    <xdr:pic>
      <xdr:nvPicPr>
        <xdr:cNvPr id="31717" name="image778.png">
          <a:extLst>
            <a:ext uri="{FF2B5EF4-FFF2-40B4-BE49-F238E27FC236}">
              <a16:creationId xmlns:a16="http://schemas.microsoft.com/office/drawing/2014/main" id="{234A47D0-B51D-43D7-BA57-DE0ACA17AC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67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686</xdr:row>
      <xdr:rowOff>0</xdr:rowOff>
    </xdr:from>
    <xdr:to>
      <xdr:col>5</xdr:col>
      <xdr:colOff>304800</xdr:colOff>
      <xdr:row>687</xdr:row>
      <xdr:rowOff>0</xdr:rowOff>
    </xdr:to>
    <xdr:pic>
      <xdr:nvPicPr>
        <xdr:cNvPr id="31718" name="image770.png">
          <a:extLst>
            <a:ext uri="{FF2B5EF4-FFF2-40B4-BE49-F238E27FC236}">
              <a16:creationId xmlns:a16="http://schemas.microsoft.com/office/drawing/2014/main" id="{3DA2A670-A7A8-49A1-A13F-05AE4B2796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89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687</xdr:row>
      <xdr:rowOff>0</xdr:rowOff>
    </xdr:from>
    <xdr:to>
      <xdr:col>5</xdr:col>
      <xdr:colOff>304800</xdr:colOff>
      <xdr:row>688</xdr:row>
      <xdr:rowOff>0</xdr:rowOff>
    </xdr:to>
    <xdr:pic>
      <xdr:nvPicPr>
        <xdr:cNvPr id="31719" name="image774.png">
          <a:extLst>
            <a:ext uri="{FF2B5EF4-FFF2-40B4-BE49-F238E27FC236}">
              <a16:creationId xmlns:a16="http://schemas.microsoft.com/office/drawing/2014/main" id="{96FD28F1-8EC4-4257-8B9F-DD35A120C5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92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0</xdr:rowOff>
    </xdr:to>
    <xdr:pic>
      <xdr:nvPicPr>
        <xdr:cNvPr id="31720" name="image783.png">
          <a:extLst>
            <a:ext uri="{FF2B5EF4-FFF2-40B4-BE49-F238E27FC236}">
              <a16:creationId xmlns:a16="http://schemas.microsoft.com/office/drawing/2014/main" id="{C17E165F-FF27-46BB-B069-2988E44DD4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958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689</xdr:row>
      <xdr:rowOff>0</xdr:rowOff>
    </xdr:from>
    <xdr:to>
      <xdr:col>5</xdr:col>
      <xdr:colOff>304800</xdr:colOff>
      <xdr:row>690</xdr:row>
      <xdr:rowOff>0</xdr:rowOff>
    </xdr:to>
    <xdr:pic>
      <xdr:nvPicPr>
        <xdr:cNvPr id="31721" name="image777.png">
          <a:extLst>
            <a:ext uri="{FF2B5EF4-FFF2-40B4-BE49-F238E27FC236}">
              <a16:creationId xmlns:a16="http://schemas.microsoft.com/office/drawing/2014/main" id="{B7C68348-D0DD-4748-8A1E-FBF823A257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098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690</xdr:row>
      <xdr:rowOff>0</xdr:rowOff>
    </xdr:from>
    <xdr:to>
      <xdr:col>5</xdr:col>
      <xdr:colOff>304800</xdr:colOff>
      <xdr:row>691</xdr:row>
      <xdr:rowOff>0</xdr:rowOff>
    </xdr:to>
    <xdr:pic>
      <xdr:nvPicPr>
        <xdr:cNvPr id="31722" name="image784.png">
          <a:extLst>
            <a:ext uri="{FF2B5EF4-FFF2-40B4-BE49-F238E27FC236}">
              <a16:creationId xmlns:a16="http://schemas.microsoft.com/office/drawing/2014/main" id="{8114716F-9EA7-4EA2-9065-F33E732CFDA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01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0</xdr:rowOff>
    </xdr:to>
    <xdr:pic>
      <xdr:nvPicPr>
        <xdr:cNvPr id="31723" name="image798.png">
          <a:extLst>
            <a:ext uri="{FF2B5EF4-FFF2-40B4-BE49-F238E27FC236}">
              <a16:creationId xmlns:a16="http://schemas.microsoft.com/office/drawing/2014/main" id="{06389267-D07A-4340-823C-FAEC21CE056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050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692</xdr:row>
      <xdr:rowOff>0</xdr:rowOff>
    </xdr:from>
    <xdr:to>
      <xdr:col>5</xdr:col>
      <xdr:colOff>327660</xdr:colOff>
      <xdr:row>693</xdr:row>
      <xdr:rowOff>0</xdr:rowOff>
    </xdr:to>
    <xdr:pic>
      <xdr:nvPicPr>
        <xdr:cNvPr id="31724" name="image791.png">
          <a:extLst>
            <a:ext uri="{FF2B5EF4-FFF2-40B4-BE49-F238E27FC236}">
              <a16:creationId xmlns:a16="http://schemas.microsoft.com/office/drawing/2014/main" id="{7CDFC365-34DF-4AD3-A489-A6212F0B6F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08073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693</xdr:row>
      <xdr:rowOff>0</xdr:rowOff>
    </xdr:from>
    <xdr:to>
      <xdr:col>5</xdr:col>
      <xdr:colOff>304800</xdr:colOff>
      <xdr:row>694</xdr:row>
      <xdr:rowOff>0</xdr:rowOff>
    </xdr:to>
    <xdr:pic>
      <xdr:nvPicPr>
        <xdr:cNvPr id="31725" name="image779.png">
          <a:extLst>
            <a:ext uri="{FF2B5EF4-FFF2-40B4-BE49-F238E27FC236}">
              <a16:creationId xmlns:a16="http://schemas.microsoft.com/office/drawing/2014/main" id="{F4A19F48-5621-4EA6-9FF3-C6C1960D71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11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694</xdr:row>
      <xdr:rowOff>0</xdr:rowOff>
    </xdr:from>
    <xdr:to>
      <xdr:col>5</xdr:col>
      <xdr:colOff>312420</xdr:colOff>
      <xdr:row>695</xdr:row>
      <xdr:rowOff>0</xdr:rowOff>
    </xdr:to>
    <xdr:pic>
      <xdr:nvPicPr>
        <xdr:cNvPr id="31726" name="image787.png">
          <a:extLst>
            <a:ext uri="{FF2B5EF4-FFF2-40B4-BE49-F238E27FC236}">
              <a16:creationId xmlns:a16="http://schemas.microsoft.com/office/drawing/2014/main" id="{4BC18AFE-A525-4A4A-A864-FC0995C277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14169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696</xdr:row>
      <xdr:rowOff>0</xdr:rowOff>
    </xdr:from>
    <xdr:to>
      <xdr:col>5</xdr:col>
      <xdr:colOff>304800</xdr:colOff>
      <xdr:row>697</xdr:row>
      <xdr:rowOff>0</xdr:rowOff>
    </xdr:to>
    <xdr:pic>
      <xdr:nvPicPr>
        <xdr:cNvPr id="31727" name="image782.png">
          <a:extLst>
            <a:ext uri="{FF2B5EF4-FFF2-40B4-BE49-F238E27FC236}">
              <a16:creationId xmlns:a16="http://schemas.microsoft.com/office/drawing/2014/main" id="{15255E20-02C8-4BF6-A20E-AE1CFEB000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0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0</xdr:rowOff>
    </xdr:to>
    <xdr:pic>
      <xdr:nvPicPr>
        <xdr:cNvPr id="31728" name="image789.png">
          <a:extLst>
            <a:ext uri="{FF2B5EF4-FFF2-40B4-BE49-F238E27FC236}">
              <a16:creationId xmlns:a16="http://schemas.microsoft.com/office/drawing/2014/main" id="{1EB6CC7D-666A-4674-9E8E-E1553397A9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3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698</xdr:row>
      <xdr:rowOff>0</xdr:rowOff>
    </xdr:from>
    <xdr:to>
      <xdr:col>5</xdr:col>
      <xdr:colOff>304800</xdr:colOff>
      <xdr:row>699</xdr:row>
      <xdr:rowOff>0</xdr:rowOff>
    </xdr:to>
    <xdr:pic>
      <xdr:nvPicPr>
        <xdr:cNvPr id="31729" name="image801.png">
          <a:extLst>
            <a:ext uri="{FF2B5EF4-FFF2-40B4-BE49-F238E27FC236}">
              <a16:creationId xmlns:a16="http://schemas.microsoft.com/office/drawing/2014/main" id="{E2B0D45C-A7A5-4958-8408-E25C3AE04F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6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699</xdr:row>
      <xdr:rowOff>0</xdr:rowOff>
    </xdr:from>
    <xdr:to>
      <xdr:col>5</xdr:col>
      <xdr:colOff>304800</xdr:colOff>
      <xdr:row>700</xdr:row>
      <xdr:rowOff>0</xdr:rowOff>
    </xdr:to>
    <xdr:pic>
      <xdr:nvPicPr>
        <xdr:cNvPr id="31730" name="image799.png">
          <a:extLst>
            <a:ext uri="{FF2B5EF4-FFF2-40B4-BE49-F238E27FC236}">
              <a16:creationId xmlns:a16="http://schemas.microsoft.com/office/drawing/2014/main" id="{B1D72D6D-F595-489F-94C3-743C0F08FB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294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0</xdr:rowOff>
    </xdr:to>
    <xdr:pic>
      <xdr:nvPicPr>
        <xdr:cNvPr id="31731" name="image803.png">
          <a:extLst>
            <a:ext uri="{FF2B5EF4-FFF2-40B4-BE49-F238E27FC236}">
              <a16:creationId xmlns:a16="http://schemas.microsoft.com/office/drawing/2014/main" id="{6DF44A65-A7F0-4479-B503-98E336EA42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32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701</xdr:row>
      <xdr:rowOff>0</xdr:rowOff>
    </xdr:from>
    <xdr:to>
      <xdr:col>5</xdr:col>
      <xdr:colOff>304800</xdr:colOff>
      <xdr:row>702</xdr:row>
      <xdr:rowOff>0</xdr:rowOff>
    </xdr:to>
    <xdr:pic>
      <xdr:nvPicPr>
        <xdr:cNvPr id="31732" name="image785.png">
          <a:extLst>
            <a:ext uri="{FF2B5EF4-FFF2-40B4-BE49-F238E27FC236}">
              <a16:creationId xmlns:a16="http://schemas.microsoft.com/office/drawing/2014/main" id="{7DBE756D-FC2E-40E8-90ED-1BBD3B50AD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35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702</xdr:row>
      <xdr:rowOff>0</xdr:rowOff>
    </xdr:from>
    <xdr:to>
      <xdr:col>5</xdr:col>
      <xdr:colOff>304800</xdr:colOff>
      <xdr:row>703</xdr:row>
      <xdr:rowOff>0</xdr:rowOff>
    </xdr:to>
    <xdr:pic>
      <xdr:nvPicPr>
        <xdr:cNvPr id="31733" name="image804.png">
          <a:extLst>
            <a:ext uri="{FF2B5EF4-FFF2-40B4-BE49-F238E27FC236}">
              <a16:creationId xmlns:a16="http://schemas.microsoft.com/office/drawing/2014/main" id="{B84C4527-CC94-4F31-BF33-64951F9E83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385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0</xdr:rowOff>
    </xdr:to>
    <xdr:pic>
      <xdr:nvPicPr>
        <xdr:cNvPr id="31734" name="image795.png">
          <a:extLst>
            <a:ext uri="{FF2B5EF4-FFF2-40B4-BE49-F238E27FC236}">
              <a16:creationId xmlns:a16="http://schemas.microsoft.com/office/drawing/2014/main" id="{5529C549-8577-4561-802B-1FF1BAA5ED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41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704</xdr:row>
      <xdr:rowOff>0</xdr:rowOff>
    </xdr:from>
    <xdr:to>
      <xdr:col>5</xdr:col>
      <xdr:colOff>304800</xdr:colOff>
      <xdr:row>705</xdr:row>
      <xdr:rowOff>0</xdr:rowOff>
    </xdr:to>
    <xdr:pic>
      <xdr:nvPicPr>
        <xdr:cNvPr id="31735" name="image788.png">
          <a:extLst>
            <a:ext uri="{FF2B5EF4-FFF2-40B4-BE49-F238E27FC236}">
              <a16:creationId xmlns:a16="http://schemas.microsoft.com/office/drawing/2014/main" id="{BBFBBC97-9423-4200-8E1D-152F31A0B8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446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705</xdr:row>
      <xdr:rowOff>0</xdr:rowOff>
    </xdr:from>
    <xdr:to>
      <xdr:col>5</xdr:col>
      <xdr:colOff>304800</xdr:colOff>
      <xdr:row>706</xdr:row>
      <xdr:rowOff>0</xdr:rowOff>
    </xdr:to>
    <xdr:pic>
      <xdr:nvPicPr>
        <xdr:cNvPr id="31736" name="image794.png">
          <a:extLst>
            <a:ext uri="{FF2B5EF4-FFF2-40B4-BE49-F238E27FC236}">
              <a16:creationId xmlns:a16="http://schemas.microsoft.com/office/drawing/2014/main" id="{87627F8A-0E1D-4DF9-A85C-A665DC7E5A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47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0</xdr:rowOff>
    </xdr:to>
    <xdr:pic>
      <xdr:nvPicPr>
        <xdr:cNvPr id="31737" name="image786.png">
          <a:extLst>
            <a:ext uri="{FF2B5EF4-FFF2-40B4-BE49-F238E27FC236}">
              <a16:creationId xmlns:a16="http://schemas.microsoft.com/office/drawing/2014/main" id="{96CE834F-3CB8-421A-B351-C377E42DC4F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0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707</xdr:row>
      <xdr:rowOff>0</xdr:rowOff>
    </xdr:from>
    <xdr:to>
      <xdr:col>5</xdr:col>
      <xdr:colOff>304800</xdr:colOff>
      <xdr:row>708</xdr:row>
      <xdr:rowOff>0</xdr:rowOff>
    </xdr:to>
    <xdr:pic>
      <xdr:nvPicPr>
        <xdr:cNvPr id="31738" name="image792.png">
          <a:extLst>
            <a:ext uri="{FF2B5EF4-FFF2-40B4-BE49-F238E27FC236}">
              <a16:creationId xmlns:a16="http://schemas.microsoft.com/office/drawing/2014/main" id="{7CF5E4EC-5311-4537-9A76-E6E0439495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3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708</xdr:row>
      <xdr:rowOff>0</xdr:rowOff>
    </xdr:from>
    <xdr:to>
      <xdr:col>5</xdr:col>
      <xdr:colOff>304800</xdr:colOff>
      <xdr:row>709</xdr:row>
      <xdr:rowOff>0</xdr:rowOff>
    </xdr:to>
    <xdr:pic>
      <xdr:nvPicPr>
        <xdr:cNvPr id="31739" name="image820.png">
          <a:extLst>
            <a:ext uri="{FF2B5EF4-FFF2-40B4-BE49-F238E27FC236}">
              <a16:creationId xmlns:a16="http://schemas.microsoft.com/office/drawing/2014/main" id="{13960B4A-F0E2-47A2-86E5-71ACA42B556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6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0</xdr:rowOff>
    </xdr:to>
    <xdr:pic>
      <xdr:nvPicPr>
        <xdr:cNvPr id="31740" name="image797.png">
          <a:extLst>
            <a:ext uri="{FF2B5EF4-FFF2-40B4-BE49-F238E27FC236}">
              <a16:creationId xmlns:a16="http://schemas.microsoft.com/office/drawing/2014/main" id="{3F32B904-2ECD-4A5B-8BB7-9B70958C456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59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710</xdr:row>
      <xdr:rowOff>0</xdr:rowOff>
    </xdr:from>
    <xdr:to>
      <xdr:col>5</xdr:col>
      <xdr:colOff>304800</xdr:colOff>
      <xdr:row>711</xdr:row>
      <xdr:rowOff>0</xdr:rowOff>
    </xdr:to>
    <xdr:pic>
      <xdr:nvPicPr>
        <xdr:cNvPr id="31741" name="image793.png">
          <a:extLst>
            <a:ext uri="{FF2B5EF4-FFF2-40B4-BE49-F238E27FC236}">
              <a16:creationId xmlns:a16="http://schemas.microsoft.com/office/drawing/2014/main" id="{99E472D6-EF08-4268-B361-DC56A039A0A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629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713</xdr:row>
      <xdr:rowOff>0</xdr:rowOff>
    </xdr:from>
    <xdr:to>
      <xdr:col>5</xdr:col>
      <xdr:colOff>304800</xdr:colOff>
      <xdr:row>714</xdr:row>
      <xdr:rowOff>0</xdr:rowOff>
    </xdr:to>
    <xdr:pic>
      <xdr:nvPicPr>
        <xdr:cNvPr id="31742" name="image811.png">
          <a:extLst>
            <a:ext uri="{FF2B5EF4-FFF2-40B4-BE49-F238E27FC236}">
              <a16:creationId xmlns:a16="http://schemas.microsoft.com/office/drawing/2014/main" id="{0EBC1814-0AA2-4144-A26F-EE87CE42C5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72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714</xdr:row>
      <xdr:rowOff>0</xdr:rowOff>
    </xdr:from>
    <xdr:to>
      <xdr:col>5</xdr:col>
      <xdr:colOff>304800</xdr:colOff>
      <xdr:row>715</xdr:row>
      <xdr:rowOff>0</xdr:rowOff>
    </xdr:to>
    <xdr:pic>
      <xdr:nvPicPr>
        <xdr:cNvPr id="31743" name="image800.png">
          <a:extLst>
            <a:ext uri="{FF2B5EF4-FFF2-40B4-BE49-F238E27FC236}">
              <a16:creationId xmlns:a16="http://schemas.microsoft.com/office/drawing/2014/main" id="{DB966FAF-14F1-45B7-8BA3-B678C0770B2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75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716</xdr:row>
      <xdr:rowOff>0</xdr:rowOff>
    </xdr:to>
    <xdr:pic>
      <xdr:nvPicPr>
        <xdr:cNvPr id="31744" name="image796.png">
          <a:extLst>
            <a:ext uri="{FF2B5EF4-FFF2-40B4-BE49-F238E27FC236}">
              <a16:creationId xmlns:a16="http://schemas.microsoft.com/office/drawing/2014/main" id="{9C40C5C0-7D5D-4C0E-AE36-D8DDF3D989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781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716</xdr:row>
      <xdr:rowOff>0</xdr:rowOff>
    </xdr:from>
    <xdr:to>
      <xdr:col>5</xdr:col>
      <xdr:colOff>304800</xdr:colOff>
      <xdr:row>717</xdr:row>
      <xdr:rowOff>0</xdr:rowOff>
    </xdr:to>
    <xdr:pic>
      <xdr:nvPicPr>
        <xdr:cNvPr id="31745" name="image802.png">
          <a:extLst>
            <a:ext uri="{FF2B5EF4-FFF2-40B4-BE49-F238E27FC236}">
              <a16:creationId xmlns:a16="http://schemas.microsoft.com/office/drawing/2014/main" id="{5477823F-FA9D-48D6-A367-10E0C78A88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0</xdr:rowOff>
    </xdr:to>
    <xdr:pic>
      <xdr:nvPicPr>
        <xdr:cNvPr id="31746" name="image815.png">
          <a:extLst>
            <a:ext uri="{FF2B5EF4-FFF2-40B4-BE49-F238E27FC236}">
              <a16:creationId xmlns:a16="http://schemas.microsoft.com/office/drawing/2014/main" id="{D955F3D1-464D-4868-903A-A773482B6C4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873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720</xdr:row>
      <xdr:rowOff>0</xdr:rowOff>
    </xdr:from>
    <xdr:to>
      <xdr:col>5</xdr:col>
      <xdr:colOff>304800</xdr:colOff>
      <xdr:row>721</xdr:row>
      <xdr:rowOff>0</xdr:rowOff>
    </xdr:to>
    <xdr:pic>
      <xdr:nvPicPr>
        <xdr:cNvPr id="31747" name="image805.png">
          <a:extLst>
            <a:ext uri="{FF2B5EF4-FFF2-40B4-BE49-F238E27FC236}">
              <a16:creationId xmlns:a16="http://schemas.microsoft.com/office/drawing/2014/main" id="{804E5D1B-A1E3-453A-8C53-1D853CC009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934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722</xdr:row>
      <xdr:rowOff>0</xdr:rowOff>
    </xdr:from>
    <xdr:to>
      <xdr:col>5</xdr:col>
      <xdr:colOff>304800</xdr:colOff>
      <xdr:row>723</xdr:row>
      <xdr:rowOff>0</xdr:rowOff>
    </xdr:to>
    <xdr:pic>
      <xdr:nvPicPr>
        <xdr:cNvPr id="31748" name="image807.png">
          <a:extLst>
            <a:ext uri="{FF2B5EF4-FFF2-40B4-BE49-F238E27FC236}">
              <a16:creationId xmlns:a16="http://schemas.microsoft.com/office/drawing/2014/main" id="{4A5DA0A8-0559-41BB-B931-49C3B7A16E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1995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723</xdr:row>
      <xdr:rowOff>0</xdr:rowOff>
    </xdr:from>
    <xdr:to>
      <xdr:col>5</xdr:col>
      <xdr:colOff>304800</xdr:colOff>
      <xdr:row>724</xdr:row>
      <xdr:rowOff>0</xdr:rowOff>
    </xdr:to>
    <xdr:pic>
      <xdr:nvPicPr>
        <xdr:cNvPr id="31749" name="image813.png">
          <a:extLst>
            <a:ext uri="{FF2B5EF4-FFF2-40B4-BE49-F238E27FC236}">
              <a16:creationId xmlns:a16="http://schemas.microsoft.com/office/drawing/2014/main" id="{5C05B71F-B378-4EA4-A261-FABD137AD7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025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0</xdr:rowOff>
    </xdr:to>
    <xdr:pic>
      <xdr:nvPicPr>
        <xdr:cNvPr id="31750" name="image814.png">
          <a:extLst>
            <a:ext uri="{FF2B5EF4-FFF2-40B4-BE49-F238E27FC236}">
              <a16:creationId xmlns:a16="http://schemas.microsoft.com/office/drawing/2014/main" id="{443B038D-94D9-43F1-9643-E65D419FCA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056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725</xdr:row>
      <xdr:rowOff>0</xdr:rowOff>
    </xdr:from>
    <xdr:to>
      <xdr:col>5</xdr:col>
      <xdr:colOff>304800</xdr:colOff>
      <xdr:row>726</xdr:row>
      <xdr:rowOff>0</xdr:rowOff>
    </xdr:to>
    <xdr:pic>
      <xdr:nvPicPr>
        <xdr:cNvPr id="31751" name="image830.png">
          <a:extLst>
            <a:ext uri="{FF2B5EF4-FFF2-40B4-BE49-F238E27FC236}">
              <a16:creationId xmlns:a16="http://schemas.microsoft.com/office/drawing/2014/main" id="{EEE9174D-DFCD-47FA-8781-6ADD37D34F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086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726</xdr:row>
      <xdr:rowOff>0</xdr:rowOff>
    </xdr:from>
    <xdr:to>
      <xdr:col>5</xdr:col>
      <xdr:colOff>304800</xdr:colOff>
      <xdr:row>727</xdr:row>
      <xdr:rowOff>0</xdr:rowOff>
    </xdr:to>
    <xdr:pic>
      <xdr:nvPicPr>
        <xdr:cNvPr id="31752" name="image808.png">
          <a:extLst>
            <a:ext uri="{FF2B5EF4-FFF2-40B4-BE49-F238E27FC236}">
              <a16:creationId xmlns:a16="http://schemas.microsoft.com/office/drawing/2014/main" id="{CF0380B4-E099-4CF9-9877-68A9C3D086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17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0</xdr:rowOff>
    </xdr:to>
    <xdr:pic>
      <xdr:nvPicPr>
        <xdr:cNvPr id="31753" name="image826.png">
          <a:extLst>
            <a:ext uri="{FF2B5EF4-FFF2-40B4-BE49-F238E27FC236}">
              <a16:creationId xmlns:a16="http://schemas.microsoft.com/office/drawing/2014/main" id="{58344793-3CB0-43B0-A931-4619849071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47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728</xdr:row>
      <xdr:rowOff>0</xdr:rowOff>
    </xdr:from>
    <xdr:to>
      <xdr:col>5</xdr:col>
      <xdr:colOff>304800</xdr:colOff>
      <xdr:row>729</xdr:row>
      <xdr:rowOff>0</xdr:rowOff>
    </xdr:to>
    <xdr:pic>
      <xdr:nvPicPr>
        <xdr:cNvPr id="31754" name="image810.png">
          <a:extLst>
            <a:ext uri="{FF2B5EF4-FFF2-40B4-BE49-F238E27FC236}">
              <a16:creationId xmlns:a16="http://schemas.microsoft.com/office/drawing/2014/main" id="{1F87C1D8-3791-4674-B849-EADD5D0726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178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729</xdr:row>
      <xdr:rowOff>0</xdr:rowOff>
    </xdr:from>
    <xdr:to>
      <xdr:col>5</xdr:col>
      <xdr:colOff>304800</xdr:colOff>
      <xdr:row>730</xdr:row>
      <xdr:rowOff>0</xdr:rowOff>
    </xdr:to>
    <xdr:pic>
      <xdr:nvPicPr>
        <xdr:cNvPr id="31755" name="image806.png">
          <a:extLst>
            <a:ext uri="{FF2B5EF4-FFF2-40B4-BE49-F238E27FC236}">
              <a16:creationId xmlns:a16="http://schemas.microsoft.com/office/drawing/2014/main" id="{96EC4F62-CC2E-4A21-88B9-40CD9C1557B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0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0</xdr:rowOff>
    </xdr:to>
    <xdr:pic>
      <xdr:nvPicPr>
        <xdr:cNvPr id="31756" name="image809.png">
          <a:extLst>
            <a:ext uri="{FF2B5EF4-FFF2-40B4-BE49-F238E27FC236}">
              <a16:creationId xmlns:a16="http://schemas.microsoft.com/office/drawing/2014/main" id="{76F3A113-4FD3-46ED-BFB7-23EDFA4380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38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731</xdr:row>
      <xdr:rowOff>0</xdr:rowOff>
    </xdr:from>
    <xdr:to>
      <xdr:col>5</xdr:col>
      <xdr:colOff>304800</xdr:colOff>
      <xdr:row>732</xdr:row>
      <xdr:rowOff>0</xdr:rowOff>
    </xdr:to>
    <xdr:pic>
      <xdr:nvPicPr>
        <xdr:cNvPr id="31757" name="image812.png">
          <a:extLst>
            <a:ext uri="{FF2B5EF4-FFF2-40B4-BE49-F238E27FC236}">
              <a16:creationId xmlns:a16="http://schemas.microsoft.com/office/drawing/2014/main" id="{5FA1AA03-CA30-4C5F-989F-614C0BFDDF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69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732</xdr:row>
      <xdr:rowOff>0</xdr:rowOff>
    </xdr:from>
    <xdr:to>
      <xdr:col>5</xdr:col>
      <xdr:colOff>304800</xdr:colOff>
      <xdr:row>733</xdr:row>
      <xdr:rowOff>0</xdr:rowOff>
    </xdr:to>
    <xdr:pic>
      <xdr:nvPicPr>
        <xdr:cNvPr id="31758" name="image818.png">
          <a:extLst>
            <a:ext uri="{FF2B5EF4-FFF2-40B4-BE49-F238E27FC236}">
              <a16:creationId xmlns:a16="http://schemas.microsoft.com/office/drawing/2014/main" id="{6A178019-ADC1-4B70-AD39-3E353508375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299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0</xdr:rowOff>
    </xdr:to>
    <xdr:pic>
      <xdr:nvPicPr>
        <xdr:cNvPr id="31759" name="image816.png">
          <a:extLst>
            <a:ext uri="{FF2B5EF4-FFF2-40B4-BE49-F238E27FC236}">
              <a16:creationId xmlns:a16="http://schemas.microsoft.com/office/drawing/2014/main" id="{95C67AC4-095D-4789-A4C9-255054180C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330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734</xdr:row>
      <xdr:rowOff>0</xdr:rowOff>
    </xdr:from>
    <xdr:to>
      <xdr:col>5</xdr:col>
      <xdr:colOff>304800</xdr:colOff>
      <xdr:row>735</xdr:row>
      <xdr:rowOff>0</xdr:rowOff>
    </xdr:to>
    <xdr:pic>
      <xdr:nvPicPr>
        <xdr:cNvPr id="31760" name="image824.png">
          <a:extLst>
            <a:ext uri="{FF2B5EF4-FFF2-40B4-BE49-F238E27FC236}">
              <a16:creationId xmlns:a16="http://schemas.microsoft.com/office/drawing/2014/main" id="{EB99AB3A-6D4E-4FE6-881D-F17C5A2F38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360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735</xdr:row>
      <xdr:rowOff>0</xdr:rowOff>
    </xdr:from>
    <xdr:to>
      <xdr:col>5</xdr:col>
      <xdr:colOff>304800</xdr:colOff>
      <xdr:row>736</xdr:row>
      <xdr:rowOff>0</xdr:rowOff>
    </xdr:to>
    <xdr:pic>
      <xdr:nvPicPr>
        <xdr:cNvPr id="31761" name="image819.png">
          <a:extLst>
            <a:ext uri="{FF2B5EF4-FFF2-40B4-BE49-F238E27FC236}">
              <a16:creationId xmlns:a16="http://schemas.microsoft.com/office/drawing/2014/main" id="{BB40F97F-988B-4034-A1D6-05B35966A8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39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0</xdr:rowOff>
    </xdr:to>
    <xdr:pic>
      <xdr:nvPicPr>
        <xdr:cNvPr id="31762" name="image823.png">
          <a:extLst>
            <a:ext uri="{FF2B5EF4-FFF2-40B4-BE49-F238E27FC236}">
              <a16:creationId xmlns:a16="http://schemas.microsoft.com/office/drawing/2014/main" id="{79CB331B-3164-45E9-9534-FFAFFFFC6B0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21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737</xdr:row>
      <xdr:rowOff>0</xdr:rowOff>
    </xdr:from>
    <xdr:to>
      <xdr:col>5</xdr:col>
      <xdr:colOff>304800</xdr:colOff>
      <xdr:row>738</xdr:row>
      <xdr:rowOff>0</xdr:rowOff>
    </xdr:to>
    <xdr:pic>
      <xdr:nvPicPr>
        <xdr:cNvPr id="31763" name="image817.png">
          <a:extLst>
            <a:ext uri="{FF2B5EF4-FFF2-40B4-BE49-F238E27FC236}">
              <a16:creationId xmlns:a16="http://schemas.microsoft.com/office/drawing/2014/main" id="{84349FD6-6260-48F7-8D1A-F80ED56339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52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738</xdr:row>
      <xdr:rowOff>0</xdr:rowOff>
    </xdr:from>
    <xdr:to>
      <xdr:col>5</xdr:col>
      <xdr:colOff>304800</xdr:colOff>
      <xdr:row>739</xdr:row>
      <xdr:rowOff>0</xdr:rowOff>
    </xdr:to>
    <xdr:pic>
      <xdr:nvPicPr>
        <xdr:cNvPr id="31764" name="image843.png">
          <a:extLst>
            <a:ext uri="{FF2B5EF4-FFF2-40B4-BE49-F238E27FC236}">
              <a16:creationId xmlns:a16="http://schemas.microsoft.com/office/drawing/2014/main" id="{7EB29F04-2F51-47A8-98E0-C6BD959F99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48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0</xdr:rowOff>
    </xdr:to>
    <xdr:pic>
      <xdr:nvPicPr>
        <xdr:cNvPr id="31765" name="image831.png">
          <a:extLst>
            <a:ext uri="{FF2B5EF4-FFF2-40B4-BE49-F238E27FC236}">
              <a16:creationId xmlns:a16="http://schemas.microsoft.com/office/drawing/2014/main" id="{5D7D2CB1-EB32-4ED3-91AA-868021A2D3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51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740</xdr:row>
      <xdr:rowOff>0</xdr:rowOff>
    </xdr:from>
    <xdr:to>
      <xdr:col>5</xdr:col>
      <xdr:colOff>304800</xdr:colOff>
      <xdr:row>741</xdr:row>
      <xdr:rowOff>0</xdr:rowOff>
    </xdr:to>
    <xdr:pic>
      <xdr:nvPicPr>
        <xdr:cNvPr id="31766" name="image822.png">
          <a:extLst>
            <a:ext uri="{FF2B5EF4-FFF2-40B4-BE49-F238E27FC236}">
              <a16:creationId xmlns:a16="http://schemas.microsoft.com/office/drawing/2014/main" id="{E56F062B-D16E-4DA4-898D-7DEDE4C40F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54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741</xdr:row>
      <xdr:rowOff>0</xdr:rowOff>
    </xdr:from>
    <xdr:to>
      <xdr:col>5</xdr:col>
      <xdr:colOff>327660</xdr:colOff>
      <xdr:row>741</xdr:row>
      <xdr:rowOff>302280</xdr:rowOff>
    </xdr:to>
    <xdr:pic>
      <xdr:nvPicPr>
        <xdr:cNvPr id="31767" name="image832.png">
          <a:extLst>
            <a:ext uri="{FF2B5EF4-FFF2-40B4-BE49-F238E27FC236}">
              <a16:creationId xmlns:a16="http://schemas.microsoft.com/office/drawing/2014/main" id="{09DDAE14-CE6B-453A-861A-1BFD456E84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57425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743</xdr:row>
      <xdr:rowOff>0</xdr:rowOff>
    </xdr:from>
    <xdr:to>
      <xdr:col>5</xdr:col>
      <xdr:colOff>304800</xdr:colOff>
      <xdr:row>743</xdr:row>
      <xdr:rowOff>302281</xdr:rowOff>
    </xdr:to>
    <xdr:pic>
      <xdr:nvPicPr>
        <xdr:cNvPr id="31768" name="image825.png">
          <a:extLst>
            <a:ext uri="{FF2B5EF4-FFF2-40B4-BE49-F238E27FC236}">
              <a16:creationId xmlns:a16="http://schemas.microsoft.com/office/drawing/2014/main" id="{585AB71A-9B67-4CB7-96D3-6834909C050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635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744</xdr:row>
      <xdr:rowOff>0</xdr:rowOff>
    </xdr:from>
    <xdr:to>
      <xdr:col>5</xdr:col>
      <xdr:colOff>304800</xdr:colOff>
      <xdr:row>744</xdr:row>
      <xdr:rowOff>302281</xdr:rowOff>
    </xdr:to>
    <xdr:pic>
      <xdr:nvPicPr>
        <xdr:cNvPr id="31769" name="image827.png">
          <a:extLst>
            <a:ext uri="{FF2B5EF4-FFF2-40B4-BE49-F238E27FC236}">
              <a16:creationId xmlns:a16="http://schemas.microsoft.com/office/drawing/2014/main" id="{69498C5F-A222-4193-9BA6-31E3EC0E4CF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665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748</xdr:row>
      <xdr:rowOff>302281</xdr:rowOff>
    </xdr:to>
    <xdr:pic>
      <xdr:nvPicPr>
        <xdr:cNvPr id="31770" name="image821.png">
          <a:extLst>
            <a:ext uri="{FF2B5EF4-FFF2-40B4-BE49-F238E27FC236}">
              <a16:creationId xmlns:a16="http://schemas.microsoft.com/office/drawing/2014/main" id="{424D86A4-2544-4CFA-A5F4-D33247A730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78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749</xdr:row>
      <xdr:rowOff>0</xdr:rowOff>
    </xdr:from>
    <xdr:to>
      <xdr:col>5</xdr:col>
      <xdr:colOff>304800</xdr:colOff>
      <xdr:row>749</xdr:row>
      <xdr:rowOff>302281</xdr:rowOff>
    </xdr:to>
    <xdr:pic>
      <xdr:nvPicPr>
        <xdr:cNvPr id="31771" name="image835.png">
          <a:extLst>
            <a:ext uri="{FF2B5EF4-FFF2-40B4-BE49-F238E27FC236}">
              <a16:creationId xmlns:a16="http://schemas.microsoft.com/office/drawing/2014/main" id="{55A90F21-D0C7-4DA2-B8C3-617617D883C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81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750</xdr:row>
      <xdr:rowOff>0</xdr:rowOff>
    </xdr:from>
    <xdr:to>
      <xdr:col>5</xdr:col>
      <xdr:colOff>304800</xdr:colOff>
      <xdr:row>750</xdr:row>
      <xdr:rowOff>302281</xdr:rowOff>
    </xdr:to>
    <xdr:pic>
      <xdr:nvPicPr>
        <xdr:cNvPr id="31772" name="image829.png">
          <a:extLst>
            <a:ext uri="{FF2B5EF4-FFF2-40B4-BE49-F238E27FC236}">
              <a16:creationId xmlns:a16="http://schemas.microsoft.com/office/drawing/2014/main" id="{ED02B075-590F-486F-AD48-88CCFC840E2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84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0</xdr:rowOff>
    </xdr:to>
    <xdr:pic>
      <xdr:nvPicPr>
        <xdr:cNvPr id="31773" name="image828.png">
          <a:extLst>
            <a:ext uri="{FF2B5EF4-FFF2-40B4-BE49-F238E27FC236}">
              <a16:creationId xmlns:a16="http://schemas.microsoft.com/office/drawing/2014/main" id="{93CC391B-236F-478A-BBE2-1ED6F76ED7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87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752</xdr:row>
      <xdr:rowOff>0</xdr:rowOff>
    </xdr:from>
    <xdr:to>
      <xdr:col>5</xdr:col>
      <xdr:colOff>304800</xdr:colOff>
      <xdr:row>753</xdr:row>
      <xdr:rowOff>0</xdr:rowOff>
    </xdr:to>
    <xdr:pic>
      <xdr:nvPicPr>
        <xdr:cNvPr id="31774" name="image836.png">
          <a:extLst>
            <a:ext uri="{FF2B5EF4-FFF2-40B4-BE49-F238E27FC236}">
              <a16:creationId xmlns:a16="http://schemas.microsoft.com/office/drawing/2014/main" id="{8610BDDF-E989-4A92-8B41-ED6069DD1F1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90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753</xdr:row>
      <xdr:rowOff>0</xdr:rowOff>
    </xdr:from>
    <xdr:to>
      <xdr:col>5</xdr:col>
      <xdr:colOff>304800</xdr:colOff>
      <xdr:row>754</xdr:row>
      <xdr:rowOff>0</xdr:rowOff>
    </xdr:to>
    <xdr:pic>
      <xdr:nvPicPr>
        <xdr:cNvPr id="31775" name="image833.png">
          <a:extLst>
            <a:ext uri="{FF2B5EF4-FFF2-40B4-BE49-F238E27FC236}">
              <a16:creationId xmlns:a16="http://schemas.microsoft.com/office/drawing/2014/main" id="{F91437CD-70BE-4E3C-9F0C-213FD25E3B8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940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0</xdr:rowOff>
    </xdr:to>
    <xdr:pic>
      <xdr:nvPicPr>
        <xdr:cNvPr id="31776" name="image834.png">
          <a:extLst>
            <a:ext uri="{FF2B5EF4-FFF2-40B4-BE49-F238E27FC236}">
              <a16:creationId xmlns:a16="http://schemas.microsoft.com/office/drawing/2014/main" id="{54F38139-E366-4806-83AE-CD3C2B8D0E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297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755</xdr:row>
      <xdr:rowOff>0</xdr:rowOff>
    </xdr:from>
    <xdr:to>
      <xdr:col>5</xdr:col>
      <xdr:colOff>304800</xdr:colOff>
      <xdr:row>756</xdr:row>
      <xdr:rowOff>0</xdr:rowOff>
    </xdr:to>
    <xdr:pic>
      <xdr:nvPicPr>
        <xdr:cNvPr id="31777" name="image847.png">
          <a:extLst>
            <a:ext uri="{FF2B5EF4-FFF2-40B4-BE49-F238E27FC236}">
              <a16:creationId xmlns:a16="http://schemas.microsoft.com/office/drawing/2014/main" id="{239066F8-E315-4D63-B092-6FCD42E5A8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00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756</xdr:row>
      <xdr:rowOff>0</xdr:rowOff>
    </xdr:from>
    <xdr:to>
      <xdr:col>5</xdr:col>
      <xdr:colOff>304800</xdr:colOff>
      <xdr:row>757</xdr:row>
      <xdr:rowOff>0</xdr:rowOff>
    </xdr:to>
    <xdr:pic>
      <xdr:nvPicPr>
        <xdr:cNvPr id="31778" name="image840.png">
          <a:extLst>
            <a:ext uri="{FF2B5EF4-FFF2-40B4-BE49-F238E27FC236}">
              <a16:creationId xmlns:a16="http://schemas.microsoft.com/office/drawing/2014/main" id="{E2878671-A3DC-410D-91AE-7EF3D1AF9D3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3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0</xdr:rowOff>
    </xdr:to>
    <xdr:pic>
      <xdr:nvPicPr>
        <xdr:cNvPr id="31779" name="image838.png">
          <a:extLst>
            <a:ext uri="{FF2B5EF4-FFF2-40B4-BE49-F238E27FC236}">
              <a16:creationId xmlns:a16="http://schemas.microsoft.com/office/drawing/2014/main" id="{0BB29BF8-3E9A-47A4-98EE-23FC1F519A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61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758</xdr:row>
      <xdr:rowOff>0</xdr:rowOff>
    </xdr:from>
    <xdr:to>
      <xdr:col>5</xdr:col>
      <xdr:colOff>304800</xdr:colOff>
      <xdr:row>759</xdr:row>
      <xdr:rowOff>0</xdr:rowOff>
    </xdr:to>
    <xdr:pic>
      <xdr:nvPicPr>
        <xdr:cNvPr id="31780" name="image841.png">
          <a:extLst>
            <a:ext uri="{FF2B5EF4-FFF2-40B4-BE49-F238E27FC236}">
              <a16:creationId xmlns:a16="http://schemas.microsoft.com/office/drawing/2014/main" id="{CCFB5F2B-29E7-40AE-B8F5-CDDE96E3F3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092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759</xdr:row>
      <xdr:rowOff>0</xdr:rowOff>
    </xdr:from>
    <xdr:to>
      <xdr:col>5</xdr:col>
      <xdr:colOff>304800</xdr:colOff>
      <xdr:row>760</xdr:row>
      <xdr:rowOff>0</xdr:rowOff>
    </xdr:to>
    <xdr:pic>
      <xdr:nvPicPr>
        <xdr:cNvPr id="31781" name="image837.png">
          <a:extLst>
            <a:ext uri="{FF2B5EF4-FFF2-40B4-BE49-F238E27FC236}">
              <a16:creationId xmlns:a16="http://schemas.microsoft.com/office/drawing/2014/main" id="{025BDFFA-E75F-421D-B6C7-C067142659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122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0</xdr:rowOff>
    </xdr:to>
    <xdr:pic>
      <xdr:nvPicPr>
        <xdr:cNvPr id="31782" name="image839.png">
          <a:extLst>
            <a:ext uri="{FF2B5EF4-FFF2-40B4-BE49-F238E27FC236}">
              <a16:creationId xmlns:a16="http://schemas.microsoft.com/office/drawing/2014/main" id="{D98B9EA1-84AD-4378-A1FA-9C03C7EAE7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153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761</xdr:row>
      <xdr:rowOff>0</xdr:rowOff>
    </xdr:from>
    <xdr:to>
      <xdr:col>5</xdr:col>
      <xdr:colOff>304800</xdr:colOff>
      <xdr:row>762</xdr:row>
      <xdr:rowOff>0</xdr:rowOff>
    </xdr:to>
    <xdr:pic>
      <xdr:nvPicPr>
        <xdr:cNvPr id="31783" name="image842.png">
          <a:extLst>
            <a:ext uri="{FF2B5EF4-FFF2-40B4-BE49-F238E27FC236}">
              <a16:creationId xmlns:a16="http://schemas.microsoft.com/office/drawing/2014/main" id="{796A8BC1-1C6C-4701-85F7-1ACA704577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183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762</xdr:row>
      <xdr:rowOff>0</xdr:rowOff>
    </xdr:from>
    <xdr:to>
      <xdr:col>5</xdr:col>
      <xdr:colOff>304800</xdr:colOff>
      <xdr:row>763</xdr:row>
      <xdr:rowOff>0</xdr:rowOff>
    </xdr:to>
    <xdr:pic>
      <xdr:nvPicPr>
        <xdr:cNvPr id="31784" name="image845.png">
          <a:extLst>
            <a:ext uri="{FF2B5EF4-FFF2-40B4-BE49-F238E27FC236}">
              <a16:creationId xmlns:a16="http://schemas.microsoft.com/office/drawing/2014/main" id="{E667B104-E71D-4700-A0B2-715737A054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14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0</xdr:rowOff>
    </xdr:to>
    <xdr:pic>
      <xdr:nvPicPr>
        <xdr:cNvPr id="31785" name="image846.png">
          <a:extLst>
            <a:ext uri="{FF2B5EF4-FFF2-40B4-BE49-F238E27FC236}">
              <a16:creationId xmlns:a16="http://schemas.microsoft.com/office/drawing/2014/main" id="{321ACEEF-E6D1-492E-9B63-83BF6C1B67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4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764</xdr:row>
      <xdr:rowOff>0</xdr:rowOff>
    </xdr:from>
    <xdr:to>
      <xdr:col>5</xdr:col>
      <xdr:colOff>304800</xdr:colOff>
      <xdr:row>765</xdr:row>
      <xdr:rowOff>0</xdr:rowOff>
    </xdr:to>
    <xdr:pic>
      <xdr:nvPicPr>
        <xdr:cNvPr id="31786" name="image848.png">
          <a:extLst>
            <a:ext uri="{FF2B5EF4-FFF2-40B4-BE49-F238E27FC236}">
              <a16:creationId xmlns:a16="http://schemas.microsoft.com/office/drawing/2014/main" id="{13731F67-8423-477A-93C5-3768C5A938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275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765</xdr:row>
      <xdr:rowOff>0</xdr:rowOff>
    </xdr:from>
    <xdr:to>
      <xdr:col>5</xdr:col>
      <xdr:colOff>304800</xdr:colOff>
      <xdr:row>766</xdr:row>
      <xdr:rowOff>0</xdr:rowOff>
    </xdr:to>
    <xdr:pic>
      <xdr:nvPicPr>
        <xdr:cNvPr id="31787" name="image860.png">
          <a:extLst>
            <a:ext uri="{FF2B5EF4-FFF2-40B4-BE49-F238E27FC236}">
              <a16:creationId xmlns:a16="http://schemas.microsoft.com/office/drawing/2014/main" id="{401D78C1-2ECF-4891-8564-D443F7B1A6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05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0</xdr:rowOff>
    </xdr:to>
    <xdr:pic>
      <xdr:nvPicPr>
        <xdr:cNvPr id="31788" name="image857.png">
          <a:extLst>
            <a:ext uri="{FF2B5EF4-FFF2-40B4-BE49-F238E27FC236}">
              <a16:creationId xmlns:a16="http://schemas.microsoft.com/office/drawing/2014/main" id="{6299287F-39D0-4DB6-9058-D102927207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36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767</xdr:row>
      <xdr:rowOff>0</xdr:rowOff>
    </xdr:from>
    <xdr:to>
      <xdr:col>5</xdr:col>
      <xdr:colOff>304800</xdr:colOff>
      <xdr:row>768</xdr:row>
      <xdr:rowOff>0</xdr:rowOff>
    </xdr:to>
    <xdr:pic>
      <xdr:nvPicPr>
        <xdr:cNvPr id="31789" name="image852.png">
          <a:extLst>
            <a:ext uri="{FF2B5EF4-FFF2-40B4-BE49-F238E27FC236}">
              <a16:creationId xmlns:a16="http://schemas.microsoft.com/office/drawing/2014/main" id="{253B7E31-8CE6-4B5F-A87E-B80F6E4B6A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6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768</xdr:row>
      <xdr:rowOff>0</xdr:rowOff>
    </xdr:from>
    <xdr:to>
      <xdr:col>5</xdr:col>
      <xdr:colOff>304800</xdr:colOff>
      <xdr:row>769</xdr:row>
      <xdr:rowOff>0</xdr:rowOff>
    </xdr:to>
    <xdr:pic>
      <xdr:nvPicPr>
        <xdr:cNvPr id="31790" name="image853.png">
          <a:extLst>
            <a:ext uri="{FF2B5EF4-FFF2-40B4-BE49-F238E27FC236}">
              <a16:creationId xmlns:a16="http://schemas.microsoft.com/office/drawing/2014/main" id="{9D189B9F-02E9-42BF-83C9-5243235E71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397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0</xdr:rowOff>
    </xdr:to>
    <xdr:pic>
      <xdr:nvPicPr>
        <xdr:cNvPr id="31791" name="image850.png">
          <a:extLst>
            <a:ext uri="{FF2B5EF4-FFF2-40B4-BE49-F238E27FC236}">
              <a16:creationId xmlns:a16="http://schemas.microsoft.com/office/drawing/2014/main" id="{6EAA61DA-63B0-4CE7-BC3A-217716A51B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427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770</xdr:row>
      <xdr:rowOff>0</xdr:rowOff>
    </xdr:from>
    <xdr:to>
      <xdr:col>5</xdr:col>
      <xdr:colOff>304800</xdr:colOff>
      <xdr:row>771</xdr:row>
      <xdr:rowOff>0</xdr:rowOff>
    </xdr:to>
    <xdr:pic>
      <xdr:nvPicPr>
        <xdr:cNvPr id="31792" name="image849.png">
          <a:extLst>
            <a:ext uri="{FF2B5EF4-FFF2-40B4-BE49-F238E27FC236}">
              <a16:creationId xmlns:a16="http://schemas.microsoft.com/office/drawing/2014/main" id="{8447F4ED-1477-4618-AE69-4A1969A833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458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771</xdr:row>
      <xdr:rowOff>0</xdr:rowOff>
    </xdr:from>
    <xdr:to>
      <xdr:col>5</xdr:col>
      <xdr:colOff>304800</xdr:colOff>
      <xdr:row>772</xdr:row>
      <xdr:rowOff>0</xdr:rowOff>
    </xdr:to>
    <xdr:pic>
      <xdr:nvPicPr>
        <xdr:cNvPr id="31793" name="image844.png">
          <a:extLst>
            <a:ext uri="{FF2B5EF4-FFF2-40B4-BE49-F238E27FC236}">
              <a16:creationId xmlns:a16="http://schemas.microsoft.com/office/drawing/2014/main" id="{F2FC1E8C-D94F-4B4A-A3DB-C03BC51117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488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0</xdr:rowOff>
    </xdr:to>
    <xdr:pic>
      <xdr:nvPicPr>
        <xdr:cNvPr id="31794" name="image862.png">
          <a:extLst>
            <a:ext uri="{FF2B5EF4-FFF2-40B4-BE49-F238E27FC236}">
              <a16:creationId xmlns:a16="http://schemas.microsoft.com/office/drawing/2014/main" id="{1F03D869-1484-43B8-A9CC-931E6A5F9C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519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773</xdr:row>
      <xdr:rowOff>0</xdr:rowOff>
    </xdr:from>
    <xdr:to>
      <xdr:col>5</xdr:col>
      <xdr:colOff>304800</xdr:colOff>
      <xdr:row>774</xdr:row>
      <xdr:rowOff>0</xdr:rowOff>
    </xdr:to>
    <xdr:pic>
      <xdr:nvPicPr>
        <xdr:cNvPr id="31795" name="image856.png">
          <a:extLst>
            <a:ext uri="{FF2B5EF4-FFF2-40B4-BE49-F238E27FC236}">
              <a16:creationId xmlns:a16="http://schemas.microsoft.com/office/drawing/2014/main" id="{D8793FF7-25D0-4891-86FD-90E1453C60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549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776</xdr:row>
      <xdr:rowOff>0</xdr:rowOff>
    </xdr:from>
    <xdr:to>
      <xdr:col>5</xdr:col>
      <xdr:colOff>304800</xdr:colOff>
      <xdr:row>777</xdr:row>
      <xdr:rowOff>0</xdr:rowOff>
    </xdr:to>
    <xdr:pic>
      <xdr:nvPicPr>
        <xdr:cNvPr id="31796" name="image858.png">
          <a:extLst>
            <a:ext uri="{FF2B5EF4-FFF2-40B4-BE49-F238E27FC236}">
              <a16:creationId xmlns:a16="http://schemas.microsoft.com/office/drawing/2014/main" id="{3B420D23-9C7A-4D50-99C3-2A73A077F2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641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777</xdr:row>
      <xdr:rowOff>0</xdr:rowOff>
    </xdr:from>
    <xdr:to>
      <xdr:col>5</xdr:col>
      <xdr:colOff>304800</xdr:colOff>
      <xdr:row>778</xdr:row>
      <xdr:rowOff>0</xdr:rowOff>
    </xdr:to>
    <xdr:pic>
      <xdr:nvPicPr>
        <xdr:cNvPr id="31797" name="image859.png">
          <a:extLst>
            <a:ext uri="{FF2B5EF4-FFF2-40B4-BE49-F238E27FC236}">
              <a16:creationId xmlns:a16="http://schemas.microsoft.com/office/drawing/2014/main" id="{B157CF95-C9ED-45FA-9FB2-7BD0F40535A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671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0</xdr:rowOff>
    </xdr:to>
    <xdr:pic>
      <xdr:nvPicPr>
        <xdr:cNvPr id="31798" name="image863.png">
          <a:extLst>
            <a:ext uri="{FF2B5EF4-FFF2-40B4-BE49-F238E27FC236}">
              <a16:creationId xmlns:a16="http://schemas.microsoft.com/office/drawing/2014/main" id="{CA358E4A-07A5-4ECA-9373-257FB674BC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702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780</xdr:row>
      <xdr:rowOff>0</xdr:rowOff>
    </xdr:from>
    <xdr:to>
      <xdr:col>5</xdr:col>
      <xdr:colOff>304800</xdr:colOff>
      <xdr:row>781</xdr:row>
      <xdr:rowOff>0</xdr:rowOff>
    </xdr:to>
    <xdr:pic>
      <xdr:nvPicPr>
        <xdr:cNvPr id="31799" name="image854.png">
          <a:extLst>
            <a:ext uri="{FF2B5EF4-FFF2-40B4-BE49-F238E27FC236}">
              <a16:creationId xmlns:a16="http://schemas.microsoft.com/office/drawing/2014/main" id="{1CA7A614-1D68-4611-8B22-7D4AE23C18F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762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0</xdr:rowOff>
    </xdr:to>
    <xdr:pic>
      <xdr:nvPicPr>
        <xdr:cNvPr id="31800" name="image855.png">
          <a:extLst>
            <a:ext uri="{FF2B5EF4-FFF2-40B4-BE49-F238E27FC236}">
              <a16:creationId xmlns:a16="http://schemas.microsoft.com/office/drawing/2014/main" id="{4A2888CD-5D8A-4CFD-9624-78E4849C8A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793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782</xdr:row>
      <xdr:rowOff>0</xdr:rowOff>
    </xdr:from>
    <xdr:to>
      <xdr:col>5</xdr:col>
      <xdr:colOff>304800</xdr:colOff>
      <xdr:row>783</xdr:row>
      <xdr:rowOff>0</xdr:rowOff>
    </xdr:to>
    <xdr:pic>
      <xdr:nvPicPr>
        <xdr:cNvPr id="31801" name="image868.png">
          <a:extLst>
            <a:ext uri="{FF2B5EF4-FFF2-40B4-BE49-F238E27FC236}">
              <a16:creationId xmlns:a16="http://schemas.microsoft.com/office/drawing/2014/main" id="{40E50AC4-FF1A-4D87-AC3A-98CC7EDE72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823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783</xdr:row>
      <xdr:rowOff>0</xdr:rowOff>
    </xdr:from>
    <xdr:to>
      <xdr:col>5</xdr:col>
      <xdr:colOff>304800</xdr:colOff>
      <xdr:row>784</xdr:row>
      <xdr:rowOff>0</xdr:rowOff>
    </xdr:to>
    <xdr:pic>
      <xdr:nvPicPr>
        <xdr:cNvPr id="31802" name="image851.png">
          <a:extLst>
            <a:ext uri="{FF2B5EF4-FFF2-40B4-BE49-F238E27FC236}">
              <a16:creationId xmlns:a16="http://schemas.microsoft.com/office/drawing/2014/main" id="{71D3136A-092A-48E2-91B0-AE197BE402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854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0</xdr:rowOff>
    </xdr:to>
    <xdr:pic>
      <xdr:nvPicPr>
        <xdr:cNvPr id="31803" name="image861.png">
          <a:extLst>
            <a:ext uri="{FF2B5EF4-FFF2-40B4-BE49-F238E27FC236}">
              <a16:creationId xmlns:a16="http://schemas.microsoft.com/office/drawing/2014/main" id="{99E4FD45-2036-4584-B40B-99A4B1F6BF6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884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785</xdr:row>
      <xdr:rowOff>0</xdr:rowOff>
    </xdr:from>
    <xdr:to>
      <xdr:col>5</xdr:col>
      <xdr:colOff>304800</xdr:colOff>
      <xdr:row>786</xdr:row>
      <xdr:rowOff>0</xdr:rowOff>
    </xdr:to>
    <xdr:pic>
      <xdr:nvPicPr>
        <xdr:cNvPr id="31804" name="image873.png">
          <a:extLst>
            <a:ext uri="{FF2B5EF4-FFF2-40B4-BE49-F238E27FC236}">
              <a16:creationId xmlns:a16="http://schemas.microsoft.com/office/drawing/2014/main" id="{54B20BF1-EA1C-4149-85A2-77CC32A879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15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786</xdr:row>
      <xdr:rowOff>0</xdr:rowOff>
    </xdr:from>
    <xdr:to>
      <xdr:col>5</xdr:col>
      <xdr:colOff>304800</xdr:colOff>
      <xdr:row>787</xdr:row>
      <xdr:rowOff>0</xdr:rowOff>
    </xdr:to>
    <xdr:pic>
      <xdr:nvPicPr>
        <xdr:cNvPr id="31805" name="image871.png">
          <a:extLst>
            <a:ext uri="{FF2B5EF4-FFF2-40B4-BE49-F238E27FC236}">
              <a16:creationId xmlns:a16="http://schemas.microsoft.com/office/drawing/2014/main" id="{E315BE5C-C221-465D-BC9A-C1A268BDB1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4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0</xdr:rowOff>
    </xdr:to>
    <xdr:pic>
      <xdr:nvPicPr>
        <xdr:cNvPr id="31806" name="image864.png">
          <a:extLst>
            <a:ext uri="{FF2B5EF4-FFF2-40B4-BE49-F238E27FC236}">
              <a16:creationId xmlns:a16="http://schemas.microsoft.com/office/drawing/2014/main" id="{1D0E8FC1-6D6C-466B-90B2-A9DF85CE51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3976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788</xdr:row>
      <xdr:rowOff>0</xdr:rowOff>
    </xdr:from>
    <xdr:to>
      <xdr:col>5</xdr:col>
      <xdr:colOff>304800</xdr:colOff>
      <xdr:row>789</xdr:row>
      <xdr:rowOff>0</xdr:rowOff>
    </xdr:to>
    <xdr:pic>
      <xdr:nvPicPr>
        <xdr:cNvPr id="31807" name="image867.png">
          <a:extLst>
            <a:ext uri="{FF2B5EF4-FFF2-40B4-BE49-F238E27FC236}">
              <a16:creationId xmlns:a16="http://schemas.microsoft.com/office/drawing/2014/main" id="{B4FDC692-19C8-4E0A-A7CA-39C2FADFC4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06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789</xdr:row>
      <xdr:rowOff>0</xdr:rowOff>
    </xdr:from>
    <xdr:to>
      <xdr:col>5</xdr:col>
      <xdr:colOff>304800</xdr:colOff>
      <xdr:row>790</xdr:row>
      <xdr:rowOff>0</xdr:rowOff>
    </xdr:to>
    <xdr:pic>
      <xdr:nvPicPr>
        <xdr:cNvPr id="31808" name="image869.png">
          <a:extLst>
            <a:ext uri="{FF2B5EF4-FFF2-40B4-BE49-F238E27FC236}">
              <a16:creationId xmlns:a16="http://schemas.microsoft.com/office/drawing/2014/main" id="{4B834050-0BB9-4DD2-9C37-A72A7C78AA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37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0</xdr:rowOff>
    </xdr:to>
    <xdr:pic>
      <xdr:nvPicPr>
        <xdr:cNvPr id="31809" name="image870.png">
          <a:extLst>
            <a:ext uri="{FF2B5EF4-FFF2-40B4-BE49-F238E27FC236}">
              <a16:creationId xmlns:a16="http://schemas.microsoft.com/office/drawing/2014/main" id="{BE6E0C30-A129-4BCA-AF2D-16CD075F54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67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791</xdr:row>
      <xdr:rowOff>0</xdr:rowOff>
    </xdr:from>
    <xdr:to>
      <xdr:col>5</xdr:col>
      <xdr:colOff>304800</xdr:colOff>
      <xdr:row>792</xdr:row>
      <xdr:rowOff>0</xdr:rowOff>
    </xdr:to>
    <xdr:pic>
      <xdr:nvPicPr>
        <xdr:cNvPr id="31810" name="image865.png">
          <a:extLst>
            <a:ext uri="{FF2B5EF4-FFF2-40B4-BE49-F238E27FC236}">
              <a16:creationId xmlns:a16="http://schemas.microsoft.com/office/drawing/2014/main" id="{29A56BD3-3ADB-4DD4-BDAB-913C142142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09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792</xdr:row>
      <xdr:rowOff>0</xdr:rowOff>
    </xdr:from>
    <xdr:to>
      <xdr:col>5</xdr:col>
      <xdr:colOff>304800</xdr:colOff>
      <xdr:row>793</xdr:row>
      <xdr:rowOff>0</xdr:rowOff>
    </xdr:to>
    <xdr:pic>
      <xdr:nvPicPr>
        <xdr:cNvPr id="31811" name="image866.png">
          <a:extLst>
            <a:ext uri="{FF2B5EF4-FFF2-40B4-BE49-F238E27FC236}">
              <a16:creationId xmlns:a16="http://schemas.microsoft.com/office/drawing/2014/main" id="{6EBB5320-0D63-4EF8-9B55-80463822736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128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0</xdr:rowOff>
    </xdr:to>
    <xdr:pic>
      <xdr:nvPicPr>
        <xdr:cNvPr id="31812" name="image879.png">
          <a:extLst>
            <a:ext uri="{FF2B5EF4-FFF2-40B4-BE49-F238E27FC236}">
              <a16:creationId xmlns:a16="http://schemas.microsoft.com/office/drawing/2014/main" id="{9D9679CE-C795-46FD-9C20-33DDDD260FC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159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794</xdr:row>
      <xdr:rowOff>0</xdr:rowOff>
    </xdr:from>
    <xdr:to>
      <xdr:col>5</xdr:col>
      <xdr:colOff>304800</xdr:colOff>
      <xdr:row>795</xdr:row>
      <xdr:rowOff>0</xdr:rowOff>
    </xdr:to>
    <xdr:pic>
      <xdr:nvPicPr>
        <xdr:cNvPr id="31813" name="image894.png">
          <a:extLst>
            <a:ext uri="{FF2B5EF4-FFF2-40B4-BE49-F238E27FC236}">
              <a16:creationId xmlns:a16="http://schemas.microsoft.com/office/drawing/2014/main" id="{65937F6A-65C5-4F1E-ABE7-00DA878E9F9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189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795</xdr:row>
      <xdr:rowOff>0</xdr:rowOff>
    </xdr:from>
    <xdr:to>
      <xdr:col>5</xdr:col>
      <xdr:colOff>304800</xdr:colOff>
      <xdr:row>796</xdr:row>
      <xdr:rowOff>0</xdr:rowOff>
    </xdr:to>
    <xdr:pic>
      <xdr:nvPicPr>
        <xdr:cNvPr id="31814" name="image886.png">
          <a:extLst>
            <a:ext uri="{FF2B5EF4-FFF2-40B4-BE49-F238E27FC236}">
              <a16:creationId xmlns:a16="http://schemas.microsoft.com/office/drawing/2014/main" id="{63A70D9D-9439-4F8C-A094-69BB6C271D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220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0</xdr:rowOff>
    </xdr:to>
    <xdr:pic>
      <xdr:nvPicPr>
        <xdr:cNvPr id="31815" name="image872.png">
          <a:extLst>
            <a:ext uri="{FF2B5EF4-FFF2-40B4-BE49-F238E27FC236}">
              <a16:creationId xmlns:a16="http://schemas.microsoft.com/office/drawing/2014/main" id="{B8EAD44E-4D47-4961-9BCB-5F309E1829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25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797</xdr:row>
      <xdr:rowOff>0</xdr:rowOff>
    </xdr:from>
    <xdr:to>
      <xdr:col>5</xdr:col>
      <xdr:colOff>304800</xdr:colOff>
      <xdr:row>798</xdr:row>
      <xdr:rowOff>0</xdr:rowOff>
    </xdr:to>
    <xdr:pic>
      <xdr:nvPicPr>
        <xdr:cNvPr id="31816" name="image883.png">
          <a:extLst>
            <a:ext uri="{FF2B5EF4-FFF2-40B4-BE49-F238E27FC236}">
              <a16:creationId xmlns:a16="http://schemas.microsoft.com/office/drawing/2014/main" id="{CACB4A87-7123-4CFC-BB3D-0178BEB0DE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281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798</xdr:row>
      <xdr:rowOff>0</xdr:rowOff>
    </xdr:from>
    <xdr:to>
      <xdr:col>5</xdr:col>
      <xdr:colOff>327660</xdr:colOff>
      <xdr:row>799</xdr:row>
      <xdr:rowOff>0</xdr:rowOff>
    </xdr:to>
    <xdr:pic>
      <xdr:nvPicPr>
        <xdr:cNvPr id="31817" name="image874.png">
          <a:extLst>
            <a:ext uri="{FF2B5EF4-FFF2-40B4-BE49-F238E27FC236}">
              <a16:creationId xmlns:a16="http://schemas.microsoft.com/office/drawing/2014/main" id="{1EF2D894-848B-49F3-A065-3D57638987E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3116100"/>
          <a:ext cx="32766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799</xdr:row>
      <xdr:rowOff>0</xdr:rowOff>
    </xdr:from>
    <xdr:to>
      <xdr:col>5</xdr:col>
      <xdr:colOff>312420</xdr:colOff>
      <xdr:row>800</xdr:row>
      <xdr:rowOff>0</xdr:rowOff>
    </xdr:to>
    <xdr:pic>
      <xdr:nvPicPr>
        <xdr:cNvPr id="31818" name="image899.png">
          <a:extLst>
            <a:ext uri="{FF2B5EF4-FFF2-40B4-BE49-F238E27FC236}">
              <a16:creationId xmlns:a16="http://schemas.microsoft.com/office/drawing/2014/main" id="{B3DD7720-1E04-4437-AB1F-AE589B028B1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3420900"/>
          <a:ext cx="3124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800</xdr:row>
      <xdr:rowOff>0</xdr:rowOff>
    </xdr:from>
    <xdr:to>
      <xdr:col>5</xdr:col>
      <xdr:colOff>350520</xdr:colOff>
      <xdr:row>800</xdr:row>
      <xdr:rowOff>289560</xdr:rowOff>
    </xdr:to>
    <xdr:pic>
      <xdr:nvPicPr>
        <xdr:cNvPr id="31819" name="image880.png">
          <a:extLst>
            <a:ext uri="{FF2B5EF4-FFF2-40B4-BE49-F238E27FC236}">
              <a16:creationId xmlns:a16="http://schemas.microsoft.com/office/drawing/2014/main" id="{B49AB138-B391-4E75-83AD-E28B81665E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3725700"/>
          <a:ext cx="3505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803</xdr:row>
      <xdr:rowOff>0</xdr:rowOff>
    </xdr:from>
    <xdr:to>
      <xdr:col>5</xdr:col>
      <xdr:colOff>304800</xdr:colOff>
      <xdr:row>804</xdr:row>
      <xdr:rowOff>0</xdr:rowOff>
    </xdr:to>
    <xdr:pic>
      <xdr:nvPicPr>
        <xdr:cNvPr id="31820" name="image878.png">
          <a:extLst>
            <a:ext uri="{FF2B5EF4-FFF2-40B4-BE49-F238E27FC236}">
              <a16:creationId xmlns:a16="http://schemas.microsoft.com/office/drawing/2014/main" id="{3EAEACEE-BC33-4676-A735-2EB78981C1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464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804</xdr:row>
      <xdr:rowOff>0</xdr:rowOff>
    </xdr:from>
    <xdr:to>
      <xdr:col>5</xdr:col>
      <xdr:colOff>304800</xdr:colOff>
      <xdr:row>805</xdr:row>
      <xdr:rowOff>0</xdr:rowOff>
    </xdr:to>
    <xdr:pic>
      <xdr:nvPicPr>
        <xdr:cNvPr id="31821" name="image877.png">
          <a:extLst>
            <a:ext uri="{FF2B5EF4-FFF2-40B4-BE49-F238E27FC236}">
              <a16:creationId xmlns:a16="http://schemas.microsoft.com/office/drawing/2014/main" id="{8A2458B0-CF9C-471A-865B-1B1A662E142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49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805</xdr:row>
      <xdr:rowOff>0</xdr:rowOff>
    </xdr:from>
    <xdr:to>
      <xdr:col>5</xdr:col>
      <xdr:colOff>335280</xdr:colOff>
      <xdr:row>806</xdr:row>
      <xdr:rowOff>0</xdr:rowOff>
    </xdr:to>
    <xdr:pic>
      <xdr:nvPicPr>
        <xdr:cNvPr id="31822" name="image881.png">
          <a:extLst>
            <a:ext uri="{FF2B5EF4-FFF2-40B4-BE49-F238E27FC236}">
              <a16:creationId xmlns:a16="http://schemas.microsoft.com/office/drawing/2014/main" id="{251CE425-B366-4A43-800A-F14171D5DB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249700"/>
          <a:ext cx="3352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806</xdr:row>
      <xdr:rowOff>0</xdr:rowOff>
    </xdr:from>
    <xdr:to>
      <xdr:col>5</xdr:col>
      <xdr:colOff>304800</xdr:colOff>
      <xdr:row>807</xdr:row>
      <xdr:rowOff>0</xdr:rowOff>
    </xdr:to>
    <xdr:pic>
      <xdr:nvPicPr>
        <xdr:cNvPr id="31823" name="image893.png">
          <a:extLst>
            <a:ext uri="{FF2B5EF4-FFF2-40B4-BE49-F238E27FC236}">
              <a16:creationId xmlns:a16="http://schemas.microsoft.com/office/drawing/2014/main" id="{4CB36C77-C529-43BF-A1E4-F80F913DA5F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55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807</xdr:row>
      <xdr:rowOff>0</xdr:rowOff>
    </xdr:from>
    <xdr:to>
      <xdr:col>5</xdr:col>
      <xdr:colOff>304800</xdr:colOff>
      <xdr:row>808</xdr:row>
      <xdr:rowOff>0</xdr:rowOff>
    </xdr:to>
    <xdr:pic>
      <xdr:nvPicPr>
        <xdr:cNvPr id="31824" name="image875.png">
          <a:extLst>
            <a:ext uri="{FF2B5EF4-FFF2-40B4-BE49-F238E27FC236}">
              <a16:creationId xmlns:a16="http://schemas.microsoft.com/office/drawing/2014/main" id="{35B0CC1A-163F-4A75-83E3-655B819CF1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585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0</xdr:rowOff>
    </xdr:to>
    <xdr:pic>
      <xdr:nvPicPr>
        <xdr:cNvPr id="31825" name="image876.png">
          <a:extLst>
            <a:ext uri="{FF2B5EF4-FFF2-40B4-BE49-F238E27FC236}">
              <a16:creationId xmlns:a16="http://schemas.microsoft.com/office/drawing/2014/main" id="{CCA191DB-23C5-4572-A892-695F00D94A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616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809</xdr:row>
      <xdr:rowOff>0</xdr:rowOff>
    </xdr:from>
    <xdr:to>
      <xdr:col>5</xdr:col>
      <xdr:colOff>304800</xdr:colOff>
      <xdr:row>810</xdr:row>
      <xdr:rowOff>0</xdr:rowOff>
    </xdr:to>
    <xdr:pic>
      <xdr:nvPicPr>
        <xdr:cNvPr id="31826" name="image890.png">
          <a:extLst>
            <a:ext uri="{FF2B5EF4-FFF2-40B4-BE49-F238E27FC236}">
              <a16:creationId xmlns:a16="http://schemas.microsoft.com/office/drawing/2014/main" id="{53590F48-333C-4AE2-B5B4-F8A83380578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646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0</xdr:rowOff>
    </xdr:to>
    <xdr:pic>
      <xdr:nvPicPr>
        <xdr:cNvPr id="31827" name="image889.png">
          <a:extLst>
            <a:ext uri="{FF2B5EF4-FFF2-40B4-BE49-F238E27FC236}">
              <a16:creationId xmlns:a16="http://schemas.microsoft.com/office/drawing/2014/main" id="{A676825E-73A7-4688-A08E-C6E31008CA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707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812</xdr:row>
      <xdr:rowOff>0</xdr:rowOff>
    </xdr:from>
    <xdr:to>
      <xdr:col>5</xdr:col>
      <xdr:colOff>304800</xdr:colOff>
      <xdr:row>813</xdr:row>
      <xdr:rowOff>0</xdr:rowOff>
    </xdr:to>
    <xdr:pic>
      <xdr:nvPicPr>
        <xdr:cNvPr id="31828" name="image902.png">
          <a:extLst>
            <a:ext uri="{FF2B5EF4-FFF2-40B4-BE49-F238E27FC236}">
              <a16:creationId xmlns:a16="http://schemas.microsoft.com/office/drawing/2014/main" id="{B0165537-620D-405C-9E39-B2AAC3B75D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7383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0</xdr:rowOff>
    </xdr:to>
    <xdr:pic>
      <xdr:nvPicPr>
        <xdr:cNvPr id="31829" name="image887.png">
          <a:extLst>
            <a:ext uri="{FF2B5EF4-FFF2-40B4-BE49-F238E27FC236}">
              <a16:creationId xmlns:a16="http://schemas.microsoft.com/office/drawing/2014/main" id="{1488D2CC-7381-41E5-B613-B5013D7E04C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799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815</xdr:row>
      <xdr:rowOff>0</xdr:rowOff>
    </xdr:from>
    <xdr:to>
      <xdr:col>5</xdr:col>
      <xdr:colOff>304800</xdr:colOff>
      <xdr:row>816</xdr:row>
      <xdr:rowOff>0</xdr:rowOff>
    </xdr:to>
    <xdr:pic>
      <xdr:nvPicPr>
        <xdr:cNvPr id="31830" name="image884.png">
          <a:extLst>
            <a:ext uri="{FF2B5EF4-FFF2-40B4-BE49-F238E27FC236}">
              <a16:creationId xmlns:a16="http://schemas.microsoft.com/office/drawing/2014/main" id="{94165114-45B5-4898-8534-1595BC8E380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829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0</xdr:rowOff>
    </xdr:to>
    <xdr:pic>
      <xdr:nvPicPr>
        <xdr:cNvPr id="31831" name="image898.png">
          <a:extLst>
            <a:ext uri="{FF2B5EF4-FFF2-40B4-BE49-F238E27FC236}">
              <a16:creationId xmlns:a16="http://schemas.microsoft.com/office/drawing/2014/main" id="{62DC645A-6B07-4952-A00F-B8FAD1D0FCF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890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818</xdr:row>
      <xdr:rowOff>0</xdr:rowOff>
    </xdr:from>
    <xdr:to>
      <xdr:col>5</xdr:col>
      <xdr:colOff>304800</xdr:colOff>
      <xdr:row>819</xdr:row>
      <xdr:rowOff>0</xdr:rowOff>
    </xdr:to>
    <xdr:pic>
      <xdr:nvPicPr>
        <xdr:cNvPr id="31832" name="image888.png">
          <a:extLst>
            <a:ext uri="{FF2B5EF4-FFF2-40B4-BE49-F238E27FC236}">
              <a16:creationId xmlns:a16="http://schemas.microsoft.com/office/drawing/2014/main" id="{1FFE2E18-FE52-448C-9173-D143647EEC3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9212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0</xdr:rowOff>
    </xdr:to>
    <xdr:pic>
      <xdr:nvPicPr>
        <xdr:cNvPr id="31833" name="image891.png">
          <a:extLst>
            <a:ext uri="{FF2B5EF4-FFF2-40B4-BE49-F238E27FC236}">
              <a16:creationId xmlns:a16="http://schemas.microsoft.com/office/drawing/2014/main" id="{EE54F4EF-0C70-4557-95EE-331054BA53E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49821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821</xdr:row>
      <xdr:rowOff>0</xdr:rowOff>
    </xdr:from>
    <xdr:to>
      <xdr:col>5</xdr:col>
      <xdr:colOff>304800</xdr:colOff>
      <xdr:row>822</xdr:row>
      <xdr:rowOff>0</xdr:rowOff>
    </xdr:to>
    <xdr:pic>
      <xdr:nvPicPr>
        <xdr:cNvPr id="31834" name="image885.png">
          <a:extLst>
            <a:ext uri="{FF2B5EF4-FFF2-40B4-BE49-F238E27FC236}">
              <a16:creationId xmlns:a16="http://schemas.microsoft.com/office/drawing/2014/main" id="{52B95B91-16D0-4959-AC03-FCF3EFE1E0F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012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822</xdr:row>
      <xdr:rowOff>0</xdr:rowOff>
    </xdr:from>
    <xdr:to>
      <xdr:col>5</xdr:col>
      <xdr:colOff>304800</xdr:colOff>
      <xdr:row>823</xdr:row>
      <xdr:rowOff>0</xdr:rowOff>
    </xdr:to>
    <xdr:pic>
      <xdr:nvPicPr>
        <xdr:cNvPr id="31835" name="image882.png">
          <a:extLst>
            <a:ext uri="{FF2B5EF4-FFF2-40B4-BE49-F238E27FC236}">
              <a16:creationId xmlns:a16="http://schemas.microsoft.com/office/drawing/2014/main" id="{8625C15B-F6A7-4CF9-B7BD-ABF6FCC53E6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0431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0</xdr:rowOff>
    </xdr:to>
    <xdr:pic>
      <xdr:nvPicPr>
        <xdr:cNvPr id="31836" name="image901.png">
          <a:extLst>
            <a:ext uri="{FF2B5EF4-FFF2-40B4-BE49-F238E27FC236}">
              <a16:creationId xmlns:a16="http://schemas.microsoft.com/office/drawing/2014/main" id="{A35703EB-34D2-4192-85F4-C73F419FE6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073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825</xdr:row>
      <xdr:rowOff>0</xdr:rowOff>
    </xdr:from>
    <xdr:to>
      <xdr:col>5</xdr:col>
      <xdr:colOff>304800</xdr:colOff>
      <xdr:row>826</xdr:row>
      <xdr:rowOff>0</xdr:rowOff>
    </xdr:to>
    <xdr:pic>
      <xdr:nvPicPr>
        <xdr:cNvPr id="31837" name="image896.png">
          <a:extLst>
            <a:ext uri="{FF2B5EF4-FFF2-40B4-BE49-F238E27FC236}">
              <a16:creationId xmlns:a16="http://schemas.microsoft.com/office/drawing/2014/main" id="{0BB35D5D-B832-45AB-A53B-C73E0FABFC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134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827</xdr:row>
      <xdr:rowOff>0</xdr:rowOff>
    </xdr:to>
    <xdr:pic>
      <xdr:nvPicPr>
        <xdr:cNvPr id="31838" name="image895.png">
          <a:extLst>
            <a:ext uri="{FF2B5EF4-FFF2-40B4-BE49-F238E27FC236}">
              <a16:creationId xmlns:a16="http://schemas.microsoft.com/office/drawing/2014/main" id="{6DE2A9FD-22BE-4393-A022-3295AB4187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165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828</xdr:row>
      <xdr:rowOff>0</xdr:rowOff>
    </xdr:from>
    <xdr:to>
      <xdr:col>5</xdr:col>
      <xdr:colOff>304800</xdr:colOff>
      <xdr:row>829</xdr:row>
      <xdr:rowOff>0</xdr:rowOff>
    </xdr:to>
    <xdr:pic>
      <xdr:nvPicPr>
        <xdr:cNvPr id="31839" name="image892.png">
          <a:extLst>
            <a:ext uri="{FF2B5EF4-FFF2-40B4-BE49-F238E27FC236}">
              <a16:creationId xmlns:a16="http://schemas.microsoft.com/office/drawing/2014/main" id="{E826D877-ED9A-4744-A706-735CD7E407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2260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830</xdr:row>
      <xdr:rowOff>0</xdr:rowOff>
    </xdr:from>
    <xdr:to>
      <xdr:col>5</xdr:col>
      <xdr:colOff>304800</xdr:colOff>
      <xdr:row>831</xdr:row>
      <xdr:rowOff>0</xdr:rowOff>
    </xdr:to>
    <xdr:pic>
      <xdr:nvPicPr>
        <xdr:cNvPr id="31840" name="image897.png">
          <a:extLst>
            <a:ext uri="{FF2B5EF4-FFF2-40B4-BE49-F238E27FC236}">
              <a16:creationId xmlns:a16="http://schemas.microsoft.com/office/drawing/2014/main" id="{377FC19B-5017-4373-A2EA-B25D304A2D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2869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831</xdr:row>
      <xdr:rowOff>0</xdr:rowOff>
    </xdr:from>
    <xdr:to>
      <xdr:col>5</xdr:col>
      <xdr:colOff>304800</xdr:colOff>
      <xdr:row>832</xdr:row>
      <xdr:rowOff>0</xdr:rowOff>
    </xdr:to>
    <xdr:pic>
      <xdr:nvPicPr>
        <xdr:cNvPr id="31841" name="image906.png">
          <a:extLst>
            <a:ext uri="{FF2B5EF4-FFF2-40B4-BE49-F238E27FC236}">
              <a16:creationId xmlns:a16="http://schemas.microsoft.com/office/drawing/2014/main" id="{4E50A2A9-DCA3-40CD-B864-B0CB12DD0B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317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833</xdr:row>
      <xdr:rowOff>0</xdr:rowOff>
    </xdr:to>
    <xdr:pic>
      <xdr:nvPicPr>
        <xdr:cNvPr id="31842" name="image900.png">
          <a:extLst>
            <a:ext uri="{FF2B5EF4-FFF2-40B4-BE49-F238E27FC236}">
              <a16:creationId xmlns:a16="http://schemas.microsoft.com/office/drawing/2014/main" id="{7E08E028-CFEB-41BA-B768-2FE0EF2A17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3479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833</xdr:row>
      <xdr:rowOff>0</xdr:rowOff>
    </xdr:from>
    <xdr:to>
      <xdr:col>5</xdr:col>
      <xdr:colOff>304800</xdr:colOff>
      <xdr:row>834</xdr:row>
      <xdr:rowOff>0</xdr:rowOff>
    </xdr:to>
    <xdr:pic>
      <xdr:nvPicPr>
        <xdr:cNvPr id="31843" name="image912.png">
          <a:extLst>
            <a:ext uri="{FF2B5EF4-FFF2-40B4-BE49-F238E27FC236}">
              <a16:creationId xmlns:a16="http://schemas.microsoft.com/office/drawing/2014/main" id="{1270E4AE-B0AB-4DEA-9234-EBD326E0E8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3784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834</xdr:row>
      <xdr:rowOff>0</xdr:rowOff>
    </xdr:from>
    <xdr:to>
      <xdr:col>5</xdr:col>
      <xdr:colOff>304800</xdr:colOff>
      <xdr:row>835</xdr:row>
      <xdr:rowOff>0</xdr:rowOff>
    </xdr:to>
    <xdr:pic>
      <xdr:nvPicPr>
        <xdr:cNvPr id="31844" name="image911.png">
          <a:extLst>
            <a:ext uri="{FF2B5EF4-FFF2-40B4-BE49-F238E27FC236}">
              <a16:creationId xmlns:a16="http://schemas.microsoft.com/office/drawing/2014/main" id="{F29FCA6F-EC8F-45F0-BCB7-20CE773FDC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088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836</xdr:row>
      <xdr:rowOff>0</xdr:rowOff>
    </xdr:from>
    <xdr:to>
      <xdr:col>5</xdr:col>
      <xdr:colOff>304800</xdr:colOff>
      <xdr:row>837</xdr:row>
      <xdr:rowOff>0</xdr:rowOff>
    </xdr:to>
    <xdr:pic>
      <xdr:nvPicPr>
        <xdr:cNvPr id="31845" name="image904.png">
          <a:extLst>
            <a:ext uri="{FF2B5EF4-FFF2-40B4-BE49-F238E27FC236}">
              <a16:creationId xmlns:a16="http://schemas.microsoft.com/office/drawing/2014/main" id="{7A6AE661-6981-498B-AEB9-AF919246B7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469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839</xdr:row>
      <xdr:rowOff>0</xdr:rowOff>
    </xdr:to>
    <xdr:pic>
      <xdr:nvPicPr>
        <xdr:cNvPr id="31846" name="image914.png">
          <a:extLst>
            <a:ext uri="{FF2B5EF4-FFF2-40B4-BE49-F238E27FC236}">
              <a16:creationId xmlns:a16="http://schemas.microsoft.com/office/drawing/2014/main" id="{44B4797C-C276-4C5F-8F9C-11F2B2D181A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530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839</xdr:row>
      <xdr:rowOff>0</xdr:rowOff>
    </xdr:from>
    <xdr:to>
      <xdr:col>5</xdr:col>
      <xdr:colOff>304800</xdr:colOff>
      <xdr:row>840</xdr:row>
      <xdr:rowOff>0</xdr:rowOff>
    </xdr:to>
    <xdr:pic>
      <xdr:nvPicPr>
        <xdr:cNvPr id="31847" name="image905.png">
          <a:extLst>
            <a:ext uri="{FF2B5EF4-FFF2-40B4-BE49-F238E27FC236}">
              <a16:creationId xmlns:a16="http://schemas.microsoft.com/office/drawing/2014/main" id="{9EA1B1FC-263C-466E-B72E-EF6EDA161A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561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0</xdr:rowOff>
    </xdr:to>
    <xdr:pic>
      <xdr:nvPicPr>
        <xdr:cNvPr id="31848" name="image908.png">
          <a:extLst>
            <a:ext uri="{FF2B5EF4-FFF2-40B4-BE49-F238E27FC236}">
              <a16:creationId xmlns:a16="http://schemas.microsoft.com/office/drawing/2014/main" id="{744BE57D-B856-4973-997A-FDD2C7F6A0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62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845</xdr:row>
      <xdr:rowOff>0</xdr:rowOff>
    </xdr:to>
    <xdr:pic>
      <xdr:nvPicPr>
        <xdr:cNvPr id="31849" name="image917.png">
          <a:extLst>
            <a:ext uri="{FF2B5EF4-FFF2-40B4-BE49-F238E27FC236}">
              <a16:creationId xmlns:a16="http://schemas.microsoft.com/office/drawing/2014/main" id="{14CB0AFB-5614-45CB-A250-CCBBEB1253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57136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854</xdr:row>
      <xdr:rowOff>0</xdr:rowOff>
    </xdr:from>
    <xdr:to>
      <xdr:col>5</xdr:col>
      <xdr:colOff>304800</xdr:colOff>
      <xdr:row>855</xdr:row>
      <xdr:rowOff>0</xdr:rowOff>
    </xdr:to>
    <xdr:pic>
      <xdr:nvPicPr>
        <xdr:cNvPr id="31850" name="image903.png">
          <a:extLst>
            <a:ext uri="{FF2B5EF4-FFF2-40B4-BE49-F238E27FC236}">
              <a16:creationId xmlns:a16="http://schemas.microsoft.com/office/drawing/2014/main" id="{DC931D54-70DC-4E82-9EEF-03842D6AF5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018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860</xdr:row>
      <xdr:rowOff>0</xdr:rowOff>
    </xdr:from>
    <xdr:to>
      <xdr:col>5</xdr:col>
      <xdr:colOff>304800</xdr:colOff>
      <xdr:row>861</xdr:row>
      <xdr:rowOff>0</xdr:rowOff>
    </xdr:to>
    <xdr:pic>
      <xdr:nvPicPr>
        <xdr:cNvPr id="31851" name="image922.png">
          <a:extLst>
            <a:ext uri="{FF2B5EF4-FFF2-40B4-BE49-F238E27FC236}">
              <a16:creationId xmlns:a16="http://schemas.microsoft.com/office/drawing/2014/main" id="{858BC77F-6651-4599-8525-029DB9839F9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2013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863</xdr:row>
      <xdr:rowOff>0</xdr:rowOff>
    </xdr:from>
    <xdr:to>
      <xdr:col>5</xdr:col>
      <xdr:colOff>304800</xdr:colOff>
      <xdr:row>863</xdr:row>
      <xdr:rowOff>302281</xdr:rowOff>
    </xdr:to>
    <xdr:pic>
      <xdr:nvPicPr>
        <xdr:cNvPr id="31852" name="image909.png">
          <a:extLst>
            <a:ext uri="{FF2B5EF4-FFF2-40B4-BE49-F238E27FC236}">
              <a16:creationId xmlns:a16="http://schemas.microsoft.com/office/drawing/2014/main" id="{058133BF-110E-40FE-9197-71A2109140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292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864</xdr:row>
      <xdr:rowOff>0</xdr:rowOff>
    </xdr:from>
    <xdr:to>
      <xdr:col>5</xdr:col>
      <xdr:colOff>304800</xdr:colOff>
      <xdr:row>864</xdr:row>
      <xdr:rowOff>302281</xdr:rowOff>
    </xdr:to>
    <xdr:pic>
      <xdr:nvPicPr>
        <xdr:cNvPr id="31853" name="image915.png">
          <a:extLst>
            <a:ext uri="{FF2B5EF4-FFF2-40B4-BE49-F238E27FC236}">
              <a16:creationId xmlns:a16="http://schemas.microsoft.com/office/drawing/2014/main" id="{2E544F57-7D60-4151-B987-D4F5A089FE1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3232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865</xdr:row>
      <xdr:rowOff>302281</xdr:rowOff>
    </xdr:to>
    <xdr:pic>
      <xdr:nvPicPr>
        <xdr:cNvPr id="31854" name="image919.png">
          <a:extLst>
            <a:ext uri="{FF2B5EF4-FFF2-40B4-BE49-F238E27FC236}">
              <a16:creationId xmlns:a16="http://schemas.microsoft.com/office/drawing/2014/main" id="{8D9C8D1C-8C97-49EF-AA15-91E87D6CFD9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3537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867</xdr:row>
      <xdr:rowOff>0</xdr:rowOff>
    </xdr:from>
    <xdr:to>
      <xdr:col>5</xdr:col>
      <xdr:colOff>304800</xdr:colOff>
      <xdr:row>867</xdr:row>
      <xdr:rowOff>302281</xdr:rowOff>
    </xdr:to>
    <xdr:pic>
      <xdr:nvPicPr>
        <xdr:cNvPr id="31855" name="image921.png">
          <a:extLst>
            <a:ext uri="{FF2B5EF4-FFF2-40B4-BE49-F238E27FC236}">
              <a16:creationId xmlns:a16="http://schemas.microsoft.com/office/drawing/2014/main" id="{09E5A163-891A-4C9B-98BB-426B78D9EB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414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873</xdr:row>
      <xdr:rowOff>0</xdr:rowOff>
    </xdr:from>
    <xdr:to>
      <xdr:col>5</xdr:col>
      <xdr:colOff>304800</xdr:colOff>
      <xdr:row>874</xdr:row>
      <xdr:rowOff>0</xdr:rowOff>
    </xdr:to>
    <xdr:pic>
      <xdr:nvPicPr>
        <xdr:cNvPr id="31856" name="image907.png">
          <a:extLst>
            <a:ext uri="{FF2B5EF4-FFF2-40B4-BE49-F238E27FC236}">
              <a16:creationId xmlns:a16="http://schemas.microsoft.com/office/drawing/2014/main" id="{CFDD9F65-501A-4CCD-BFCA-5EE3BE0BD0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5976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875</xdr:row>
      <xdr:rowOff>0</xdr:rowOff>
    </xdr:to>
    <xdr:pic>
      <xdr:nvPicPr>
        <xdr:cNvPr id="31857" name="image916.png">
          <a:extLst>
            <a:ext uri="{FF2B5EF4-FFF2-40B4-BE49-F238E27FC236}">
              <a16:creationId xmlns:a16="http://schemas.microsoft.com/office/drawing/2014/main" id="{942AA1D9-6B10-46AB-9BAC-51AA25C0C9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6280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875</xdr:row>
      <xdr:rowOff>0</xdr:rowOff>
    </xdr:from>
    <xdr:to>
      <xdr:col>5</xdr:col>
      <xdr:colOff>304800</xdr:colOff>
      <xdr:row>876</xdr:row>
      <xdr:rowOff>0</xdr:rowOff>
    </xdr:to>
    <xdr:pic>
      <xdr:nvPicPr>
        <xdr:cNvPr id="31858" name="image910.png">
          <a:extLst>
            <a:ext uri="{FF2B5EF4-FFF2-40B4-BE49-F238E27FC236}">
              <a16:creationId xmlns:a16="http://schemas.microsoft.com/office/drawing/2014/main" id="{6E2A5A0D-6743-40A1-A143-8B111E168B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658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0</xdr:rowOff>
    </xdr:to>
    <xdr:pic>
      <xdr:nvPicPr>
        <xdr:cNvPr id="31859" name="image918.png">
          <a:extLst>
            <a:ext uri="{FF2B5EF4-FFF2-40B4-BE49-F238E27FC236}">
              <a16:creationId xmlns:a16="http://schemas.microsoft.com/office/drawing/2014/main" id="{2041F1E7-599E-409D-8C48-8515D9557A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7195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879</xdr:row>
      <xdr:rowOff>0</xdr:rowOff>
    </xdr:from>
    <xdr:to>
      <xdr:col>5</xdr:col>
      <xdr:colOff>304800</xdr:colOff>
      <xdr:row>880</xdr:row>
      <xdr:rowOff>0</xdr:rowOff>
    </xdr:to>
    <xdr:pic>
      <xdr:nvPicPr>
        <xdr:cNvPr id="31860" name="image924.png">
          <a:extLst>
            <a:ext uri="{FF2B5EF4-FFF2-40B4-BE49-F238E27FC236}">
              <a16:creationId xmlns:a16="http://schemas.microsoft.com/office/drawing/2014/main" id="{4B3A62E4-1DFA-47F7-A826-C18C0EF3967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6780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888</xdr:row>
      <xdr:rowOff>0</xdr:rowOff>
    </xdr:from>
    <xdr:to>
      <xdr:col>5</xdr:col>
      <xdr:colOff>304800</xdr:colOff>
      <xdr:row>889</xdr:row>
      <xdr:rowOff>0</xdr:rowOff>
    </xdr:to>
    <xdr:pic>
      <xdr:nvPicPr>
        <xdr:cNvPr id="31861" name="image923.png">
          <a:extLst>
            <a:ext uri="{FF2B5EF4-FFF2-40B4-BE49-F238E27FC236}">
              <a16:creationId xmlns:a16="http://schemas.microsoft.com/office/drawing/2014/main" id="{C90D2C66-7A70-4C8D-8A04-08813DDB027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0548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0</xdr:rowOff>
    </xdr:to>
    <xdr:pic>
      <xdr:nvPicPr>
        <xdr:cNvPr id="31862" name="image913.png">
          <a:extLst>
            <a:ext uri="{FF2B5EF4-FFF2-40B4-BE49-F238E27FC236}">
              <a16:creationId xmlns:a16="http://schemas.microsoft.com/office/drawing/2014/main" id="{664A293A-469E-40D3-9933-B4E9CD73346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271767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7620</xdr:colOff>
      <xdr:row>894</xdr:row>
      <xdr:rowOff>53340</xdr:rowOff>
    </xdr:from>
    <xdr:to>
      <xdr:col>6</xdr:col>
      <xdr:colOff>7620</xdr:colOff>
      <xdr:row>894</xdr:row>
      <xdr:rowOff>281940</xdr:rowOff>
    </xdr:to>
    <xdr:pic>
      <xdr:nvPicPr>
        <xdr:cNvPr id="31863" name="image920.png">
          <a:extLst>
            <a:ext uri="{FF2B5EF4-FFF2-40B4-BE49-F238E27FC236}">
              <a16:creationId xmlns:a16="http://schemas.microsoft.com/office/drawing/2014/main" id="{48DE347F-DBC4-4BD5-8BA7-5D807AAC4D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72430240"/>
          <a:ext cx="35052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5</xdr:col>
      <xdr:colOff>15240</xdr:colOff>
      <xdr:row>802</xdr:row>
      <xdr:rowOff>15240</xdr:rowOff>
    </xdr:from>
    <xdr:to>
      <xdr:col>5</xdr:col>
      <xdr:colOff>297180</xdr:colOff>
      <xdr:row>803</xdr:row>
      <xdr:rowOff>0</xdr:rowOff>
    </xdr:to>
    <xdr:pic>
      <xdr:nvPicPr>
        <xdr:cNvPr id="31864" name="image178.png">
          <a:extLst>
            <a:ext uri="{FF2B5EF4-FFF2-40B4-BE49-F238E27FC236}">
              <a16:creationId xmlns:a16="http://schemas.microsoft.com/office/drawing/2014/main" id="{AD7C0767-59FC-4057-9A41-A5CA330C791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24435054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891540</xdr:colOff>
      <xdr:row>422</xdr:row>
      <xdr:rowOff>0</xdr:rowOff>
    </xdr:from>
    <xdr:to>
      <xdr:col>2</xdr:col>
      <xdr:colOff>281940</xdr:colOff>
      <xdr:row>423</xdr:row>
      <xdr:rowOff>114300</xdr:rowOff>
    </xdr:to>
    <xdr:pic>
      <xdr:nvPicPr>
        <xdr:cNvPr id="2" name="image86.png">
          <a:extLst>
            <a:ext uri="{FF2B5EF4-FFF2-40B4-BE49-F238E27FC236}">
              <a16:creationId xmlns:a16="http://schemas.microsoft.com/office/drawing/2014/main" id="{30F6ACA1-7C12-40C9-B31B-DAF088E1554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2881610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891540</xdr:colOff>
      <xdr:row>646</xdr:row>
      <xdr:rowOff>7620</xdr:rowOff>
    </xdr:from>
    <xdr:to>
      <xdr:col>2</xdr:col>
      <xdr:colOff>289560</xdr:colOff>
      <xdr:row>647</xdr:row>
      <xdr:rowOff>121920</xdr:rowOff>
    </xdr:to>
    <xdr:pic>
      <xdr:nvPicPr>
        <xdr:cNvPr id="3" name="image134.png">
          <a:extLst>
            <a:ext uri="{FF2B5EF4-FFF2-40B4-BE49-F238E27FC236}">
              <a16:creationId xmlns:a16="http://schemas.microsoft.com/office/drawing/2014/main" id="{D12A9F73-0976-406F-924B-AE1D04F0B3E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197098920"/>
          <a:ext cx="2895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883920</xdr:colOff>
      <xdr:row>778</xdr:row>
      <xdr:rowOff>7620</xdr:rowOff>
    </xdr:from>
    <xdr:to>
      <xdr:col>2</xdr:col>
      <xdr:colOff>289560</xdr:colOff>
      <xdr:row>779</xdr:row>
      <xdr:rowOff>121920</xdr:rowOff>
    </xdr:to>
    <xdr:pic>
      <xdr:nvPicPr>
        <xdr:cNvPr id="4" name="image193.png">
          <a:extLst>
            <a:ext uri="{FF2B5EF4-FFF2-40B4-BE49-F238E27FC236}">
              <a16:creationId xmlns:a16="http://schemas.microsoft.com/office/drawing/2014/main" id="{A167721D-C420-4EDC-A285-84DCEFC1A8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37332520"/>
          <a:ext cx="2819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812</xdr:row>
      <xdr:rowOff>7620</xdr:rowOff>
    </xdr:from>
    <xdr:to>
      <xdr:col>2</xdr:col>
      <xdr:colOff>373380</xdr:colOff>
      <xdr:row>814</xdr:row>
      <xdr:rowOff>22860</xdr:rowOff>
    </xdr:to>
    <xdr:pic>
      <xdr:nvPicPr>
        <xdr:cNvPr id="5" name="image182.png">
          <a:extLst>
            <a:ext uri="{FF2B5EF4-FFF2-40B4-BE49-F238E27FC236}">
              <a16:creationId xmlns:a16="http://schemas.microsoft.com/office/drawing/2014/main" id="{6554C3FB-2B6E-4B86-A318-AC038E39C6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7695720"/>
          <a:ext cx="35814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868680</xdr:colOff>
      <xdr:row>815</xdr:row>
      <xdr:rowOff>15240</xdr:rowOff>
    </xdr:from>
    <xdr:to>
      <xdr:col>2</xdr:col>
      <xdr:colOff>388620</xdr:colOff>
      <xdr:row>817</xdr:row>
      <xdr:rowOff>38100</xdr:rowOff>
    </xdr:to>
    <xdr:pic>
      <xdr:nvPicPr>
        <xdr:cNvPr id="6" name="image187.png">
          <a:extLst>
            <a:ext uri="{FF2B5EF4-FFF2-40B4-BE49-F238E27FC236}">
              <a16:creationId xmlns:a16="http://schemas.microsoft.com/office/drawing/2014/main" id="{C7C35849-4C0D-4FD0-9674-4CFF9DC73B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" y="248617740"/>
          <a:ext cx="36576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818</xdr:row>
      <xdr:rowOff>30480</xdr:rowOff>
    </xdr:from>
    <xdr:to>
      <xdr:col>2</xdr:col>
      <xdr:colOff>358140</xdr:colOff>
      <xdr:row>820</xdr:row>
      <xdr:rowOff>22860</xdr:rowOff>
    </xdr:to>
    <xdr:pic>
      <xdr:nvPicPr>
        <xdr:cNvPr id="7" name="image186.png">
          <a:extLst>
            <a:ext uri="{FF2B5EF4-FFF2-40B4-BE49-F238E27FC236}">
              <a16:creationId xmlns:a16="http://schemas.microsoft.com/office/drawing/2014/main" id="{7B0E2FE0-FC4F-4083-885B-8D4C3B11C7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49547380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883920</xdr:colOff>
      <xdr:row>826</xdr:row>
      <xdr:rowOff>45720</xdr:rowOff>
    </xdr:from>
    <xdr:to>
      <xdr:col>2</xdr:col>
      <xdr:colOff>327660</xdr:colOff>
      <xdr:row>828</xdr:row>
      <xdr:rowOff>22860</xdr:rowOff>
    </xdr:to>
    <xdr:pic>
      <xdr:nvPicPr>
        <xdr:cNvPr id="8" name="image188.png">
          <a:extLst>
            <a:ext uri="{FF2B5EF4-FFF2-40B4-BE49-F238E27FC236}">
              <a16:creationId xmlns:a16="http://schemas.microsoft.com/office/drawing/2014/main" id="{5052D0B7-0AF1-4E08-9700-57264201EAD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52001020"/>
          <a:ext cx="32004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868</xdr:row>
      <xdr:rowOff>297180</xdr:rowOff>
    </xdr:from>
    <xdr:to>
      <xdr:col>2</xdr:col>
      <xdr:colOff>320040</xdr:colOff>
      <xdr:row>870</xdr:row>
      <xdr:rowOff>129540</xdr:rowOff>
    </xdr:to>
    <xdr:pic>
      <xdr:nvPicPr>
        <xdr:cNvPr id="9" name="image207.png">
          <a:extLst>
            <a:ext uri="{FF2B5EF4-FFF2-40B4-BE49-F238E27FC236}">
              <a16:creationId xmlns:a16="http://schemas.microsoft.com/office/drawing/2014/main" id="{49EBF084-8F55-4171-94CC-AEAB73C03AC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650540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876300</xdr:colOff>
      <xdr:row>889</xdr:row>
      <xdr:rowOff>0</xdr:rowOff>
    </xdr:from>
    <xdr:to>
      <xdr:col>2</xdr:col>
      <xdr:colOff>342900</xdr:colOff>
      <xdr:row>890</xdr:row>
      <xdr:rowOff>160020</xdr:rowOff>
    </xdr:to>
    <xdr:pic>
      <xdr:nvPicPr>
        <xdr:cNvPr id="10" name="image229.png">
          <a:extLst>
            <a:ext uri="{FF2B5EF4-FFF2-40B4-BE49-F238E27FC236}">
              <a16:creationId xmlns:a16="http://schemas.microsoft.com/office/drawing/2014/main" id="{A7B07D02-BDFA-438E-A2C6-E655D71A29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271157700"/>
          <a:ext cx="32766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1F1F3E-3F9D-4E83-9D81-1B92AEB041F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CE68E-4191-4554-ACC2-C4A29C429859}" name="Table4" displayName="Table4" ref="C1:C899" totalsRowShown="0">
  <autoFilter ref="C1:C899" xr:uid="{C1800B58-107E-43D8-A24C-19A4C5C239FA}"/>
  <tableColumns count="1">
    <tableColumn id="1" xr3:uid="{8DC8C43E-FF7B-4C20-BE24-5F1E4F912D9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9672DE-F320-4895-90E5-D7AB774B43FB}" name="Table4_2" displayName="Table4_2" ref="D1:D1115" tableType="queryTable" totalsRowShown="0">
  <autoFilter ref="D1:D1115" xr:uid="{F02E7DDB-3358-47EC-894E-81C744F4E1F3}"/>
  <tableColumns count="1">
    <tableColumn id="1" xr3:uid="{E276FB7B-DEAE-4883-8EC5-7D57B8EBDC7E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01"/>
  <sheetViews>
    <sheetView topLeftCell="C1" zoomScale="121" workbookViewId="0">
      <pane ySplit="2" topLeftCell="A25" activePane="bottomLeft" state="frozen"/>
      <selection pane="bottomLeft" activeCell="O174" sqref="O174"/>
    </sheetView>
  </sheetViews>
  <sheetFormatPr defaultColWidth="12.59765625" defaultRowHeight="15" customHeight="1" x14ac:dyDescent="0.25"/>
  <cols>
    <col min="1" max="1" width="4.59765625" style="52" hidden="1" customWidth="1"/>
    <col min="2" max="2" width="4.59765625" style="70" hidden="1" customWidth="1"/>
    <col min="3" max="4" width="4.59765625" style="70" customWidth="1"/>
    <col min="5" max="5" width="11.69921875" customWidth="1"/>
    <col min="6" max="6" width="4.59765625" customWidth="1"/>
    <col min="7" max="7" width="20.796875" customWidth="1"/>
    <col min="8" max="8" width="11.796875" hidden="1" customWidth="1"/>
    <col min="9" max="9" width="12.5" hidden="1" customWidth="1"/>
    <col min="10" max="10" width="30.59765625" hidden="1" customWidth="1"/>
    <col min="11" max="11" width="10" customWidth="1"/>
    <col min="12" max="12" width="10" style="61" customWidth="1"/>
    <col min="13" max="13" width="20.09765625" customWidth="1"/>
    <col min="14" max="15" width="10" style="45" customWidth="1"/>
    <col min="16" max="16" width="12.59765625" style="96"/>
    <col min="17" max="19" width="0" hidden="1" customWidth="1"/>
  </cols>
  <sheetData>
    <row r="1" spans="1:19" ht="15" customHeight="1" x14ac:dyDescent="0.25">
      <c r="A1" s="71"/>
      <c r="H1" s="50"/>
      <c r="I1" s="50"/>
      <c r="J1" s="50"/>
      <c r="L1"/>
      <c r="N1" s="49" t="s">
        <v>903</v>
      </c>
      <c r="O1" s="82" t="s">
        <v>949</v>
      </c>
      <c r="P1" s="94"/>
    </row>
    <row r="2" spans="1:19" ht="24" customHeight="1" x14ac:dyDescent="0.25">
      <c r="A2" s="74" t="s">
        <v>1848</v>
      </c>
      <c r="B2" s="75" t="s">
        <v>1849</v>
      </c>
      <c r="C2" s="74" t="s">
        <v>1856</v>
      </c>
      <c r="D2" s="79" t="s">
        <v>0</v>
      </c>
      <c r="E2" s="74" t="s">
        <v>892</v>
      </c>
      <c r="F2" s="19"/>
      <c r="G2" s="80" t="s">
        <v>1857</v>
      </c>
      <c r="H2" s="30" t="s">
        <v>886</v>
      </c>
      <c r="I2" s="31" t="s">
        <v>887</v>
      </c>
      <c r="J2" s="33" t="s">
        <v>891</v>
      </c>
      <c r="K2" s="36" t="s">
        <v>882</v>
      </c>
      <c r="L2" s="53" t="s">
        <v>883</v>
      </c>
      <c r="M2" s="37" t="s">
        <v>890</v>
      </c>
      <c r="N2" s="46" t="s">
        <v>893</v>
      </c>
      <c r="O2" s="83" t="s">
        <v>901</v>
      </c>
      <c r="P2" s="95" t="s">
        <v>1858</v>
      </c>
    </row>
    <row r="3" spans="1:19" ht="24" customHeight="1" x14ac:dyDescent="0.25">
      <c r="A3" s="73">
        <v>1</v>
      </c>
      <c r="B3" s="76" t="str">
        <f>TEXT(A3, "000")</f>
        <v>001</v>
      </c>
      <c r="C3" s="73">
        <v>1</v>
      </c>
      <c r="D3" s="81" t="s">
        <v>950</v>
      </c>
      <c r="E3" s="74" t="s">
        <v>1</v>
      </c>
      <c r="F3" s="19"/>
      <c r="G3" s="11"/>
      <c r="H3" s="12"/>
      <c r="I3" s="12"/>
      <c r="J3" s="12"/>
      <c r="K3" s="13"/>
      <c r="L3" s="54"/>
      <c r="M3" s="12" t="s">
        <v>888</v>
      </c>
      <c r="N3" s="42"/>
      <c r="O3" s="84"/>
      <c r="P3" s="94" t="s">
        <v>2</v>
      </c>
      <c r="Q3" s="97" t="b">
        <f>NOT(ISERROR(MATCH(D3,Gen8_Pokemon!$C$1:$C$712,0)))</f>
        <v>1</v>
      </c>
      <c r="R3" t="b">
        <v>1</v>
      </c>
      <c r="S3" t="str">
        <f>IF(R3=TRUE, "x", "")</f>
        <v>x</v>
      </c>
    </row>
    <row r="4" spans="1:19" ht="24" customHeight="1" x14ac:dyDescent="0.25">
      <c r="A4" s="73">
        <v>2</v>
      </c>
      <c r="B4" s="76" t="str">
        <f t="shared" ref="B4:B67" si="0">TEXT(A4, "000")</f>
        <v>002</v>
      </c>
      <c r="C4" s="73">
        <v>1</v>
      </c>
      <c r="D4" s="77" t="s">
        <v>951</v>
      </c>
      <c r="E4" s="1" t="s">
        <v>3</v>
      </c>
      <c r="F4" s="8"/>
      <c r="G4" s="11"/>
      <c r="H4" s="12"/>
      <c r="I4" s="12"/>
      <c r="J4" s="12"/>
      <c r="K4" s="14"/>
      <c r="L4" s="32"/>
      <c r="M4" s="12" t="s">
        <v>888</v>
      </c>
      <c r="N4" s="12"/>
      <c r="O4" s="85"/>
      <c r="P4" s="94" t="s">
        <v>2</v>
      </c>
      <c r="Q4" s="97" t="b">
        <f>NOT(ISERROR(MATCH(D4,Gen8_Pokemon!$C$1:$C$712,0)))</f>
        <v>1</v>
      </c>
      <c r="R4" t="b">
        <v>1</v>
      </c>
      <c r="S4" t="str">
        <f t="shared" ref="S4:S67" si="1">IF(R4=TRUE, "x", "")</f>
        <v>x</v>
      </c>
    </row>
    <row r="5" spans="1:19" ht="24" customHeight="1" x14ac:dyDescent="0.25">
      <c r="A5" s="73">
        <v>3</v>
      </c>
      <c r="B5" s="76" t="str">
        <f t="shared" si="0"/>
        <v>003</v>
      </c>
      <c r="C5" s="73">
        <v>1</v>
      </c>
      <c r="D5" s="78" t="s">
        <v>952</v>
      </c>
      <c r="E5" s="3" t="s">
        <v>4</v>
      </c>
      <c r="F5" s="4"/>
      <c r="G5" s="34" t="s">
        <v>2</v>
      </c>
      <c r="H5" s="12"/>
      <c r="I5" s="12"/>
      <c r="J5" s="12"/>
      <c r="K5" s="36" t="s">
        <v>2</v>
      </c>
      <c r="L5" s="53" t="s">
        <v>2</v>
      </c>
      <c r="M5" s="12" t="s">
        <v>888</v>
      </c>
      <c r="N5" s="15"/>
      <c r="O5" s="86"/>
      <c r="P5" s="94" t="s">
        <v>2</v>
      </c>
      <c r="Q5" s="97" t="b">
        <f>NOT(ISERROR(MATCH(D5,Gen8_Pokemon!$C$1:$C$712,0)))</f>
        <v>1</v>
      </c>
      <c r="R5" t="b">
        <v>1</v>
      </c>
      <c r="S5" t="str">
        <f t="shared" si="1"/>
        <v>x</v>
      </c>
    </row>
    <row r="6" spans="1:19" ht="24" customHeight="1" x14ac:dyDescent="0.25">
      <c r="A6" s="73">
        <v>4</v>
      </c>
      <c r="B6" s="76" t="str">
        <f t="shared" si="0"/>
        <v>004</v>
      </c>
      <c r="C6" s="73">
        <v>1</v>
      </c>
      <c r="D6" s="78" t="s">
        <v>953</v>
      </c>
      <c r="E6" s="2" t="s">
        <v>5</v>
      </c>
      <c r="F6" s="4"/>
      <c r="G6" s="11"/>
      <c r="H6" s="12"/>
      <c r="I6" s="12"/>
      <c r="J6" s="12"/>
      <c r="K6" s="12"/>
      <c r="L6" s="32"/>
      <c r="M6" s="12" t="s">
        <v>888</v>
      </c>
      <c r="N6" s="12"/>
      <c r="O6" s="85"/>
      <c r="P6" s="94" t="s">
        <v>2</v>
      </c>
      <c r="Q6" s="97" t="b">
        <f>NOT(ISERROR(MATCH(D6,Gen8_Pokemon!$C$1:$C$712,0)))</f>
        <v>1</v>
      </c>
      <c r="R6" t="b">
        <v>1</v>
      </c>
      <c r="S6" t="str">
        <f t="shared" si="1"/>
        <v>x</v>
      </c>
    </row>
    <row r="7" spans="1:19" ht="24" customHeight="1" x14ac:dyDescent="0.25">
      <c r="A7" s="73">
        <v>5</v>
      </c>
      <c r="B7" s="76" t="str">
        <f t="shared" si="0"/>
        <v>005</v>
      </c>
      <c r="C7" s="73">
        <v>1</v>
      </c>
      <c r="D7" s="78" t="s">
        <v>954</v>
      </c>
      <c r="E7" s="2" t="s">
        <v>6</v>
      </c>
      <c r="F7" s="4"/>
      <c r="G7" s="11"/>
      <c r="H7" s="12"/>
      <c r="I7" s="12"/>
      <c r="J7" s="12"/>
      <c r="K7" s="17"/>
      <c r="L7" s="56"/>
      <c r="M7" s="12" t="s">
        <v>888</v>
      </c>
      <c r="N7" s="17"/>
      <c r="O7" s="87"/>
      <c r="P7" s="94" t="s">
        <v>2</v>
      </c>
      <c r="Q7" s="97" t="b">
        <f>NOT(ISERROR(MATCH(D7,Gen8_Pokemon!$C$1:$C$712,0)))</f>
        <v>1</v>
      </c>
      <c r="R7" t="b">
        <v>1</v>
      </c>
      <c r="S7" t="str">
        <f t="shared" si="1"/>
        <v>x</v>
      </c>
    </row>
    <row r="8" spans="1:19" ht="24" customHeight="1" x14ac:dyDescent="0.25">
      <c r="A8" s="73">
        <v>6</v>
      </c>
      <c r="B8" s="76" t="str">
        <f t="shared" si="0"/>
        <v>006</v>
      </c>
      <c r="C8" s="73">
        <v>1</v>
      </c>
      <c r="D8" s="78" t="s">
        <v>955</v>
      </c>
      <c r="E8" s="1" t="s">
        <v>7</v>
      </c>
      <c r="F8" s="4"/>
      <c r="G8" s="11"/>
      <c r="H8" s="12"/>
      <c r="I8" s="12"/>
      <c r="J8" s="12"/>
      <c r="K8" s="36">
        <v>2</v>
      </c>
      <c r="L8" s="53" t="s">
        <v>2</v>
      </c>
      <c r="M8" s="12" t="s">
        <v>888</v>
      </c>
      <c r="N8" s="15"/>
      <c r="O8" s="86"/>
      <c r="P8" s="94" t="s">
        <v>2</v>
      </c>
      <c r="Q8" s="97" t="b">
        <f>NOT(ISERROR(MATCH(D8,Gen8_Pokemon!$C$1:$C$712,0)))</f>
        <v>1</v>
      </c>
      <c r="R8" t="b">
        <v>1</v>
      </c>
      <c r="S8" t="str">
        <f t="shared" si="1"/>
        <v>x</v>
      </c>
    </row>
    <row r="9" spans="1:19" ht="24" customHeight="1" x14ac:dyDescent="0.25">
      <c r="A9" s="73">
        <v>7</v>
      </c>
      <c r="B9" s="76" t="str">
        <f t="shared" si="0"/>
        <v>007</v>
      </c>
      <c r="C9" s="73">
        <v>1</v>
      </c>
      <c r="D9" s="78" t="s">
        <v>956</v>
      </c>
      <c r="E9" s="2" t="s">
        <v>8</v>
      </c>
      <c r="F9" s="4"/>
      <c r="G9" s="11"/>
      <c r="H9" s="12"/>
      <c r="I9" s="12"/>
      <c r="J9" s="12"/>
      <c r="K9" s="12"/>
      <c r="L9" s="32"/>
      <c r="M9" s="12" t="s">
        <v>888</v>
      </c>
      <c r="N9" s="12"/>
      <c r="O9" s="85"/>
      <c r="P9" s="94" t="s">
        <v>2</v>
      </c>
      <c r="Q9" s="97" t="b">
        <f>NOT(ISERROR(MATCH(D9,Gen8_Pokemon!$C$1:$C$712,0)))</f>
        <v>1</v>
      </c>
      <c r="R9" t="b">
        <v>1</v>
      </c>
      <c r="S9" t="str">
        <f t="shared" si="1"/>
        <v>x</v>
      </c>
    </row>
    <row r="10" spans="1:19" ht="24" customHeight="1" x14ac:dyDescent="0.25">
      <c r="A10" s="73">
        <v>8</v>
      </c>
      <c r="B10" s="76" t="str">
        <f t="shared" si="0"/>
        <v>008</v>
      </c>
      <c r="C10" s="73">
        <v>1</v>
      </c>
      <c r="D10" s="78" t="s">
        <v>957</v>
      </c>
      <c r="E10" s="2" t="s">
        <v>9</v>
      </c>
      <c r="F10" s="4"/>
      <c r="G10" s="11"/>
      <c r="H10" s="12"/>
      <c r="I10" s="12"/>
      <c r="J10" s="12"/>
      <c r="K10" s="12"/>
      <c r="L10" s="32"/>
      <c r="M10" s="12" t="s">
        <v>888</v>
      </c>
      <c r="N10" s="12"/>
      <c r="O10" s="85"/>
      <c r="P10" s="94" t="s">
        <v>2</v>
      </c>
      <c r="Q10" s="97" t="b">
        <f>NOT(ISERROR(MATCH(D10,Gen8_Pokemon!$C$1:$C$712,0)))</f>
        <v>1</v>
      </c>
      <c r="R10" t="b">
        <v>1</v>
      </c>
      <c r="S10" t="str">
        <f t="shared" si="1"/>
        <v>x</v>
      </c>
    </row>
    <row r="11" spans="1:19" ht="24" customHeight="1" x14ac:dyDescent="0.25">
      <c r="A11" s="73">
        <v>9</v>
      </c>
      <c r="B11" s="76" t="str">
        <f t="shared" si="0"/>
        <v>009</v>
      </c>
      <c r="C11" s="73">
        <v>1</v>
      </c>
      <c r="D11" s="78" t="s">
        <v>958</v>
      </c>
      <c r="E11" s="2" t="s">
        <v>10</v>
      </c>
      <c r="F11" s="4"/>
      <c r="G11" s="11"/>
      <c r="H11" s="12"/>
      <c r="I11" s="12"/>
      <c r="J11" s="12"/>
      <c r="K11" s="36" t="s">
        <v>2</v>
      </c>
      <c r="L11" s="53" t="s">
        <v>2</v>
      </c>
      <c r="M11" s="12" t="s">
        <v>888</v>
      </c>
      <c r="N11" s="15"/>
      <c r="O11" s="86"/>
      <c r="P11" s="94" t="s">
        <v>2</v>
      </c>
      <c r="Q11" s="97" t="b">
        <f>NOT(ISERROR(MATCH(D11,Gen8_Pokemon!$C$1:$C$712,0)))</f>
        <v>1</v>
      </c>
      <c r="R11" t="b">
        <v>1</v>
      </c>
      <c r="S11" t="str">
        <f t="shared" si="1"/>
        <v>x</v>
      </c>
    </row>
    <row r="12" spans="1:19" ht="24" customHeight="1" x14ac:dyDescent="0.25">
      <c r="A12" s="73">
        <v>10</v>
      </c>
      <c r="B12" s="76" t="str">
        <f t="shared" si="0"/>
        <v>010</v>
      </c>
      <c r="C12" s="73">
        <v>1</v>
      </c>
      <c r="D12" s="78" t="s">
        <v>959</v>
      </c>
      <c r="E12" s="2" t="s">
        <v>11</v>
      </c>
      <c r="F12" s="4"/>
      <c r="G12" s="11"/>
      <c r="H12" s="12"/>
      <c r="I12" s="12"/>
      <c r="J12" s="12"/>
      <c r="K12" s="12"/>
      <c r="L12" s="32"/>
      <c r="M12" s="12" t="s">
        <v>888</v>
      </c>
      <c r="N12" s="12"/>
      <c r="O12" s="85"/>
      <c r="P12" s="94" t="s">
        <v>2</v>
      </c>
      <c r="Q12" s="97" t="b">
        <f>NOT(ISERROR(MATCH(D12,Gen8_Pokemon!$C$1:$C$712,0)))</f>
        <v>1</v>
      </c>
      <c r="R12" t="b">
        <v>1</v>
      </c>
      <c r="S12" t="str">
        <f t="shared" si="1"/>
        <v>x</v>
      </c>
    </row>
    <row r="13" spans="1:19" ht="24" customHeight="1" x14ac:dyDescent="0.25">
      <c r="A13" s="73">
        <v>11</v>
      </c>
      <c r="B13" s="76" t="str">
        <f t="shared" si="0"/>
        <v>011</v>
      </c>
      <c r="C13" s="73">
        <v>1</v>
      </c>
      <c r="D13" s="78" t="s">
        <v>960</v>
      </c>
      <c r="E13" s="2" t="s">
        <v>12</v>
      </c>
      <c r="F13" s="4"/>
      <c r="G13" s="11"/>
      <c r="H13" s="12"/>
      <c r="I13" s="12"/>
      <c r="J13" s="12"/>
      <c r="K13" s="12"/>
      <c r="L13" s="32"/>
      <c r="M13" s="12" t="s">
        <v>888</v>
      </c>
      <c r="N13" s="12"/>
      <c r="O13" s="85"/>
      <c r="P13" s="94" t="s">
        <v>2</v>
      </c>
      <c r="Q13" s="97" t="b">
        <f>NOT(ISERROR(MATCH(D13,Gen8_Pokemon!$C$1:$C$712,0)))</f>
        <v>1</v>
      </c>
      <c r="R13" t="b">
        <v>1</v>
      </c>
      <c r="S13" t="str">
        <f t="shared" si="1"/>
        <v>x</v>
      </c>
    </row>
    <row r="14" spans="1:19" ht="24" customHeight="1" x14ac:dyDescent="0.25">
      <c r="A14" s="73">
        <v>12</v>
      </c>
      <c r="B14" s="76" t="str">
        <f t="shared" si="0"/>
        <v>012</v>
      </c>
      <c r="C14" s="73">
        <v>1</v>
      </c>
      <c r="D14" s="78" t="s">
        <v>961</v>
      </c>
      <c r="E14" s="2" t="s">
        <v>13</v>
      </c>
      <c r="F14" s="4"/>
      <c r="G14" s="34" t="s">
        <v>2</v>
      </c>
      <c r="H14" s="12"/>
      <c r="I14" s="12"/>
      <c r="J14" s="12"/>
      <c r="K14" s="12"/>
      <c r="L14" s="51" t="s">
        <v>2</v>
      </c>
      <c r="M14" s="12" t="s">
        <v>888</v>
      </c>
      <c r="N14" s="12"/>
      <c r="O14" s="85"/>
      <c r="P14" s="94" t="s">
        <v>2</v>
      </c>
      <c r="Q14" s="97" t="b">
        <f>NOT(ISERROR(MATCH(D14,Gen8_Pokemon!$C$1:$C$712,0)))</f>
        <v>1</v>
      </c>
      <c r="R14" t="b">
        <v>1</v>
      </c>
      <c r="S14" t="str">
        <f t="shared" si="1"/>
        <v>x</v>
      </c>
    </row>
    <row r="15" spans="1:19" ht="24" customHeight="1" x14ac:dyDescent="0.25">
      <c r="A15" s="73">
        <v>13</v>
      </c>
      <c r="B15" s="76" t="str">
        <f t="shared" si="0"/>
        <v>013</v>
      </c>
      <c r="C15" s="73">
        <v>1</v>
      </c>
      <c r="D15" s="78" t="s">
        <v>962</v>
      </c>
      <c r="E15" s="2" t="s">
        <v>14</v>
      </c>
      <c r="F15" s="4"/>
      <c r="G15" s="11"/>
      <c r="H15" s="12"/>
      <c r="I15" s="12"/>
      <c r="J15" s="12"/>
      <c r="K15" s="12"/>
      <c r="L15" s="32"/>
      <c r="M15" s="12" t="s">
        <v>888</v>
      </c>
      <c r="N15" s="12"/>
      <c r="O15" s="85"/>
      <c r="P15" s="94" t="s">
        <v>888</v>
      </c>
      <c r="Q15" s="97" t="b">
        <f>NOT(ISERROR(MATCH(D15,Gen8_Pokemon!$C$1:$C$712,0)))</f>
        <v>0</v>
      </c>
      <c r="R15" t="b">
        <v>0</v>
      </c>
      <c r="S15" t="str">
        <f t="shared" si="1"/>
        <v/>
      </c>
    </row>
    <row r="16" spans="1:19" ht="24" customHeight="1" x14ac:dyDescent="0.25">
      <c r="A16" s="73">
        <v>14</v>
      </c>
      <c r="B16" s="76" t="str">
        <f t="shared" si="0"/>
        <v>014</v>
      </c>
      <c r="C16" s="73">
        <v>1</v>
      </c>
      <c r="D16" s="78" t="s">
        <v>963</v>
      </c>
      <c r="E16" s="2" t="s">
        <v>15</v>
      </c>
      <c r="F16" s="4"/>
      <c r="G16" s="11"/>
      <c r="H16" s="12"/>
      <c r="I16" s="12"/>
      <c r="J16" s="12"/>
      <c r="K16" s="12"/>
      <c r="L16" s="32"/>
      <c r="M16" s="12" t="s">
        <v>888</v>
      </c>
      <c r="N16" s="12"/>
      <c r="O16" s="85"/>
      <c r="P16" s="94" t="s">
        <v>888</v>
      </c>
      <c r="Q16" s="97" t="b">
        <f>NOT(ISERROR(MATCH(D16,Gen8_Pokemon!$C$1:$C$712,0)))</f>
        <v>0</v>
      </c>
      <c r="R16" t="b">
        <v>0</v>
      </c>
      <c r="S16" t="str">
        <f t="shared" si="1"/>
        <v/>
      </c>
    </row>
    <row r="17" spans="1:19" ht="24" customHeight="1" x14ac:dyDescent="0.25">
      <c r="A17" s="73">
        <v>15</v>
      </c>
      <c r="B17" s="76" t="str">
        <f t="shared" si="0"/>
        <v>015</v>
      </c>
      <c r="C17" s="73">
        <v>1</v>
      </c>
      <c r="D17" s="78" t="s">
        <v>964</v>
      </c>
      <c r="E17" s="2" t="s">
        <v>16</v>
      </c>
      <c r="F17" s="4"/>
      <c r="G17" s="11"/>
      <c r="H17" s="12"/>
      <c r="I17" s="12"/>
      <c r="J17" s="12"/>
      <c r="K17" s="36" t="s">
        <v>2</v>
      </c>
      <c r="L17" s="55"/>
      <c r="M17" s="12" t="s">
        <v>888</v>
      </c>
      <c r="N17" s="15"/>
      <c r="O17" s="86"/>
      <c r="P17" s="94" t="s">
        <v>888</v>
      </c>
      <c r="Q17" s="97" t="b">
        <f>NOT(ISERROR(MATCH(D17,Gen8_Pokemon!$C$1:$C$712,0)))</f>
        <v>0</v>
      </c>
      <c r="R17" t="b">
        <v>0</v>
      </c>
      <c r="S17" t="str">
        <f t="shared" si="1"/>
        <v/>
      </c>
    </row>
    <row r="18" spans="1:19" ht="24" customHeight="1" x14ac:dyDescent="0.25">
      <c r="A18" s="73">
        <v>16</v>
      </c>
      <c r="B18" s="76" t="str">
        <f t="shared" si="0"/>
        <v>016</v>
      </c>
      <c r="C18" s="73">
        <v>1</v>
      </c>
      <c r="D18" s="78" t="s">
        <v>965</v>
      </c>
      <c r="E18" s="2" t="s">
        <v>17</v>
      </c>
      <c r="F18" s="4"/>
      <c r="G18" s="11"/>
      <c r="H18" s="12"/>
      <c r="I18" s="12"/>
      <c r="J18" s="12"/>
      <c r="K18" s="12"/>
      <c r="L18" s="32"/>
      <c r="M18" s="12" t="s">
        <v>888</v>
      </c>
      <c r="N18" s="12"/>
      <c r="O18" s="85"/>
      <c r="P18" s="94" t="s">
        <v>888</v>
      </c>
      <c r="Q18" s="97" t="b">
        <f>NOT(ISERROR(MATCH(D18,Gen8_Pokemon!$C$1:$C$712,0)))</f>
        <v>0</v>
      </c>
      <c r="R18" t="b">
        <v>0</v>
      </c>
      <c r="S18" t="str">
        <f t="shared" si="1"/>
        <v/>
      </c>
    </row>
    <row r="19" spans="1:19" ht="24" customHeight="1" x14ac:dyDescent="0.25">
      <c r="A19" s="73">
        <v>17</v>
      </c>
      <c r="B19" s="76" t="str">
        <f t="shared" si="0"/>
        <v>017</v>
      </c>
      <c r="C19" s="73">
        <v>1</v>
      </c>
      <c r="D19" s="78" t="s">
        <v>966</v>
      </c>
      <c r="E19" s="2" t="s">
        <v>18</v>
      </c>
      <c r="F19" s="4"/>
      <c r="G19" s="11"/>
      <c r="H19" s="12"/>
      <c r="I19" s="12"/>
      <c r="J19" s="12"/>
      <c r="K19" s="12"/>
      <c r="L19" s="32"/>
      <c r="M19" s="12" t="s">
        <v>888</v>
      </c>
      <c r="N19" s="12"/>
      <c r="O19" s="85"/>
      <c r="P19" s="94" t="s">
        <v>888</v>
      </c>
      <c r="Q19" s="97" t="b">
        <f>NOT(ISERROR(MATCH(D19,Gen8_Pokemon!$C$1:$C$712,0)))</f>
        <v>0</v>
      </c>
      <c r="R19" t="b">
        <v>0</v>
      </c>
      <c r="S19" t="str">
        <f t="shared" si="1"/>
        <v/>
      </c>
    </row>
    <row r="20" spans="1:19" ht="24" customHeight="1" x14ac:dyDescent="0.25">
      <c r="A20" s="73">
        <v>18</v>
      </c>
      <c r="B20" s="76" t="str">
        <f t="shared" si="0"/>
        <v>018</v>
      </c>
      <c r="C20" s="73">
        <v>1</v>
      </c>
      <c r="D20" s="78" t="s">
        <v>967</v>
      </c>
      <c r="E20" s="2" t="s">
        <v>19</v>
      </c>
      <c r="F20" s="4"/>
      <c r="G20" s="11"/>
      <c r="H20" s="12"/>
      <c r="I20" s="12"/>
      <c r="J20" s="12"/>
      <c r="K20" s="36" t="s">
        <v>2</v>
      </c>
      <c r="L20" s="55"/>
      <c r="M20" s="12" t="s">
        <v>888</v>
      </c>
      <c r="N20" s="15"/>
      <c r="O20" s="86"/>
      <c r="P20" s="94" t="s">
        <v>888</v>
      </c>
      <c r="Q20" s="97" t="b">
        <f>NOT(ISERROR(MATCH(D20,Gen8_Pokemon!$C$1:$C$712,0)))</f>
        <v>0</v>
      </c>
      <c r="R20" t="b">
        <v>0</v>
      </c>
      <c r="S20" t="str">
        <f t="shared" si="1"/>
        <v/>
      </c>
    </row>
    <row r="21" spans="1:19" ht="24" customHeight="1" x14ac:dyDescent="0.25">
      <c r="A21" s="73">
        <v>19</v>
      </c>
      <c r="B21" s="76" t="str">
        <f t="shared" si="0"/>
        <v>019</v>
      </c>
      <c r="C21" s="73">
        <v>1</v>
      </c>
      <c r="D21" s="78" t="s">
        <v>968</v>
      </c>
      <c r="E21" s="2" t="s">
        <v>20</v>
      </c>
      <c r="F21" s="4"/>
      <c r="G21" s="34" t="s">
        <v>2</v>
      </c>
      <c r="H21" s="30"/>
      <c r="I21" s="12"/>
      <c r="J21" s="12"/>
      <c r="K21" s="12"/>
      <c r="L21" s="32"/>
      <c r="M21" s="110" t="s">
        <v>886</v>
      </c>
      <c r="N21" s="12"/>
      <c r="O21" s="85"/>
      <c r="P21" s="94" t="s">
        <v>888</v>
      </c>
      <c r="Q21" s="97" t="b">
        <f>NOT(ISERROR(MATCH(D21,Gen8_Pokemon!$C$1:$C$712,0)))</f>
        <v>0</v>
      </c>
      <c r="R21" t="b">
        <v>0</v>
      </c>
      <c r="S21" t="str">
        <f t="shared" si="1"/>
        <v/>
      </c>
    </row>
    <row r="22" spans="1:19" ht="24" customHeight="1" x14ac:dyDescent="0.25">
      <c r="A22" s="73">
        <v>20</v>
      </c>
      <c r="B22" s="76" t="str">
        <f t="shared" si="0"/>
        <v>020</v>
      </c>
      <c r="C22" s="73">
        <v>1</v>
      </c>
      <c r="D22" s="78" t="s">
        <v>969</v>
      </c>
      <c r="E22" s="2" t="s">
        <v>21</v>
      </c>
      <c r="F22" s="4"/>
      <c r="G22" s="34" t="s">
        <v>2</v>
      </c>
      <c r="H22" s="30"/>
      <c r="I22" s="12"/>
      <c r="J22" s="12"/>
      <c r="K22" s="12"/>
      <c r="L22" s="32"/>
      <c r="M22" s="110" t="s">
        <v>886</v>
      </c>
      <c r="N22" s="12"/>
      <c r="O22" s="85"/>
      <c r="P22" s="94" t="s">
        <v>888</v>
      </c>
      <c r="Q22" s="97" t="b">
        <f>NOT(ISERROR(MATCH(D22,Gen8_Pokemon!$C$1:$C$712,0)))</f>
        <v>0</v>
      </c>
      <c r="R22" t="b">
        <v>0</v>
      </c>
      <c r="S22" t="str">
        <f t="shared" si="1"/>
        <v/>
      </c>
    </row>
    <row r="23" spans="1:19" ht="24" customHeight="1" x14ac:dyDescent="0.25">
      <c r="A23" s="73">
        <v>21</v>
      </c>
      <c r="B23" s="76" t="str">
        <f t="shared" si="0"/>
        <v>021</v>
      </c>
      <c r="C23" s="73">
        <v>1</v>
      </c>
      <c r="D23" s="78" t="s">
        <v>970</v>
      </c>
      <c r="E23" s="2" t="s">
        <v>22</v>
      </c>
      <c r="F23" s="4"/>
      <c r="G23" s="11"/>
      <c r="H23" s="12"/>
      <c r="I23" s="12"/>
      <c r="J23" s="12"/>
      <c r="K23" s="12"/>
      <c r="L23" s="32"/>
      <c r="M23" s="12" t="s">
        <v>888</v>
      </c>
      <c r="N23" s="12"/>
      <c r="O23" s="85"/>
      <c r="P23" s="94" t="s">
        <v>888</v>
      </c>
      <c r="Q23" s="97" t="b">
        <f>NOT(ISERROR(MATCH(D23,Gen8_Pokemon!$C$1:$C$712,0)))</f>
        <v>0</v>
      </c>
      <c r="R23" t="b">
        <v>0</v>
      </c>
      <c r="S23" t="str">
        <f t="shared" si="1"/>
        <v/>
      </c>
    </row>
    <row r="24" spans="1:19" ht="24" customHeight="1" x14ac:dyDescent="0.25">
      <c r="A24" s="73">
        <v>22</v>
      </c>
      <c r="B24" s="76" t="str">
        <f t="shared" si="0"/>
        <v>022</v>
      </c>
      <c r="C24" s="73">
        <v>1</v>
      </c>
      <c r="D24" s="78" t="s">
        <v>971</v>
      </c>
      <c r="E24" s="2" t="s">
        <v>23</v>
      </c>
      <c r="F24" s="4"/>
      <c r="G24" s="11"/>
      <c r="H24" s="12"/>
      <c r="I24" s="12"/>
      <c r="J24" s="12"/>
      <c r="K24" s="12"/>
      <c r="L24" s="32"/>
      <c r="M24" s="12" t="s">
        <v>888</v>
      </c>
      <c r="N24" s="12"/>
      <c r="O24" s="85"/>
      <c r="P24" s="94" t="s">
        <v>888</v>
      </c>
      <c r="Q24" s="97" t="b">
        <f>NOT(ISERROR(MATCH(D24,Gen8_Pokemon!$C$1:$C$712,0)))</f>
        <v>0</v>
      </c>
      <c r="R24" t="b">
        <v>0</v>
      </c>
      <c r="S24" t="str">
        <f t="shared" si="1"/>
        <v/>
      </c>
    </row>
    <row r="25" spans="1:19" ht="24" customHeight="1" x14ac:dyDescent="0.25">
      <c r="A25" s="73">
        <v>23</v>
      </c>
      <c r="B25" s="76" t="str">
        <f t="shared" si="0"/>
        <v>023</v>
      </c>
      <c r="C25" s="73">
        <v>1</v>
      </c>
      <c r="D25" s="78" t="s">
        <v>972</v>
      </c>
      <c r="E25" s="2" t="s">
        <v>24</v>
      </c>
      <c r="F25" s="4"/>
      <c r="G25" s="11"/>
      <c r="H25" s="12"/>
      <c r="I25" s="12"/>
      <c r="J25" s="12"/>
      <c r="K25" s="12"/>
      <c r="L25" s="32"/>
      <c r="M25" s="12" t="s">
        <v>888</v>
      </c>
      <c r="N25" s="12"/>
      <c r="O25" s="85"/>
      <c r="P25" s="94" t="s">
        <v>888</v>
      </c>
      <c r="Q25" s="97" t="b">
        <f>NOT(ISERROR(MATCH(D25,Gen8_Pokemon!$C$1:$C$712,0)))</f>
        <v>0</v>
      </c>
      <c r="R25" t="b">
        <v>0</v>
      </c>
      <c r="S25" t="str">
        <f t="shared" si="1"/>
        <v/>
      </c>
    </row>
    <row r="26" spans="1:19" ht="24" customHeight="1" x14ac:dyDescent="0.25">
      <c r="A26" s="73">
        <v>24</v>
      </c>
      <c r="B26" s="76" t="str">
        <f t="shared" si="0"/>
        <v>024</v>
      </c>
      <c r="C26" s="73">
        <v>1</v>
      </c>
      <c r="D26" s="78" t="s">
        <v>973</v>
      </c>
      <c r="E26" s="2" t="s">
        <v>25</v>
      </c>
      <c r="F26" s="4"/>
      <c r="G26" s="11"/>
      <c r="H26" s="12"/>
      <c r="I26" s="12"/>
      <c r="J26" s="12"/>
      <c r="K26" s="12"/>
      <c r="L26" s="32"/>
      <c r="M26" s="12" t="s">
        <v>888</v>
      </c>
      <c r="N26" s="12"/>
      <c r="O26" s="85"/>
      <c r="P26" s="94" t="s">
        <v>888</v>
      </c>
      <c r="Q26" s="97" t="b">
        <f>NOT(ISERROR(MATCH(D26,Gen8_Pokemon!$C$1:$C$712,0)))</f>
        <v>0</v>
      </c>
      <c r="R26" t="b">
        <v>0</v>
      </c>
      <c r="S26" t="str">
        <f t="shared" si="1"/>
        <v/>
      </c>
    </row>
    <row r="27" spans="1:19" ht="24" customHeight="1" x14ac:dyDescent="0.25">
      <c r="A27" s="73">
        <v>25</v>
      </c>
      <c r="B27" s="76" t="str">
        <f t="shared" si="0"/>
        <v>025</v>
      </c>
      <c r="C27" s="73">
        <v>1</v>
      </c>
      <c r="D27" s="78" t="s">
        <v>974</v>
      </c>
      <c r="E27" s="2" t="s">
        <v>26</v>
      </c>
      <c r="F27" s="4"/>
      <c r="G27" s="34" t="s">
        <v>2</v>
      </c>
      <c r="H27" s="12"/>
      <c r="I27" s="12"/>
      <c r="J27" s="12"/>
      <c r="K27" s="12"/>
      <c r="L27" s="51" t="s">
        <v>2</v>
      </c>
      <c r="M27" s="12" t="s">
        <v>888</v>
      </c>
      <c r="N27" s="12"/>
      <c r="O27" s="88" t="s">
        <v>894</v>
      </c>
      <c r="P27" s="94" t="s">
        <v>2</v>
      </c>
      <c r="Q27" s="97" t="b">
        <f>NOT(ISERROR(MATCH(D27,Gen8_Pokemon!$C$1:$C$712,0)))</f>
        <v>1</v>
      </c>
      <c r="R27" t="b">
        <v>1</v>
      </c>
      <c r="S27" t="str">
        <f t="shared" si="1"/>
        <v>x</v>
      </c>
    </row>
    <row r="28" spans="1:19" ht="24" customHeight="1" x14ac:dyDescent="0.25">
      <c r="A28" s="73">
        <v>26</v>
      </c>
      <c r="B28" s="76" t="str">
        <f t="shared" si="0"/>
        <v>026</v>
      </c>
      <c r="C28" s="73">
        <v>1</v>
      </c>
      <c r="D28" s="78" t="s">
        <v>975</v>
      </c>
      <c r="E28" s="2" t="s">
        <v>27</v>
      </c>
      <c r="F28" s="4"/>
      <c r="G28" s="34" t="s">
        <v>2</v>
      </c>
      <c r="H28" s="30"/>
      <c r="I28" s="12"/>
      <c r="J28" s="12"/>
      <c r="K28" s="12"/>
      <c r="L28" s="32"/>
      <c r="M28" s="111" t="s">
        <v>886</v>
      </c>
      <c r="N28" s="12"/>
      <c r="O28" s="85"/>
      <c r="P28" s="94" t="s">
        <v>2</v>
      </c>
      <c r="Q28" s="97" t="b">
        <f>NOT(ISERROR(MATCH(D28,Gen8_Pokemon!$C$1:$C$712,0)))</f>
        <v>1</v>
      </c>
      <c r="R28" t="b">
        <v>1</v>
      </c>
      <c r="S28" t="str">
        <f t="shared" si="1"/>
        <v>x</v>
      </c>
    </row>
    <row r="29" spans="1:19" ht="24" customHeight="1" x14ac:dyDescent="0.25">
      <c r="A29" s="73">
        <v>27</v>
      </c>
      <c r="B29" s="76" t="str">
        <f t="shared" si="0"/>
        <v>027</v>
      </c>
      <c r="C29" s="73">
        <v>1</v>
      </c>
      <c r="D29" s="78" t="s">
        <v>976</v>
      </c>
      <c r="E29" s="2" t="s">
        <v>28</v>
      </c>
      <c r="F29" s="4"/>
      <c r="G29" s="11"/>
      <c r="H29" s="30"/>
      <c r="I29" s="12"/>
      <c r="J29" s="12"/>
      <c r="K29" s="12"/>
      <c r="L29" s="32"/>
      <c r="M29" s="111" t="s">
        <v>886</v>
      </c>
      <c r="N29" s="12"/>
      <c r="O29" s="85"/>
      <c r="P29" s="94" t="s">
        <v>2</v>
      </c>
      <c r="Q29" s="97" t="b">
        <f>NOT(ISERROR(MATCH(D29,Gen8_Pokemon!$C$1:$C$712,0)))</f>
        <v>1</v>
      </c>
      <c r="R29" t="b">
        <v>1</v>
      </c>
      <c r="S29" t="str">
        <f t="shared" si="1"/>
        <v>x</v>
      </c>
    </row>
    <row r="30" spans="1:19" ht="24" customHeight="1" x14ac:dyDescent="0.25">
      <c r="A30" s="73">
        <v>28</v>
      </c>
      <c r="B30" s="76" t="str">
        <f t="shared" si="0"/>
        <v>028</v>
      </c>
      <c r="C30" s="73">
        <v>1</v>
      </c>
      <c r="D30" s="78" t="s">
        <v>977</v>
      </c>
      <c r="E30" s="2" t="s">
        <v>29</v>
      </c>
      <c r="F30" s="4"/>
      <c r="G30" s="11"/>
      <c r="H30" s="30"/>
      <c r="I30" s="12"/>
      <c r="J30" s="12"/>
      <c r="K30" s="12"/>
      <c r="L30" s="32"/>
      <c r="M30" s="111" t="s">
        <v>886</v>
      </c>
      <c r="N30" s="12"/>
      <c r="O30" s="85"/>
      <c r="P30" s="94" t="s">
        <v>2</v>
      </c>
      <c r="Q30" s="97" t="b">
        <f>NOT(ISERROR(MATCH(D30,Gen8_Pokemon!$C$1:$C$712,0)))</f>
        <v>1</v>
      </c>
      <c r="R30" t="b">
        <v>1</v>
      </c>
      <c r="S30" t="str">
        <f t="shared" si="1"/>
        <v>x</v>
      </c>
    </row>
    <row r="31" spans="1:19" ht="24" customHeight="1" x14ac:dyDescent="0.25">
      <c r="A31" s="73">
        <v>29</v>
      </c>
      <c r="B31" s="76" t="str">
        <f t="shared" si="0"/>
        <v>029</v>
      </c>
      <c r="C31" s="73">
        <v>1</v>
      </c>
      <c r="D31" s="78" t="s">
        <v>978</v>
      </c>
      <c r="E31" s="2" t="s">
        <v>1854</v>
      </c>
      <c r="F31" s="4"/>
      <c r="G31" s="18"/>
      <c r="H31" s="12"/>
      <c r="I31" s="12"/>
      <c r="J31" s="12"/>
      <c r="K31" s="12"/>
      <c r="L31" s="32"/>
      <c r="M31" s="12" t="s">
        <v>888</v>
      </c>
      <c r="N31" s="12"/>
      <c r="O31" s="85"/>
      <c r="P31" s="94" t="s">
        <v>2</v>
      </c>
      <c r="Q31" s="97" t="b">
        <f>NOT(ISERROR(MATCH(D31,Gen8_Pokemon!$C$1:$C$712,0)))</f>
        <v>1</v>
      </c>
      <c r="R31" t="b">
        <v>1</v>
      </c>
      <c r="S31" t="str">
        <f t="shared" si="1"/>
        <v>x</v>
      </c>
    </row>
    <row r="32" spans="1:19" ht="24" customHeight="1" x14ac:dyDescent="0.25">
      <c r="A32" s="73">
        <v>30</v>
      </c>
      <c r="B32" s="76" t="str">
        <f t="shared" si="0"/>
        <v>030</v>
      </c>
      <c r="C32" s="73">
        <v>1</v>
      </c>
      <c r="D32" s="78" t="s">
        <v>979</v>
      </c>
      <c r="E32" s="2" t="s">
        <v>30</v>
      </c>
      <c r="F32" s="4"/>
      <c r="G32" s="18"/>
      <c r="H32" s="12"/>
      <c r="I32" s="12"/>
      <c r="J32" s="12"/>
      <c r="K32" s="12"/>
      <c r="L32" s="32"/>
      <c r="M32" s="12" t="s">
        <v>888</v>
      </c>
      <c r="N32" s="12"/>
      <c r="O32" s="85"/>
      <c r="P32" s="94" t="s">
        <v>2</v>
      </c>
      <c r="Q32" s="97" t="b">
        <f>NOT(ISERROR(MATCH(D32,Gen8_Pokemon!$C$1:$C$712,0)))</f>
        <v>1</v>
      </c>
      <c r="R32" t="b">
        <v>1</v>
      </c>
      <c r="S32" t="str">
        <f t="shared" si="1"/>
        <v>x</v>
      </c>
    </row>
    <row r="33" spans="1:19" ht="24" customHeight="1" x14ac:dyDescent="0.25">
      <c r="A33" s="73">
        <v>31</v>
      </c>
      <c r="B33" s="76" t="str">
        <f t="shared" si="0"/>
        <v>031</v>
      </c>
      <c r="C33" s="73">
        <v>1</v>
      </c>
      <c r="D33" s="78" t="s">
        <v>980</v>
      </c>
      <c r="E33" s="2" t="s">
        <v>31</v>
      </c>
      <c r="F33" s="4"/>
      <c r="G33" s="18"/>
      <c r="H33" s="12"/>
      <c r="I33" s="12"/>
      <c r="J33" s="12"/>
      <c r="K33" s="12"/>
      <c r="L33" s="32"/>
      <c r="M33" s="12" t="s">
        <v>888</v>
      </c>
      <c r="N33" s="12"/>
      <c r="O33" s="85"/>
      <c r="P33" s="94" t="s">
        <v>2</v>
      </c>
      <c r="Q33" s="97" t="b">
        <f>NOT(ISERROR(MATCH(D33,Gen8_Pokemon!$C$1:$C$712,0)))</f>
        <v>1</v>
      </c>
      <c r="R33" t="b">
        <v>1</v>
      </c>
      <c r="S33" t="str">
        <f t="shared" si="1"/>
        <v>x</v>
      </c>
    </row>
    <row r="34" spans="1:19" ht="24" customHeight="1" x14ac:dyDescent="0.25">
      <c r="A34" s="73">
        <v>32</v>
      </c>
      <c r="B34" s="76" t="str">
        <f t="shared" si="0"/>
        <v>032</v>
      </c>
      <c r="C34" s="73">
        <v>1</v>
      </c>
      <c r="D34" s="78" t="s">
        <v>981</v>
      </c>
      <c r="E34" s="2" t="s">
        <v>1855</v>
      </c>
      <c r="F34" s="4"/>
      <c r="G34" s="18"/>
      <c r="H34" s="12"/>
      <c r="I34" s="12"/>
      <c r="J34" s="12"/>
      <c r="K34" s="12"/>
      <c r="L34" s="32"/>
      <c r="M34" s="12" t="s">
        <v>888</v>
      </c>
      <c r="N34" s="12"/>
      <c r="O34" s="85"/>
      <c r="P34" s="94" t="s">
        <v>2</v>
      </c>
      <c r="Q34" s="97" t="b">
        <f>NOT(ISERROR(MATCH(D34,Gen8_Pokemon!$C$1:$C$712,0)))</f>
        <v>1</v>
      </c>
      <c r="R34" t="b">
        <v>1</v>
      </c>
      <c r="S34" t="str">
        <f t="shared" si="1"/>
        <v>x</v>
      </c>
    </row>
    <row r="35" spans="1:19" ht="24" customHeight="1" x14ac:dyDescent="0.25">
      <c r="A35" s="73">
        <v>33</v>
      </c>
      <c r="B35" s="76" t="str">
        <f t="shared" si="0"/>
        <v>033</v>
      </c>
      <c r="C35" s="73">
        <v>1</v>
      </c>
      <c r="D35" s="78" t="s">
        <v>982</v>
      </c>
      <c r="E35" s="2" t="s">
        <v>32</v>
      </c>
      <c r="F35" s="4"/>
      <c r="G35" s="18"/>
      <c r="H35" s="12"/>
      <c r="I35" s="12"/>
      <c r="J35" s="12"/>
      <c r="K35" s="12"/>
      <c r="L35" s="32"/>
      <c r="M35" s="12" t="s">
        <v>888</v>
      </c>
      <c r="N35" s="12"/>
      <c r="O35" s="85"/>
      <c r="P35" s="94" t="s">
        <v>2</v>
      </c>
      <c r="Q35" s="97" t="b">
        <f>NOT(ISERROR(MATCH(D35,Gen8_Pokemon!$C$1:$C$712,0)))</f>
        <v>1</v>
      </c>
      <c r="R35" t="b">
        <v>1</v>
      </c>
      <c r="S35" t="str">
        <f t="shared" si="1"/>
        <v>x</v>
      </c>
    </row>
    <row r="36" spans="1:19" ht="24" customHeight="1" x14ac:dyDescent="0.25">
      <c r="A36" s="73">
        <v>34</v>
      </c>
      <c r="B36" s="76" t="str">
        <f t="shared" si="0"/>
        <v>034</v>
      </c>
      <c r="C36" s="73">
        <v>1</v>
      </c>
      <c r="D36" s="78" t="s">
        <v>983</v>
      </c>
      <c r="E36" s="2" t="s">
        <v>33</v>
      </c>
      <c r="F36" s="4"/>
      <c r="G36" s="18"/>
      <c r="H36" s="12"/>
      <c r="I36" s="12"/>
      <c r="J36" s="12"/>
      <c r="K36" s="12"/>
      <c r="L36" s="32"/>
      <c r="M36" s="12" t="s">
        <v>888</v>
      </c>
      <c r="N36" s="12"/>
      <c r="O36" s="85"/>
      <c r="P36" s="94" t="s">
        <v>2</v>
      </c>
      <c r="Q36" s="97" t="b">
        <f>NOT(ISERROR(MATCH(D36,Gen8_Pokemon!$C$1:$C$712,0)))</f>
        <v>1</v>
      </c>
      <c r="R36" t="b">
        <v>1</v>
      </c>
      <c r="S36" t="str">
        <f t="shared" si="1"/>
        <v>x</v>
      </c>
    </row>
    <row r="37" spans="1:19" ht="24" customHeight="1" x14ac:dyDescent="0.25">
      <c r="A37" s="73">
        <v>35</v>
      </c>
      <c r="B37" s="76" t="str">
        <f t="shared" si="0"/>
        <v>035</v>
      </c>
      <c r="C37" s="73">
        <v>1</v>
      </c>
      <c r="D37" s="78" t="s">
        <v>984</v>
      </c>
      <c r="E37" s="2" t="s">
        <v>34</v>
      </c>
      <c r="F37" s="4"/>
      <c r="G37" s="11"/>
      <c r="H37" s="12"/>
      <c r="I37" s="12"/>
      <c r="J37" s="12"/>
      <c r="K37" s="12"/>
      <c r="L37" s="32"/>
      <c r="M37" s="12" t="s">
        <v>888</v>
      </c>
      <c r="N37" s="12"/>
      <c r="O37" s="85"/>
      <c r="P37" s="94" t="s">
        <v>2</v>
      </c>
      <c r="Q37" s="97" t="b">
        <f>NOT(ISERROR(MATCH(D37,Gen8_Pokemon!$C$1:$C$712,0)))</f>
        <v>1</v>
      </c>
      <c r="R37" t="b">
        <v>1</v>
      </c>
      <c r="S37" t="str">
        <f t="shared" si="1"/>
        <v>x</v>
      </c>
    </row>
    <row r="38" spans="1:19" ht="24" customHeight="1" x14ac:dyDescent="0.25">
      <c r="A38" s="73">
        <v>36</v>
      </c>
      <c r="B38" s="76" t="str">
        <f t="shared" si="0"/>
        <v>036</v>
      </c>
      <c r="C38" s="73">
        <v>1</v>
      </c>
      <c r="D38" s="78" t="s">
        <v>985</v>
      </c>
      <c r="E38" s="2" t="s">
        <v>1852</v>
      </c>
      <c r="F38" s="4"/>
      <c r="G38" s="11"/>
      <c r="H38" s="12"/>
      <c r="I38" s="12"/>
      <c r="J38" s="12"/>
      <c r="K38" s="12"/>
      <c r="L38" s="32"/>
      <c r="M38" s="12" t="s">
        <v>888</v>
      </c>
      <c r="N38" s="12"/>
      <c r="O38" s="85"/>
      <c r="P38" s="94" t="s">
        <v>2</v>
      </c>
      <c r="Q38" s="97" t="b">
        <f>NOT(ISERROR(MATCH(D38,Gen8_Pokemon!$C$1:$C$712,0)))</f>
        <v>1</v>
      </c>
      <c r="R38" t="b">
        <v>1</v>
      </c>
      <c r="S38" t="str">
        <f t="shared" si="1"/>
        <v>x</v>
      </c>
    </row>
    <row r="39" spans="1:19" ht="24" customHeight="1" x14ac:dyDescent="0.25">
      <c r="A39" s="73">
        <v>37</v>
      </c>
      <c r="B39" s="76" t="str">
        <f t="shared" si="0"/>
        <v>037</v>
      </c>
      <c r="C39" s="73">
        <v>1</v>
      </c>
      <c r="D39" s="78" t="s">
        <v>986</v>
      </c>
      <c r="E39" s="2" t="s">
        <v>35</v>
      </c>
      <c r="F39" s="4"/>
      <c r="G39" s="11"/>
      <c r="H39" s="30"/>
      <c r="I39" s="12"/>
      <c r="J39" s="12"/>
      <c r="K39" s="12"/>
      <c r="L39" s="32"/>
      <c r="M39" s="111" t="s">
        <v>886</v>
      </c>
      <c r="N39" s="12"/>
      <c r="O39" s="85"/>
      <c r="P39" s="94" t="s">
        <v>2</v>
      </c>
      <c r="Q39" s="97" t="b">
        <f>NOT(ISERROR(MATCH(D39,Gen8_Pokemon!$C$1:$C$712,0)))</f>
        <v>1</v>
      </c>
      <c r="R39" t="b">
        <v>1</v>
      </c>
      <c r="S39" t="str">
        <f t="shared" si="1"/>
        <v>x</v>
      </c>
    </row>
    <row r="40" spans="1:19" ht="24" customHeight="1" x14ac:dyDescent="0.25">
      <c r="A40" s="73">
        <v>38</v>
      </c>
      <c r="B40" s="76" t="str">
        <f t="shared" si="0"/>
        <v>038</v>
      </c>
      <c r="C40" s="73">
        <v>1</v>
      </c>
      <c r="D40" s="78" t="s">
        <v>987</v>
      </c>
      <c r="E40" s="2" t="s">
        <v>36</v>
      </c>
      <c r="F40" s="4"/>
      <c r="G40" s="11"/>
      <c r="H40" s="30"/>
      <c r="I40" s="12"/>
      <c r="J40" s="12"/>
      <c r="K40" s="12"/>
      <c r="L40" s="32"/>
      <c r="M40" s="111" t="s">
        <v>886</v>
      </c>
      <c r="N40" s="12"/>
      <c r="O40" s="85"/>
      <c r="P40" s="94" t="s">
        <v>2</v>
      </c>
      <c r="Q40" s="97" t="b">
        <f>NOT(ISERROR(MATCH(D40,Gen8_Pokemon!$C$1:$C$712,0)))</f>
        <v>1</v>
      </c>
      <c r="R40" t="b">
        <v>1</v>
      </c>
      <c r="S40" t="str">
        <f t="shared" si="1"/>
        <v>x</v>
      </c>
    </row>
    <row r="41" spans="1:19" ht="24" customHeight="1" x14ac:dyDescent="0.25">
      <c r="A41" s="73">
        <v>39</v>
      </c>
      <c r="B41" s="76" t="str">
        <f t="shared" si="0"/>
        <v>039</v>
      </c>
      <c r="C41" s="73">
        <v>1</v>
      </c>
      <c r="D41" s="78" t="s">
        <v>988</v>
      </c>
      <c r="E41" s="2" t="s">
        <v>37</v>
      </c>
      <c r="F41" s="4"/>
      <c r="G41" s="11"/>
      <c r="H41" s="12"/>
      <c r="I41" s="12"/>
      <c r="J41" s="12"/>
      <c r="K41" s="12"/>
      <c r="L41" s="32"/>
      <c r="M41" s="12" t="s">
        <v>888</v>
      </c>
      <c r="N41" s="12"/>
      <c r="O41" s="85"/>
      <c r="P41" s="94" t="s">
        <v>2</v>
      </c>
      <c r="Q41" s="97" t="b">
        <f>NOT(ISERROR(MATCH(D41,Gen8_Pokemon!$C$1:$C$712,0)))</f>
        <v>1</v>
      </c>
      <c r="R41" t="b">
        <v>1</v>
      </c>
      <c r="S41" t="str">
        <f t="shared" si="1"/>
        <v>x</v>
      </c>
    </row>
    <row r="42" spans="1:19" ht="24" customHeight="1" x14ac:dyDescent="0.25">
      <c r="A42" s="73">
        <v>40</v>
      </c>
      <c r="B42" s="76" t="str">
        <f t="shared" si="0"/>
        <v>040</v>
      </c>
      <c r="C42" s="73">
        <v>1</v>
      </c>
      <c r="D42" s="78" t="s">
        <v>989</v>
      </c>
      <c r="E42" s="2" t="s">
        <v>38</v>
      </c>
      <c r="F42" s="4"/>
      <c r="G42" s="11"/>
      <c r="H42" s="12"/>
      <c r="I42" s="12"/>
      <c r="J42" s="12"/>
      <c r="K42" s="12"/>
      <c r="L42" s="32"/>
      <c r="M42" s="12" t="s">
        <v>888</v>
      </c>
      <c r="N42" s="12"/>
      <c r="O42" s="85"/>
      <c r="P42" s="94" t="s">
        <v>2</v>
      </c>
      <c r="Q42" s="97" t="b">
        <f>NOT(ISERROR(MATCH(D42,Gen8_Pokemon!$C$1:$C$712,0)))</f>
        <v>1</v>
      </c>
      <c r="R42" t="b">
        <v>1</v>
      </c>
      <c r="S42" t="str">
        <f t="shared" si="1"/>
        <v>x</v>
      </c>
    </row>
    <row r="43" spans="1:19" ht="24" customHeight="1" x14ac:dyDescent="0.25">
      <c r="A43" s="73">
        <v>41</v>
      </c>
      <c r="B43" s="76" t="str">
        <f t="shared" si="0"/>
        <v>041</v>
      </c>
      <c r="C43" s="73">
        <v>1</v>
      </c>
      <c r="D43" s="78" t="s">
        <v>990</v>
      </c>
      <c r="E43" s="2" t="s">
        <v>39</v>
      </c>
      <c r="F43" s="4"/>
      <c r="G43" s="34" t="s">
        <v>2</v>
      </c>
      <c r="H43" s="12"/>
      <c r="I43" s="12"/>
      <c r="J43" s="12"/>
      <c r="K43" s="12"/>
      <c r="L43" s="32"/>
      <c r="M43" s="12" t="s">
        <v>888</v>
      </c>
      <c r="N43" s="12"/>
      <c r="O43" s="85"/>
      <c r="P43" s="94" t="s">
        <v>2</v>
      </c>
      <c r="Q43" s="97" t="b">
        <f>NOT(ISERROR(MATCH(D43,Gen8_Pokemon!$C$1:$C$712,0)))</f>
        <v>1</v>
      </c>
      <c r="R43" t="b">
        <v>1</v>
      </c>
      <c r="S43" t="str">
        <f t="shared" si="1"/>
        <v>x</v>
      </c>
    </row>
    <row r="44" spans="1:19" ht="24" customHeight="1" x14ac:dyDescent="0.25">
      <c r="A44" s="73">
        <v>42</v>
      </c>
      <c r="B44" s="76" t="str">
        <f t="shared" si="0"/>
        <v>042</v>
      </c>
      <c r="C44" s="73">
        <v>1</v>
      </c>
      <c r="D44" s="78" t="s">
        <v>991</v>
      </c>
      <c r="E44" s="2" t="s">
        <v>40</v>
      </c>
      <c r="F44" s="4"/>
      <c r="G44" s="34" t="s">
        <v>2</v>
      </c>
      <c r="H44" s="12"/>
      <c r="I44" s="12"/>
      <c r="J44" s="12"/>
      <c r="K44" s="12"/>
      <c r="L44" s="32"/>
      <c r="M44" s="12" t="s">
        <v>888</v>
      </c>
      <c r="N44" s="12"/>
      <c r="O44" s="85"/>
      <c r="P44" s="94" t="s">
        <v>2</v>
      </c>
      <c r="Q44" s="97" t="b">
        <f>NOT(ISERROR(MATCH(D44,Gen8_Pokemon!$C$1:$C$712,0)))</f>
        <v>1</v>
      </c>
      <c r="R44" t="b">
        <v>1</v>
      </c>
      <c r="S44" t="str">
        <f t="shared" si="1"/>
        <v>x</v>
      </c>
    </row>
    <row r="45" spans="1:19" ht="24" customHeight="1" x14ac:dyDescent="0.25">
      <c r="A45" s="73">
        <v>43</v>
      </c>
      <c r="B45" s="76" t="str">
        <f t="shared" si="0"/>
        <v>043</v>
      </c>
      <c r="C45" s="73">
        <v>1</v>
      </c>
      <c r="D45" s="78" t="s">
        <v>992</v>
      </c>
      <c r="E45" s="2" t="s">
        <v>41</v>
      </c>
      <c r="F45" s="4"/>
      <c r="G45" s="11"/>
      <c r="H45" s="12"/>
      <c r="I45" s="12"/>
      <c r="J45" s="12"/>
      <c r="K45" s="12"/>
      <c r="L45" s="32"/>
      <c r="M45" s="12" t="s">
        <v>888</v>
      </c>
      <c r="N45" s="12"/>
      <c r="O45" s="85"/>
      <c r="P45" s="94" t="s">
        <v>2</v>
      </c>
      <c r="Q45" s="97" t="b">
        <f>NOT(ISERROR(MATCH(D45,Gen8_Pokemon!$C$1:$C$712,0)))</f>
        <v>1</v>
      </c>
      <c r="R45" t="b">
        <v>1</v>
      </c>
      <c r="S45" t="str">
        <f t="shared" si="1"/>
        <v>x</v>
      </c>
    </row>
    <row r="46" spans="1:19" ht="24" customHeight="1" x14ac:dyDescent="0.25">
      <c r="A46" s="73">
        <v>44</v>
      </c>
      <c r="B46" s="76" t="str">
        <f t="shared" si="0"/>
        <v>044</v>
      </c>
      <c r="C46" s="73">
        <v>1</v>
      </c>
      <c r="D46" s="78" t="s">
        <v>993</v>
      </c>
      <c r="E46" s="2" t="s">
        <v>42</v>
      </c>
      <c r="F46" s="4"/>
      <c r="G46" s="34" t="s">
        <v>2</v>
      </c>
      <c r="H46" s="12"/>
      <c r="I46" s="12"/>
      <c r="J46" s="12"/>
      <c r="K46" s="12"/>
      <c r="L46" s="32"/>
      <c r="M46" s="12" t="s">
        <v>888</v>
      </c>
      <c r="N46" s="12"/>
      <c r="O46" s="85"/>
      <c r="P46" s="94" t="s">
        <v>2</v>
      </c>
      <c r="Q46" s="97" t="b">
        <f>NOT(ISERROR(MATCH(D46,Gen8_Pokemon!$C$1:$C$712,0)))</f>
        <v>1</v>
      </c>
      <c r="R46" t="b">
        <v>1</v>
      </c>
      <c r="S46" t="str">
        <f t="shared" si="1"/>
        <v>x</v>
      </c>
    </row>
    <row r="47" spans="1:19" ht="24" customHeight="1" x14ac:dyDescent="0.25">
      <c r="A47" s="73">
        <v>45</v>
      </c>
      <c r="B47" s="76" t="str">
        <f t="shared" si="0"/>
        <v>045</v>
      </c>
      <c r="C47" s="73">
        <v>1</v>
      </c>
      <c r="D47" s="78" t="s">
        <v>994</v>
      </c>
      <c r="E47" s="2" t="s">
        <v>43</v>
      </c>
      <c r="F47" s="4"/>
      <c r="G47" s="34" t="s">
        <v>2</v>
      </c>
      <c r="H47" s="12"/>
      <c r="I47" s="12"/>
      <c r="J47" s="12"/>
      <c r="K47" s="12"/>
      <c r="L47" s="32"/>
      <c r="M47" s="12" t="s">
        <v>888</v>
      </c>
      <c r="N47" s="12"/>
      <c r="O47" s="85"/>
      <c r="P47" s="94" t="s">
        <v>2</v>
      </c>
      <c r="Q47" s="97" t="b">
        <f>NOT(ISERROR(MATCH(D47,Gen8_Pokemon!$C$1:$C$712,0)))</f>
        <v>1</v>
      </c>
      <c r="R47" t="b">
        <v>1</v>
      </c>
      <c r="S47" t="str">
        <f t="shared" si="1"/>
        <v>x</v>
      </c>
    </row>
    <row r="48" spans="1:19" ht="24" customHeight="1" x14ac:dyDescent="0.25">
      <c r="A48" s="73">
        <v>46</v>
      </c>
      <c r="B48" s="76" t="str">
        <f t="shared" si="0"/>
        <v>046</v>
      </c>
      <c r="C48" s="73">
        <v>1</v>
      </c>
      <c r="D48" s="78" t="s">
        <v>995</v>
      </c>
      <c r="E48" s="2" t="s">
        <v>44</v>
      </c>
      <c r="F48" s="4"/>
      <c r="G48" s="11"/>
      <c r="H48" s="12"/>
      <c r="I48" s="12"/>
      <c r="J48" s="12"/>
      <c r="K48" s="12"/>
      <c r="L48" s="32"/>
      <c r="M48" s="12" t="s">
        <v>888</v>
      </c>
      <c r="N48" s="12"/>
      <c r="O48" s="85"/>
      <c r="P48" s="94" t="s">
        <v>888</v>
      </c>
      <c r="Q48" s="97" t="b">
        <f>NOT(ISERROR(MATCH(D48,Gen8_Pokemon!$C$1:$C$712,0)))</f>
        <v>0</v>
      </c>
      <c r="R48" t="b">
        <v>0</v>
      </c>
      <c r="S48" t="str">
        <f t="shared" si="1"/>
        <v/>
      </c>
    </row>
    <row r="49" spans="1:19" ht="24" customHeight="1" x14ac:dyDescent="0.25">
      <c r="A49" s="73">
        <v>47</v>
      </c>
      <c r="B49" s="76" t="str">
        <f t="shared" si="0"/>
        <v>047</v>
      </c>
      <c r="C49" s="73">
        <v>1</v>
      </c>
      <c r="D49" s="78" t="s">
        <v>996</v>
      </c>
      <c r="E49" s="2" t="s">
        <v>45</v>
      </c>
      <c r="F49" s="4"/>
      <c r="G49" s="11"/>
      <c r="H49" s="12"/>
      <c r="I49" s="12"/>
      <c r="J49" s="12"/>
      <c r="K49" s="12"/>
      <c r="L49" s="32"/>
      <c r="M49" s="12" t="s">
        <v>888</v>
      </c>
      <c r="N49" s="12"/>
      <c r="O49" s="85"/>
      <c r="P49" s="94" t="s">
        <v>888</v>
      </c>
      <c r="Q49" s="97" t="b">
        <f>NOT(ISERROR(MATCH(D49,Gen8_Pokemon!$C$1:$C$712,0)))</f>
        <v>0</v>
      </c>
      <c r="R49" t="b">
        <v>0</v>
      </c>
      <c r="S49" t="str">
        <f t="shared" si="1"/>
        <v/>
      </c>
    </row>
    <row r="50" spans="1:19" ht="24" customHeight="1" x14ac:dyDescent="0.25">
      <c r="A50" s="73">
        <v>48</v>
      </c>
      <c r="B50" s="76" t="str">
        <f t="shared" si="0"/>
        <v>048</v>
      </c>
      <c r="C50" s="73">
        <v>1</v>
      </c>
      <c r="D50" s="78" t="s">
        <v>997</v>
      </c>
      <c r="E50" s="2" t="s">
        <v>46</v>
      </c>
      <c r="F50" s="4"/>
      <c r="G50" s="11"/>
      <c r="H50" s="12"/>
      <c r="I50" s="12"/>
      <c r="J50" s="12"/>
      <c r="K50" s="12"/>
      <c r="L50" s="32"/>
      <c r="M50" s="12" t="s">
        <v>888</v>
      </c>
      <c r="N50" s="12"/>
      <c r="O50" s="85"/>
      <c r="P50" s="94" t="s">
        <v>888</v>
      </c>
      <c r="Q50" s="97" t="b">
        <f>NOT(ISERROR(MATCH(D50,Gen8_Pokemon!$C$1:$C$712,0)))</f>
        <v>0</v>
      </c>
      <c r="R50" t="b">
        <v>0</v>
      </c>
      <c r="S50" t="str">
        <f t="shared" si="1"/>
        <v/>
      </c>
    </row>
    <row r="51" spans="1:19" ht="24" customHeight="1" x14ac:dyDescent="0.25">
      <c r="A51" s="73">
        <v>49</v>
      </c>
      <c r="B51" s="76" t="str">
        <f t="shared" si="0"/>
        <v>049</v>
      </c>
      <c r="C51" s="73">
        <v>1</v>
      </c>
      <c r="D51" s="78" t="s">
        <v>998</v>
      </c>
      <c r="E51" s="2" t="s">
        <v>47</v>
      </c>
      <c r="F51" s="4"/>
      <c r="G51" s="11"/>
      <c r="H51" s="12"/>
      <c r="I51" s="12"/>
      <c r="J51" s="12"/>
      <c r="K51" s="12"/>
      <c r="L51" s="32"/>
      <c r="M51" s="12" t="s">
        <v>888</v>
      </c>
      <c r="N51" s="12"/>
      <c r="O51" s="85"/>
      <c r="P51" s="94" t="s">
        <v>888</v>
      </c>
      <c r="Q51" s="97" t="b">
        <f>NOT(ISERROR(MATCH(D51,Gen8_Pokemon!$C$1:$C$712,0)))</f>
        <v>0</v>
      </c>
      <c r="R51" t="b">
        <v>0</v>
      </c>
      <c r="S51" t="str">
        <f t="shared" si="1"/>
        <v/>
      </c>
    </row>
    <row r="52" spans="1:19" ht="24" customHeight="1" x14ac:dyDescent="0.25">
      <c r="A52" s="73">
        <v>50</v>
      </c>
      <c r="B52" s="76" t="str">
        <f t="shared" si="0"/>
        <v>050</v>
      </c>
      <c r="C52" s="73">
        <v>1</v>
      </c>
      <c r="D52" s="78" t="s">
        <v>999</v>
      </c>
      <c r="E52" s="2" t="s">
        <v>48</v>
      </c>
      <c r="F52" s="4"/>
      <c r="G52" s="11"/>
      <c r="H52" s="30"/>
      <c r="I52" s="12"/>
      <c r="J52" s="12"/>
      <c r="K52" s="12"/>
      <c r="L52" s="32"/>
      <c r="M52" s="111" t="s">
        <v>886</v>
      </c>
      <c r="N52" s="12"/>
      <c r="O52" s="85"/>
      <c r="P52" s="94" t="s">
        <v>2</v>
      </c>
      <c r="Q52" s="97" t="b">
        <f>NOT(ISERROR(MATCH(D52,Gen8_Pokemon!$C$1:$C$712,0)))</f>
        <v>1</v>
      </c>
      <c r="R52" t="b">
        <v>1</v>
      </c>
      <c r="S52" t="str">
        <f t="shared" si="1"/>
        <v>x</v>
      </c>
    </row>
    <row r="53" spans="1:19" ht="24" customHeight="1" x14ac:dyDescent="0.25">
      <c r="A53" s="73">
        <v>51</v>
      </c>
      <c r="B53" s="76" t="str">
        <f t="shared" si="0"/>
        <v>051</v>
      </c>
      <c r="C53" s="73">
        <v>1</v>
      </c>
      <c r="D53" s="78" t="s">
        <v>1000</v>
      </c>
      <c r="E53" s="2" t="s">
        <v>49</v>
      </c>
      <c r="F53" s="4"/>
      <c r="G53" s="11"/>
      <c r="H53" s="30"/>
      <c r="I53" s="14"/>
      <c r="J53" s="12"/>
      <c r="K53" s="12"/>
      <c r="L53" s="32"/>
      <c r="M53" s="111" t="s">
        <v>886</v>
      </c>
      <c r="N53" s="12"/>
      <c r="O53" s="85"/>
      <c r="P53" s="94" t="s">
        <v>2</v>
      </c>
      <c r="Q53" s="97" t="b">
        <f>NOT(ISERROR(MATCH(D53,Gen8_Pokemon!$C$1:$C$712,0)))</f>
        <v>1</v>
      </c>
      <c r="R53" t="b">
        <v>1</v>
      </c>
      <c r="S53" t="str">
        <f t="shared" si="1"/>
        <v>x</v>
      </c>
    </row>
    <row r="54" spans="1:19" ht="24" customHeight="1" x14ac:dyDescent="0.25">
      <c r="A54" s="73">
        <v>52</v>
      </c>
      <c r="B54" s="76" t="str">
        <f t="shared" si="0"/>
        <v>052</v>
      </c>
      <c r="C54" s="73">
        <v>1</v>
      </c>
      <c r="D54" s="78" t="s">
        <v>1001</v>
      </c>
      <c r="E54" s="2" t="s">
        <v>50</v>
      </c>
      <c r="F54" s="4"/>
      <c r="G54" s="11"/>
      <c r="H54" s="30"/>
      <c r="I54" s="31"/>
      <c r="J54" s="12"/>
      <c r="K54" s="12"/>
      <c r="L54" s="51" t="s">
        <v>2</v>
      </c>
      <c r="M54" s="112" t="s">
        <v>889</v>
      </c>
      <c r="N54" s="12"/>
      <c r="O54" s="85"/>
      <c r="P54" s="94" t="s">
        <v>2</v>
      </c>
      <c r="Q54" s="97" t="b">
        <f>NOT(ISERROR(MATCH(D54,Gen8_Pokemon!$C$1:$C$712,0)))</f>
        <v>1</v>
      </c>
      <c r="R54" t="b">
        <v>1</v>
      </c>
      <c r="S54" t="str">
        <f t="shared" si="1"/>
        <v>x</v>
      </c>
    </row>
    <row r="55" spans="1:19" ht="24" customHeight="1" x14ac:dyDescent="0.25">
      <c r="A55" s="73">
        <v>53</v>
      </c>
      <c r="B55" s="76" t="str">
        <f t="shared" si="0"/>
        <v>053</v>
      </c>
      <c r="C55" s="73">
        <v>1</v>
      </c>
      <c r="D55" s="78" t="s">
        <v>1002</v>
      </c>
      <c r="E55" s="2" t="s">
        <v>51</v>
      </c>
      <c r="F55" s="4"/>
      <c r="G55" s="11"/>
      <c r="H55" s="30"/>
      <c r="I55" s="12"/>
      <c r="J55" s="12"/>
      <c r="K55" s="12"/>
      <c r="L55" s="32"/>
      <c r="M55" s="111" t="s">
        <v>886</v>
      </c>
      <c r="N55" s="12"/>
      <c r="O55" s="85"/>
      <c r="P55" s="94" t="s">
        <v>2</v>
      </c>
      <c r="Q55" s="97" t="b">
        <f>NOT(ISERROR(MATCH(D55,Gen8_Pokemon!$C$1:$C$712,0)))</f>
        <v>1</v>
      </c>
      <c r="R55" t="b">
        <v>1</v>
      </c>
      <c r="S55" t="str">
        <f t="shared" si="1"/>
        <v>x</v>
      </c>
    </row>
    <row r="56" spans="1:19" ht="24" customHeight="1" x14ac:dyDescent="0.25">
      <c r="A56" s="73">
        <v>54</v>
      </c>
      <c r="B56" s="76" t="str">
        <f t="shared" si="0"/>
        <v>054</v>
      </c>
      <c r="C56" s="73">
        <v>1</v>
      </c>
      <c r="D56" s="78" t="s">
        <v>1003</v>
      </c>
      <c r="E56" s="2" t="s">
        <v>52</v>
      </c>
      <c r="F56" s="4"/>
      <c r="G56" s="11"/>
      <c r="H56" s="12"/>
      <c r="I56" s="12"/>
      <c r="J56" s="12"/>
      <c r="K56" s="12"/>
      <c r="L56" s="32"/>
      <c r="M56" s="12" t="s">
        <v>888</v>
      </c>
      <c r="N56" s="12"/>
      <c r="O56" s="85"/>
      <c r="P56" s="94" t="s">
        <v>2</v>
      </c>
      <c r="Q56" s="97" t="b">
        <f>NOT(ISERROR(MATCH(D56,Gen8_Pokemon!$C$1:$C$712,0)))</f>
        <v>1</v>
      </c>
      <c r="R56" t="b">
        <v>1</v>
      </c>
      <c r="S56" t="str">
        <f t="shared" si="1"/>
        <v>x</v>
      </c>
    </row>
    <row r="57" spans="1:19" ht="24" customHeight="1" x14ac:dyDescent="0.25">
      <c r="A57" s="73">
        <v>55</v>
      </c>
      <c r="B57" s="76" t="str">
        <f t="shared" si="0"/>
        <v>055</v>
      </c>
      <c r="C57" s="73">
        <v>1</v>
      </c>
      <c r="D57" s="78" t="s">
        <v>1004</v>
      </c>
      <c r="E57" s="2" t="s">
        <v>53</v>
      </c>
      <c r="F57" s="4"/>
      <c r="G57" s="11"/>
      <c r="H57" s="12"/>
      <c r="I57" s="12"/>
      <c r="J57" s="12"/>
      <c r="K57" s="12"/>
      <c r="L57" s="32"/>
      <c r="M57" s="12" t="s">
        <v>888</v>
      </c>
      <c r="N57" s="12"/>
      <c r="O57" s="85"/>
      <c r="P57" s="94" t="s">
        <v>2</v>
      </c>
      <c r="Q57" s="97" t="b">
        <f>NOT(ISERROR(MATCH(D57,Gen8_Pokemon!$C$1:$C$712,0)))</f>
        <v>1</v>
      </c>
      <c r="R57" t="b">
        <v>1</v>
      </c>
      <c r="S57" t="str">
        <f t="shared" si="1"/>
        <v>x</v>
      </c>
    </row>
    <row r="58" spans="1:19" ht="24" customHeight="1" x14ac:dyDescent="0.25">
      <c r="A58" s="73">
        <v>56</v>
      </c>
      <c r="B58" s="76" t="str">
        <f t="shared" si="0"/>
        <v>056</v>
      </c>
      <c r="C58" s="73">
        <v>1</v>
      </c>
      <c r="D58" s="78" t="s">
        <v>1005</v>
      </c>
      <c r="E58" s="2" t="s">
        <v>54</v>
      </c>
      <c r="F58" s="4"/>
      <c r="G58" s="11"/>
      <c r="H58" s="12"/>
      <c r="I58" s="12"/>
      <c r="J58" s="12"/>
      <c r="K58" s="12"/>
      <c r="L58" s="32"/>
      <c r="M58" s="12" t="s">
        <v>888</v>
      </c>
      <c r="N58" s="12"/>
      <c r="O58" s="85"/>
      <c r="P58" s="94" t="s">
        <v>888</v>
      </c>
      <c r="Q58" s="97" t="b">
        <f>NOT(ISERROR(MATCH(D58,Gen8_Pokemon!$C$1:$C$712,0)))</f>
        <v>0</v>
      </c>
      <c r="R58" t="b">
        <v>0</v>
      </c>
      <c r="S58" t="str">
        <f t="shared" si="1"/>
        <v/>
      </c>
    </row>
    <row r="59" spans="1:19" ht="24" customHeight="1" x14ac:dyDescent="0.25">
      <c r="A59" s="73">
        <v>57</v>
      </c>
      <c r="B59" s="76" t="str">
        <f t="shared" si="0"/>
        <v>057</v>
      </c>
      <c r="C59" s="73">
        <v>1</v>
      </c>
      <c r="D59" s="78" t="s">
        <v>1006</v>
      </c>
      <c r="E59" s="2" t="s">
        <v>55</v>
      </c>
      <c r="F59" s="4"/>
      <c r="G59" s="11"/>
      <c r="H59" s="12"/>
      <c r="I59" s="12"/>
      <c r="J59" s="12"/>
      <c r="K59" s="12"/>
      <c r="L59" s="32"/>
      <c r="M59" s="12" t="s">
        <v>888</v>
      </c>
      <c r="N59" s="12"/>
      <c r="O59" s="85"/>
      <c r="P59" s="94" t="s">
        <v>888</v>
      </c>
      <c r="Q59" s="97" t="b">
        <f>NOT(ISERROR(MATCH(D59,Gen8_Pokemon!$C$1:$C$712,0)))</f>
        <v>0</v>
      </c>
      <c r="R59" t="b">
        <v>0</v>
      </c>
      <c r="S59" t="str">
        <f t="shared" si="1"/>
        <v/>
      </c>
    </row>
    <row r="60" spans="1:19" ht="24" customHeight="1" x14ac:dyDescent="0.25">
      <c r="A60" s="73">
        <v>58</v>
      </c>
      <c r="B60" s="76" t="str">
        <f t="shared" si="0"/>
        <v>058</v>
      </c>
      <c r="C60" s="73">
        <v>1</v>
      </c>
      <c r="D60" s="78" t="s">
        <v>1007</v>
      </c>
      <c r="E60" s="2" t="s">
        <v>56</v>
      </c>
      <c r="F60" s="4"/>
      <c r="G60" s="11"/>
      <c r="H60" s="12"/>
      <c r="I60" s="12"/>
      <c r="J60" s="12"/>
      <c r="K60" s="12"/>
      <c r="L60" s="32"/>
      <c r="M60" s="12" t="s">
        <v>888</v>
      </c>
      <c r="N60" s="12"/>
      <c r="O60" s="85"/>
      <c r="P60" s="94" t="s">
        <v>2</v>
      </c>
      <c r="Q60" s="97" t="b">
        <f>NOT(ISERROR(MATCH(D60,Gen8_Pokemon!$C$1:$C$712,0)))</f>
        <v>1</v>
      </c>
      <c r="R60" t="b">
        <v>1</v>
      </c>
      <c r="S60" t="str">
        <f t="shared" si="1"/>
        <v>x</v>
      </c>
    </row>
    <row r="61" spans="1:19" ht="24" customHeight="1" x14ac:dyDescent="0.25">
      <c r="A61" s="73">
        <v>59</v>
      </c>
      <c r="B61" s="76" t="str">
        <f t="shared" si="0"/>
        <v>059</v>
      </c>
      <c r="C61" s="73">
        <v>1</v>
      </c>
      <c r="D61" s="78" t="s">
        <v>1008</v>
      </c>
      <c r="E61" s="2" t="s">
        <v>57</v>
      </c>
      <c r="F61" s="4"/>
      <c r="G61" s="11"/>
      <c r="H61" s="12"/>
      <c r="I61" s="12"/>
      <c r="J61" s="12"/>
      <c r="K61" s="12"/>
      <c r="L61" s="32"/>
      <c r="M61" s="12" t="s">
        <v>888</v>
      </c>
      <c r="N61" s="12"/>
      <c r="O61" s="85"/>
      <c r="P61" s="94" t="s">
        <v>2</v>
      </c>
      <c r="Q61" s="97" t="b">
        <f>NOT(ISERROR(MATCH(D61,Gen8_Pokemon!$C$1:$C$712,0)))</f>
        <v>1</v>
      </c>
      <c r="R61" t="b">
        <v>1</v>
      </c>
      <c r="S61" t="str">
        <f t="shared" si="1"/>
        <v>x</v>
      </c>
    </row>
    <row r="62" spans="1:19" ht="24" customHeight="1" x14ac:dyDescent="0.25">
      <c r="A62" s="73">
        <v>60</v>
      </c>
      <c r="B62" s="76" t="str">
        <f t="shared" si="0"/>
        <v>060</v>
      </c>
      <c r="C62" s="73">
        <v>1</v>
      </c>
      <c r="D62" s="78" t="s">
        <v>1009</v>
      </c>
      <c r="E62" s="2" t="s">
        <v>58</v>
      </c>
      <c r="F62" s="4"/>
      <c r="G62" s="11"/>
      <c r="H62" s="12"/>
      <c r="I62" s="12"/>
      <c r="J62" s="12"/>
      <c r="K62" s="12"/>
      <c r="L62" s="32"/>
      <c r="M62" s="12" t="s">
        <v>888</v>
      </c>
      <c r="N62" s="12"/>
      <c r="O62" s="85"/>
      <c r="P62" s="94" t="s">
        <v>2</v>
      </c>
      <c r="Q62" s="97" t="b">
        <f>NOT(ISERROR(MATCH(D62,Gen8_Pokemon!$C$1:$C$712,0)))</f>
        <v>1</v>
      </c>
      <c r="R62" t="b">
        <v>1</v>
      </c>
      <c r="S62" t="str">
        <f t="shared" si="1"/>
        <v>x</v>
      </c>
    </row>
    <row r="63" spans="1:19" ht="24" customHeight="1" x14ac:dyDescent="0.25">
      <c r="A63" s="73">
        <v>61</v>
      </c>
      <c r="B63" s="76" t="str">
        <f t="shared" si="0"/>
        <v>061</v>
      </c>
      <c r="C63" s="73">
        <v>1</v>
      </c>
      <c r="D63" s="78" t="s">
        <v>1010</v>
      </c>
      <c r="E63" s="2" t="s">
        <v>59</v>
      </c>
      <c r="F63" s="4"/>
      <c r="G63" s="11"/>
      <c r="H63" s="12"/>
      <c r="I63" s="12"/>
      <c r="J63" s="12"/>
      <c r="K63" s="12"/>
      <c r="L63" s="32"/>
      <c r="M63" s="12" t="s">
        <v>888</v>
      </c>
      <c r="N63" s="12"/>
      <c r="O63" s="85"/>
      <c r="P63" s="94" t="s">
        <v>2</v>
      </c>
      <c r="Q63" s="97" t="b">
        <f>NOT(ISERROR(MATCH(D63,Gen8_Pokemon!$C$1:$C$712,0)))</f>
        <v>1</v>
      </c>
      <c r="R63" t="b">
        <v>1</v>
      </c>
      <c r="S63" t="str">
        <f t="shared" si="1"/>
        <v>x</v>
      </c>
    </row>
    <row r="64" spans="1:19" ht="24" customHeight="1" x14ac:dyDescent="0.25">
      <c r="A64" s="73">
        <v>62</v>
      </c>
      <c r="B64" s="76" t="str">
        <f t="shared" si="0"/>
        <v>062</v>
      </c>
      <c r="C64" s="73">
        <v>1</v>
      </c>
      <c r="D64" s="78" t="s">
        <v>1011</v>
      </c>
      <c r="E64" s="2" t="s">
        <v>60</v>
      </c>
      <c r="F64" s="4"/>
      <c r="G64" s="11"/>
      <c r="H64" s="12"/>
      <c r="I64" s="12"/>
      <c r="J64" s="12"/>
      <c r="K64" s="12"/>
      <c r="L64" s="32"/>
      <c r="M64" s="12" t="s">
        <v>888</v>
      </c>
      <c r="N64" s="12"/>
      <c r="O64" s="85"/>
      <c r="P64" s="94" t="s">
        <v>2</v>
      </c>
      <c r="Q64" s="97" t="b">
        <f>NOT(ISERROR(MATCH(D64,Gen8_Pokemon!$C$1:$C$712,0)))</f>
        <v>1</v>
      </c>
      <c r="R64" t="b">
        <v>1</v>
      </c>
      <c r="S64" t="str">
        <f t="shared" si="1"/>
        <v>x</v>
      </c>
    </row>
    <row r="65" spans="1:19" ht="24" customHeight="1" x14ac:dyDescent="0.25">
      <c r="A65" s="73">
        <v>63</v>
      </c>
      <c r="B65" s="76" t="str">
        <f t="shared" si="0"/>
        <v>063</v>
      </c>
      <c r="C65" s="73">
        <v>1</v>
      </c>
      <c r="D65" s="78" t="s">
        <v>1012</v>
      </c>
      <c r="E65" s="2" t="s">
        <v>1850</v>
      </c>
      <c r="F65" s="4"/>
      <c r="G65" s="11"/>
      <c r="H65" s="12"/>
      <c r="I65" s="12"/>
      <c r="J65" s="12"/>
      <c r="K65" s="12"/>
      <c r="L65" s="32"/>
      <c r="M65" s="12" t="s">
        <v>888</v>
      </c>
      <c r="N65" s="12"/>
      <c r="O65" s="85"/>
      <c r="P65" s="94" t="s">
        <v>2</v>
      </c>
      <c r="Q65" s="97" t="b">
        <f>NOT(ISERROR(MATCH(D65,Gen8_Pokemon!$C$1:$C$712,0)))</f>
        <v>1</v>
      </c>
      <c r="R65" t="b">
        <v>1</v>
      </c>
      <c r="S65" t="str">
        <f t="shared" si="1"/>
        <v>x</v>
      </c>
    </row>
    <row r="66" spans="1:19" ht="24" customHeight="1" x14ac:dyDescent="0.25">
      <c r="A66" s="73">
        <v>64</v>
      </c>
      <c r="B66" s="76" t="str">
        <f t="shared" si="0"/>
        <v>064</v>
      </c>
      <c r="C66" s="73">
        <v>1</v>
      </c>
      <c r="D66" s="78" t="s">
        <v>1013</v>
      </c>
      <c r="E66" s="2" t="s">
        <v>61</v>
      </c>
      <c r="F66" s="4"/>
      <c r="G66" s="34" t="s">
        <v>2</v>
      </c>
      <c r="H66" s="12"/>
      <c r="I66" s="12"/>
      <c r="J66" s="12"/>
      <c r="K66" s="12"/>
      <c r="L66" s="32"/>
      <c r="M66" s="12" t="s">
        <v>888</v>
      </c>
      <c r="N66" s="12"/>
      <c r="O66" s="85"/>
      <c r="P66" s="94" t="s">
        <v>2</v>
      </c>
      <c r="Q66" s="97" t="b">
        <f>NOT(ISERROR(MATCH(D66,Gen8_Pokemon!$C$1:$C$712,0)))</f>
        <v>1</v>
      </c>
      <c r="R66" t="b">
        <v>1</v>
      </c>
      <c r="S66" t="str">
        <f t="shared" si="1"/>
        <v>x</v>
      </c>
    </row>
    <row r="67" spans="1:19" ht="24" customHeight="1" x14ac:dyDescent="0.25">
      <c r="A67" s="73">
        <v>65</v>
      </c>
      <c r="B67" s="76" t="str">
        <f t="shared" si="0"/>
        <v>065</v>
      </c>
      <c r="C67" s="73">
        <v>1</v>
      </c>
      <c r="D67" s="78" t="s">
        <v>1014</v>
      </c>
      <c r="E67" s="2" t="s">
        <v>62</v>
      </c>
      <c r="F67" s="4"/>
      <c r="G67" s="34" t="s">
        <v>2</v>
      </c>
      <c r="H67" s="12"/>
      <c r="I67" s="12"/>
      <c r="J67" s="12"/>
      <c r="K67" s="36" t="s">
        <v>2</v>
      </c>
      <c r="L67" s="55"/>
      <c r="M67" s="12" t="s">
        <v>888</v>
      </c>
      <c r="N67" s="15"/>
      <c r="O67" s="86"/>
      <c r="P67" s="94" t="s">
        <v>2</v>
      </c>
      <c r="Q67" s="97" t="b">
        <f>NOT(ISERROR(MATCH(D67,Gen8_Pokemon!$C$1:$C$712,0)))</f>
        <v>1</v>
      </c>
      <c r="R67" t="b">
        <v>1</v>
      </c>
      <c r="S67" t="str">
        <f t="shared" si="1"/>
        <v>x</v>
      </c>
    </row>
    <row r="68" spans="1:19" ht="24" customHeight="1" x14ac:dyDescent="0.25">
      <c r="A68" s="73">
        <v>66</v>
      </c>
      <c r="B68" s="76" t="str">
        <f t="shared" ref="B68:B131" si="2">TEXT(A68, "000")</f>
        <v>066</v>
      </c>
      <c r="C68" s="73">
        <v>1</v>
      </c>
      <c r="D68" s="78" t="s">
        <v>1015</v>
      </c>
      <c r="E68" s="2" t="s">
        <v>63</v>
      </c>
      <c r="F68" s="4"/>
      <c r="G68" s="11"/>
      <c r="H68" s="12"/>
      <c r="I68" s="12"/>
      <c r="J68" s="12"/>
      <c r="K68" s="12"/>
      <c r="L68" s="32"/>
      <c r="M68" s="12" t="s">
        <v>888</v>
      </c>
      <c r="N68" s="12"/>
      <c r="O68" s="85"/>
      <c r="P68" s="94" t="s">
        <v>2</v>
      </c>
      <c r="Q68" s="97" t="b">
        <f>NOT(ISERROR(MATCH(D68,Gen8_Pokemon!$C$1:$C$712,0)))</f>
        <v>1</v>
      </c>
      <c r="R68" t="b">
        <v>1</v>
      </c>
      <c r="S68" t="str">
        <f t="shared" ref="S68:S131" si="3">IF(R68=TRUE, "x", "")</f>
        <v>x</v>
      </c>
    </row>
    <row r="69" spans="1:19" ht="24" customHeight="1" x14ac:dyDescent="0.25">
      <c r="A69" s="73">
        <v>67</v>
      </c>
      <c r="B69" s="76" t="str">
        <f t="shared" si="2"/>
        <v>067</v>
      </c>
      <c r="C69" s="73">
        <v>1</v>
      </c>
      <c r="D69" s="78" t="s">
        <v>1016</v>
      </c>
      <c r="E69" s="2" t="s">
        <v>64</v>
      </c>
      <c r="F69" s="4"/>
      <c r="G69" s="11"/>
      <c r="H69" s="12"/>
      <c r="I69" s="12"/>
      <c r="J69" s="12"/>
      <c r="K69" s="12"/>
      <c r="L69" s="32"/>
      <c r="M69" s="12" t="s">
        <v>888</v>
      </c>
      <c r="N69" s="12"/>
      <c r="O69" s="85"/>
      <c r="P69" s="94" t="s">
        <v>2</v>
      </c>
      <c r="Q69" s="97" t="b">
        <f>NOT(ISERROR(MATCH(D69,Gen8_Pokemon!$C$1:$C$712,0)))</f>
        <v>1</v>
      </c>
      <c r="R69" t="b">
        <v>1</v>
      </c>
      <c r="S69" t="str">
        <f t="shared" si="3"/>
        <v>x</v>
      </c>
    </row>
    <row r="70" spans="1:19" ht="24" customHeight="1" x14ac:dyDescent="0.25">
      <c r="A70" s="73">
        <v>68</v>
      </c>
      <c r="B70" s="76" t="str">
        <f t="shared" si="2"/>
        <v>068</v>
      </c>
      <c r="C70" s="73">
        <v>1</v>
      </c>
      <c r="D70" s="78" t="s">
        <v>1017</v>
      </c>
      <c r="E70" s="2" t="s">
        <v>65</v>
      </c>
      <c r="F70" s="4"/>
      <c r="G70" s="11"/>
      <c r="H70" s="12"/>
      <c r="I70" s="12"/>
      <c r="J70" s="12"/>
      <c r="K70" s="12"/>
      <c r="L70" s="51" t="s">
        <v>2</v>
      </c>
      <c r="M70" s="12" t="s">
        <v>888</v>
      </c>
      <c r="N70" s="12"/>
      <c r="O70" s="85"/>
      <c r="P70" s="94" t="s">
        <v>2</v>
      </c>
      <c r="Q70" s="97" t="b">
        <f>NOT(ISERROR(MATCH(D70,Gen8_Pokemon!$C$1:$C$712,0)))</f>
        <v>1</v>
      </c>
      <c r="R70" t="b">
        <v>1</v>
      </c>
      <c r="S70" t="str">
        <f t="shared" si="3"/>
        <v>x</v>
      </c>
    </row>
    <row r="71" spans="1:19" ht="24" customHeight="1" x14ac:dyDescent="0.25">
      <c r="A71" s="73">
        <v>69</v>
      </c>
      <c r="B71" s="76" t="str">
        <f t="shared" si="2"/>
        <v>069</v>
      </c>
      <c r="C71" s="73">
        <v>1</v>
      </c>
      <c r="D71" s="78" t="s">
        <v>1018</v>
      </c>
      <c r="E71" s="2" t="s">
        <v>1851</v>
      </c>
      <c r="F71" s="4"/>
      <c r="G71" s="11"/>
      <c r="H71" s="12"/>
      <c r="I71" s="12"/>
      <c r="J71" s="12"/>
      <c r="K71" s="12"/>
      <c r="L71" s="32"/>
      <c r="M71" s="12" t="s">
        <v>888</v>
      </c>
      <c r="N71" s="12"/>
      <c r="O71" s="85"/>
      <c r="P71" s="94" t="s">
        <v>888</v>
      </c>
      <c r="Q71" s="97" t="b">
        <f>NOT(ISERROR(MATCH(D71,Gen8_Pokemon!$C$1:$C$712,0)))</f>
        <v>0</v>
      </c>
      <c r="R71" t="b">
        <v>0</v>
      </c>
      <c r="S71" t="str">
        <f t="shared" si="3"/>
        <v/>
      </c>
    </row>
    <row r="72" spans="1:19" ht="24" customHeight="1" x14ac:dyDescent="0.25">
      <c r="A72" s="73">
        <v>70</v>
      </c>
      <c r="B72" s="76" t="str">
        <f t="shared" si="2"/>
        <v>070</v>
      </c>
      <c r="C72" s="73">
        <v>1</v>
      </c>
      <c r="D72" s="78" t="s">
        <v>1019</v>
      </c>
      <c r="E72" s="2" t="s">
        <v>66</v>
      </c>
      <c r="F72" s="4"/>
      <c r="G72" s="11"/>
      <c r="H72" s="12"/>
      <c r="I72" s="12"/>
      <c r="J72" s="12"/>
      <c r="K72" s="12"/>
      <c r="L72" s="32"/>
      <c r="M72" s="12" t="s">
        <v>888</v>
      </c>
      <c r="N72" s="12"/>
      <c r="O72" s="85"/>
      <c r="P72" s="94" t="s">
        <v>888</v>
      </c>
      <c r="Q72" s="97" t="b">
        <f>NOT(ISERROR(MATCH(D72,Gen8_Pokemon!$C$1:$C$712,0)))</f>
        <v>0</v>
      </c>
      <c r="R72" t="b">
        <v>0</v>
      </c>
      <c r="S72" t="str">
        <f t="shared" si="3"/>
        <v/>
      </c>
    </row>
    <row r="73" spans="1:19" ht="24" customHeight="1" x14ac:dyDescent="0.25">
      <c r="A73" s="73">
        <v>71</v>
      </c>
      <c r="B73" s="76" t="str">
        <f t="shared" si="2"/>
        <v>071</v>
      </c>
      <c r="C73" s="73">
        <v>1</v>
      </c>
      <c r="D73" s="78" t="s">
        <v>1020</v>
      </c>
      <c r="E73" s="2" t="s">
        <v>67</v>
      </c>
      <c r="F73" s="4"/>
      <c r="G73" s="11"/>
      <c r="H73" s="12"/>
      <c r="I73" s="12"/>
      <c r="J73" s="12"/>
      <c r="K73" s="12"/>
      <c r="L73" s="32"/>
      <c r="M73" s="12" t="s">
        <v>888</v>
      </c>
      <c r="N73" s="12"/>
      <c r="O73" s="85"/>
      <c r="P73" s="94" t="s">
        <v>888</v>
      </c>
      <c r="Q73" s="97" t="b">
        <f>NOT(ISERROR(MATCH(D73,Gen8_Pokemon!$C$1:$C$712,0)))</f>
        <v>0</v>
      </c>
      <c r="R73" t="b">
        <v>0</v>
      </c>
      <c r="S73" t="str">
        <f t="shared" si="3"/>
        <v/>
      </c>
    </row>
    <row r="74" spans="1:19" ht="24" customHeight="1" x14ac:dyDescent="0.25">
      <c r="A74" s="73">
        <v>72</v>
      </c>
      <c r="B74" s="76" t="str">
        <f t="shared" si="2"/>
        <v>072</v>
      </c>
      <c r="C74" s="73">
        <v>1</v>
      </c>
      <c r="D74" s="78" t="s">
        <v>1021</v>
      </c>
      <c r="E74" s="2" t="s">
        <v>68</v>
      </c>
      <c r="F74" s="4"/>
      <c r="G74" s="11"/>
      <c r="H74" s="12"/>
      <c r="I74" s="12"/>
      <c r="J74" s="12"/>
      <c r="K74" s="12"/>
      <c r="L74" s="32"/>
      <c r="M74" s="12" t="s">
        <v>888</v>
      </c>
      <c r="N74" s="12"/>
      <c r="O74" s="85"/>
      <c r="P74" s="94" t="s">
        <v>2</v>
      </c>
      <c r="Q74" s="97" t="b">
        <f>NOT(ISERROR(MATCH(D74,Gen8_Pokemon!$C$1:$C$712,0)))</f>
        <v>1</v>
      </c>
      <c r="R74" t="b">
        <v>1</v>
      </c>
      <c r="S74" t="str">
        <f t="shared" si="3"/>
        <v>x</v>
      </c>
    </row>
    <row r="75" spans="1:19" ht="24" customHeight="1" x14ac:dyDescent="0.25">
      <c r="A75" s="73">
        <v>73</v>
      </c>
      <c r="B75" s="76" t="str">
        <f t="shared" si="2"/>
        <v>073</v>
      </c>
      <c r="C75" s="73">
        <v>1</v>
      </c>
      <c r="D75" s="78" t="s">
        <v>1022</v>
      </c>
      <c r="E75" s="2" t="s">
        <v>69</v>
      </c>
      <c r="F75" s="4"/>
      <c r="G75" s="11"/>
      <c r="H75" s="12"/>
      <c r="I75" s="12"/>
      <c r="J75" s="12"/>
      <c r="K75" s="12"/>
      <c r="L75" s="32"/>
      <c r="M75" s="12" t="s">
        <v>888</v>
      </c>
      <c r="N75" s="12"/>
      <c r="O75" s="85"/>
      <c r="P75" s="94" t="s">
        <v>2</v>
      </c>
      <c r="Q75" s="97" t="b">
        <f>NOT(ISERROR(MATCH(D75,Gen8_Pokemon!$C$1:$C$712,0)))</f>
        <v>1</v>
      </c>
      <c r="R75" t="b">
        <v>1</v>
      </c>
      <c r="S75" t="str">
        <f t="shared" si="3"/>
        <v>x</v>
      </c>
    </row>
    <row r="76" spans="1:19" ht="24" customHeight="1" x14ac:dyDescent="0.25">
      <c r="A76" s="73">
        <v>74</v>
      </c>
      <c r="B76" s="76" t="str">
        <f t="shared" si="2"/>
        <v>074</v>
      </c>
      <c r="C76" s="73">
        <v>1</v>
      </c>
      <c r="D76" s="78" t="s">
        <v>1023</v>
      </c>
      <c r="E76" s="2" t="s">
        <v>70</v>
      </c>
      <c r="F76" s="4"/>
      <c r="G76" s="11"/>
      <c r="H76" s="30"/>
      <c r="I76" s="12"/>
      <c r="J76" s="12"/>
      <c r="K76" s="12"/>
      <c r="L76" s="32"/>
      <c r="M76" s="111" t="s">
        <v>886</v>
      </c>
      <c r="N76" s="12"/>
      <c r="O76" s="85"/>
      <c r="P76" s="94" t="s">
        <v>888</v>
      </c>
      <c r="Q76" s="97" t="b">
        <f>NOT(ISERROR(MATCH(D76,Gen8_Pokemon!$C$1:$C$712,0)))</f>
        <v>0</v>
      </c>
      <c r="R76" t="b">
        <v>0</v>
      </c>
      <c r="S76" t="str">
        <f t="shared" si="3"/>
        <v/>
      </c>
    </row>
    <row r="77" spans="1:19" ht="24" customHeight="1" x14ac:dyDescent="0.25">
      <c r="A77" s="73">
        <v>75</v>
      </c>
      <c r="B77" s="76" t="str">
        <f t="shared" si="2"/>
        <v>075</v>
      </c>
      <c r="C77" s="73">
        <v>1</v>
      </c>
      <c r="D77" s="78" t="s">
        <v>1024</v>
      </c>
      <c r="E77" s="2" t="s">
        <v>71</v>
      </c>
      <c r="F77" s="4"/>
      <c r="G77" s="11"/>
      <c r="H77" s="30"/>
      <c r="I77" s="12"/>
      <c r="J77" s="12"/>
      <c r="K77" s="12"/>
      <c r="L77" s="32"/>
      <c r="M77" s="111" t="s">
        <v>886</v>
      </c>
      <c r="N77" s="12"/>
      <c r="O77" s="85"/>
      <c r="P77" s="94" t="s">
        <v>888</v>
      </c>
      <c r="Q77" s="97" t="b">
        <f>NOT(ISERROR(MATCH(D77,Gen8_Pokemon!$C$1:$C$712,0)))</f>
        <v>0</v>
      </c>
      <c r="R77" t="b">
        <v>0</v>
      </c>
      <c r="S77" t="str">
        <f t="shared" si="3"/>
        <v/>
      </c>
    </row>
    <row r="78" spans="1:19" ht="24" customHeight="1" x14ac:dyDescent="0.25">
      <c r="A78" s="73">
        <v>76</v>
      </c>
      <c r="B78" s="76" t="str">
        <f t="shared" si="2"/>
        <v>076</v>
      </c>
      <c r="C78" s="73">
        <v>1</v>
      </c>
      <c r="D78" s="78" t="s">
        <v>1025</v>
      </c>
      <c r="E78" s="2" t="s">
        <v>72</v>
      </c>
      <c r="F78" s="4"/>
      <c r="G78" s="11"/>
      <c r="H78" s="30"/>
      <c r="I78" s="12"/>
      <c r="J78" s="12"/>
      <c r="K78" s="12"/>
      <c r="L78" s="32"/>
      <c r="M78" s="111" t="s">
        <v>886</v>
      </c>
      <c r="N78" s="12"/>
      <c r="O78" s="85"/>
      <c r="P78" s="94" t="s">
        <v>888</v>
      </c>
      <c r="Q78" s="97" t="b">
        <f>NOT(ISERROR(MATCH(D78,Gen8_Pokemon!$C$1:$C$712,0)))</f>
        <v>0</v>
      </c>
      <c r="R78" t="b">
        <v>0</v>
      </c>
      <c r="S78" t="str">
        <f t="shared" si="3"/>
        <v/>
      </c>
    </row>
    <row r="79" spans="1:19" ht="24" customHeight="1" x14ac:dyDescent="0.25">
      <c r="A79" s="73">
        <v>77</v>
      </c>
      <c r="B79" s="76" t="str">
        <f t="shared" si="2"/>
        <v>077</v>
      </c>
      <c r="C79" s="73">
        <v>1</v>
      </c>
      <c r="D79" s="78" t="s">
        <v>1026</v>
      </c>
      <c r="E79" s="2" t="s">
        <v>73</v>
      </c>
      <c r="F79" s="4"/>
      <c r="G79" s="11"/>
      <c r="H79" s="12"/>
      <c r="I79" s="31"/>
      <c r="J79" s="12"/>
      <c r="K79" s="12"/>
      <c r="L79" s="32"/>
      <c r="M79" s="31" t="s">
        <v>887</v>
      </c>
      <c r="N79" s="12"/>
      <c r="O79" s="85"/>
      <c r="P79" s="94" t="s">
        <v>2</v>
      </c>
      <c r="Q79" s="97" t="b">
        <f>NOT(ISERROR(MATCH(D79,Gen8_Pokemon!$C$1:$C$712,0)))</f>
        <v>1</v>
      </c>
      <c r="R79" t="b">
        <v>1</v>
      </c>
      <c r="S79" t="str">
        <f t="shared" si="3"/>
        <v>x</v>
      </c>
    </row>
    <row r="80" spans="1:19" ht="24" customHeight="1" x14ac:dyDescent="0.25">
      <c r="A80" s="73">
        <v>78</v>
      </c>
      <c r="B80" s="76" t="str">
        <f t="shared" si="2"/>
        <v>078</v>
      </c>
      <c r="C80" s="73">
        <v>1</v>
      </c>
      <c r="D80" s="78" t="s">
        <v>1027</v>
      </c>
      <c r="E80" s="2" t="s">
        <v>74</v>
      </c>
      <c r="F80" s="4"/>
      <c r="G80" s="11"/>
      <c r="H80" s="12"/>
      <c r="I80" s="31"/>
      <c r="J80" s="12"/>
      <c r="K80" s="12"/>
      <c r="L80" s="32"/>
      <c r="M80" s="31" t="s">
        <v>887</v>
      </c>
      <c r="N80" s="12"/>
      <c r="O80" s="85"/>
      <c r="P80" s="94" t="s">
        <v>2</v>
      </c>
      <c r="Q80" s="97" t="b">
        <f>NOT(ISERROR(MATCH(D80,Gen8_Pokemon!$C$1:$C$712,0)))</f>
        <v>1</v>
      </c>
      <c r="R80" t="b">
        <v>1</v>
      </c>
      <c r="S80" t="str">
        <f t="shared" si="3"/>
        <v>x</v>
      </c>
    </row>
    <row r="81" spans="1:19" ht="24" customHeight="1" x14ac:dyDescent="0.25">
      <c r="A81" s="73">
        <v>79</v>
      </c>
      <c r="B81" s="76" t="str">
        <f t="shared" si="2"/>
        <v>079</v>
      </c>
      <c r="C81" s="73">
        <v>1</v>
      </c>
      <c r="D81" s="78" t="s">
        <v>1028</v>
      </c>
      <c r="E81" s="2" t="s">
        <v>75</v>
      </c>
      <c r="F81" s="4"/>
      <c r="G81" s="11"/>
      <c r="H81" s="12"/>
      <c r="I81" s="31"/>
      <c r="J81" s="12"/>
      <c r="K81" s="12"/>
      <c r="L81" s="32"/>
      <c r="M81" s="31" t="s">
        <v>887</v>
      </c>
      <c r="N81" s="12"/>
      <c r="O81" s="85"/>
      <c r="P81" s="94" t="s">
        <v>2</v>
      </c>
      <c r="Q81" s="97" t="b">
        <f>NOT(ISERROR(MATCH(D81,Gen8_Pokemon!$C$1:$C$712,0)))</f>
        <v>1</v>
      </c>
      <c r="R81" t="b">
        <v>1</v>
      </c>
      <c r="S81" t="str">
        <f t="shared" si="3"/>
        <v>x</v>
      </c>
    </row>
    <row r="82" spans="1:19" ht="24" customHeight="1" x14ac:dyDescent="0.25">
      <c r="A82" s="73">
        <v>80</v>
      </c>
      <c r="B82" s="76" t="str">
        <f t="shared" si="2"/>
        <v>080</v>
      </c>
      <c r="C82" s="73">
        <v>1</v>
      </c>
      <c r="D82" s="78" t="s">
        <v>1029</v>
      </c>
      <c r="E82" s="2" t="s">
        <v>76</v>
      </c>
      <c r="F82" s="4"/>
      <c r="G82" s="11"/>
      <c r="H82" s="12"/>
      <c r="I82" s="31"/>
      <c r="J82" s="12"/>
      <c r="K82" s="36" t="s">
        <v>2</v>
      </c>
      <c r="L82" s="55"/>
      <c r="M82" s="31" t="s">
        <v>887</v>
      </c>
      <c r="N82" s="15"/>
      <c r="O82" s="86"/>
      <c r="P82" s="94" t="s">
        <v>2</v>
      </c>
      <c r="Q82" s="97" t="b">
        <f>NOT(ISERROR(MATCH(D82,Gen8_Pokemon!$C$1:$C$712,0)))</f>
        <v>1</v>
      </c>
      <c r="R82" t="b">
        <v>1</v>
      </c>
      <c r="S82" t="str">
        <f t="shared" si="3"/>
        <v>x</v>
      </c>
    </row>
    <row r="83" spans="1:19" ht="24" customHeight="1" x14ac:dyDescent="0.25">
      <c r="A83" s="73">
        <v>81</v>
      </c>
      <c r="B83" s="76" t="str">
        <f t="shared" si="2"/>
        <v>081</v>
      </c>
      <c r="C83" s="73">
        <v>1</v>
      </c>
      <c r="D83" s="78" t="s">
        <v>1030</v>
      </c>
      <c r="E83" s="2" t="s">
        <v>77</v>
      </c>
      <c r="F83" s="4"/>
      <c r="G83" s="18"/>
      <c r="H83" s="12"/>
      <c r="I83" s="12"/>
      <c r="J83" s="12"/>
      <c r="K83" s="12"/>
      <c r="L83" s="32"/>
      <c r="M83" s="12" t="s">
        <v>888</v>
      </c>
      <c r="N83" s="12"/>
      <c r="O83" s="85"/>
      <c r="P83" s="94" t="s">
        <v>2</v>
      </c>
      <c r="Q83" s="97" t="b">
        <f>NOT(ISERROR(MATCH(D83,Gen8_Pokemon!$C$1:$C$712,0)))</f>
        <v>1</v>
      </c>
      <c r="R83" t="b">
        <v>1</v>
      </c>
      <c r="S83" t="str">
        <f t="shared" si="3"/>
        <v>x</v>
      </c>
    </row>
    <row r="84" spans="1:19" ht="24" customHeight="1" x14ac:dyDescent="0.25">
      <c r="A84" s="73">
        <v>82</v>
      </c>
      <c r="B84" s="76" t="str">
        <f t="shared" si="2"/>
        <v>082</v>
      </c>
      <c r="C84" s="73">
        <v>1</v>
      </c>
      <c r="D84" s="78" t="s">
        <v>1031</v>
      </c>
      <c r="E84" s="2" t="s">
        <v>78</v>
      </c>
      <c r="F84" s="4"/>
      <c r="G84" s="18"/>
      <c r="H84" s="12"/>
      <c r="I84" s="12"/>
      <c r="J84" s="12"/>
      <c r="K84" s="12"/>
      <c r="L84" s="32"/>
      <c r="M84" s="12" t="s">
        <v>888</v>
      </c>
      <c r="N84" s="12"/>
      <c r="O84" s="85"/>
      <c r="P84" s="94" t="s">
        <v>2</v>
      </c>
      <c r="Q84" s="97" t="b">
        <f>NOT(ISERROR(MATCH(D84,Gen8_Pokemon!$C$1:$C$712,0)))</f>
        <v>1</v>
      </c>
      <c r="R84" t="b">
        <v>1</v>
      </c>
      <c r="S84" t="str">
        <f t="shared" si="3"/>
        <v>x</v>
      </c>
    </row>
    <row r="85" spans="1:19" ht="24" customHeight="1" x14ac:dyDescent="0.25">
      <c r="A85" s="73">
        <v>83</v>
      </c>
      <c r="B85" s="76" t="str">
        <f t="shared" si="2"/>
        <v>083</v>
      </c>
      <c r="C85" s="73">
        <v>1</v>
      </c>
      <c r="D85" s="78" t="s">
        <v>1032</v>
      </c>
      <c r="E85" s="2" t="s">
        <v>79</v>
      </c>
      <c r="F85" s="4"/>
      <c r="G85" s="11"/>
      <c r="H85" s="12"/>
      <c r="I85" s="31"/>
      <c r="J85" s="12"/>
      <c r="K85" s="12"/>
      <c r="L85" s="32"/>
      <c r="M85" s="31" t="s">
        <v>887</v>
      </c>
      <c r="N85" s="12"/>
      <c r="O85" s="85"/>
      <c r="P85" s="94" t="s">
        <v>2</v>
      </c>
      <c r="Q85" s="97" t="b">
        <f>NOT(ISERROR(MATCH(D85,Gen8_Pokemon!$C$1:$C$712,0)))</f>
        <v>1</v>
      </c>
      <c r="R85" t="b">
        <v>1</v>
      </c>
      <c r="S85" t="str">
        <f t="shared" si="3"/>
        <v>x</v>
      </c>
    </row>
    <row r="86" spans="1:19" ht="24" customHeight="1" x14ac:dyDescent="0.25">
      <c r="A86" s="73">
        <v>84</v>
      </c>
      <c r="B86" s="76" t="str">
        <f t="shared" si="2"/>
        <v>084</v>
      </c>
      <c r="C86" s="73">
        <v>1</v>
      </c>
      <c r="D86" s="78" t="s">
        <v>1033</v>
      </c>
      <c r="E86" s="2" t="s">
        <v>80</v>
      </c>
      <c r="F86" s="4"/>
      <c r="G86" s="34" t="s">
        <v>2</v>
      </c>
      <c r="H86" s="12"/>
      <c r="I86" s="12"/>
      <c r="J86" s="12"/>
      <c r="K86" s="12"/>
      <c r="L86" s="32"/>
      <c r="M86" s="12" t="s">
        <v>888</v>
      </c>
      <c r="N86" s="12"/>
      <c r="O86" s="85"/>
      <c r="P86" s="94" t="s">
        <v>888</v>
      </c>
      <c r="Q86" s="97" t="b">
        <f>NOT(ISERROR(MATCH(D86,Gen8_Pokemon!$C$1:$C$712,0)))</f>
        <v>0</v>
      </c>
      <c r="R86" t="b">
        <v>0</v>
      </c>
      <c r="S86" t="str">
        <f t="shared" si="3"/>
        <v/>
      </c>
    </row>
    <row r="87" spans="1:19" ht="24" customHeight="1" x14ac:dyDescent="0.25">
      <c r="A87" s="73">
        <v>85</v>
      </c>
      <c r="B87" s="76" t="str">
        <f t="shared" si="2"/>
        <v>085</v>
      </c>
      <c r="C87" s="73">
        <v>1</v>
      </c>
      <c r="D87" s="78" t="s">
        <v>1034</v>
      </c>
      <c r="E87" s="2" t="s">
        <v>81</v>
      </c>
      <c r="F87" s="4"/>
      <c r="G87" s="34" t="s">
        <v>2</v>
      </c>
      <c r="H87" s="12"/>
      <c r="I87" s="12"/>
      <c r="J87" s="12"/>
      <c r="K87" s="12"/>
      <c r="L87" s="32"/>
      <c r="M87" s="12" t="s">
        <v>888</v>
      </c>
      <c r="N87" s="12"/>
      <c r="O87" s="85"/>
      <c r="P87" s="94" t="s">
        <v>888</v>
      </c>
      <c r="Q87" s="97" t="b">
        <f>NOT(ISERROR(MATCH(D87,Gen8_Pokemon!$C$1:$C$712,0)))</f>
        <v>0</v>
      </c>
      <c r="R87" t="b">
        <v>0</v>
      </c>
      <c r="S87" t="str">
        <f t="shared" si="3"/>
        <v/>
      </c>
    </row>
    <row r="88" spans="1:19" ht="24" customHeight="1" x14ac:dyDescent="0.25">
      <c r="A88" s="73">
        <v>86</v>
      </c>
      <c r="B88" s="76" t="str">
        <f t="shared" si="2"/>
        <v>086</v>
      </c>
      <c r="C88" s="73">
        <v>1</v>
      </c>
      <c r="D88" s="78" t="s">
        <v>1035</v>
      </c>
      <c r="E88" s="2" t="s">
        <v>82</v>
      </c>
      <c r="F88" s="4"/>
      <c r="G88" s="11"/>
      <c r="H88" s="12"/>
      <c r="I88" s="12"/>
      <c r="J88" s="12"/>
      <c r="K88" s="12"/>
      <c r="L88" s="32"/>
      <c r="M88" s="12" t="s">
        <v>888</v>
      </c>
      <c r="N88" s="12"/>
      <c r="O88" s="85"/>
      <c r="P88" s="94" t="s">
        <v>888</v>
      </c>
      <c r="Q88" s="97" t="b">
        <f>NOT(ISERROR(MATCH(D88,Gen8_Pokemon!$C$1:$C$712,0)))</f>
        <v>0</v>
      </c>
      <c r="R88" t="b">
        <v>0</v>
      </c>
      <c r="S88" t="str">
        <f t="shared" si="3"/>
        <v/>
      </c>
    </row>
    <row r="89" spans="1:19" ht="24" customHeight="1" x14ac:dyDescent="0.25">
      <c r="A89" s="73">
        <v>87</v>
      </c>
      <c r="B89" s="76" t="str">
        <f t="shared" si="2"/>
        <v>087</v>
      </c>
      <c r="C89" s="73">
        <v>1</v>
      </c>
      <c r="D89" s="78" t="s">
        <v>1036</v>
      </c>
      <c r="E89" s="2" t="s">
        <v>83</v>
      </c>
      <c r="F89" s="4"/>
      <c r="G89" s="11"/>
      <c r="H89" s="12"/>
      <c r="I89" s="12"/>
      <c r="J89" s="12"/>
      <c r="K89" s="12"/>
      <c r="L89" s="32"/>
      <c r="M89" s="12" t="s">
        <v>888</v>
      </c>
      <c r="N89" s="12"/>
      <c r="O89" s="85"/>
      <c r="P89" s="94" t="s">
        <v>888</v>
      </c>
      <c r="Q89" s="97" t="b">
        <f>NOT(ISERROR(MATCH(D89,Gen8_Pokemon!$C$1:$C$712,0)))</f>
        <v>0</v>
      </c>
      <c r="R89" t="b">
        <v>0</v>
      </c>
      <c r="S89" t="str">
        <f t="shared" si="3"/>
        <v/>
      </c>
    </row>
    <row r="90" spans="1:19" ht="24" customHeight="1" x14ac:dyDescent="0.25">
      <c r="A90" s="73">
        <v>88</v>
      </c>
      <c r="B90" s="76" t="str">
        <f t="shared" si="2"/>
        <v>088</v>
      </c>
      <c r="C90" s="73">
        <v>1</v>
      </c>
      <c r="D90" s="78" t="s">
        <v>1037</v>
      </c>
      <c r="E90" s="2" t="s">
        <v>84</v>
      </c>
      <c r="F90" s="4"/>
      <c r="G90" s="11"/>
      <c r="H90" s="30"/>
      <c r="I90" s="12"/>
      <c r="J90" s="12"/>
      <c r="K90" s="12"/>
      <c r="L90" s="32"/>
      <c r="M90" s="111" t="s">
        <v>886</v>
      </c>
      <c r="N90" s="12"/>
      <c r="O90" s="85"/>
      <c r="P90" s="94" t="s">
        <v>888</v>
      </c>
      <c r="Q90" s="97" t="b">
        <f>NOT(ISERROR(MATCH(D90,Gen8_Pokemon!$C$1:$C$712,0)))</f>
        <v>0</v>
      </c>
      <c r="R90" t="b">
        <v>0</v>
      </c>
      <c r="S90" t="str">
        <f t="shared" si="3"/>
        <v/>
      </c>
    </row>
    <row r="91" spans="1:19" ht="24" customHeight="1" x14ac:dyDescent="0.25">
      <c r="A91" s="73">
        <v>89</v>
      </c>
      <c r="B91" s="76" t="str">
        <f t="shared" si="2"/>
        <v>089</v>
      </c>
      <c r="C91" s="73">
        <v>1</v>
      </c>
      <c r="D91" s="78" t="s">
        <v>1038</v>
      </c>
      <c r="E91" s="2" t="s">
        <v>85</v>
      </c>
      <c r="F91" s="4"/>
      <c r="G91" s="11"/>
      <c r="H91" s="30"/>
      <c r="I91" s="12"/>
      <c r="J91" s="12"/>
      <c r="K91" s="12"/>
      <c r="L91" s="32"/>
      <c r="M91" s="111" t="s">
        <v>886</v>
      </c>
      <c r="N91" s="12"/>
      <c r="O91" s="85"/>
      <c r="P91" s="94" t="s">
        <v>888</v>
      </c>
      <c r="Q91" s="97" t="b">
        <f>NOT(ISERROR(MATCH(D91,Gen8_Pokemon!$C$1:$C$712,0)))</f>
        <v>0</v>
      </c>
      <c r="R91" t="b">
        <v>0</v>
      </c>
      <c r="S91" t="str">
        <f t="shared" si="3"/>
        <v/>
      </c>
    </row>
    <row r="92" spans="1:19" ht="24" customHeight="1" x14ac:dyDescent="0.25">
      <c r="A92" s="73">
        <v>90</v>
      </c>
      <c r="B92" s="76" t="str">
        <f t="shared" si="2"/>
        <v>090</v>
      </c>
      <c r="C92" s="73">
        <v>1</v>
      </c>
      <c r="D92" s="78" t="s">
        <v>1039</v>
      </c>
      <c r="E92" s="2" t="s">
        <v>86</v>
      </c>
      <c r="F92" s="4"/>
      <c r="G92" s="11"/>
      <c r="H92" s="12"/>
      <c r="I92" s="12"/>
      <c r="J92" s="12"/>
      <c r="K92" s="12"/>
      <c r="L92" s="32"/>
      <c r="M92" s="12" t="s">
        <v>888</v>
      </c>
      <c r="N92" s="12"/>
      <c r="O92" s="85"/>
      <c r="P92" s="94" t="s">
        <v>2</v>
      </c>
      <c r="Q92" s="97" t="b">
        <f>NOT(ISERROR(MATCH(D92,Gen8_Pokemon!$C$1:$C$712,0)))</f>
        <v>1</v>
      </c>
      <c r="R92" t="b">
        <v>1</v>
      </c>
      <c r="S92" t="str">
        <f t="shared" si="3"/>
        <v>x</v>
      </c>
    </row>
    <row r="93" spans="1:19" ht="24" customHeight="1" x14ac:dyDescent="0.25">
      <c r="A93" s="73">
        <v>91</v>
      </c>
      <c r="B93" s="76" t="str">
        <f t="shared" si="2"/>
        <v>091</v>
      </c>
      <c r="C93" s="73">
        <v>1</v>
      </c>
      <c r="D93" s="78" t="s">
        <v>1040</v>
      </c>
      <c r="E93" s="2" t="s">
        <v>87</v>
      </c>
      <c r="F93" s="4"/>
      <c r="G93" s="11"/>
      <c r="H93" s="12"/>
      <c r="I93" s="12"/>
      <c r="J93" s="12"/>
      <c r="K93" s="12"/>
      <c r="L93" s="32"/>
      <c r="M93" s="12" t="s">
        <v>888</v>
      </c>
      <c r="N93" s="12"/>
      <c r="O93" s="85"/>
      <c r="P93" s="94" t="s">
        <v>2</v>
      </c>
      <c r="Q93" s="97" t="b">
        <f>NOT(ISERROR(MATCH(D93,Gen8_Pokemon!$C$1:$C$712,0)))</f>
        <v>1</v>
      </c>
      <c r="R93" t="b">
        <v>1</v>
      </c>
      <c r="S93" t="str">
        <f t="shared" si="3"/>
        <v>x</v>
      </c>
    </row>
    <row r="94" spans="1:19" ht="24" customHeight="1" x14ac:dyDescent="0.25">
      <c r="A94" s="73">
        <v>92</v>
      </c>
      <c r="B94" s="76" t="str">
        <f t="shared" si="2"/>
        <v>092</v>
      </c>
      <c r="C94" s="73">
        <v>1</v>
      </c>
      <c r="D94" s="78" t="s">
        <v>1041</v>
      </c>
      <c r="E94" s="2" t="s">
        <v>1853</v>
      </c>
      <c r="F94" s="4"/>
      <c r="G94" s="11"/>
      <c r="H94" s="12"/>
      <c r="I94" s="12"/>
      <c r="J94" s="12"/>
      <c r="K94" s="12"/>
      <c r="L94" s="32"/>
      <c r="M94" s="12" t="s">
        <v>888</v>
      </c>
      <c r="N94" s="12"/>
      <c r="O94" s="85"/>
      <c r="P94" s="94" t="s">
        <v>2</v>
      </c>
      <c r="Q94" s="97" t="b">
        <f>NOT(ISERROR(MATCH(D94,Gen8_Pokemon!$C$1:$C$712,0)))</f>
        <v>1</v>
      </c>
      <c r="R94" t="b">
        <v>1</v>
      </c>
      <c r="S94" t="str">
        <f t="shared" si="3"/>
        <v>x</v>
      </c>
    </row>
    <row r="95" spans="1:19" ht="24" customHeight="1" x14ac:dyDescent="0.25">
      <c r="A95" s="73">
        <v>93</v>
      </c>
      <c r="B95" s="76" t="str">
        <f t="shared" si="2"/>
        <v>093</v>
      </c>
      <c r="C95" s="73">
        <v>1</v>
      </c>
      <c r="D95" s="78" t="s">
        <v>1042</v>
      </c>
      <c r="E95" s="2" t="s">
        <v>88</v>
      </c>
      <c r="F95" s="4"/>
      <c r="G95" s="11"/>
      <c r="H95" s="12"/>
      <c r="I95" s="12"/>
      <c r="J95" s="12"/>
      <c r="K95" s="12"/>
      <c r="L95" s="32"/>
      <c r="M95" s="12" t="s">
        <v>888</v>
      </c>
      <c r="N95" s="12"/>
      <c r="O95" s="85"/>
      <c r="P95" s="94" t="s">
        <v>2</v>
      </c>
      <c r="Q95" s="97" t="b">
        <f>NOT(ISERROR(MATCH(D95,Gen8_Pokemon!$C$1:$C$712,0)))</f>
        <v>1</v>
      </c>
      <c r="R95" t="b">
        <v>1</v>
      </c>
      <c r="S95" t="str">
        <f t="shared" si="3"/>
        <v>x</v>
      </c>
    </row>
    <row r="96" spans="1:19" ht="24" customHeight="1" x14ac:dyDescent="0.25">
      <c r="A96" s="73">
        <v>94</v>
      </c>
      <c r="B96" s="76" t="str">
        <f t="shared" si="2"/>
        <v>094</v>
      </c>
      <c r="C96" s="73">
        <v>1</v>
      </c>
      <c r="D96" s="78" t="s">
        <v>1043</v>
      </c>
      <c r="E96" s="2" t="s">
        <v>89</v>
      </c>
      <c r="F96" s="4"/>
      <c r="G96" s="11"/>
      <c r="H96" s="12"/>
      <c r="I96" s="12"/>
      <c r="J96" s="12"/>
      <c r="K96" s="36" t="s">
        <v>2</v>
      </c>
      <c r="L96" s="53" t="s">
        <v>2</v>
      </c>
      <c r="M96" s="12" t="s">
        <v>888</v>
      </c>
      <c r="N96" s="15"/>
      <c r="O96" s="86"/>
      <c r="P96" s="94" t="s">
        <v>2</v>
      </c>
      <c r="Q96" s="97" t="b">
        <f>NOT(ISERROR(MATCH(D96,Gen8_Pokemon!$C$1:$C$712,0)))</f>
        <v>1</v>
      </c>
      <c r="R96" t="b">
        <v>1</v>
      </c>
      <c r="S96" t="str">
        <f t="shared" si="3"/>
        <v>x</v>
      </c>
    </row>
    <row r="97" spans="1:19" ht="24" customHeight="1" x14ac:dyDescent="0.25">
      <c r="A97" s="73">
        <v>95</v>
      </c>
      <c r="B97" s="76" t="str">
        <f t="shared" si="2"/>
        <v>095</v>
      </c>
      <c r="C97" s="73">
        <v>1</v>
      </c>
      <c r="D97" s="78" t="s">
        <v>1044</v>
      </c>
      <c r="E97" s="2" t="s">
        <v>90</v>
      </c>
      <c r="F97" s="4"/>
      <c r="G97" s="11"/>
      <c r="H97" s="12"/>
      <c r="I97" s="12"/>
      <c r="J97" s="12"/>
      <c r="K97" s="12"/>
      <c r="L97" s="32"/>
      <c r="M97" s="12" t="s">
        <v>888</v>
      </c>
      <c r="N97" s="12"/>
      <c r="O97" s="85"/>
      <c r="P97" s="94" t="s">
        <v>2</v>
      </c>
      <c r="Q97" s="97" t="b">
        <f>NOT(ISERROR(MATCH(D97,Gen8_Pokemon!$C$1:$C$712,0)))</f>
        <v>1</v>
      </c>
      <c r="R97" t="b">
        <v>1</v>
      </c>
      <c r="S97" t="str">
        <f t="shared" si="3"/>
        <v>x</v>
      </c>
    </row>
    <row r="98" spans="1:19" ht="24" customHeight="1" x14ac:dyDescent="0.25">
      <c r="A98" s="73">
        <v>96</v>
      </c>
      <c r="B98" s="76" t="str">
        <f t="shared" si="2"/>
        <v>096</v>
      </c>
      <c r="C98" s="73">
        <v>1</v>
      </c>
      <c r="D98" s="78" t="s">
        <v>1045</v>
      </c>
      <c r="E98" s="2" t="s">
        <v>91</v>
      </c>
      <c r="F98" s="4"/>
      <c r="G98" s="11"/>
      <c r="H98" s="12"/>
      <c r="I98" s="12"/>
      <c r="J98" s="12"/>
      <c r="K98" s="12"/>
      <c r="L98" s="32"/>
      <c r="M98" s="12" t="s">
        <v>888</v>
      </c>
      <c r="N98" s="12"/>
      <c r="O98" s="85"/>
      <c r="P98" s="94" t="s">
        <v>888</v>
      </c>
      <c r="Q98" s="97" t="b">
        <f>NOT(ISERROR(MATCH(D98,Gen8_Pokemon!$C$1:$C$712,0)))</f>
        <v>0</v>
      </c>
      <c r="R98" t="b">
        <v>0</v>
      </c>
      <c r="S98" t="str">
        <f t="shared" si="3"/>
        <v/>
      </c>
    </row>
    <row r="99" spans="1:19" ht="24" customHeight="1" x14ac:dyDescent="0.25">
      <c r="A99" s="73">
        <v>97</v>
      </c>
      <c r="B99" s="76" t="str">
        <f t="shared" si="2"/>
        <v>097</v>
      </c>
      <c r="C99" s="73">
        <v>1</v>
      </c>
      <c r="D99" s="78" t="s">
        <v>1046</v>
      </c>
      <c r="E99" s="2" t="s">
        <v>92</v>
      </c>
      <c r="F99" s="4"/>
      <c r="G99" s="34" t="s">
        <v>2</v>
      </c>
      <c r="H99" s="12"/>
      <c r="I99" s="12"/>
      <c r="J99" s="12"/>
      <c r="K99" s="12"/>
      <c r="L99" s="32"/>
      <c r="M99" s="12" t="s">
        <v>888</v>
      </c>
      <c r="N99" s="12"/>
      <c r="O99" s="85"/>
      <c r="P99" s="94" t="s">
        <v>888</v>
      </c>
      <c r="Q99" s="97" t="b">
        <f>NOT(ISERROR(MATCH(D99,Gen8_Pokemon!$C$1:$C$712,0)))</f>
        <v>0</v>
      </c>
      <c r="R99" t="b">
        <v>0</v>
      </c>
      <c r="S99" t="str">
        <f t="shared" si="3"/>
        <v/>
      </c>
    </row>
    <row r="100" spans="1:19" ht="24" customHeight="1" x14ac:dyDescent="0.25">
      <c r="A100" s="73">
        <v>98</v>
      </c>
      <c r="B100" s="76" t="str">
        <f t="shared" si="2"/>
        <v>098</v>
      </c>
      <c r="C100" s="73">
        <v>1</v>
      </c>
      <c r="D100" s="78" t="s">
        <v>1047</v>
      </c>
      <c r="E100" s="2" t="s">
        <v>93</v>
      </c>
      <c r="F100" s="4"/>
      <c r="G100" s="11"/>
      <c r="H100" s="12"/>
      <c r="I100" s="12"/>
      <c r="J100" s="12"/>
      <c r="K100" s="12"/>
      <c r="L100" s="32"/>
      <c r="M100" s="12" t="s">
        <v>888</v>
      </c>
      <c r="N100" s="12"/>
      <c r="O100" s="85"/>
      <c r="P100" s="94" t="s">
        <v>2</v>
      </c>
      <c r="Q100" s="97" t="b">
        <f>NOT(ISERROR(MATCH(D100,Gen8_Pokemon!$C$1:$C$712,0)))</f>
        <v>1</v>
      </c>
      <c r="R100" t="b">
        <v>1</v>
      </c>
      <c r="S100" t="str">
        <f t="shared" si="3"/>
        <v>x</v>
      </c>
    </row>
    <row r="101" spans="1:19" ht="24" customHeight="1" x14ac:dyDescent="0.25">
      <c r="A101" s="73">
        <v>99</v>
      </c>
      <c r="B101" s="76" t="str">
        <f t="shared" si="2"/>
        <v>099</v>
      </c>
      <c r="C101" s="73">
        <v>1</v>
      </c>
      <c r="D101" s="78" t="s">
        <v>1048</v>
      </c>
      <c r="E101" s="2" t="s">
        <v>94</v>
      </c>
      <c r="F101" s="4"/>
      <c r="G101" s="11"/>
      <c r="H101" s="12"/>
      <c r="I101" s="12"/>
      <c r="J101" s="12"/>
      <c r="K101" s="12"/>
      <c r="L101" s="51" t="s">
        <v>2</v>
      </c>
      <c r="M101" s="12" t="s">
        <v>888</v>
      </c>
      <c r="N101" s="12"/>
      <c r="O101" s="85"/>
      <c r="P101" s="94" t="s">
        <v>2</v>
      </c>
      <c r="Q101" s="97" t="b">
        <f>NOT(ISERROR(MATCH(D101,Gen8_Pokemon!$C$1:$C$712,0)))</f>
        <v>1</v>
      </c>
      <c r="R101" t="b">
        <v>1</v>
      </c>
      <c r="S101" t="str">
        <f t="shared" si="3"/>
        <v>x</v>
      </c>
    </row>
    <row r="102" spans="1:19" ht="24" customHeight="1" x14ac:dyDescent="0.25">
      <c r="A102" s="73">
        <v>100</v>
      </c>
      <c r="B102" s="76" t="str">
        <f t="shared" si="2"/>
        <v>100</v>
      </c>
      <c r="C102" s="73">
        <v>1</v>
      </c>
      <c r="D102" s="78" t="s">
        <v>1049</v>
      </c>
      <c r="E102" s="2" t="s">
        <v>95</v>
      </c>
      <c r="F102" s="4"/>
      <c r="G102" s="18"/>
      <c r="H102" s="12"/>
      <c r="I102" s="12"/>
      <c r="J102" s="12"/>
      <c r="K102" s="12"/>
      <c r="L102" s="32"/>
      <c r="M102" s="12" t="s">
        <v>888</v>
      </c>
      <c r="N102" s="12"/>
      <c r="O102" s="85"/>
      <c r="P102" s="94" t="s">
        <v>888</v>
      </c>
      <c r="Q102" s="97" t="b">
        <f>NOT(ISERROR(MATCH(D102,Gen8_Pokemon!$C$1:$C$712,0)))</f>
        <v>0</v>
      </c>
      <c r="R102" t="b">
        <v>0</v>
      </c>
      <c r="S102" t="str">
        <f t="shared" si="3"/>
        <v/>
      </c>
    </row>
    <row r="103" spans="1:19" ht="24" customHeight="1" x14ac:dyDescent="0.25">
      <c r="A103" s="73">
        <v>101</v>
      </c>
      <c r="B103" s="76" t="str">
        <f t="shared" si="2"/>
        <v>101</v>
      </c>
      <c r="C103" s="73">
        <v>1</v>
      </c>
      <c r="D103" s="78" t="s">
        <v>1050</v>
      </c>
      <c r="E103" s="2" t="s">
        <v>96</v>
      </c>
      <c r="F103" s="4"/>
      <c r="G103" s="18"/>
      <c r="H103" s="12"/>
      <c r="I103" s="12"/>
      <c r="J103" s="12"/>
      <c r="K103" s="12"/>
      <c r="L103" s="32"/>
      <c r="M103" s="12" t="s">
        <v>888</v>
      </c>
      <c r="N103" s="12"/>
      <c r="O103" s="85"/>
      <c r="P103" s="94" t="s">
        <v>888</v>
      </c>
      <c r="Q103" s="97" t="b">
        <f>NOT(ISERROR(MATCH(D103,Gen8_Pokemon!$C$1:$C$712,0)))</f>
        <v>0</v>
      </c>
      <c r="R103" t="b">
        <v>0</v>
      </c>
      <c r="S103" t="str">
        <f t="shared" si="3"/>
        <v/>
      </c>
    </row>
    <row r="104" spans="1:19" ht="24" customHeight="1" x14ac:dyDescent="0.25">
      <c r="A104" s="73">
        <v>102</v>
      </c>
      <c r="B104" s="76" t="str">
        <f t="shared" si="2"/>
        <v>102</v>
      </c>
      <c r="C104" s="73">
        <v>1</v>
      </c>
      <c r="D104" s="78" t="s">
        <v>1051</v>
      </c>
      <c r="E104" s="2" t="s">
        <v>97</v>
      </c>
      <c r="F104" s="4"/>
      <c r="G104" s="11"/>
      <c r="H104" s="12"/>
      <c r="I104" s="12"/>
      <c r="J104" s="12"/>
      <c r="K104" s="12"/>
      <c r="L104" s="32"/>
      <c r="M104" s="12" t="s">
        <v>888</v>
      </c>
      <c r="N104" s="12"/>
      <c r="O104" s="85"/>
      <c r="P104" s="94" t="s">
        <v>2</v>
      </c>
      <c r="Q104" s="97" t="b">
        <f>NOT(ISERROR(MATCH(D104,Gen8_Pokemon!$C$1:$C$712,0)))</f>
        <v>1</v>
      </c>
      <c r="R104" t="b">
        <v>1</v>
      </c>
      <c r="S104" t="str">
        <f t="shared" si="3"/>
        <v>x</v>
      </c>
    </row>
    <row r="105" spans="1:19" ht="24" customHeight="1" x14ac:dyDescent="0.25">
      <c r="A105" s="73">
        <v>103</v>
      </c>
      <c r="B105" s="76" t="str">
        <f t="shared" si="2"/>
        <v>103</v>
      </c>
      <c r="C105" s="73">
        <v>1</v>
      </c>
      <c r="D105" s="78" t="s">
        <v>1052</v>
      </c>
      <c r="E105" s="2" t="s">
        <v>98</v>
      </c>
      <c r="F105" s="4"/>
      <c r="G105" s="11"/>
      <c r="H105" s="30"/>
      <c r="I105" s="12"/>
      <c r="J105" s="12"/>
      <c r="K105" s="12"/>
      <c r="L105" s="32"/>
      <c r="M105" s="111" t="s">
        <v>886</v>
      </c>
      <c r="N105" s="12"/>
      <c r="O105" s="85"/>
      <c r="P105" s="94" t="s">
        <v>2</v>
      </c>
      <c r="Q105" s="97" t="b">
        <f>NOT(ISERROR(MATCH(D105,Gen8_Pokemon!$C$1:$C$712,0)))</f>
        <v>1</v>
      </c>
      <c r="R105" t="b">
        <v>1</v>
      </c>
      <c r="S105" t="str">
        <f t="shared" si="3"/>
        <v>x</v>
      </c>
    </row>
    <row r="106" spans="1:19" ht="24" customHeight="1" x14ac:dyDescent="0.25">
      <c r="A106" s="73">
        <v>104</v>
      </c>
      <c r="B106" s="76" t="str">
        <f t="shared" si="2"/>
        <v>104</v>
      </c>
      <c r="C106" s="73">
        <v>1</v>
      </c>
      <c r="D106" s="78" t="s">
        <v>1053</v>
      </c>
      <c r="E106" s="2" t="s">
        <v>99</v>
      </c>
      <c r="F106" s="4"/>
      <c r="G106" s="11"/>
      <c r="H106" s="12"/>
      <c r="I106" s="12"/>
      <c r="J106" s="12"/>
      <c r="K106" s="12"/>
      <c r="L106" s="32"/>
      <c r="M106" s="12" t="s">
        <v>888</v>
      </c>
      <c r="N106" s="12"/>
      <c r="O106" s="85"/>
      <c r="P106" s="94" t="s">
        <v>2</v>
      </c>
      <c r="Q106" s="97" t="b">
        <f>NOT(ISERROR(MATCH(D106,Gen8_Pokemon!$C$1:$C$712,0)))</f>
        <v>1</v>
      </c>
      <c r="R106" t="b">
        <v>1</v>
      </c>
      <c r="S106" t="str">
        <f t="shared" si="3"/>
        <v>x</v>
      </c>
    </row>
    <row r="107" spans="1:19" ht="24" customHeight="1" x14ac:dyDescent="0.25">
      <c r="A107" s="73">
        <v>105</v>
      </c>
      <c r="B107" s="76" t="str">
        <f t="shared" si="2"/>
        <v>105</v>
      </c>
      <c r="C107" s="73">
        <v>1</v>
      </c>
      <c r="D107" s="78" t="s">
        <v>1054</v>
      </c>
      <c r="E107" s="2" t="s">
        <v>100</v>
      </c>
      <c r="F107" s="4"/>
      <c r="G107" s="11"/>
      <c r="H107" s="30"/>
      <c r="I107" s="12"/>
      <c r="J107" s="12"/>
      <c r="K107" s="12"/>
      <c r="L107" s="32"/>
      <c r="M107" s="111" t="s">
        <v>886</v>
      </c>
      <c r="N107" s="12"/>
      <c r="O107" s="85"/>
      <c r="P107" s="94" t="s">
        <v>2</v>
      </c>
      <c r="Q107" s="97" t="b">
        <f>NOT(ISERROR(MATCH(D107,Gen8_Pokemon!$C$1:$C$712,0)))</f>
        <v>1</v>
      </c>
      <c r="R107" t="b">
        <v>1</v>
      </c>
      <c r="S107" t="str">
        <f t="shared" si="3"/>
        <v>x</v>
      </c>
    </row>
    <row r="108" spans="1:19" ht="24" customHeight="1" x14ac:dyDescent="0.25">
      <c r="A108" s="73">
        <v>106</v>
      </c>
      <c r="B108" s="76" t="str">
        <f t="shared" si="2"/>
        <v>106</v>
      </c>
      <c r="C108" s="73">
        <v>1</v>
      </c>
      <c r="D108" s="78" t="s">
        <v>1055</v>
      </c>
      <c r="E108" s="2" t="s">
        <v>101</v>
      </c>
      <c r="F108" s="4"/>
      <c r="G108" s="18"/>
      <c r="H108" s="12"/>
      <c r="I108" s="12"/>
      <c r="J108" s="12"/>
      <c r="K108" s="12"/>
      <c r="L108" s="32"/>
      <c r="M108" s="12" t="s">
        <v>888</v>
      </c>
      <c r="N108" s="12"/>
      <c r="O108" s="85"/>
      <c r="P108" s="94" t="s">
        <v>2</v>
      </c>
      <c r="Q108" s="97" t="b">
        <f>NOT(ISERROR(MATCH(D108,Gen8_Pokemon!$C$1:$C$712,0)))</f>
        <v>1</v>
      </c>
      <c r="R108" t="b">
        <v>1</v>
      </c>
      <c r="S108" t="str">
        <f t="shared" si="3"/>
        <v>x</v>
      </c>
    </row>
    <row r="109" spans="1:19" ht="24" customHeight="1" x14ac:dyDescent="0.25">
      <c r="A109" s="73">
        <v>107</v>
      </c>
      <c r="B109" s="76" t="str">
        <f t="shared" si="2"/>
        <v>107</v>
      </c>
      <c r="C109" s="73">
        <v>1</v>
      </c>
      <c r="D109" s="78" t="s">
        <v>1056</v>
      </c>
      <c r="E109" s="2" t="s">
        <v>102</v>
      </c>
      <c r="F109" s="4"/>
      <c r="G109" s="18"/>
      <c r="H109" s="12"/>
      <c r="I109" s="12"/>
      <c r="J109" s="12"/>
      <c r="K109" s="12"/>
      <c r="L109" s="32"/>
      <c r="M109" s="12" t="s">
        <v>888</v>
      </c>
      <c r="N109" s="12"/>
      <c r="O109" s="85"/>
      <c r="P109" s="94" t="s">
        <v>2</v>
      </c>
      <c r="Q109" s="97" t="b">
        <f>NOT(ISERROR(MATCH(D109,Gen8_Pokemon!$C$1:$C$712,0)))</f>
        <v>1</v>
      </c>
      <c r="R109" t="b">
        <v>1</v>
      </c>
      <c r="S109" t="str">
        <f t="shared" si="3"/>
        <v>x</v>
      </c>
    </row>
    <row r="110" spans="1:19" ht="24" customHeight="1" x14ac:dyDescent="0.25">
      <c r="A110" s="73">
        <v>108</v>
      </c>
      <c r="B110" s="76" t="str">
        <f t="shared" si="2"/>
        <v>108</v>
      </c>
      <c r="C110" s="73">
        <v>1</v>
      </c>
      <c r="D110" s="78" t="s">
        <v>1057</v>
      </c>
      <c r="E110" s="2" t="s">
        <v>103</v>
      </c>
      <c r="F110" s="4"/>
      <c r="G110" s="11"/>
      <c r="H110" s="12"/>
      <c r="I110" s="12"/>
      <c r="J110" s="12"/>
      <c r="K110" s="12"/>
      <c r="L110" s="32"/>
      <c r="M110" s="12" t="s">
        <v>888</v>
      </c>
      <c r="N110" s="12"/>
      <c r="O110" s="85"/>
      <c r="P110" s="94" t="s">
        <v>2</v>
      </c>
      <c r="Q110" s="97" t="b">
        <f>NOT(ISERROR(MATCH(D110,Gen8_Pokemon!$C$1:$C$712,0)))</f>
        <v>1</v>
      </c>
      <c r="R110" t="b">
        <v>1</v>
      </c>
      <c r="S110" t="str">
        <f t="shared" si="3"/>
        <v>x</v>
      </c>
    </row>
    <row r="111" spans="1:19" ht="24" customHeight="1" x14ac:dyDescent="0.25">
      <c r="A111" s="73">
        <v>109</v>
      </c>
      <c r="B111" s="76" t="str">
        <f t="shared" si="2"/>
        <v>109</v>
      </c>
      <c r="C111" s="73">
        <v>1</v>
      </c>
      <c r="D111" s="78" t="s">
        <v>1058</v>
      </c>
      <c r="E111" s="2" t="s">
        <v>104</v>
      </c>
      <c r="F111" s="4"/>
      <c r="G111" s="11"/>
      <c r="H111" s="12"/>
      <c r="I111" s="12"/>
      <c r="J111" s="12"/>
      <c r="K111" s="12"/>
      <c r="L111" s="32"/>
      <c r="M111" s="12" t="s">
        <v>888</v>
      </c>
      <c r="N111" s="12"/>
      <c r="O111" s="85"/>
      <c r="P111" s="94" t="s">
        <v>2</v>
      </c>
      <c r="Q111" s="97" t="b">
        <f>NOT(ISERROR(MATCH(D111,Gen8_Pokemon!$C$1:$C$712,0)))</f>
        <v>1</v>
      </c>
      <c r="R111" t="b">
        <v>1</v>
      </c>
      <c r="S111" t="str">
        <f t="shared" si="3"/>
        <v>x</v>
      </c>
    </row>
    <row r="112" spans="1:19" ht="24" customHeight="1" x14ac:dyDescent="0.25">
      <c r="A112" s="73">
        <v>110</v>
      </c>
      <c r="B112" s="76" t="str">
        <f t="shared" si="2"/>
        <v>110</v>
      </c>
      <c r="C112" s="73">
        <v>1</v>
      </c>
      <c r="D112" s="78" t="s">
        <v>1059</v>
      </c>
      <c r="E112" s="2" t="s">
        <v>105</v>
      </c>
      <c r="F112" s="4"/>
      <c r="G112" s="11"/>
      <c r="H112" s="12"/>
      <c r="I112" s="31"/>
      <c r="J112" s="12"/>
      <c r="K112" s="12"/>
      <c r="L112" s="32"/>
      <c r="M112" s="31" t="s">
        <v>887</v>
      </c>
      <c r="N112" s="12"/>
      <c r="O112" s="85"/>
      <c r="P112" s="94" t="s">
        <v>2</v>
      </c>
      <c r="Q112" s="97" t="b">
        <f>NOT(ISERROR(MATCH(D112,Gen8_Pokemon!$C$1:$C$712,0)))</f>
        <v>1</v>
      </c>
      <c r="R112" t="b">
        <v>1</v>
      </c>
      <c r="S112" t="str">
        <f t="shared" si="3"/>
        <v>x</v>
      </c>
    </row>
    <row r="113" spans="1:19" ht="24" customHeight="1" x14ac:dyDescent="0.25">
      <c r="A113" s="73">
        <v>111</v>
      </c>
      <c r="B113" s="76" t="str">
        <f t="shared" si="2"/>
        <v>111</v>
      </c>
      <c r="C113" s="73">
        <v>1</v>
      </c>
      <c r="D113" s="78" t="s">
        <v>1060</v>
      </c>
      <c r="E113" s="2" t="s">
        <v>106</v>
      </c>
      <c r="F113" s="4"/>
      <c r="G113" s="34" t="s">
        <v>2</v>
      </c>
      <c r="H113" s="12"/>
      <c r="I113" s="12"/>
      <c r="J113" s="12"/>
      <c r="K113" s="12"/>
      <c r="L113" s="32"/>
      <c r="M113" s="12" t="s">
        <v>888</v>
      </c>
      <c r="N113" s="12"/>
      <c r="O113" s="85"/>
      <c r="P113" s="94" t="s">
        <v>2</v>
      </c>
      <c r="Q113" s="97" t="b">
        <f>NOT(ISERROR(MATCH(D113,Gen8_Pokemon!$C$1:$C$712,0)))</f>
        <v>1</v>
      </c>
      <c r="R113" t="b">
        <v>1</v>
      </c>
      <c r="S113" t="str">
        <f t="shared" si="3"/>
        <v>x</v>
      </c>
    </row>
    <row r="114" spans="1:19" ht="24" customHeight="1" x14ac:dyDescent="0.25">
      <c r="A114" s="73">
        <v>112</v>
      </c>
      <c r="B114" s="76" t="str">
        <f t="shared" si="2"/>
        <v>112</v>
      </c>
      <c r="C114" s="73">
        <v>1</v>
      </c>
      <c r="D114" s="78" t="s">
        <v>1061</v>
      </c>
      <c r="E114" s="2" t="s">
        <v>107</v>
      </c>
      <c r="F114" s="4"/>
      <c r="G114" s="34" t="s">
        <v>2</v>
      </c>
      <c r="H114" s="12"/>
      <c r="I114" s="12"/>
      <c r="J114" s="12"/>
      <c r="K114" s="12"/>
      <c r="L114" s="32"/>
      <c r="M114" s="12" t="s">
        <v>888</v>
      </c>
      <c r="N114" s="12"/>
      <c r="O114" s="85"/>
      <c r="P114" s="94" t="s">
        <v>2</v>
      </c>
      <c r="Q114" s="97" t="b">
        <f>NOT(ISERROR(MATCH(D114,Gen8_Pokemon!$C$1:$C$712,0)))</f>
        <v>1</v>
      </c>
      <c r="R114" t="b">
        <v>1</v>
      </c>
      <c r="S114" t="str">
        <f t="shared" si="3"/>
        <v>x</v>
      </c>
    </row>
    <row r="115" spans="1:19" ht="24" customHeight="1" x14ac:dyDescent="0.25">
      <c r="A115" s="73">
        <v>113</v>
      </c>
      <c r="B115" s="76" t="str">
        <f t="shared" si="2"/>
        <v>113</v>
      </c>
      <c r="C115" s="73">
        <v>1</v>
      </c>
      <c r="D115" s="78" t="s">
        <v>1062</v>
      </c>
      <c r="E115" s="2" t="s">
        <v>108</v>
      </c>
      <c r="F115" s="4"/>
      <c r="G115" s="18"/>
      <c r="H115" s="12"/>
      <c r="I115" s="12"/>
      <c r="J115" s="12"/>
      <c r="K115" s="12"/>
      <c r="L115" s="32"/>
      <c r="M115" s="12" t="s">
        <v>888</v>
      </c>
      <c r="N115" s="12"/>
      <c r="O115" s="85"/>
      <c r="P115" s="94" t="s">
        <v>2</v>
      </c>
      <c r="Q115" s="97" t="b">
        <f>NOT(ISERROR(MATCH(D115,Gen8_Pokemon!$C$1:$C$712,0)))</f>
        <v>1</v>
      </c>
      <c r="R115" t="b">
        <v>1</v>
      </c>
      <c r="S115" t="str">
        <f t="shared" si="3"/>
        <v>x</v>
      </c>
    </row>
    <row r="116" spans="1:19" ht="24" customHeight="1" x14ac:dyDescent="0.25">
      <c r="A116" s="73">
        <v>114</v>
      </c>
      <c r="B116" s="76" t="str">
        <f t="shared" si="2"/>
        <v>114</v>
      </c>
      <c r="C116" s="73">
        <v>1</v>
      </c>
      <c r="D116" s="78" t="s">
        <v>1063</v>
      </c>
      <c r="E116" s="2" t="s">
        <v>109</v>
      </c>
      <c r="F116" s="4"/>
      <c r="G116" s="11"/>
      <c r="H116" s="12"/>
      <c r="I116" s="12"/>
      <c r="J116" s="12"/>
      <c r="K116" s="12"/>
      <c r="L116" s="32"/>
      <c r="M116" s="12" t="s">
        <v>888</v>
      </c>
      <c r="N116" s="12"/>
      <c r="O116" s="85"/>
      <c r="P116" s="94" t="s">
        <v>2</v>
      </c>
      <c r="Q116" s="97" t="b">
        <f>NOT(ISERROR(MATCH(D116,Gen8_Pokemon!$C$1:$C$712,0)))</f>
        <v>1</v>
      </c>
      <c r="R116" t="b">
        <v>1</v>
      </c>
      <c r="S116" t="str">
        <f t="shared" si="3"/>
        <v>x</v>
      </c>
    </row>
    <row r="117" spans="1:19" ht="24" customHeight="1" x14ac:dyDescent="0.25">
      <c r="A117" s="73">
        <v>115</v>
      </c>
      <c r="B117" s="76" t="str">
        <f t="shared" si="2"/>
        <v>115</v>
      </c>
      <c r="C117" s="73">
        <v>1</v>
      </c>
      <c r="D117" s="78" t="s">
        <v>1064</v>
      </c>
      <c r="E117" s="2" t="s">
        <v>110</v>
      </c>
      <c r="F117" s="4"/>
      <c r="G117" s="18"/>
      <c r="H117" s="12"/>
      <c r="I117" s="12"/>
      <c r="J117" s="12"/>
      <c r="K117" s="38" t="s">
        <v>2</v>
      </c>
      <c r="L117" s="57"/>
      <c r="M117" s="12" t="s">
        <v>888</v>
      </c>
      <c r="N117" s="11"/>
      <c r="O117" s="89"/>
      <c r="P117" s="94" t="s">
        <v>2</v>
      </c>
      <c r="Q117" s="97" t="b">
        <f>NOT(ISERROR(MATCH(D117,Gen8_Pokemon!$C$1:$C$712,0)))</f>
        <v>1</v>
      </c>
      <c r="R117" t="b">
        <v>1</v>
      </c>
      <c r="S117" t="str">
        <f t="shared" si="3"/>
        <v>x</v>
      </c>
    </row>
    <row r="118" spans="1:19" ht="24" customHeight="1" x14ac:dyDescent="0.25">
      <c r="A118" s="73">
        <v>116</v>
      </c>
      <c r="B118" s="76" t="str">
        <f t="shared" si="2"/>
        <v>116</v>
      </c>
      <c r="C118" s="73">
        <v>1</v>
      </c>
      <c r="D118" s="78" t="s">
        <v>1065</v>
      </c>
      <c r="E118" s="2" t="s">
        <v>111</v>
      </c>
      <c r="F118" s="4"/>
      <c r="G118" s="11"/>
      <c r="H118" s="12"/>
      <c r="I118" s="12"/>
      <c r="J118" s="12"/>
      <c r="K118" s="12"/>
      <c r="L118" s="32"/>
      <c r="M118" s="12" t="s">
        <v>888</v>
      </c>
      <c r="N118" s="12"/>
      <c r="O118" s="85"/>
      <c r="P118" s="94" t="s">
        <v>2</v>
      </c>
      <c r="Q118" s="97" t="b">
        <f>NOT(ISERROR(MATCH(D118,Gen8_Pokemon!$C$1:$C$712,0)))</f>
        <v>1</v>
      </c>
      <c r="R118" t="b">
        <v>1</v>
      </c>
      <c r="S118" t="str">
        <f t="shared" si="3"/>
        <v>x</v>
      </c>
    </row>
    <row r="119" spans="1:19" ht="24" customHeight="1" x14ac:dyDescent="0.25">
      <c r="A119" s="73">
        <v>117</v>
      </c>
      <c r="B119" s="76" t="str">
        <f t="shared" si="2"/>
        <v>117</v>
      </c>
      <c r="C119" s="73">
        <v>1</v>
      </c>
      <c r="D119" s="78" t="s">
        <v>1066</v>
      </c>
      <c r="E119" s="2" t="s">
        <v>112</v>
      </c>
      <c r="F119" s="4"/>
      <c r="G119" s="11"/>
      <c r="H119" s="12"/>
      <c r="I119" s="12"/>
      <c r="J119" s="12"/>
      <c r="K119" s="12"/>
      <c r="L119" s="32"/>
      <c r="M119" s="12" t="s">
        <v>888</v>
      </c>
      <c r="N119" s="12"/>
      <c r="O119" s="85"/>
      <c r="P119" s="94" t="s">
        <v>2</v>
      </c>
      <c r="Q119" s="97" t="b">
        <f>NOT(ISERROR(MATCH(D119,Gen8_Pokemon!$C$1:$C$712,0)))</f>
        <v>1</v>
      </c>
      <c r="R119" t="b">
        <v>1</v>
      </c>
      <c r="S119" t="str">
        <f t="shared" si="3"/>
        <v>x</v>
      </c>
    </row>
    <row r="120" spans="1:19" ht="24" customHeight="1" x14ac:dyDescent="0.25">
      <c r="A120" s="73">
        <v>118</v>
      </c>
      <c r="B120" s="76" t="str">
        <f t="shared" si="2"/>
        <v>118</v>
      </c>
      <c r="C120" s="73">
        <v>1</v>
      </c>
      <c r="D120" s="78" t="s">
        <v>1067</v>
      </c>
      <c r="E120" s="2" t="s">
        <v>113</v>
      </c>
      <c r="F120" s="4"/>
      <c r="G120" s="34" t="s">
        <v>2</v>
      </c>
      <c r="H120" s="12"/>
      <c r="I120" s="12"/>
      <c r="J120" s="12"/>
      <c r="K120" s="12"/>
      <c r="L120" s="32"/>
      <c r="M120" s="12" t="s">
        <v>888</v>
      </c>
      <c r="N120" s="12"/>
      <c r="O120" s="85"/>
      <c r="P120" s="94" t="s">
        <v>2</v>
      </c>
      <c r="Q120" s="97" t="b">
        <f>NOT(ISERROR(MATCH(D120,Gen8_Pokemon!$C$1:$C$712,0)))</f>
        <v>1</v>
      </c>
      <c r="R120" t="b">
        <v>1</v>
      </c>
      <c r="S120" t="str">
        <f t="shared" si="3"/>
        <v>x</v>
      </c>
    </row>
    <row r="121" spans="1:19" ht="24" customHeight="1" x14ac:dyDescent="0.25">
      <c r="A121" s="73">
        <v>119</v>
      </c>
      <c r="B121" s="76" t="str">
        <f t="shared" si="2"/>
        <v>119</v>
      </c>
      <c r="C121" s="73">
        <v>1</v>
      </c>
      <c r="D121" s="78" t="s">
        <v>1068</v>
      </c>
      <c r="E121" s="2" t="s">
        <v>114</v>
      </c>
      <c r="F121" s="4"/>
      <c r="G121" s="34" t="s">
        <v>2</v>
      </c>
      <c r="H121" s="12"/>
      <c r="I121" s="12"/>
      <c r="J121" s="12"/>
      <c r="K121" s="12"/>
      <c r="L121" s="32"/>
      <c r="M121" s="12" t="s">
        <v>888</v>
      </c>
      <c r="N121" s="12"/>
      <c r="O121" s="85"/>
      <c r="P121" s="94" t="s">
        <v>2</v>
      </c>
      <c r="Q121" s="97" t="b">
        <f>NOT(ISERROR(MATCH(D121,Gen8_Pokemon!$C$1:$C$712,0)))</f>
        <v>1</v>
      </c>
      <c r="R121" t="b">
        <v>1</v>
      </c>
      <c r="S121" t="str">
        <f t="shared" si="3"/>
        <v>x</v>
      </c>
    </row>
    <row r="122" spans="1:19" ht="24" customHeight="1" x14ac:dyDescent="0.25">
      <c r="A122" s="73">
        <v>120</v>
      </c>
      <c r="B122" s="76" t="str">
        <f t="shared" si="2"/>
        <v>120</v>
      </c>
      <c r="C122" s="73">
        <v>1</v>
      </c>
      <c r="D122" s="78" t="s">
        <v>1069</v>
      </c>
      <c r="E122" s="2" t="s">
        <v>115</v>
      </c>
      <c r="F122" s="4"/>
      <c r="G122" s="18"/>
      <c r="H122" s="12"/>
      <c r="I122" s="12"/>
      <c r="J122" s="12"/>
      <c r="K122" s="12"/>
      <c r="L122" s="32"/>
      <c r="M122" s="12" t="s">
        <v>888</v>
      </c>
      <c r="N122" s="12"/>
      <c r="O122" s="85"/>
      <c r="P122" s="94" t="s">
        <v>2</v>
      </c>
      <c r="Q122" s="97" t="b">
        <f>NOT(ISERROR(MATCH(D122,Gen8_Pokemon!$C$1:$C$712,0)))</f>
        <v>1</v>
      </c>
      <c r="R122" t="b">
        <v>1</v>
      </c>
      <c r="S122" t="str">
        <f t="shared" si="3"/>
        <v>x</v>
      </c>
    </row>
    <row r="123" spans="1:19" ht="24" customHeight="1" x14ac:dyDescent="0.25">
      <c r="A123" s="73">
        <v>121</v>
      </c>
      <c r="B123" s="76" t="str">
        <f t="shared" si="2"/>
        <v>121</v>
      </c>
      <c r="C123" s="73">
        <v>1</v>
      </c>
      <c r="D123" s="78" t="s">
        <v>1070</v>
      </c>
      <c r="E123" s="2" t="s">
        <v>116</v>
      </c>
      <c r="F123" s="4"/>
      <c r="G123" s="18"/>
      <c r="H123" s="12"/>
      <c r="I123" s="12"/>
      <c r="J123" s="12"/>
      <c r="K123" s="12"/>
      <c r="L123" s="32"/>
      <c r="M123" s="12" t="s">
        <v>888</v>
      </c>
      <c r="N123" s="12"/>
      <c r="O123" s="85"/>
      <c r="P123" s="94" t="s">
        <v>2</v>
      </c>
      <c r="Q123" s="97" t="b">
        <f>NOT(ISERROR(MATCH(D123,Gen8_Pokemon!$C$1:$C$712,0)))</f>
        <v>1</v>
      </c>
      <c r="R123" t="b">
        <v>1</v>
      </c>
      <c r="S123" t="str">
        <f t="shared" si="3"/>
        <v>x</v>
      </c>
    </row>
    <row r="124" spans="1:19" ht="24" customHeight="1" x14ac:dyDescent="0.25">
      <c r="A124" s="73">
        <v>122</v>
      </c>
      <c r="B124" s="76" t="str">
        <f t="shared" si="2"/>
        <v>122</v>
      </c>
      <c r="C124" s="73">
        <v>1</v>
      </c>
      <c r="D124" s="78" t="s">
        <v>1071</v>
      </c>
      <c r="E124" s="2" t="s">
        <v>117</v>
      </c>
      <c r="F124" s="4"/>
      <c r="G124" s="11"/>
      <c r="H124" s="12"/>
      <c r="I124" s="31"/>
      <c r="J124" s="12"/>
      <c r="K124" s="12"/>
      <c r="L124" s="32"/>
      <c r="M124" s="31" t="s">
        <v>887</v>
      </c>
      <c r="N124" s="12"/>
      <c r="O124" s="85"/>
      <c r="P124" s="94" t="s">
        <v>2</v>
      </c>
      <c r="Q124" s="97" t="b">
        <f>NOT(ISERROR(MATCH(D124,Gen8_Pokemon!$C$1:$C$712,0)))</f>
        <v>1</v>
      </c>
      <c r="R124" t="b">
        <v>1</v>
      </c>
      <c r="S124" t="str">
        <f t="shared" si="3"/>
        <v>x</v>
      </c>
    </row>
    <row r="125" spans="1:19" ht="24" customHeight="1" x14ac:dyDescent="0.25">
      <c r="A125" s="73">
        <v>123</v>
      </c>
      <c r="B125" s="76" t="str">
        <f t="shared" si="2"/>
        <v>123</v>
      </c>
      <c r="C125" s="73">
        <v>1</v>
      </c>
      <c r="D125" s="78" t="s">
        <v>1072</v>
      </c>
      <c r="E125" s="2" t="s">
        <v>118</v>
      </c>
      <c r="F125" s="4"/>
      <c r="G125" s="34" t="s">
        <v>2</v>
      </c>
      <c r="H125" s="12"/>
      <c r="I125" s="12"/>
      <c r="J125" s="12"/>
      <c r="K125" s="12"/>
      <c r="L125" s="32"/>
      <c r="M125" s="12" t="s">
        <v>888</v>
      </c>
      <c r="N125" s="12"/>
      <c r="O125" s="85"/>
      <c r="P125" s="94" t="s">
        <v>2</v>
      </c>
      <c r="Q125" s="97" t="b">
        <f>NOT(ISERROR(MATCH(D125,Gen8_Pokemon!$C$1:$C$712,0)))</f>
        <v>1</v>
      </c>
      <c r="R125" t="b">
        <v>1</v>
      </c>
      <c r="S125" t="str">
        <f t="shared" si="3"/>
        <v>x</v>
      </c>
    </row>
    <row r="126" spans="1:19" ht="24" customHeight="1" x14ac:dyDescent="0.25">
      <c r="A126" s="73">
        <v>124</v>
      </c>
      <c r="B126" s="76" t="str">
        <f t="shared" si="2"/>
        <v>124</v>
      </c>
      <c r="C126" s="73">
        <v>1</v>
      </c>
      <c r="D126" s="78" t="s">
        <v>1073</v>
      </c>
      <c r="E126" s="2" t="s">
        <v>119</v>
      </c>
      <c r="F126" s="4"/>
      <c r="G126" s="18"/>
      <c r="H126" s="12"/>
      <c r="I126" s="12"/>
      <c r="J126" s="12"/>
      <c r="K126" s="12"/>
      <c r="L126" s="32"/>
      <c r="M126" s="12" t="s">
        <v>888</v>
      </c>
      <c r="N126" s="12"/>
      <c r="O126" s="85"/>
      <c r="P126" s="94" t="s">
        <v>2</v>
      </c>
      <c r="Q126" s="97" t="b">
        <f>NOT(ISERROR(MATCH(D126,Gen8_Pokemon!$C$1:$C$712,0)))</f>
        <v>1</v>
      </c>
      <c r="R126" t="b">
        <v>1</v>
      </c>
      <c r="S126" t="str">
        <f t="shared" si="3"/>
        <v>x</v>
      </c>
    </row>
    <row r="127" spans="1:19" ht="24" customHeight="1" x14ac:dyDescent="0.25">
      <c r="A127" s="73">
        <v>125</v>
      </c>
      <c r="B127" s="76" t="str">
        <f t="shared" si="2"/>
        <v>125</v>
      </c>
      <c r="C127" s="73">
        <v>1</v>
      </c>
      <c r="D127" s="78" t="s">
        <v>1074</v>
      </c>
      <c r="E127" s="2" t="s">
        <v>120</v>
      </c>
      <c r="F127" s="4"/>
      <c r="G127" s="11"/>
      <c r="H127" s="12"/>
      <c r="I127" s="12"/>
      <c r="J127" s="12"/>
      <c r="K127" s="12"/>
      <c r="L127" s="32"/>
      <c r="M127" s="12" t="s">
        <v>888</v>
      </c>
      <c r="N127" s="12"/>
      <c r="O127" s="85"/>
      <c r="P127" s="94" t="s">
        <v>2</v>
      </c>
      <c r="Q127" s="97" t="b">
        <f>NOT(ISERROR(MATCH(D127,Gen8_Pokemon!$C$1:$C$712,0)))</f>
        <v>1</v>
      </c>
      <c r="R127" t="b">
        <v>1</v>
      </c>
      <c r="S127" t="str">
        <f t="shared" si="3"/>
        <v>x</v>
      </c>
    </row>
    <row r="128" spans="1:19" ht="24" customHeight="1" x14ac:dyDescent="0.25">
      <c r="A128" s="73">
        <v>126</v>
      </c>
      <c r="B128" s="76" t="str">
        <f t="shared" si="2"/>
        <v>126</v>
      </c>
      <c r="C128" s="73">
        <v>1</v>
      </c>
      <c r="D128" s="78" t="s">
        <v>1075</v>
      </c>
      <c r="E128" s="2" t="s">
        <v>121</v>
      </c>
      <c r="F128" s="4"/>
      <c r="G128" s="11"/>
      <c r="H128" s="12"/>
      <c r="I128" s="12"/>
      <c r="J128" s="12"/>
      <c r="K128" s="12"/>
      <c r="L128" s="32"/>
      <c r="M128" s="12" t="s">
        <v>888</v>
      </c>
      <c r="N128" s="12"/>
      <c r="O128" s="85"/>
      <c r="P128" s="94" t="s">
        <v>2</v>
      </c>
      <c r="Q128" s="97" t="b">
        <f>NOT(ISERROR(MATCH(D128,Gen8_Pokemon!$C$1:$C$712,0)))</f>
        <v>1</v>
      </c>
      <c r="R128" t="b">
        <v>1</v>
      </c>
      <c r="S128" t="str">
        <f t="shared" si="3"/>
        <v>x</v>
      </c>
    </row>
    <row r="129" spans="1:19" ht="24" customHeight="1" x14ac:dyDescent="0.25">
      <c r="A129" s="73">
        <v>127</v>
      </c>
      <c r="B129" s="76" t="str">
        <f t="shared" si="2"/>
        <v>127</v>
      </c>
      <c r="C129" s="73">
        <v>1</v>
      </c>
      <c r="D129" s="78" t="s">
        <v>1076</v>
      </c>
      <c r="E129" s="2" t="s">
        <v>122</v>
      </c>
      <c r="F129" s="4"/>
      <c r="G129" s="11"/>
      <c r="H129" s="12"/>
      <c r="I129" s="12"/>
      <c r="J129" s="12"/>
      <c r="K129" s="36" t="s">
        <v>2</v>
      </c>
      <c r="L129" s="55"/>
      <c r="M129" s="12" t="s">
        <v>888</v>
      </c>
      <c r="N129" s="15"/>
      <c r="O129" s="86"/>
      <c r="P129" s="94" t="s">
        <v>2</v>
      </c>
      <c r="Q129" s="97" t="b">
        <f>NOT(ISERROR(MATCH(D129,Gen8_Pokemon!$C$1:$C$712,0)))</f>
        <v>1</v>
      </c>
      <c r="R129" t="b">
        <v>1</v>
      </c>
      <c r="S129" t="str">
        <f t="shared" si="3"/>
        <v>x</v>
      </c>
    </row>
    <row r="130" spans="1:19" ht="24" customHeight="1" x14ac:dyDescent="0.25">
      <c r="A130" s="73">
        <v>128</v>
      </c>
      <c r="B130" s="76" t="str">
        <f t="shared" si="2"/>
        <v>128</v>
      </c>
      <c r="C130" s="73">
        <v>1</v>
      </c>
      <c r="D130" s="78" t="s">
        <v>1077</v>
      </c>
      <c r="E130" s="2" t="s">
        <v>123</v>
      </c>
      <c r="F130" s="4"/>
      <c r="G130" s="18"/>
      <c r="H130" s="12"/>
      <c r="I130" s="12"/>
      <c r="J130" s="12"/>
      <c r="K130" s="12"/>
      <c r="L130" s="32"/>
      <c r="M130" s="12" t="s">
        <v>888</v>
      </c>
      <c r="N130" s="12"/>
      <c r="O130" s="85"/>
      <c r="P130" s="94" t="s">
        <v>2</v>
      </c>
      <c r="Q130" s="97" t="b">
        <f>NOT(ISERROR(MATCH(D130,Gen8_Pokemon!$C$1:$C$712,0)))</f>
        <v>1</v>
      </c>
      <c r="R130" t="b">
        <v>1</v>
      </c>
      <c r="S130" t="str">
        <f t="shared" si="3"/>
        <v>x</v>
      </c>
    </row>
    <row r="131" spans="1:19" ht="24" customHeight="1" x14ac:dyDescent="0.25">
      <c r="A131" s="73">
        <v>129</v>
      </c>
      <c r="B131" s="76" t="str">
        <f t="shared" si="2"/>
        <v>129</v>
      </c>
      <c r="C131" s="73">
        <v>1</v>
      </c>
      <c r="D131" s="78" t="s">
        <v>1078</v>
      </c>
      <c r="E131" s="2" t="s">
        <v>124</v>
      </c>
      <c r="F131" s="4"/>
      <c r="G131" s="34" t="s">
        <v>2</v>
      </c>
      <c r="H131" s="12"/>
      <c r="I131" s="12"/>
      <c r="J131" s="12"/>
      <c r="K131" s="12"/>
      <c r="L131" s="32"/>
      <c r="M131" s="12" t="s">
        <v>888</v>
      </c>
      <c r="N131" s="12"/>
      <c r="O131" s="85"/>
      <c r="P131" s="94" t="s">
        <v>2</v>
      </c>
      <c r="Q131" s="97" t="b">
        <f>NOT(ISERROR(MATCH(D131,Gen8_Pokemon!$C$1:$C$712,0)))</f>
        <v>1</v>
      </c>
      <c r="R131" t="b">
        <v>1</v>
      </c>
      <c r="S131" t="str">
        <f t="shared" si="3"/>
        <v>x</v>
      </c>
    </row>
    <row r="132" spans="1:19" ht="24" customHeight="1" x14ac:dyDescent="0.25">
      <c r="A132" s="73">
        <v>130</v>
      </c>
      <c r="B132" s="76" t="str">
        <f t="shared" ref="B132:B195" si="4">TEXT(A132, "000")</f>
        <v>130</v>
      </c>
      <c r="C132" s="73">
        <v>1</v>
      </c>
      <c r="D132" s="78" t="s">
        <v>1079</v>
      </c>
      <c r="E132" s="2" t="s">
        <v>125</v>
      </c>
      <c r="F132" s="4"/>
      <c r="G132" s="34" t="s">
        <v>2</v>
      </c>
      <c r="H132" s="12"/>
      <c r="I132" s="12"/>
      <c r="J132" s="12"/>
      <c r="K132" s="36" t="s">
        <v>2</v>
      </c>
      <c r="L132" s="55"/>
      <c r="M132" s="12" t="s">
        <v>888</v>
      </c>
      <c r="N132" s="15"/>
      <c r="O132" s="86"/>
      <c r="P132" s="94" t="s">
        <v>2</v>
      </c>
      <c r="Q132" s="97" t="b">
        <f>NOT(ISERROR(MATCH(D132,Gen8_Pokemon!$C$1:$C$712,0)))</f>
        <v>1</v>
      </c>
      <c r="R132" t="b">
        <v>1</v>
      </c>
      <c r="S132" t="str">
        <f t="shared" ref="S132:S195" si="5">IF(R132=TRUE, "x", "")</f>
        <v>x</v>
      </c>
    </row>
    <row r="133" spans="1:19" ht="24" customHeight="1" x14ac:dyDescent="0.25">
      <c r="A133" s="73">
        <v>131</v>
      </c>
      <c r="B133" s="76" t="str">
        <f t="shared" si="4"/>
        <v>131</v>
      </c>
      <c r="C133" s="73">
        <v>1</v>
      </c>
      <c r="D133" s="78" t="s">
        <v>1080</v>
      </c>
      <c r="E133" s="2" t="s">
        <v>126</v>
      </c>
      <c r="F133" s="4"/>
      <c r="G133" s="11"/>
      <c r="H133" s="12"/>
      <c r="I133" s="12"/>
      <c r="J133" s="12"/>
      <c r="K133" s="12"/>
      <c r="L133" s="51" t="s">
        <v>2</v>
      </c>
      <c r="M133" s="12" t="s">
        <v>888</v>
      </c>
      <c r="N133" s="12"/>
      <c r="O133" s="85"/>
      <c r="P133" s="94" t="s">
        <v>2</v>
      </c>
      <c r="Q133" s="97" t="b">
        <f>NOT(ISERROR(MATCH(D133,Gen8_Pokemon!$C$1:$C$712,0)))</f>
        <v>1</v>
      </c>
      <c r="R133" t="b">
        <v>1</v>
      </c>
      <c r="S133" t="str">
        <f t="shared" si="5"/>
        <v>x</v>
      </c>
    </row>
    <row r="134" spans="1:19" ht="24" customHeight="1" x14ac:dyDescent="0.25">
      <c r="A134" s="73">
        <v>132</v>
      </c>
      <c r="B134" s="76" t="str">
        <f t="shared" si="4"/>
        <v>132</v>
      </c>
      <c r="C134" s="73">
        <v>1</v>
      </c>
      <c r="D134" s="78" t="s">
        <v>1081</v>
      </c>
      <c r="E134" s="2" t="s">
        <v>127</v>
      </c>
      <c r="F134" s="4"/>
      <c r="G134" s="18"/>
      <c r="H134" s="12"/>
      <c r="I134" s="12"/>
      <c r="J134" s="12"/>
      <c r="K134" s="12"/>
      <c r="L134" s="32"/>
      <c r="M134" s="12" t="s">
        <v>888</v>
      </c>
      <c r="N134" s="12"/>
      <c r="O134" s="85"/>
      <c r="P134" s="94" t="s">
        <v>2</v>
      </c>
      <c r="Q134" s="97" t="b">
        <f>NOT(ISERROR(MATCH(D134,Gen8_Pokemon!$C$1:$C$712,0)))</f>
        <v>1</v>
      </c>
      <c r="R134" t="b">
        <v>1</v>
      </c>
      <c r="S134" t="str">
        <f t="shared" si="5"/>
        <v>x</v>
      </c>
    </row>
    <row r="135" spans="1:19" ht="24" customHeight="1" x14ac:dyDescent="0.25">
      <c r="A135" s="73">
        <v>133</v>
      </c>
      <c r="B135" s="76" t="str">
        <f t="shared" si="4"/>
        <v>133</v>
      </c>
      <c r="C135" s="73">
        <v>1</v>
      </c>
      <c r="D135" s="78" t="s">
        <v>1082</v>
      </c>
      <c r="E135" s="2" t="s">
        <v>128</v>
      </c>
      <c r="F135" s="4"/>
      <c r="G135" s="34">
        <v>8</v>
      </c>
      <c r="H135" s="12"/>
      <c r="I135" s="12"/>
      <c r="J135" s="12"/>
      <c r="K135" s="12"/>
      <c r="L135" s="51" t="s">
        <v>2</v>
      </c>
      <c r="M135" s="12" t="s">
        <v>888</v>
      </c>
      <c r="N135" s="12"/>
      <c r="O135" s="85"/>
      <c r="P135" s="94" t="s">
        <v>2</v>
      </c>
      <c r="Q135" s="97" t="b">
        <f>NOT(ISERROR(MATCH(D135,Gen8_Pokemon!$C$1:$C$712,0)))</f>
        <v>1</v>
      </c>
      <c r="R135" t="b">
        <v>1</v>
      </c>
      <c r="S135" t="str">
        <f t="shared" si="5"/>
        <v>x</v>
      </c>
    </row>
    <row r="136" spans="1:19" ht="24" customHeight="1" x14ac:dyDescent="0.25">
      <c r="A136" s="73">
        <v>134</v>
      </c>
      <c r="B136" s="76" t="str">
        <f t="shared" si="4"/>
        <v>134</v>
      </c>
      <c r="C136" s="73">
        <v>1</v>
      </c>
      <c r="D136" s="78" t="s">
        <v>1083</v>
      </c>
      <c r="E136" s="2" t="s">
        <v>129</v>
      </c>
      <c r="F136" s="4"/>
      <c r="G136" s="11"/>
      <c r="H136" s="12"/>
      <c r="I136" s="12"/>
      <c r="J136" s="12"/>
      <c r="K136" s="12"/>
      <c r="L136" s="32"/>
      <c r="M136" s="12" t="s">
        <v>888</v>
      </c>
      <c r="N136" s="12"/>
      <c r="O136" s="85"/>
      <c r="P136" s="94" t="s">
        <v>2</v>
      </c>
      <c r="Q136" s="97" t="b">
        <f>NOT(ISERROR(MATCH(D136,Gen8_Pokemon!$C$1:$C$712,0)))</f>
        <v>1</v>
      </c>
      <c r="R136" t="b">
        <v>1</v>
      </c>
      <c r="S136" t="str">
        <f t="shared" si="5"/>
        <v>x</v>
      </c>
    </row>
    <row r="137" spans="1:19" ht="24" customHeight="1" x14ac:dyDescent="0.25">
      <c r="A137" s="73">
        <v>135</v>
      </c>
      <c r="B137" s="76" t="str">
        <f t="shared" si="4"/>
        <v>135</v>
      </c>
      <c r="C137" s="73">
        <v>1</v>
      </c>
      <c r="D137" s="78" t="s">
        <v>1084</v>
      </c>
      <c r="E137" s="2" t="s">
        <v>130</v>
      </c>
      <c r="F137" s="4"/>
      <c r="G137" s="11"/>
      <c r="H137" s="12"/>
      <c r="I137" s="12"/>
      <c r="J137" s="12"/>
      <c r="K137" s="12"/>
      <c r="L137" s="32"/>
      <c r="M137" s="12" t="s">
        <v>888</v>
      </c>
      <c r="N137" s="12"/>
      <c r="O137" s="85"/>
      <c r="P137" s="94" t="s">
        <v>2</v>
      </c>
      <c r="Q137" s="97" t="b">
        <f>NOT(ISERROR(MATCH(D137,Gen8_Pokemon!$C$1:$C$712,0)))</f>
        <v>1</v>
      </c>
      <c r="R137" t="b">
        <v>1</v>
      </c>
      <c r="S137" t="str">
        <f t="shared" si="5"/>
        <v>x</v>
      </c>
    </row>
    <row r="138" spans="1:19" ht="24" customHeight="1" x14ac:dyDescent="0.25">
      <c r="A138" s="73">
        <v>136</v>
      </c>
      <c r="B138" s="76" t="str">
        <f t="shared" si="4"/>
        <v>136</v>
      </c>
      <c r="C138" s="73">
        <v>1</v>
      </c>
      <c r="D138" s="78" t="s">
        <v>1085</v>
      </c>
      <c r="E138" s="2" t="s">
        <v>131</v>
      </c>
      <c r="F138" s="4"/>
      <c r="G138" s="11"/>
      <c r="H138" s="12"/>
      <c r="I138" s="12"/>
      <c r="J138" s="12"/>
      <c r="K138" s="12"/>
      <c r="L138" s="32"/>
      <c r="M138" s="12" t="s">
        <v>888</v>
      </c>
      <c r="N138" s="12"/>
      <c r="O138" s="85"/>
      <c r="P138" s="94" t="s">
        <v>2</v>
      </c>
      <c r="Q138" s="97" t="b">
        <f>NOT(ISERROR(MATCH(D138,Gen8_Pokemon!$C$1:$C$712,0)))</f>
        <v>1</v>
      </c>
      <c r="R138" t="b">
        <v>1</v>
      </c>
      <c r="S138" t="str">
        <f t="shared" si="5"/>
        <v>x</v>
      </c>
    </row>
    <row r="139" spans="1:19" ht="24" customHeight="1" x14ac:dyDescent="0.25">
      <c r="A139" s="73">
        <v>137</v>
      </c>
      <c r="B139" s="76" t="str">
        <f t="shared" si="4"/>
        <v>137</v>
      </c>
      <c r="C139" s="73">
        <v>1</v>
      </c>
      <c r="D139" s="78" t="s">
        <v>1086</v>
      </c>
      <c r="E139" s="2" t="s">
        <v>132</v>
      </c>
      <c r="F139" s="4"/>
      <c r="G139" s="18"/>
      <c r="H139" s="12"/>
      <c r="I139" s="12"/>
      <c r="J139" s="12"/>
      <c r="K139" s="12"/>
      <c r="L139" s="32"/>
      <c r="M139" s="12" t="s">
        <v>888</v>
      </c>
      <c r="N139" s="12"/>
      <c r="O139" s="85"/>
      <c r="P139" s="94" t="s">
        <v>2</v>
      </c>
      <c r="Q139" s="97" t="b">
        <f>NOT(ISERROR(MATCH(D139,Gen8_Pokemon!$C$1:$C$712,0)))</f>
        <v>1</v>
      </c>
      <c r="R139" t="b">
        <v>1</v>
      </c>
      <c r="S139" t="str">
        <f t="shared" si="5"/>
        <v>x</v>
      </c>
    </row>
    <row r="140" spans="1:19" ht="24" customHeight="1" x14ac:dyDescent="0.25">
      <c r="A140" s="73">
        <v>138</v>
      </c>
      <c r="B140" s="76" t="str">
        <f t="shared" si="4"/>
        <v>138</v>
      </c>
      <c r="C140" s="73">
        <v>1</v>
      </c>
      <c r="D140" s="78" t="s">
        <v>1087</v>
      </c>
      <c r="E140" s="2" t="s">
        <v>133</v>
      </c>
      <c r="F140" s="4"/>
      <c r="G140" s="11"/>
      <c r="H140" s="12"/>
      <c r="I140" s="12"/>
      <c r="J140" s="12"/>
      <c r="K140" s="12"/>
      <c r="L140" s="32"/>
      <c r="M140" s="12" t="s">
        <v>888</v>
      </c>
      <c r="N140" s="12"/>
      <c r="O140" s="85"/>
      <c r="P140" s="94" t="s">
        <v>2</v>
      </c>
      <c r="Q140" s="97" t="b">
        <f>NOT(ISERROR(MATCH(D140,Gen8_Pokemon!$C$1:$C$712,0)))</f>
        <v>1</v>
      </c>
      <c r="R140" t="b">
        <v>1</v>
      </c>
      <c r="S140" t="str">
        <f t="shared" si="5"/>
        <v>x</v>
      </c>
    </row>
    <row r="141" spans="1:19" ht="24" customHeight="1" x14ac:dyDescent="0.25">
      <c r="A141" s="73">
        <v>139</v>
      </c>
      <c r="B141" s="76" t="str">
        <f t="shared" si="4"/>
        <v>139</v>
      </c>
      <c r="C141" s="73">
        <v>1</v>
      </c>
      <c r="D141" s="78" t="s">
        <v>1088</v>
      </c>
      <c r="E141" s="2" t="s">
        <v>134</v>
      </c>
      <c r="F141" s="4"/>
      <c r="G141" s="11"/>
      <c r="H141" s="12"/>
      <c r="I141" s="12"/>
      <c r="J141" s="12"/>
      <c r="K141" s="12"/>
      <c r="L141" s="32"/>
      <c r="M141" s="12" t="s">
        <v>888</v>
      </c>
      <c r="N141" s="12"/>
      <c r="O141" s="85"/>
      <c r="P141" s="94" t="s">
        <v>2</v>
      </c>
      <c r="Q141" s="97" t="b">
        <f>NOT(ISERROR(MATCH(D141,Gen8_Pokemon!$C$1:$C$712,0)))</f>
        <v>1</v>
      </c>
      <c r="R141" t="b">
        <v>1</v>
      </c>
      <c r="S141" t="str">
        <f t="shared" si="5"/>
        <v>x</v>
      </c>
    </row>
    <row r="142" spans="1:19" ht="24" customHeight="1" x14ac:dyDescent="0.25">
      <c r="A142" s="73">
        <v>140</v>
      </c>
      <c r="B142" s="76" t="str">
        <f t="shared" si="4"/>
        <v>140</v>
      </c>
      <c r="C142" s="73">
        <v>1</v>
      </c>
      <c r="D142" s="78" t="s">
        <v>1089</v>
      </c>
      <c r="E142" s="2" t="s">
        <v>135</v>
      </c>
      <c r="F142" s="4"/>
      <c r="G142" s="11"/>
      <c r="H142" s="12"/>
      <c r="I142" s="12"/>
      <c r="J142" s="12"/>
      <c r="K142" s="12"/>
      <c r="L142" s="32"/>
      <c r="M142" s="12" t="s">
        <v>888</v>
      </c>
      <c r="N142" s="12"/>
      <c r="O142" s="85"/>
      <c r="P142" s="94" t="s">
        <v>2</v>
      </c>
      <c r="Q142" s="97" t="b">
        <f>NOT(ISERROR(MATCH(D142,Gen8_Pokemon!$C$1:$C$712,0)))</f>
        <v>1</v>
      </c>
      <c r="R142" t="b">
        <v>1</v>
      </c>
      <c r="S142" t="str">
        <f t="shared" si="5"/>
        <v>x</v>
      </c>
    </row>
    <row r="143" spans="1:19" ht="24" customHeight="1" x14ac:dyDescent="0.25">
      <c r="A143" s="73">
        <v>141</v>
      </c>
      <c r="B143" s="76" t="str">
        <f t="shared" si="4"/>
        <v>141</v>
      </c>
      <c r="C143" s="73">
        <v>1</v>
      </c>
      <c r="D143" s="78" t="s">
        <v>1090</v>
      </c>
      <c r="E143" s="2" t="s">
        <v>136</v>
      </c>
      <c r="F143" s="4"/>
      <c r="G143" s="11"/>
      <c r="H143" s="12"/>
      <c r="I143" s="12"/>
      <c r="J143" s="12"/>
      <c r="K143" s="12"/>
      <c r="L143" s="32"/>
      <c r="M143" s="12" t="s">
        <v>888</v>
      </c>
      <c r="N143" s="12"/>
      <c r="O143" s="85"/>
      <c r="P143" s="94" t="s">
        <v>2</v>
      </c>
      <c r="Q143" s="97" t="b">
        <f>NOT(ISERROR(MATCH(D143,Gen8_Pokemon!$C$1:$C$712,0)))</f>
        <v>1</v>
      </c>
      <c r="R143" t="b">
        <v>1</v>
      </c>
      <c r="S143" t="str">
        <f t="shared" si="5"/>
        <v>x</v>
      </c>
    </row>
    <row r="144" spans="1:19" ht="24" customHeight="1" x14ac:dyDescent="0.25">
      <c r="A144" s="73">
        <v>142</v>
      </c>
      <c r="B144" s="76" t="str">
        <f t="shared" si="4"/>
        <v>142</v>
      </c>
      <c r="C144" s="73">
        <v>1</v>
      </c>
      <c r="D144" s="78" t="s">
        <v>1091</v>
      </c>
      <c r="E144" s="2" t="s">
        <v>137</v>
      </c>
      <c r="F144" s="4"/>
      <c r="G144" s="11"/>
      <c r="H144" s="12"/>
      <c r="I144" s="12"/>
      <c r="J144" s="12"/>
      <c r="K144" s="36" t="s">
        <v>2</v>
      </c>
      <c r="L144" s="55"/>
      <c r="M144" s="12" t="s">
        <v>888</v>
      </c>
      <c r="N144" s="15"/>
      <c r="O144" s="86"/>
      <c r="P144" s="94" t="s">
        <v>2</v>
      </c>
      <c r="Q144" s="97" t="b">
        <f>NOT(ISERROR(MATCH(D144,Gen8_Pokemon!$C$1:$C$712,0)))</f>
        <v>1</v>
      </c>
      <c r="R144" t="b">
        <v>1</v>
      </c>
      <c r="S144" t="str">
        <f t="shared" si="5"/>
        <v>x</v>
      </c>
    </row>
    <row r="145" spans="1:19" ht="24" customHeight="1" x14ac:dyDescent="0.25">
      <c r="A145" s="73">
        <v>143</v>
      </c>
      <c r="B145" s="76" t="str">
        <f t="shared" si="4"/>
        <v>143</v>
      </c>
      <c r="C145" s="73">
        <v>1</v>
      </c>
      <c r="D145" s="78" t="s">
        <v>1092</v>
      </c>
      <c r="E145" s="2" t="s">
        <v>138</v>
      </c>
      <c r="F145" s="4"/>
      <c r="G145" s="11"/>
      <c r="H145" s="12"/>
      <c r="I145" s="12"/>
      <c r="J145" s="12"/>
      <c r="K145" s="12"/>
      <c r="L145" s="51" t="s">
        <v>2</v>
      </c>
      <c r="M145" s="12" t="s">
        <v>888</v>
      </c>
      <c r="N145" s="12"/>
      <c r="O145" s="85"/>
      <c r="P145" s="94" t="s">
        <v>2</v>
      </c>
      <c r="Q145" s="97" t="b">
        <f>NOT(ISERROR(MATCH(D145,Gen8_Pokemon!$C$1:$C$712,0)))</f>
        <v>1</v>
      </c>
      <c r="R145" t="b">
        <v>1</v>
      </c>
      <c r="S145" t="str">
        <f t="shared" si="5"/>
        <v>x</v>
      </c>
    </row>
    <row r="146" spans="1:19" ht="24" customHeight="1" x14ac:dyDescent="0.25">
      <c r="A146" s="73">
        <v>144</v>
      </c>
      <c r="B146" s="76" t="str">
        <f t="shared" si="4"/>
        <v>144</v>
      </c>
      <c r="C146" s="73">
        <v>1</v>
      </c>
      <c r="D146" s="78" t="s">
        <v>1093</v>
      </c>
      <c r="E146" s="2" t="s">
        <v>139</v>
      </c>
      <c r="F146" s="4"/>
      <c r="G146" s="18"/>
      <c r="H146" s="12"/>
      <c r="I146" s="19"/>
      <c r="J146" s="12"/>
      <c r="K146" s="12"/>
      <c r="L146" s="32"/>
      <c r="M146" s="64" t="s">
        <v>887</v>
      </c>
      <c r="N146" s="12"/>
      <c r="O146" s="85"/>
      <c r="P146" s="94" t="s">
        <v>2</v>
      </c>
      <c r="Q146" s="97" t="b">
        <f>NOT(ISERROR(MATCH(D146,Gen8_Pokemon!$C$1:$C$712,0)))</f>
        <v>1</v>
      </c>
      <c r="R146" t="b">
        <v>1</v>
      </c>
      <c r="S146" t="str">
        <f t="shared" si="5"/>
        <v>x</v>
      </c>
    </row>
    <row r="147" spans="1:19" ht="24" customHeight="1" x14ac:dyDescent="0.25">
      <c r="A147" s="73">
        <v>145</v>
      </c>
      <c r="B147" s="76" t="str">
        <f t="shared" si="4"/>
        <v>145</v>
      </c>
      <c r="C147" s="73">
        <v>1</v>
      </c>
      <c r="D147" s="78" t="s">
        <v>1094</v>
      </c>
      <c r="E147" s="2" t="s">
        <v>140</v>
      </c>
      <c r="F147" s="4"/>
      <c r="G147" s="18"/>
      <c r="H147" s="12"/>
      <c r="I147" s="19"/>
      <c r="J147" s="12"/>
      <c r="K147" s="12"/>
      <c r="L147" s="32"/>
      <c r="M147" s="64" t="s">
        <v>887</v>
      </c>
      <c r="N147" s="12"/>
      <c r="O147" s="85"/>
      <c r="P147" s="94" t="s">
        <v>2</v>
      </c>
      <c r="Q147" s="97" t="b">
        <f>NOT(ISERROR(MATCH(D147,Gen8_Pokemon!$C$1:$C$712,0)))</f>
        <v>1</v>
      </c>
      <c r="R147" t="b">
        <v>1</v>
      </c>
      <c r="S147" t="str">
        <f t="shared" si="5"/>
        <v>x</v>
      </c>
    </row>
    <row r="148" spans="1:19" ht="24" customHeight="1" x14ac:dyDescent="0.25">
      <c r="A148" s="73">
        <v>146</v>
      </c>
      <c r="B148" s="76" t="str">
        <f t="shared" si="4"/>
        <v>146</v>
      </c>
      <c r="C148" s="73">
        <v>1</v>
      </c>
      <c r="D148" s="78" t="s">
        <v>1095</v>
      </c>
      <c r="E148" s="2" t="s">
        <v>141</v>
      </c>
      <c r="F148" s="4"/>
      <c r="G148" s="18"/>
      <c r="H148" s="12"/>
      <c r="I148" s="19"/>
      <c r="J148" s="12"/>
      <c r="K148" s="12"/>
      <c r="L148" s="32"/>
      <c r="M148" s="64" t="s">
        <v>887</v>
      </c>
      <c r="N148" s="12"/>
      <c r="O148" s="85"/>
      <c r="P148" s="94" t="s">
        <v>2</v>
      </c>
      <c r="Q148" s="97" t="b">
        <f>NOT(ISERROR(MATCH(D148,Gen8_Pokemon!$C$1:$C$712,0)))</f>
        <v>1</v>
      </c>
      <c r="R148" t="b">
        <v>1</v>
      </c>
      <c r="S148" t="str">
        <f t="shared" si="5"/>
        <v>x</v>
      </c>
    </row>
    <row r="149" spans="1:19" ht="24" customHeight="1" x14ac:dyDescent="0.25">
      <c r="A149" s="73">
        <v>147</v>
      </c>
      <c r="B149" s="76" t="str">
        <f t="shared" si="4"/>
        <v>147</v>
      </c>
      <c r="C149" s="73">
        <v>1</v>
      </c>
      <c r="D149" s="78" t="s">
        <v>1096</v>
      </c>
      <c r="E149" s="2" t="s">
        <v>142</v>
      </c>
      <c r="F149" s="4"/>
      <c r="G149" s="11"/>
      <c r="H149" s="12"/>
      <c r="I149" s="12"/>
      <c r="J149" s="12"/>
      <c r="K149" s="12"/>
      <c r="L149" s="32"/>
      <c r="M149" s="12" t="s">
        <v>888</v>
      </c>
      <c r="N149" s="12"/>
      <c r="O149" s="85"/>
      <c r="P149" s="94" t="s">
        <v>2</v>
      </c>
      <c r="Q149" s="97" t="b">
        <f>NOT(ISERROR(MATCH(D149,Gen8_Pokemon!$C$1:$C$712,0)))</f>
        <v>1</v>
      </c>
      <c r="R149" t="b">
        <v>1</v>
      </c>
      <c r="S149" t="str">
        <f t="shared" si="5"/>
        <v>x</v>
      </c>
    </row>
    <row r="150" spans="1:19" ht="24" customHeight="1" x14ac:dyDescent="0.25">
      <c r="A150" s="73">
        <v>148</v>
      </c>
      <c r="B150" s="76" t="str">
        <f t="shared" si="4"/>
        <v>148</v>
      </c>
      <c r="C150" s="73">
        <v>1</v>
      </c>
      <c r="D150" s="78" t="s">
        <v>1097</v>
      </c>
      <c r="E150" s="2" t="s">
        <v>143</v>
      </c>
      <c r="F150" s="4"/>
      <c r="G150" s="11"/>
      <c r="H150" s="12"/>
      <c r="I150" s="12"/>
      <c r="J150" s="12"/>
      <c r="K150" s="12"/>
      <c r="L150" s="32"/>
      <c r="M150" s="12" t="s">
        <v>888</v>
      </c>
      <c r="N150" s="12"/>
      <c r="O150" s="85"/>
      <c r="P150" s="94" t="s">
        <v>2</v>
      </c>
      <c r="Q150" s="97" t="b">
        <f>NOT(ISERROR(MATCH(D150,Gen8_Pokemon!$C$1:$C$712,0)))</f>
        <v>1</v>
      </c>
      <c r="R150" t="b">
        <v>1</v>
      </c>
      <c r="S150" t="str">
        <f t="shared" si="5"/>
        <v>x</v>
      </c>
    </row>
    <row r="151" spans="1:19" ht="24" customHeight="1" x14ac:dyDescent="0.25">
      <c r="A151" s="73">
        <v>149</v>
      </c>
      <c r="B151" s="76" t="str">
        <f t="shared" si="4"/>
        <v>149</v>
      </c>
      <c r="C151" s="73">
        <v>1</v>
      </c>
      <c r="D151" s="78" t="s">
        <v>1098</v>
      </c>
      <c r="E151" s="2" t="s">
        <v>144</v>
      </c>
      <c r="F151" s="4"/>
      <c r="G151" s="11"/>
      <c r="H151" s="12"/>
      <c r="I151" s="12"/>
      <c r="J151" s="12"/>
      <c r="K151" s="17"/>
      <c r="L151" s="56"/>
      <c r="M151" s="12" t="s">
        <v>888</v>
      </c>
      <c r="N151" s="17"/>
      <c r="O151" s="87"/>
      <c r="P151" s="94" t="s">
        <v>2</v>
      </c>
      <c r="Q151" s="97" t="b">
        <f>NOT(ISERROR(MATCH(D151,Gen8_Pokemon!$C$1:$C$712,0)))</f>
        <v>1</v>
      </c>
      <c r="R151" t="b">
        <v>1</v>
      </c>
      <c r="S151" t="str">
        <f t="shared" si="5"/>
        <v>x</v>
      </c>
    </row>
    <row r="152" spans="1:19" ht="24" customHeight="1" x14ac:dyDescent="0.25">
      <c r="A152" s="73">
        <v>150</v>
      </c>
      <c r="B152" s="76" t="str">
        <f t="shared" si="4"/>
        <v>150</v>
      </c>
      <c r="C152" s="73">
        <v>1</v>
      </c>
      <c r="D152" s="78" t="s">
        <v>1099</v>
      </c>
      <c r="E152" s="2" t="s">
        <v>145</v>
      </c>
      <c r="F152" s="4"/>
      <c r="G152" s="18"/>
      <c r="H152" s="12"/>
      <c r="I152" s="12"/>
      <c r="J152" s="12"/>
      <c r="K152" s="36">
        <v>2</v>
      </c>
      <c r="L152" s="55"/>
      <c r="M152" s="12" t="s">
        <v>888</v>
      </c>
      <c r="N152" s="15"/>
      <c r="O152" s="86"/>
      <c r="P152" s="94" t="s">
        <v>2</v>
      </c>
      <c r="Q152" s="97" t="b">
        <f>NOT(ISERROR(MATCH(D152,Gen8_Pokemon!$C$1:$C$712,0)))</f>
        <v>1</v>
      </c>
      <c r="R152" t="b">
        <v>1</v>
      </c>
      <c r="S152" t="str">
        <f t="shared" si="5"/>
        <v>x</v>
      </c>
    </row>
    <row r="153" spans="1:19" ht="24" customHeight="1" x14ac:dyDescent="0.25">
      <c r="A153" s="73">
        <v>151</v>
      </c>
      <c r="B153" s="76" t="str">
        <f t="shared" si="4"/>
        <v>151</v>
      </c>
      <c r="C153" s="73">
        <v>1</v>
      </c>
      <c r="D153" s="78" t="s">
        <v>1100</v>
      </c>
      <c r="E153" s="2" t="s">
        <v>146</v>
      </c>
      <c r="F153" s="4"/>
      <c r="G153" s="18"/>
      <c r="H153" s="12"/>
      <c r="I153" s="12"/>
      <c r="J153" s="12"/>
      <c r="K153" s="12"/>
      <c r="L153" s="32"/>
      <c r="M153" s="12" t="s">
        <v>888</v>
      </c>
      <c r="N153" s="12"/>
      <c r="O153" s="85"/>
      <c r="P153" s="94" t="s">
        <v>2</v>
      </c>
      <c r="Q153" s="97" t="b">
        <f>NOT(ISERROR(MATCH(D153,Gen8_Pokemon!$C$1:$C$712,0)))</f>
        <v>1</v>
      </c>
      <c r="R153" t="b">
        <v>1</v>
      </c>
      <c r="S153" t="str">
        <f t="shared" si="5"/>
        <v>x</v>
      </c>
    </row>
    <row r="154" spans="1:19" ht="24" customHeight="1" x14ac:dyDescent="0.25">
      <c r="A154" s="73">
        <v>152</v>
      </c>
      <c r="B154" s="76" t="str">
        <f t="shared" si="4"/>
        <v>152</v>
      </c>
      <c r="C154" s="73">
        <v>2</v>
      </c>
      <c r="D154" s="78" t="s">
        <v>1101</v>
      </c>
      <c r="E154" s="2" t="s">
        <v>147</v>
      </c>
      <c r="F154" s="4"/>
      <c r="G154" s="11"/>
      <c r="H154" s="12"/>
      <c r="I154" s="12"/>
      <c r="J154" s="12"/>
      <c r="K154" s="13"/>
      <c r="L154" s="54"/>
      <c r="M154" s="12" t="s">
        <v>888</v>
      </c>
      <c r="N154" s="42"/>
      <c r="O154" s="84"/>
      <c r="P154" s="94" t="s">
        <v>888</v>
      </c>
      <c r="Q154" s="97" t="b">
        <f>NOT(ISERROR(MATCH(D154,Gen8_Pokemon!$C$1:$C$712,0)))</f>
        <v>0</v>
      </c>
      <c r="R154" t="b">
        <v>0</v>
      </c>
      <c r="S154" t="str">
        <f t="shared" si="5"/>
        <v/>
      </c>
    </row>
    <row r="155" spans="1:19" ht="24" customHeight="1" x14ac:dyDescent="0.25">
      <c r="A155" s="73">
        <v>153</v>
      </c>
      <c r="B155" s="76" t="str">
        <f t="shared" si="4"/>
        <v>153</v>
      </c>
      <c r="C155" s="73">
        <v>2</v>
      </c>
      <c r="D155" s="78" t="s">
        <v>1102</v>
      </c>
      <c r="E155" s="2" t="s">
        <v>148</v>
      </c>
      <c r="F155" s="4"/>
      <c r="G155" s="11"/>
      <c r="H155" s="12"/>
      <c r="I155" s="12"/>
      <c r="J155" s="12"/>
      <c r="K155" s="12"/>
      <c r="L155" s="32"/>
      <c r="M155" s="12" t="s">
        <v>888</v>
      </c>
      <c r="N155" s="12"/>
      <c r="O155" s="85"/>
      <c r="P155" s="94" t="s">
        <v>888</v>
      </c>
      <c r="Q155" s="97" t="b">
        <f>NOT(ISERROR(MATCH(D155,Gen8_Pokemon!$C$1:$C$712,0)))</f>
        <v>0</v>
      </c>
      <c r="R155" t="b">
        <v>0</v>
      </c>
      <c r="S155" t="str">
        <f t="shared" si="5"/>
        <v/>
      </c>
    </row>
    <row r="156" spans="1:19" ht="24" customHeight="1" x14ac:dyDescent="0.25">
      <c r="A156" s="73">
        <v>154</v>
      </c>
      <c r="B156" s="76" t="str">
        <f t="shared" si="4"/>
        <v>154</v>
      </c>
      <c r="C156" s="73">
        <v>2</v>
      </c>
      <c r="D156" s="78" t="s">
        <v>1103</v>
      </c>
      <c r="E156" s="2" t="s">
        <v>149</v>
      </c>
      <c r="F156" s="4"/>
      <c r="G156" s="34" t="s">
        <v>2</v>
      </c>
      <c r="H156" s="12"/>
      <c r="I156" s="12"/>
      <c r="J156" s="12"/>
      <c r="K156" s="12"/>
      <c r="L156" s="32"/>
      <c r="M156" s="12" t="s">
        <v>888</v>
      </c>
      <c r="N156" s="12"/>
      <c r="O156" s="85"/>
      <c r="P156" s="94" t="s">
        <v>888</v>
      </c>
      <c r="Q156" s="97" t="b">
        <f>NOT(ISERROR(MATCH(D156,Gen8_Pokemon!$C$1:$C$712,0)))</f>
        <v>0</v>
      </c>
      <c r="R156" t="b">
        <v>0</v>
      </c>
      <c r="S156" t="str">
        <f t="shared" si="5"/>
        <v/>
      </c>
    </row>
    <row r="157" spans="1:19" ht="24" customHeight="1" x14ac:dyDescent="0.25">
      <c r="A157" s="73">
        <v>155</v>
      </c>
      <c r="B157" s="76" t="str">
        <f t="shared" si="4"/>
        <v>155</v>
      </c>
      <c r="C157" s="73">
        <v>2</v>
      </c>
      <c r="D157" s="78" t="s">
        <v>1104</v>
      </c>
      <c r="E157" s="2" t="s">
        <v>150</v>
      </c>
      <c r="F157" s="4"/>
      <c r="G157" s="11"/>
      <c r="H157" s="12"/>
      <c r="I157" s="12"/>
      <c r="J157" s="12"/>
      <c r="K157" s="12"/>
      <c r="L157" s="32"/>
      <c r="M157" s="12" t="s">
        <v>888</v>
      </c>
      <c r="N157" s="12"/>
      <c r="O157" s="85"/>
      <c r="P157" s="94" t="s">
        <v>888</v>
      </c>
      <c r="Q157" s="97" t="b">
        <f>NOT(ISERROR(MATCH(D157,Gen8_Pokemon!$C$1:$C$712,0)))</f>
        <v>0</v>
      </c>
      <c r="R157" t="b">
        <v>0</v>
      </c>
      <c r="S157" t="str">
        <f t="shared" si="5"/>
        <v/>
      </c>
    </row>
    <row r="158" spans="1:19" ht="24" customHeight="1" x14ac:dyDescent="0.25">
      <c r="A158" s="73">
        <v>156</v>
      </c>
      <c r="B158" s="76" t="str">
        <f t="shared" si="4"/>
        <v>156</v>
      </c>
      <c r="C158" s="73">
        <v>2</v>
      </c>
      <c r="D158" s="78" t="s">
        <v>1105</v>
      </c>
      <c r="E158" s="2" t="s">
        <v>151</v>
      </c>
      <c r="F158" s="4"/>
      <c r="G158" s="11"/>
      <c r="H158" s="12"/>
      <c r="I158" s="12"/>
      <c r="J158" s="12"/>
      <c r="K158" s="12"/>
      <c r="L158" s="32"/>
      <c r="M158" s="12" t="s">
        <v>888</v>
      </c>
      <c r="N158" s="12"/>
      <c r="O158" s="85"/>
      <c r="P158" s="94" t="s">
        <v>888</v>
      </c>
      <c r="Q158" s="97" t="b">
        <f>NOT(ISERROR(MATCH(D158,Gen8_Pokemon!$C$1:$C$712,0)))</f>
        <v>0</v>
      </c>
      <c r="R158" t="b">
        <v>0</v>
      </c>
      <c r="S158" t="str">
        <f t="shared" si="5"/>
        <v/>
      </c>
    </row>
    <row r="159" spans="1:19" ht="24" customHeight="1" x14ac:dyDescent="0.25">
      <c r="A159" s="73">
        <v>157</v>
      </c>
      <c r="B159" s="76" t="str">
        <f t="shared" si="4"/>
        <v>157</v>
      </c>
      <c r="C159" s="73">
        <v>2</v>
      </c>
      <c r="D159" s="78" t="s">
        <v>1106</v>
      </c>
      <c r="E159" s="2" t="s">
        <v>152</v>
      </c>
      <c r="F159" s="4"/>
      <c r="G159" s="11"/>
      <c r="H159" s="12"/>
      <c r="I159" s="12"/>
      <c r="J159" s="12"/>
      <c r="K159" s="12"/>
      <c r="L159" s="32"/>
      <c r="M159" s="12" t="s">
        <v>888</v>
      </c>
      <c r="N159" s="12"/>
      <c r="O159" s="85"/>
      <c r="P159" s="94" t="s">
        <v>888</v>
      </c>
      <c r="Q159" s="97" t="b">
        <f>NOT(ISERROR(MATCH(D159,Gen8_Pokemon!$C$1:$C$712,0)))</f>
        <v>0</v>
      </c>
      <c r="R159" t="b">
        <v>0</v>
      </c>
      <c r="S159" t="str">
        <f t="shared" si="5"/>
        <v/>
      </c>
    </row>
    <row r="160" spans="1:19" ht="24" customHeight="1" x14ac:dyDescent="0.25">
      <c r="A160" s="73">
        <v>158</v>
      </c>
      <c r="B160" s="76" t="str">
        <f t="shared" si="4"/>
        <v>158</v>
      </c>
      <c r="C160" s="73">
        <v>2</v>
      </c>
      <c r="D160" s="78" t="s">
        <v>1107</v>
      </c>
      <c r="E160" s="2" t="s">
        <v>153</v>
      </c>
      <c r="F160" s="4"/>
      <c r="G160" s="11"/>
      <c r="H160" s="12"/>
      <c r="I160" s="12"/>
      <c r="J160" s="12"/>
      <c r="K160" s="12"/>
      <c r="L160" s="32"/>
      <c r="M160" s="12" t="s">
        <v>888</v>
      </c>
      <c r="N160" s="12"/>
      <c r="O160" s="85"/>
      <c r="P160" s="94" t="s">
        <v>888</v>
      </c>
      <c r="Q160" s="97" t="b">
        <f>NOT(ISERROR(MATCH(D160,Gen8_Pokemon!$C$1:$C$712,0)))</f>
        <v>0</v>
      </c>
      <c r="R160" t="b">
        <v>0</v>
      </c>
      <c r="S160" t="str">
        <f t="shared" si="5"/>
        <v/>
      </c>
    </row>
    <row r="161" spans="1:19" ht="24" customHeight="1" x14ac:dyDescent="0.25">
      <c r="A161" s="73">
        <v>159</v>
      </c>
      <c r="B161" s="76" t="str">
        <f t="shared" si="4"/>
        <v>159</v>
      </c>
      <c r="C161" s="73">
        <v>2</v>
      </c>
      <c r="D161" s="78" t="s">
        <v>1108</v>
      </c>
      <c r="E161" s="2" t="s">
        <v>154</v>
      </c>
      <c r="F161" s="4"/>
      <c r="G161" s="11"/>
      <c r="H161" s="12"/>
      <c r="I161" s="12"/>
      <c r="J161" s="12"/>
      <c r="K161" s="12"/>
      <c r="L161" s="32"/>
      <c r="M161" s="12" t="s">
        <v>888</v>
      </c>
      <c r="N161" s="12"/>
      <c r="O161" s="85"/>
      <c r="P161" s="94" t="s">
        <v>888</v>
      </c>
      <c r="Q161" s="97" t="b">
        <f>NOT(ISERROR(MATCH(D161,Gen8_Pokemon!$C$1:$C$712,0)))</f>
        <v>0</v>
      </c>
      <c r="R161" t="b">
        <v>0</v>
      </c>
      <c r="S161" t="str">
        <f t="shared" si="5"/>
        <v/>
      </c>
    </row>
    <row r="162" spans="1:19" ht="24" customHeight="1" x14ac:dyDescent="0.25">
      <c r="A162" s="73">
        <v>160</v>
      </c>
      <c r="B162" s="76" t="str">
        <f t="shared" si="4"/>
        <v>160</v>
      </c>
      <c r="C162" s="73">
        <v>2</v>
      </c>
      <c r="D162" s="78" t="s">
        <v>1109</v>
      </c>
      <c r="E162" s="2" t="s">
        <v>155</v>
      </c>
      <c r="F162" s="4"/>
      <c r="G162" s="11"/>
      <c r="H162" s="12"/>
      <c r="I162" s="12"/>
      <c r="J162" s="12"/>
      <c r="K162" s="12"/>
      <c r="L162" s="32"/>
      <c r="M162" s="12" t="s">
        <v>888</v>
      </c>
      <c r="N162" s="12"/>
      <c r="O162" s="85"/>
      <c r="P162" s="94" t="s">
        <v>888</v>
      </c>
      <c r="Q162" s="97" t="b">
        <f>NOT(ISERROR(MATCH(D162,Gen8_Pokemon!$C$1:$C$712,0)))</f>
        <v>0</v>
      </c>
      <c r="R162" t="b">
        <v>0</v>
      </c>
      <c r="S162" t="str">
        <f t="shared" si="5"/>
        <v/>
      </c>
    </row>
    <row r="163" spans="1:19" ht="24" customHeight="1" x14ac:dyDescent="0.25">
      <c r="A163" s="73">
        <v>161</v>
      </c>
      <c r="B163" s="76" t="str">
        <f t="shared" si="4"/>
        <v>161</v>
      </c>
      <c r="C163" s="73">
        <v>2</v>
      </c>
      <c r="D163" s="78" t="s">
        <v>1110</v>
      </c>
      <c r="E163" s="2" t="s">
        <v>156</v>
      </c>
      <c r="F163" s="4"/>
      <c r="G163" s="11"/>
      <c r="H163" s="12"/>
      <c r="I163" s="12"/>
      <c r="J163" s="12"/>
      <c r="K163" s="12"/>
      <c r="L163" s="32"/>
      <c r="M163" s="12" t="s">
        <v>888</v>
      </c>
      <c r="N163" s="12"/>
      <c r="O163" s="85"/>
      <c r="P163" s="94" t="s">
        <v>888</v>
      </c>
      <c r="Q163" s="97" t="b">
        <f>NOT(ISERROR(MATCH(D163,Gen8_Pokemon!$C$1:$C$712,0)))</f>
        <v>0</v>
      </c>
      <c r="R163" t="b">
        <v>0</v>
      </c>
      <c r="S163" t="str">
        <f t="shared" si="5"/>
        <v/>
      </c>
    </row>
    <row r="164" spans="1:19" ht="24" customHeight="1" x14ac:dyDescent="0.25">
      <c r="A164" s="73">
        <v>162</v>
      </c>
      <c r="B164" s="76" t="str">
        <f t="shared" si="4"/>
        <v>162</v>
      </c>
      <c r="C164" s="73">
        <v>2</v>
      </c>
      <c r="D164" s="78" t="s">
        <v>1111</v>
      </c>
      <c r="E164" s="2" t="s">
        <v>157</v>
      </c>
      <c r="F164" s="4"/>
      <c r="G164" s="11"/>
      <c r="H164" s="12"/>
      <c r="I164" s="12"/>
      <c r="J164" s="12"/>
      <c r="K164" s="12"/>
      <c r="L164" s="32"/>
      <c r="M164" s="12" t="s">
        <v>888</v>
      </c>
      <c r="N164" s="12"/>
      <c r="O164" s="85"/>
      <c r="P164" s="94" t="s">
        <v>888</v>
      </c>
      <c r="Q164" s="97" t="b">
        <f>NOT(ISERROR(MATCH(D164,Gen8_Pokemon!$C$1:$C$712,0)))</f>
        <v>0</v>
      </c>
      <c r="R164" t="b">
        <v>0</v>
      </c>
      <c r="S164" t="str">
        <f t="shared" si="5"/>
        <v/>
      </c>
    </row>
    <row r="165" spans="1:19" ht="24" customHeight="1" x14ac:dyDescent="0.25">
      <c r="A165" s="73">
        <v>163</v>
      </c>
      <c r="B165" s="76" t="str">
        <f t="shared" si="4"/>
        <v>163</v>
      </c>
      <c r="C165" s="73">
        <v>2</v>
      </c>
      <c r="D165" s="78" t="s">
        <v>1112</v>
      </c>
      <c r="E165" s="2" t="s">
        <v>158</v>
      </c>
      <c r="F165" s="4"/>
      <c r="G165" s="11"/>
      <c r="H165" s="12"/>
      <c r="I165" s="12"/>
      <c r="J165" s="12"/>
      <c r="K165" s="12"/>
      <c r="L165" s="32"/>
      <c r="M165" s="12" t="s">
        <v>888</v>
      </c>
      <c r="N165" s="12"/>
      <c r="O165" s="85"/>
      <c r="P165" s="94" t="s">
        <v>2</v>
      </c>
      <c r="Q165" s="97" t="b">
        <f>NOT(ISERROR(MATCH(D165,Gen8_Pokemon!$C$1:$C$712,0)))</f>
        <v>1</v>
      </c>
      <c r="R165" t="b">
        <v>1</v>
      </c>
      <c r="S165" t="str">
        <f t="shared" si="5"/>
        <v>x</v>
      </c>
    </row>
    <row r="166" spans="1:19" ht="24" customHeight="1" x14ac:dyDescent="0.25">
      <c r="A166" s="73">
        <v>164</v>
      </c>
      <c r="B166" s="76" t="str">
        <f t="shared" si="4"/>
        <v>164</v>
      </c>
      <c r="C166" s="73">
        <v>2</v>
      </c>
      <c r="D166" s="78" t="s">
        <v>1113</v>
      </c>
      <c r="E166" s="2" t="s">
        <v>159</v>
      </c>
      <c r="F166" s="4"/>
      <c r="G166" s="11"/>
      <c r="H166" s="12"/>
      <c r="I166" s="12"/>
      <c r="J166" s="12"/>
      <c r="K166" s="12"/>
      <c r="L166" s="32"/>
      <c r="M166" s="12" t="s">
        <v>888</v>
      </c>
      <c r="N166" s="12"/>
      <c r="O166" s="85"/>
      <c r="P166" s="94" t="s">
        <v>2</v>
      </c>
      <c r="Q166" s="97" t="b">
        <f>NOT(ISERROR(MATCH(D166,Gen8_Pokemon!$C$1:$C$712,0)))</f>
        <v>1</v>
      </c>
      <c r="R166" t="b">
        <v>1</v>
      </c>
      <c r="S166" t="str">
        <f t="shared" si="5"/>
        <v>x</v>
      </c>
    </row>
    <row r="167" spans="1:19" ht="24" customHeight="1" x14ac:dyDescent="0.25">
      <c r="A167" s="73">
        <v>165</v>
      </c>
      <c r="B167" s="76" t="str">
        <f t="shared" si="4"/>
        <v>165</v>
      </c>
      <c r="C167" s="73">
        <v>2</v>
      </c>
      <c r="D167" s="78" t="s">
        <v>1114</v>
      </c>
      <c r="E167" s="2" t="s">
        <v>160</v>
      </c>
      <c r="F167" s="4"/>
      <c r="G167" s="34" t="s">
        <v>2</v>
      </c>
      <c r="H167" s="12"/>
      <c r="I167" s="12"/>
      <c r="J167" s="12"/>
      <c r="K167" s="12"/>
      <c r="L167" s="32"/>
      <c r="M167" s="12" t="s">
        <v>888</v>
      </c>
      <c r="N167" s="12"/>
      <c r="O167" s="85"/>
      <c r="P167" s="94" t="s">
        <v>888</v>
      </c>
      <c r="Q167" s="97" t="b">
        <f>NOT(ISERROR(MATCH(D167,Gen8_Pokemon!$C$1:$C$712,0)))</f>
        <v>0</v>
      </c>
      <c r="R167" t="b">
        <v>0</v>
      </c>
      <c r="S167" t="str">
        <f t="shared" si="5"/>
        <v/>
      </c>
    </row>
    <row r="168" spans="1:19" ht="24" customHeight="1" x14ac:dyDescent="0.25">
      <c r="A168" s="73">
        <v>166</v>
      </c>
      <c r="B168" s="76" t="str">
        <f t="shared" si="4"/>
        <v>166</v>
      </c>
      <c r="C168" s="73">
        <v>2</v>
      </c>
      <c r="D168" s="78" t="s">
        <v>1115</v>
      </c>
      <c r="E168" s="2" t="s">
        <v>161</v>
      </c>
      <c r="F168" s="4"/>
      <c r="G168" s="34" t="s">
        <v>2</v>
      </c>
      <c r="H168" s="12"/>
      <c r="I168" s="12"/>
      <c r="J168" s="12"/>
      <c r="K168" s="12"/>
      <c r="L168" s="32"/>
      <c r="M168" s="12" t="s">
        <v>888</v>
      </c>
      <c r="N168" s="12"/>
      <c r="O168" s="85"/>
      <c r="P168" s="94" t="s">
        <v>888</v>
      </c>
      <c r="Q168" s="97" t="b">
        <f>NOT(ISERROR(MATCH(D168,Gen8_Pokemon!$C$1:$C$712,0)))</f>
        <v>0</v>
      </c>
      <c r="R168" t="b">
        <v>0</v>
      </c>
      <c r="S168" t="str">
        <f t="shared" si="5"/>
        <v/>
      </c>
    </row>
    <row r="169" spans="1:19" ht="24" customHeight="1" x14ac:dyDescent="0.25">
      <c r="A169" s="73">
        <v>167</v>
      </c>
      <c r="B169" s="76" t="str">
        <f t="shared" si="4"/>
        <v>167</v>
      </c>
      <c r="C169" s="73">
        <v>2</v>
      </c>
      <c r="D169" s="78" t="s">
        <v>1116</v>
      </c>
      <c r="E169" s="2" t="s">
        <v>162</v>
      </c>
      <c r="F169" s="4"/>
      <c r="G169" s="11"/>
      <c r="H169" s="12"/>
      <c r="I169" s="12"/>
      <c r="J169" s="12"/>
      <c r="K169" s="12"/>
      <c r="L169" s="32"/>
      <c r="M169" s="12" t="s">
        <v>888</v>
      </c>
      <c r="N169" s="12"/>
      <c r="O169" s="85"/>
      <c r="P169" s="94" t="s">
        <v>888</v>
      </c>
      <c r="Q169" s="97" t="b">
        <f>NOT(ISERROR(MATCH(D169,Gen8_Pokemon!$C$1:$C$712,0)))</f>
        <v>0</v>
      </c>
      <c r="R169" t="b">
        <v>0</v>
      </c>
      <c r="S169" t="str">
        <f t="shared" si="5"/>
        <v/>
      </c>
    </row>
    <row r="170" spans="1:19" ht="24" customHeight="1" x14ac:dyDescent="0.25">
      <c r="A170" s="73">
        <v>168</v>
      </c>
      <c r="B170" s="76" t="str">
        <f t="shared" si="4"/>
        <v>168</v>
      </c>
      <c r="C170" s="73">
        <v>2</v>
      </c>
      <c r="D170" s="78" t="s">
        <v>1117</v>
      </c>
      <c r="E170" s="2" t="s">
        <v>163</v>
      </c>
      <c r="F170" s="4"/>
      <c r="G170" s="11"/>
      <c r="H170" s="12"/>
      <c r="I170" s="12"/>
      <c r="J170" s="12"/>
      <c r="K170" s="12"/>
      <c r="L170" s="32"/>
      <c r="M170" s="12" t="s">
        <v>888</v>
      </c>
      <c r="N170" s="12"/>
      <c r="O170" s="85"/>
      <c r="P170" s="94" t="s">
        <v>888</v>
      </c>
      <c r="Q170" s="97" t="b">
        <f>NOT(ISERROR(MATCH(D170,Gen8_Pokemon!$C$1:$C$712,0)))</f>
        <v>0</v>
      </c>
      <c r="R170" t="b">
        <v>0</v>
      </c>
      <c r="S170" t="str">
        <f t="shared" si="5"/>
        <v/>
      </c>
    </row>
    <row r="171" spans="1:19" ht="24" customHeight="1" x14ac:dyDescent="0.25">
      <c r="A171" s="73">
        <v>169</v>
      </c>
      <c r="B171" s="76" t="str">
        <f t="shared" si="4"/>
        <v>169</v>
      </c>
      <c r="C171" s="73">
        <v>2</v>
      </c>
      <c r="D171" s="78" t="s">
        <v>1118</v>
      </c>
      <c r="E171" s="2" t="s">
        <v>164</v>
      </c>
      <c r="F171" s="4"/>
      <c r="G171" s="11"/>
      <c r="H171" s="12"/>
      <c r="I171" s="12"/>
      <c r="J171" s="12"/>
      <c r="K171" s="12"/>
      <c r="L171" s="32"/>
      <c r="M171" s="12" t="s">
        <v>888</v>
      </c>
      <c r="N171" s="12"/>
      <c r="O171" s="85"/>
      <c r="P171" s="94" t="s">
        <v>2</v>
      </c>
      <c r="Q171" s="97" t="b">
        <f>NOT(ISERROR(MATCH(D171,Gen8_Pokemon!$C$1:$C$712,0)))</f>
        <v>1</v>
      </c>
      <c r="R171" t="b">
        <v>1</v>
      </c>
      <c r="S171" t="str">
        <f t="shared" si="5"/>
        <v>x</v>
      </c>
    </row>
    <row r="172" spans="1:19" ht="24" customHeight="1" x14ac:dyDescent="0.25">
      <c r="A172" s="73">
        <v>170</v>
      </c>
      <c r="B172" s="76" t="str">
        <f t="shared" si="4"/>
        <v>170</v>
      </c>
      <c r="C172" s="73">
        <v>2</v>
      </c>
      <c r="D172" s="78" t="s">
        <v>1119</v>
      </c>
      <c r="E172" s="2" t="s">
        <v>165</v>
      </c>
      <c r="F172" s="4"/>
      <c r="G172" s="11"/>
      <c r="H172" s="12"/>
      <c r="I172" s="12"/>
      <c r="J172" s="12"/>
      <c r="K172" s="12"/>
      <c r="L172" s="32"/>
      <c r="M172" s="12" t="s">
        <v>888</v>
      </c>
      <c r="N172" s="12"/>
      <c r="O172" s="85"/>
      <c r="P172" s="94" t="s">
        <v>2</v>
      </c>
      <c r="Q172" s="97" t="b">
        <f>NOT(ISERROR(MATCH(D172,Gen8_Pokemon!$C$1:$C$712,0)))</f>
        <v>1</v>
      </c>
      <c r="R172" t="b">
        <v>1</v>
      </c>
      <c r="S172" t="str">
        <f t="shared" si="5"/>
        <v>x</v>
      </c>
    </row>
    <row r="173" spans="1:19" ht="24" customHeight="1" x14ac:dyDescent="0.25">
      <c r="A173" s="73">
        <v>171</v>
      </c>
      <c r="B173" s="76" t="str">
        <f t="shared" si="4"/>
        <v>171</v>
      </c>
      <c r="C173" s="73">
        <v>2</v>
      </c>
      <c r="D173" s="78" t="s">
        <v>1120</v>
      </c>
      <c r="E173" s="2" t="s">
        <v>166</v>
      </c>
      <c r="F173" s="4"/>
      <c r="G173" s="11"/>
      <c r="H173" s="12"/>
      <c r="I173" s="12"/>
      <c r="J173" s="12"/>
      <c r="K173" s="12"/>
      <c r="L173" s="32"/>
      <c r="M173" s="12" t="s">
        <v>888</v>
      </c>
      <c r="N173" s="12"/>
      <c r="O173" s="85"/>
      <c r="P173" s="94" t="s">
        <v>2</v>
      </c>
      <c r="Q173" s="97" t="b">
        <f>NOT(ISERROR(MATCH(D173,Gen8_Pokemon!$C$1:$C$712,0)))</f>
        <v>1</v>
      </c>
      <c r="R173" t="b">
        <v>1</v>
      </c>
      <c r="S173" t="str">
        <f t="shared" si="5"/>
        <v>x</v>
      </c>
    </row>
    <row r="174" spans="1:19" ht="24" customHeight="1" x14ac:dyDescent="0.25">
      <c r="A174" s="73">
        <v>172</v>
      </c>
      <c r="B174" s="76" t="str">
        <f t="shared" si="4"/>
        <v>172</v>
      </c>
      <c r="C174" s="73">
        <v>2</v>
      </c>
      <c r="D174" s="78" t="s">
        <v>1121</v>
      </c>
      <c r="E174" s="2" t="s">
        <v>167</v>
      </c>
      <c r="F174" s="4"/>
      <c r="G174" s="11"/>
      <c r="H174" s="12"/>
      <c r="I174" s="12"/>
      <c r="J174" s="12"/>
      <c r="K174" s="12"/>
      <c r="L174" s="32"/>
      <c r="M174" s="12" t="s">
        <v>888</v>
      </c>
      <c r="N174" s="12"/>
      <c r="O174" s="117" t="s">
        <v>1862</v>
      </c>
      <c r="P174" s="94" t="s">
        <v>2</v>
      </c>
      <c r="Q174" s="97" t="b">
        <f>NOT(ISERROR(MATCH(D174,Gen8_Pokemon!$C$1:$C$712,0)))</f>
        <v>1</v>
      </c>
      <c r="R174" t="b">
        <v>1</v>
      </c>
      <c r="S174" t="str">
        <f t="shared" si="5"/>
        <v>x</v>
      </c>
    </row>
    <row r="175" spans="1:19" ht="24" customHeight="1" x14ac:dyDescent="0.25">
      <c r="A175" s="73">
        <v>173</v>
      </c>
      <c r="B175" s="76" t="str">
        <f t="shared" si="4"/>
        <v>173</v>
      </c>
      <c r="C175" s="73">
        <v>2</v>
      </c>
      <c r="D175" s="78" t="s">
        <v>1122</v>
      </c>
      <c r="E175" s="2" t="s">
        <v>168</v>
      </c>
      <c r="F175" s="4"/>
      <c r="G175" s="11"/>
      <c r="H175" s="12"/>
      <c r="I175" s="12"/>
      <c r="J175" s="12"/>
      <c r="K175" s="12"/>
      <c r="L175" s="32"/>
      <c r="M175" s="12" t="s">
        <v>888</v>
      </c>
      <c r="N175" s="12"/>
      <c r="O175" s="85"/>
      <c r="P175" s="94" t="s">
        <v>888</v>
      </c>
      <c r="Q175" s="97" t="b">
        <f>NOT(ISERROR(MATCH(D175,Gen8_Pokemon!$C$1:$C$712,0)))</f>
        <v>0</v>
      </c>
      <c r="R175" t="b">
        <v>0</v>
      </c>
      <c r="S175" t="str">
        <f t="shared" si="5"/>
        <v/>
      </c>
    </row>
    <row r="176" spans="1:19" ht="24" customHeight="1" x14ac:dyDescent="0.25">
      <c r="A176" s="73">
        <v>174</v>
      </c>
      <c r="B176" s="76" t="str">
        <f t="shared" si="4"/>
        <v>174</v>
      </c>
      <c r="C176" s="73">
        <v>2</v>
      </c>
      <c r="D176" s="78" t="s">
        <v>1123</v>
      </c>
      <c r="E176" s="2" t="s">
        <v>169</v>
      </c>
      <c r="F176" s="4"/>
      <c r="G176" s="11"/>
      <c r="H176" s="12"/>
      <c r="I176" s="12"/>
      <c r="J176" s="12"/>
      <c r="K176" s="12"/>
      <c r="L176" s="32"/>
      <c r="M176" s="12" t="s">
        <v>888</v>
      </c>
      <c r="N176" s="12"/>
      <c r="O176" s="85"/>
      <c r="P176" s="94" t="s">
        <v>2</v>
      </c>
      <c r="Q176" s="97" t="b">
        <f>NOT(ISERROR(MATCH(D176,Gen8_Pokemon!$C$1:$C$712,0)))</f>
        <v>1</v>
      </c>
      <c r="R176" t="b">
        <v>1</v>
      </c>
      <c r="S176" t="str">
        <f t="shared" si="5"/>
        <v>x</v>
      </c>
    </row>
    <row r="177" spans="1:19" ht="24" customHeight="1" x14ac:dyDescent="0.25">
      <c r="A177" s="73">
        <v>175</v>
      </c>
      <c r="B177" s="76" t="str">
        <f t="shared" si="4"/>
        <v>175</v>
      </c>
      <c r="C177" s="73">
        <v>2</v>
      </c>
      <c r="D177" s="78" t="s">
        <v>1124</v>
      </c>
      <c r="E177" s="2" t="s">
        <v>170</v>
      </c>
      <c r="F177" s="4"/>
      <c r="G177" s="11"/>
      <c r="H177" s="12"/>
      <c r="I177" s="12"/>
      <c r="J177" s="12"/>
      <c r="K177" s="12"/>
      <c r="L177" s="32"/>
      <c r="M177" s="12" t="s">
        <v>888</v>
      </c>
      <c r="N177" s="12"/>
      <c r="O177" s="85"/>
      <c r="P177" s="94" t="s">
        <v>2</v>
      </c>
      <c r="Q177" s="97" t="b">
        <f>NOT(ISERROR(MATCH(D177,Gen8_Pokemon!$C$1:$C$712,0)))</f>
        <v>1</v>
      </c>
      <c r="R177" t="b">
        <v>1</v>
      </c>
      <c r="S177" t="str">
        <f t="shared" si="5"/>
        <v>x</v>
      </c>
    </row>
    <row r="178" spans="1:19" ht="24" customHeight="1" x14ac:dyDescent="0.25">
      <c r="A178" s="73">
        <v>176</v>
      </c>
      <c r="B178" s="76" t="str">
        <f t="shared" si="4"/>
        <v>176</v>
      </c>
      <c r="C178" s="73">
        <v>2</v>
      </c>
      <c r="D178" s="78" t="s">
        <v>1125</v>
      </c>
      <c r="E178" s="2" t="s">
        <v>171</v>
      </c>
      <c r="F178" s="4"/>
      <c r="G178" s="11"/>
      <c r="H178" s="12"/>
      <c r="I178" s="12"/>
      <c r="J178" s="12"/>
      <c r="K178" s="12"/>
      <c r="L178" s="32"/>
      <c r="M178" s="12" t="s">
        <v>888</v>
      </c>
      <c r="N178" s="12"/>
      <c r="O178" s="85"/>
      <c r="P178" s="94" t="s">
        <v>2</v>
      </c>
      <c r="Q178" s="97" t="b">
        <f>NOT(ISERROR(MATCH(D178,Gen8_Pokemon!$C$1:$C$712,0)))</f>
        <v>1</v>
      </c>
      <c r="R178" t="b">
        <v>1</v>
      </c>
      <c r="S178" t="str">
        <f t="shared" si="5"/>
        <v>x</v>
      </c>
    </row>
    <row r="179" spans="1:19" ht="24" customHeight="1" x14ac:dyDescent="0.25">
      <c r="A179" s="73">
        <v>177</v>
      </c>
      <c r="B179" s="76" t="str">
        <f t="shared" si="4"/>
        <v>177</v>
      </c>
      <c r="C179" s="73">
        <v>2</v>
      </c>
      <c r="D179" s="78" t="s">
        <v>1126</v>
      </c>
      <c r="E179" s="2" t="s">
        <v>172</v>
      </c>
      <c r="F179" s="4"/>
      <c r="G179" s="11"/>
      <c r="H179" s="12"/>
      <c r="I179" s="12"/>
      <c r="J179" s="12"/>
      <c r="K179" s="12"/>
      <c r="L179" s="32"/>
      <c r="M179" s="12" t="s">
        <v>888</v>
      </c>
      <c r="N179" s="12"/>
      <c r="O179" s="85"/>
      <c r="P179" s="94" t="s">
        <v>2</v>
      </c>
      <c r="Q179" s="97" t="b">
        <f>NOT(ISERROR(MATCH(D179,Gen8_Pokemon!$C$1:$C$712,0)))</f>
        <v>1</v>
      </c>
      <c r="R179" t="b">
        <v>1</v>
      </c>
      <c r="S179" t="str">
        <f t="shared" si="5"/>
        <v>x</v>
      </c>
    </row>
    <row r="180" spans="1:19" ht="24" customHeight="1" x14ac:dyDescent="0.25">
      <c r="A180" s="73">
        <v>178</v>
      </c>
      <c r="B180" s="76" t="str">
        <f t="shared" si="4"/>
        <v>178</v>
      </c>
      <c r="C180" s="73">
        <v>2</v>
      </c>
      <c r="D180" s="78" t="s">
        <v>1127</v>
      </c>
      <c r="E180" s="2" t="s">
        <v>173</v>
      </c>
      <c r="F180" s="4"/>
      <c r="G180" s="34" t="s">
        <v>2</v>
      </c>
      <c r="H180" s="12"/>
      <c r="I180" s="12"/>
      <c r="J180" s="12"/>
      <c r="K180" s="12"/>
      <c r="L180" s="32"/>
      <c r="M180" s="12" t="s">
        <v>888</v>
      </c>
      <c r="N180" s="12"/>
      <c r="O180" s="85"/>
      <c r="P180" s="94" t="s">
        <v>2</v>
      </c>
      <c r="Q180" s="97" t="b">
        <f>NOT(ISERROR(MATCH(D180,Gen8_Pokemon!$C$1:$C$712,0)))</f>
        <v>1</v>
      </c>
      <c r="R180" t="b">
        <v>1</v>
      </c>
      <c r="S180" t="str">
        <f t="shared" si="5"/>
        <v>x</v>
      </c>
    </row>
    <row r="181" spans="1:19" ht="24" customHeight="1" x14ac:dyDescent="0.25">
      <c r="A181" s="73">
        <v>179</v>
      </c>
      <c r="B181" s="76" t="str">
        <f t="shared" si="4"/>
        <v>179</v>
      </c>
      <c r="C181" s="73">
        <v>2</v>
      </c>
      <c r="D181" s="78" t="s">
        <v>1128</v>
      </c>
      <c r="E181" s="2" t="s">
        <v>174</v>
      </c>
      <c r="F181" s="4"/>
      <c r="G181" s="11"/>
      <c r="H181" s="12"/>
      <c r="I181" s="12"/>
      <c r="J181" s="12"/>
      <c r="K181" s="12"/>
      <c r="L181" s="32"/>
      <c r="M181" s="12" t="s">
        <v>888</v>
      </c>
      <c r="N181" s="12"/>
      <c r="O181" s="85"/>
      <c r="P181" s="94" t="s">
        <v>888</v>
      </c>
      <c r="Q181" s="97" t="b">
        <f>NOT(ISERROR(MATCH(D181,Gen8_Pokemon!$C$1:$C$712,0)))</f>
        <v>0</v>
      </c>
      <c r="R181" t="b">
        <v>0</v>
      </c>
      <c r="S181" t="str">
        <f t="shared" si="5"/>
        <v/>
      </c>
    </row>
    <row r="182" spans="1:19" ht="24" customHeight="1" x14ac:dyDescent="0.25">
      <c r="A182" s="73">
        <v>180</v>
      </c>
      <c r="B182" s="76" t="str">
        <f t="shared" si="4"/>
        <v>180</v>
      </c>
      <c r="C182" s="73">
        <v>2</v>
      </c>
      <c r="D182" s="78" t="s">
        <v>1129</v>
      </c>
      <c r="E182" s="2" t="s">
        <v>175</v>
      </c>
      <c r="F182" s="4"/>
      <c r="G182" s="11"/>
      <c r="H182" s="12"/>
      <c r="I182" s="12"/>
      <c r="J182" s="12"/>
      <c r="K182" s="12"/>
      <c r="L182" s="32"/>
      <c r="M182" s="12" t="s">
        <v>888</v>
      </c>
      <c r="N182" s="12"/>
      <c r="O182" s="85"/>
      <c r="P182" s="94" t="s">
        <v>888</v>
      </c>
      <c r="Q182" s="97" t="b">
        <f>NOT(ISERROR(MATCH(D182,Gen8_Pokemon!$C$1:$C$712,0)))</f>
        <v>0</v>
      </c>
      <c r="R182" t="b">
        <v>0</v>
      </c>
      <c r="S182" t="str">
        <f t="shared" si="5"/>
        <v/>
      </c>
    </row>
    <row r="183" spans="1:19" ht="24" customHeight="1" x14ac:dyDescent="0.25">
      <c r="A183" s="73">
        <v>181</v>
      </c>
      <c r="B183" s="76" t="str">
        <f t="shared" si="4"/>
        <v>181</v>
      </c>
      <c r="C183" s="73">
        <v>2</v>
      </c>
      <c r="D183" s="78" t="s">
        <v>1130</v>
      </c>
      <c r="E183" s="2" t="s">
        <v>176</v>
      </c>
      <c r="F183" s="4"/>
      <c r="G183" s="11"/>
      <c r="H183" s="12"/>
      <c r="I183" s="12"/>
      <c r="J183" s="12"/>
      <c r="K183" s="36" t="s">
        <v>2</v>
      </c>
      <c r="L183" s="55"/>
      <c r="M183" s="12" t="s">
        <v>888</v>
      </c>
      <c r="N183" s="15"/>
      <c r="O183" s="86"/>
      <c r="P183" s="94" t="s">
        <v>888</v>
      </c>
      <c r="Q183" s="97" t="b">
        <f>NOT(ISERROR(MATCH(D183,Gen8_Pokemon!$C$1:$C$712,0)))</f>
        <v>0</v>
      </c>
      <c r="R183" t="b">
        <v>0</v>
      </c>
      <c r="S183" t="str">
        <f t="shared" si="5"/>
        <v/>
      </c>
    </row>
    <row r="184" spans="1:19" ht="24" customHeight="1" x14ac:dyDescent="0.25">
      <c r="A184" s="73">
        <v>182</v>
      </c>
      <c r="B184" s="76" t="str">
        <f t="shared" si="4"/>
        <v>182</v>
      </c>
      <c r="C184" s="73">
        <v>2</v>
      </c>
      <c r="D184" s="78" t="s">
        <v>1131</v>
      </c>
      <c r="E184" s="2" t="s">
        <v>177</v>
      </c>
      <c r="F184" s="4"/>
      <c r="G184" s="11"/>
      <c r="H184" s="12"/>
      <c r="I184" s="12"/>
      <c r="J184" s="12"/>
      <c r="K184" s="12"/>
      <c r="L184" s="32"/>
      <c r="M184" s="12" t="s">
        <v>888</v>
      </c>
      <c r="N184" s="12"/>
      <c r="O184" s="85"/>
      <c r="P184" s="94" t="s">
        <v>2</v>
      </c>
      <c r="Q184" s="97" t="b">
        <f>NOT(ISERROR(MATCH(D184,Gen8_Pokemon!$C$1:$C$712,0)))</f>
        <v>1</v>
      </c>
      <c r="R184" t="b">
        <v>1</v>
      </c>
      <c r="S184" t="str">
        <f t="shared" si="5"/>
        <v>x</v>
      </c>
    </row>
    <row r="185" spans="1:19" ht="24" customHeight="1" x14ac:dyDescent="0.25">
      <c r="A185" s="73">
        <v>183</v>
      </c>
      <c r="B185" s="76" t="str">
        <f t="shared" si="4"/>
        <v>183</v>
      </c>
      <c r="C185" s="73">
        <v>2</v>
      </c>
      <c r="D185" s="78" t="s">
        <v>1132</v>
      </c>
      <c r="E185" s="2" t="s">
        <v>178</v>
      </c>
      <c r="F185" s="4"/>
      <c r="G185" s="11"/>
      <c r="H185" s="12"/>
      <c r="I185" s="12"/>
      <c r="J185" s="12"/>
      <c r="K185" s="12"/>
      <c r="L185" s="32"/>
      <c r="M185" s="12" t="s">
        <v>888</v>
      </c>
      <c r="N185" s="12"/>
      <c r="O185" s="85"/>
      <c r="P185" s="94" t="s">
        <v>2</v>
      </c>
      <c r="Q185" s="97" t="b">
        <f>NOT(ISERROR(MATCH(D185,Gen8_Pokemon!$C$1:$C$712,0)))</f>
        <v>1</v>
      </c>
      <c r="R185" t="b">
        <v>1</v>
      </c>
      <c r="S185" t="str">
        <f t="shared" si="5"/>
        <v>x</v>
      </c>
    </row>
    <row r="186" spans="1:19" ht="24" customHeight="1" x14ac:dyDescent="0.25">
      <c r="A186" s="73">
        <v>184</v>
      </c>
      <c r="B186" s="76" t="str">
        <f t="shared" si="4"/>
        <v>184</v>
      </c>
      <c r="C186" s="73">
        <v>2</v>
      </c>
      <c r="D186" s="78" t="s">
        <v>1133</v>
      </c>
      <c r="E186" s="2" t="s">
        <v>179</v>
      </c>
      <c r="F186" s="4"/>
      <c r="G186" s="11"/>
      <c r="H186" s="12"/>
      <c r="I186" s="12"/>
      <c r="J186" s="12"/>
      <c r="K186" s="12"/>
      <c r="L186" s="32"/>
      <c r="M186" s="12" t="s">
        <v>888</v>
      </c>
      <c r="N186" s="12"/>
      <c r="O186" s="85"/>
      <c r="P186" s="94" t="s">
        <v>2</v>
      </c>
      <c r="Q186" s="97" t="b">
        <f>NOT(ISERROR(MATCH(D186,Gen8_Pokemon!$C$1:$C$712,0)))</f>
        <v>1</v>
      </c>
      <c r="R186" t="b">
        <v>1</v>
      </c>
      <c r="S186" t="str">
        <f t="shared" si="5"/>
        <v>x</v>
      </c>
    </row>
    <row r="187" spans="1:19" ht="24" customHeight="1" x14ac:dyDescent="0.25">
      <c r="A187" s="73">
        <v>185</v>
      </c>
      <c r="B187" s="76" t="str">
        <f t="shared" si="4"/>
        <v>185</v>
      </c>
      <c r="C187" s="73">
        <v>2</v>
      </c>
      <c r="D187" s="78" t="s">
        <v>1134</v>
      </c>
      <c r="E187" s="2" t="s">
        <v>180</v>
      </c>
      <c r="F187" s="4"/>
      <c r="G187" s="34" t="s">
        <v>2</v>
      </c>
      <c r="H187" s="12"/>
      <c r="I187" s="12"/>
      <c r="J187" s="12"/>
      <c r="K187" s="12"/>
      <c r="L187" s="32"/>
      <c r="M187" s="12" t="s">
        <v>888</v>
      </c>
      <c r="N187" s="12"/>
      <c r="O187" s="85"/>
      <c r="P187" s="94" t="s">
        <v>2</v>
      </c>
      <c r="Q187" s="97" t="b">
        <f>NOT(ISERROR(MATCH(D187,Gen8_Pokemon!$C$1:$C$712,0)))</f>
        <v>1</v>
      </c>
      <c r="R187" t="b">
        <v>1</v>
      </c>
      <c r="S187" t="str">
        <f t="shared" si="5"/>
        <v>x</v>
      </c>
    </row>
    <row r="188" spans="1:19" ht="24" customHeight="1" x14ac:dyDescent="0.25">
      <c r="A188" s="73">
        <v>186</v>
      </c>
      <c r="B188" s="76" t="str">
        <f t="shared" si="4"/>
        <v>186</v>
      </c>
      <c r="C188" s="73">
        <v>2</v>
      </c>
      <c r="D188" s="78" t="s">
        <v>1135</v>
      </c>
      <c r="E188" s="2" t="s">
        <v>181</v>
      </c>
      <c r="F188" s="4"/>
      <c r="G188" s="34" t="s">
        <v>2</v>
      </c>
      <c r="H188" s="12"/>
      <c r="I188" s="12"/>
      <c r="J188" s="12"/>
      <c r="K188" s="12"/>
      <c r="L188" s="32"/>
      <c r="M188" s="12" t="s">
        <v>888</v>
      </c>
      <c r="N188" s="12"/>
      <c r="O188" s="85"/>
      <c r="P188" s="94" t="s">
        <v>2</v>
      </c>
      <c r="Q188" s="97" t="b">
        <f>NOT(ISERROR(MATCH(D188,Gen8_Pokemon!$C$1:$C$712,0)))</f>
        <v>1</v>
      </c>
      <c r="R188" t="b">
        <v>1</v>
      </c>
      <c r="S188" t="str">
        <f t="shared" si="5"/>
        <v>x</v>
      </c>
    </row>
    <row r="189" spans="1:19" ht="24" customHeight="1" x14ac:dyDescent="0.25">
      <c r="A189" s="73">
        <v>187</v>
      </c>
      <c r="B189" s="76" t="str">
        <f t="shared" si="4"/>
        <v>187</v>
      </c>
      <c r="C189" s="73">
        <v>2</v>
      </c>
      <c r="D189" s="78" t="s">
        <v>1136</v>
      </c>
      <c r="E189" s="2" t="s">
        <v>182</v>
      </c>
      <c r="F189" s="4"/>
      <c r="G189" s="11"/>
      <c r="H189" s="12"/>
      <c r="I189" s="12"/>
      <c r="J189" s="12"/>
      <c r="K189" s="12"/>
      <c r="L189" s="32"/>
      <c r="M189" s="12" t="s">
        <v>888</v>
      </c>
      <c r="N189" s="12"/>
      <c r="O189" s="85"/>
      <c r="P189" s="94" t="s">
        <v>888</v>
      </c>
      <c r="Q189" s="97" t="b">
        <f>NOT(ISERROR(MATCH(D189,Gen8_Pokemon!$C$1:$C$712,0)))</f>
        <v>0</v>
      </c>
      <c r="R189" t="b">
        <v>0</v>
      </c>
      <c r="S189" t="str">
        <f t="shared" si="5"/>
        <v/>
      </c>
    </row>
    <row r="190" spans="1:19" ht="24" customHeight="1" x14ac:dyDescent="0.25">
      <c r="A190" s="73">
        <v>188</v>
      </c>
      <c r="B190" s="76" t="str">
        <f t="shared" si="4"/>
        <v>188</v>
      </c>
      <c r="C190" s="73">
        <v>2</v>
      </c>
      <c r="D190" s="78" t="s">
        <v>1137</v>
      </c>
      <c r="E190" s="2" t="s">
        <v>183</v>
      </c>
      <c r="F190" s="4"/>
      <c r="G190" s="11"/>
      <c r="H190" s="12"/>
      <c r="I190" s="12"/>
      <c r="J190" s="12"/>
      <c r="K190" s="12"/>
      <c r="L190" s="32"/>
      <c r="M190" s="12" t="s">
        <v>888</v>
      </c>
      <c r="N190" s="12"/>
      <c r="O190" s="85"/>
      <c r="P190" s="94" t="s">
        <v>888</v>
      </c>
      <c r="Q190" s="97" t="b">
        <f>NOT(ISERROR(MATCH(D190,Gen8_Pokemon!$C$1:$C$712,0)))</f>
        <v>0</v>
      </c>
      <c r="R190" t="b">
        <v>0</v>
      </c>
      <c r="S190" t="str">
        <f t="shared" si="5"/>
        <v/>
      </c>
    </row>
    <row r="191" spans="1:19" ht="24" customHeight="1" x14ac:dyDescent="0.25">
      <c r="A191" s="73">
        <v>189</v>
      </c>
      <c r="B191" s="76" t="str">
        <f t="shared" si="4"/>
        <v>189</v>
      </c>
      <c r="C191" s="73">
        <v>2</v>
      </c>
      <c r="D191" s="78" t="s">
        <v>1138</v>
      </c>
      <c r="E191" s="2" t="s">
        <v>184</v>
      </c>
      <c r="F191" s="4"/>
      <c r="G191" s="11"/>
      <c r="H191" s="12"/>
      <c r="I191" s="12"/>
      <c r="J191" s="12"/>
      <c r="K191" s="12"/>
      <c r="L191" s="32"/>
      <c r="M191" s="12" t="s">
        <v>888</v>
      </c>
      <c r="N191" s="12"/>
      <c r="O191" s="85"/>
      <c r="P191" s="94" t="s">
        <v>888</v>
      </c>
      <c r="Q191" s="97" t="b">
        <f>NOT(ISERROR(MATCH(D191,Gen8_Pokemon!$C$1:$C$712,0)))</f>
        <v>0</v>
      </c>
      <c r="R191" t="b">
        <v>0</v>
      </c>
      <c r="S191" t="str">
        <f t="shared" si="5"/>
        <v/>
      </c>
    </row>
    <row r="192" spans="1:19" ht="24" customHeight="1" x14ac:dyDescent="0.25">
      <c r="A192" s="73">
        <v>190</v>
      </c>
      <c r="B192" s="76" t="str">
        <f t="shared" si="4"/>
        <v>190</v>
      </c>
      <c r="C192" s="73">
        <v>2</v>
      </c>
      <c r="D192" s="78" t="s">
        <v>1139</v>
      </c>
      <c r="E192" s="2" t="s">
        <v>185</v>
      </c>
      <c r="F192" s="4"/>
      <c r="G192" s="34" t="s">
        <v>2</v>
      </c>
      <c r="H192" s="12"/>
      <c r="I192" s="12"/>
      <c r="J192" s="12"/>
      <c r="K192" s="12"/>
      <c r="L192" s="32"/>
      <c r="M192" s="12" t="s">
        <v>888</v>
      </c>
      <c r="N192" s="12"/>
      <c r="O192" s="85"/>
      <c r="P192" s="94" t="s">
        <v>888</v>
      </c>
      <c r="Q192" s="97" t="b">
        <f>NOT(ISERROR(MATCH(D192,Gen8_Pokemon!$C$1:$C$712,0)))</f>
        <v>0</v>
      </c>
      <c r="R192" t="b">
        <v>0</v>
      </c>
      <c r="S192" t="str">
        <f t="shared" si="5"/>
        <v/>
      </c>
    </row>
    <row r="193" spans="1:19" ht="24" customHeight="1" x14ac:dyDescent="0.25">
      <c r="A193" s="73">
        <v>191</v>
      </c>
      <c r="B193" s="76" t="str">
        <f t="shared" si="4"/>
        <v>191</v>
      </c>
      <c r="C193" s="73">
        <v>2</v>
      </c>
      <c r="D193" s="78" t="s">
        <v>1140</v>
      </c>
      <c r="E193" s="2" t="s">
        <v>186</v>
      </c>
      <c r="F193" s="4"/>
      <c r="G193" s="11"/>
      <c r="H193" s="12"/>
      <c r="I193" s="12"/>
      <c r="J193" s="12"/>
      <c r="K193" s="12"/>
      <c r="L193" s="32"/>
      <c r="M193" s="12" t="s">
        <v>888</v>
      </c>
      <c r="N193" s="12"/>
      <c r="O193" s="85"/>
      <c r="P193" s="94" t="s">
        <v>888</v>
      </c>
      <c r="Q193" s="97" t="b">
        <f>NOT(ISERROR(MATCH(D193,Gen8_Pokemon!$C$1:$C$712,0)))</f>
        <v>0</v>
      </c>
      <c r="R193" t="b">
        <v>0</v>
      </c>
      <c r="S193" t="str">
        <f t="shared" si="5"/>
        <v/>
      </c>
    </row>
    <row r="194" spans="1:19" ht="24" customHeight="1" x14ac:dyDescent="0.25">
      <c r="A194" s="73">
        <v>192</v>
      </c>
      <c r="B194" s="76" t="str">
        <f t="shared" si="4"/>
        <v>192</v>
      </c>
      <c r="C194" s="73">
        <v>2</v>
      </c>
      <c r="D194" s="78" t="s">
        <v>1141</v>
      </c>
      <c r="E194" s="2" t="s">
        <v>187</v>
      </c>
      <c r="F194" s="4"/>
      <c r="G194" s="11"/>
      <c r="H194" s="12"/>
      <c r="I194" s="12"/>
      <c r="J194" s="12"/>
      <c r="K194" s="12"/>
      <c r="L194" s="32"/>
      <c r="M194" s="12" t="s">
        <v>888</v>
      </c>
      <c r="N194" s="12"/>
      <c r="O194" s="85"/>
      <c r="P194" s="94" t="s">
        <v>888</v>
      </c>
      <c r="Q194" s="97" t="b">
        <f>NOT(ISERROR(MATCH(D194,Gen8_Pokemon!$C$1:$C$712,0)))</f>
        <v>0</v>
      </c>
      <c r="R194" t="b">
        <v>0</v>
      </c>
      <c r="S194" t="str">
        <f t="shared" si="5"/>
        <v/>
      </c>
    </row>
    <row r="195" spans="1:19" ht="24" customHeight="1" x14ac:dyDescent="0.25">
      <c r="A195" s="73">
        <v>193</v>
      </c>
      <c r="B195" s="76" t="str">
        <f t="shared" si="4"/>
        <v>193</v>
      </c>
      <c r="C195" s="73">
        <v>2</v>
      </c>
      <c r="D195" s="78" t="s">
        <v>1142</v>
      </c>
      <c r="E195" s="2" t="s">
        <v>188</v>
      </c>
      <c r="F195" s="4"/>
      <c r="G195" s="11"/>
      <c r="H195" s="12"/>
      <c r="I195" s="12"/>
      <c r="J195" s="12"/>
      <c r="K195" s="12"/>
      <c r="L195" s="32"/>
      <c r="M195" s="12" t="s">
        <v>888</v>
      </c>
      <c r="N195" s="12"/>
      <c r="O195" s="85"/>
      <c r="P195" s="94" t="s">
        <v>888</v>
      </c>
      <c r="Q195" s="97" t="b">
        <f>NOT(ISERROR(MATCH(D195,Gen8_Pokemon!$C$1:$C$712,0)))</f>
        <v>0</v>
      </c>
      <c r="R195" t="b">
        <v>0</v>
      </c>
      <c r="S195" t="str">
        <f t="shared" si="5"/>
        <v/>
      </c>
    </row>
    <row r="196" spans="1:19" ht="24" customHeight="1" x14ac:dyDescent="0.25">
      <c r="A196" s="73">
        <v>194</v>
      </c>
      <c r="B196" s="76" t="str">
        <f t="shared" ref="B196:B259" si="6">TEXT(A196, "000")</f>
        <v>194</v>
      </c>
      <c r="C196" s="73">
        <v>2</v>
      </c>
      <c r="D196" s="78" t="s">
        <v>1143</v>
      </c>
      <c r="E196" s="2" t="s">
        <v>189</v>
      </c>
      <c r="F196" s="4"/>
      <c r="G196" s="34" t="s">
        <v>2</v>
      </c>
      <c r="H196" s="12"/>
      <c r="I196" s="12"/>
      <c r="J196" s="12"/>
      <c r="K196" s="12"/>
      <c r="L196" s="32"/>
      <c r="M196" s="12" t="s">
        <v>888</v>
      </c>
      <c r="N196" s="12"/>
      <c r="O196" s="85"/>
      <c r="P196" s="94" t="s">
        <v>2</v>
      </c>
      <c r="Q196" s="97" t="b">
        <f>NOT(ISERROR(MATCH(D196,Gen8_Pokemon!$C$1:$C$712,0)))</f>
        <v>1</v>
      </c>
      <c r="R196" t="b">
        <v>1</v>
      </c>
      <c r="S196" t="str">
        <f t="shared" ref="S196:S259" si="7">IF(R196=TRUE, "x", "")</f>
        <v>x</v>
      </c>
    </row>
    <row r="197" spans="1:19" ht="24" customHeight="1" x14ac:dyDescent="0.25">
      <c r="A197" s="73">
        <v>195</v>
      </c>
      <c r="B197" s="76" t="str">
        <f t="shared" si="6"/>
        <v>195</v>
      </c>
      <c r="C197" s="73">
        <v>2</v>
      </c>
      <c r="D197" s="78" t="s">
        <v>1144</v>
      </c>
      <c r="E197" s="2" t="s">
        <v>190</v>
      </c>
      <c r="F197" s="4"/>
      <c r="G197" s="34" t="s">
        <v>2</v>
      </c>
      <c r="H197" s="12"/>
      <c r="I197" s="12"/>
      <c r="J197" s="12"/>
      <c r="K197" s="12"/>
      <c r="L197" s="32"/>
      <c r="M197" s="12" t="s">
        <v>888</v>
      </c>
      <c r="N197" s="12"/>
      <c r="O197" s="85"/>
      <c r="P197" s="94" t="s">
        <v>2</v>
      </c>
      <c r="Q197" s="97" t="b">
        <f>NOT(ISERROR(MATCH(D197,Gen8_Pokemon!$C$1:$C$712,0)))</f>
        <v>1</v>
      </c>
      <c r="R197" t="b">
        <v>1</v>
      </c>
      <c r="S197" t="str">
        <f t="shared" si="7"/>
        <v>x</v>
      </c>
    </row>
    <row r="198" spans="1:19" ht="24" customHeight="1" x14ac:dyDescent="0.25">
      <c r="A198" s="73">
        <v>196</v>
      </c>
      <c r="B198" s="76" t="str">
        <f t="shared" si="6"/>
        <v>196</v>
      </c>
      <c r="C198" s="73">
        <v>2</v>
      </c>
      <c r="D198" s="78" t="s">
        <v>1145</v>
      </c>
      <c r="E198" s="2" t="s">
        <v>191</v>
      </c>
      <c r="F198" s="4"/>
      <c r="G198" s="11"/>
      <c r="H198" s="12"/>
      <c r="I198" s="12"/>
      <c r="J198" s="12"/>
      <c r="K198" s="12"/>
      <c r="L198" s="32"/>
      <c r="M198" s="12" t="s">
        <v>888</v>
      </c>
      <c r="N198" s="12"/>
      <c r="O198" s="85"/>
      <c r="P198" s="94" t="s">
        <v>2</v>
      </c>
      <c r="Q198" s="97" t="b">
        <f>NOT(ISERROR(MATCH(D198,Gen8_Pokemon!$C$1:$C$712,0)))</f>
        <v>1</v>
      </c>
      <c r="R198" t="b">
        <v>1</v>
      </c>
      <c r="S198" t="str">
        <f t="shared" si="7"/>
        <v>x</v>
      </c>
    </row>
    <row r="199" spans="1:19" ht="24" customHeight="1" x14ac:dyDescent="0.25">
      <c r="A199" s="73">
        <v>197</v>
      </c>
      <c r="B199" s="76" t="str">
        <f t="shared" si="6"/>
        <v>197</v>
      </c>
      <c r="C199" s="73">
        <v>2</v>
      </c>
      <c r="D199" s="78" t="s">
        <v>1146</v>
      </c>
      <c r="E199" s="2" t="s">
        <v>192</v>
      </c>
      <c r="F199" s="4"/>
      <c r="G199" s="11"/>
      <c r="H199" s="12"/>
      <c r="I199" s="12"/>
      <c r="J199" s="12"/>
      <c r="K199" s="12"/>
      <c r="L199" s="32"/>
      <c r="M199" s="12" t="s">
        <v>888</v>
      </c>
      <c r="N199" s="12"/>
      <c r="O199" s="85"/>
      <c r="P199" s="94" t="s">
        <v>2</v>
      </c>
      <c r="Q199" s="97" t="b">
        <f>NOT(ISERROR(MATCH(D199,Gen8_Pokemon!$C$1:$C$712,0)))</f>
        <v>1</v>
      </c>
      <c r="R199" t="b">
        <v>1</v>
      </c>
      <c r="S199" t="str">
        <f t="shared" si="7"/>
        <v>x</v>
      </c>
    </row>
    <row r="200" spans="1:19" ht="24" customHeight="1" x14ac:dyDescent="0.25">
      <c r="A200" s="73">
        <v>198</v>
      </c>
      <c r="B200" s="76" t="str">
        <f t="shared" si="6"/>
        <v>198</v>
      </c>
      <c r="C200" s="73">
        <v>2</v>
      </c>
      <c r="D200" s="78" t="s">
        <v>1147</v>
      </c>
      <c r="E200" s="2" t="s">
        <v>193</v>
      </c>
      <c r="F200" s="4"/>
      <c r="G200" s="34" t="s">
        <v>2</v>
      </c>
      <c r="H200" s="12"/>
      <c r="I200" s="12"/>
      <c r="J200" s="12"/>
      <c r="K200" s="12"/>
      <c r="L200" s="32"/>
      <c r="M200" s="12" t="s">
        <v>888</v>
      </c>
      <c r="N200" s="12"/>
      <c r="O200" s="85"/>
      <c r="P200" s="94" t="s">
        <v>888</v>
      </c>
      <c r="Q200" s="97" t="b">
        <f>NOT(ISERROR(MATCH(D200,Gen8_Pokemon!$C$1:$C$712,0)))</f>
        <v>0</v>
      </c>
      <c r="R200" t="b">
        <v>0</v>
      </c>
      <c r="S200" t="str">
        <f t="shared" si="7"/>
        <v/>
      </c>
    </row>
    <row r="201" spans="1:19" ht="24" customHeight="1" x14ac:dyDescent="0.25">
      <c r="A201" s="73">
        <v>199</v>
      </c>
      <c r="B201" s="76" t="str">
        <f t="shared" si="6"/>
        <v>199</v>
      </c>
      <c r="C201" s="73">
        <v>2</v>
      </c>
      <c r="D201" s="78" t="s">
        <v>1148</v>
      </c>
      <c r="E201" s="2" t="s">
        <v>194</v>
      </c>
      <c r="F201" s="4"/>
      <c r="G201" s="11"/>
      <c r="H201" s="12"/>
      <c r="I201" s="31"/>
      <c r="J201" s="12"/>
      <c r="K201" s="12"/>
      <c r="L201" s="32"/>
      <c r="M201" s="31" t="s">
        <v>887</v>
      </c>
      <c r="N201" s="12"/>
      <c r="O201" s="85"/>
      <c r="P201" s="94" t="s">
        <v>2</v>
      </c>
      <c r="Q201" s="97" t="b">
        <f>NOT(ISERROR(MATCH(D201,Gen8_Pokemon!$C$1:$C$712,0)))</f>
        <v>1</v>
      </c>
      <c r="R201" t="b">
        <v>1</v>
      </c>
      <c r="S201" t="str">
        <f t="shared" si="7"/>
        <v>x</v>
      </c>
    </row>
    <row r="202" spans="1:19" ht="24" customHeight="1" x14ac:dyDescent="0.25">
      <c r="A202" s="73">
        <v>200</v>
      </c>
      <c r="B202" s="76" t="str">
        <f t="shared" si="6"/>
        <v>200</v>
      </c>
      <c r="C202" s="73">
        <v>2</v>
      </c>
      <c r="D202" s="78" t="s">
        <v>1149</v>
      </c>
      <c r="E202" s="2" t="s">
        <v>195</v>
      </c>
      <c r="F202" s="4"/>
      <c r="G202" s="11"/>
      <c r="H202" s="12"/>
      <c r="I202" s="12"/>
      <c r="J202" s="12"/>
      <c r="K202" s="12"/>
      <c r="L202" s="32"/>
      <c r="M202" s="12" t="s">
        <v>888</v>
      </c>
      <c r="N202" s="12"/>
      <c r="O202" s="85"/>
      <c r="P202" s="94" t="s">
        <v>888</v>
      </c>
      <c r="Q202" s="97" t="b">
        <f>NOT(ISERROR(MATCH(D202,Gen8_Pokemon!$C$1:$C$712,0)))</f>
        <v>0</v>
      </c>
      <c r="R202" t="b">
        <v>0</v>
      </c>
      <c r="S202" t="str">
        <f t="shared" si="7"/>
        <v/>
      </c>
    </row>
    <row r="203" spans="1:19" ht="24" customHeight="1" x14ac:dyDescent="0.25">
      <c r="A203" s="73">
        <v>201</v>
      </c>
      <c r="B203" s="76" t="str">
        <f t="shared" si="6"/>
        <v>201</v>
      </c>
      <c r="C203" s="73">
        <v>2</v>
      </c>
      <c r="D203" s="78" t="s">
        <v>1150</v>
      </c>
      <c r="E203" s="3" t="s">
        <v>196</v>
      </c>
      <c r="F203" s="9"/>
      <c r="G203" s="17"/>
      <c r="H203" s="16"/>
      <c r="I203" s="16"/>
      <c r="J203" s="12"/>
      <c r="K203" s="17"/>
      <c r="L203" s="56"/>
      <c r="M203" s="17" t="s">
        <v>888</v>
      </c>
      <c r="N203" s="17"/>
      <c r="O203" s="90" t="s">
        <v>895</v>
      </c>
      <c r="P203" s="94" t="s">
        <v>888</v>
      </c>
      <c r="Q203" s="97" t="b">
        <f>NOT(ISERROR(MATCH(D203,Gen8_Pokemon!$C$1:$C$712,0)))</f>
        <v>0</v>
      </c>
      <c r="R203" t="b">
        <v>0</v>
      </c>
      <c r="S203" t="str">
        <f t="shared" si="7"/>
        <v/>
      </c>
    </row>
    <row r="204" spans="1:19" ht="24" customHeight="1" x14ac:dyDescent="0.25">
      <c r="A204" s="73">
        <v>202</v>
      </c>
      <c r="B204" s="76" t="str">
        <f t="shared" si="6"/>
        <v>202</v>
      </c>
      <c r="C204" s="73">
        <v>2</v>
      </c>
      <c r="D204" s="78" t="s">
        <v>1151</v>
      </c>
      <c r="E204" s="2" t="s">
        <v>197</v>
      </c>
      <c r="F204" s="4"/>
      <c r="G204" s="34" t="s">
        <v>2</v>
      </c>
      <c r="H204" s="12"/>
      <c r="I204" s="12"/>
      <c r="J204" s="12"/>
      <c r="K204" s="12"/>
      <c r="L204" s="32"/>
      <c r="M204" s="12" t="s">
        <v>888</v>
      </c>
      <c r="N204" s="12"/>
      <c r="O204" s="85"/>
      <c r="P204" s="94" t="s">
        <v>2</v>
      </c>
      <c r="Q204" s="97" t="b">
        <f>NOT(ISERROR(MATCH(D204,Gen8_Pokemon!$C$1:$C$712,0)))</f>
        <v>1</v>
      </c>
      <c r="R204" t="b">
        <v>1</v>
      </c>
      <c r="S204" t="str">
        <f t="shared" si="7"/>
        <v>x</v>
      </c>
    </row>
    <row r="205" spans="1:19" ht="24" customHeight="1" x14ac:dyDescent="0.25">
      <c r="A205" s="73">
        <v>203</v>
      </c>
      <c r="B205" s="76" t="str">
        <f t="shared" si="6"/>
        <v>203</v>
      </c>
      <c r="C205" s="73">
        <v>2</v>
      </c>
      <c r="D205" s="78" t="s">
        <v>1152</v>
      </c>
      <c r="E205" s="2" t="s">
        <v>198</v>
      </c>
      <c r="F205" s="4"/>
      <c r="G205" s="34" t="s">
        <v>2</v>
      </c>
      <c r="H205" s="12"/>
      <c r="I205" s="12"/>
      <c r="J205" s="12"/>
      <c r="K205" s="12"/>
      <c r="L205" s="32"/>
      <c r="M205" s="12" t="s">
        <v>888</v>
      </c>
      <c r="N205" s="12"/>
      <c r="O205" s="85"/>
      <c r="P205" s="94" t="s">
        <v>888</v>
      </c>
      <c r="Q205" s="97" t="b">
        <f>NOT(ISERROR(MATCH(D205,Gen8_Pokemon!$C$1:$C$712,0)))</f>
        <v>0</v>
      </c>
      <c r="R205" t="b">
        <v>0</v>
      </c>
      <c r="S205" t="str">
        <f t="shared" si="7"/>
        <v/>
      </c>
    </row>
    <row r="206" spans="1:19" ht="24" customHeight="1" x14ac:dyDescent="0.25">
      <c r="A206" s="73">
        <v>204</v>
      </c>
      <c r="B206" s="76" t="str">
        <f t="shared" si="6"/>
        <v>204</v>
      </c>
      <c r="C206" s="73">
        <v>2</v>
      </c>
      <c r="D206" s="78" t="s">
        <v>1153</v>
      </c>
      <c r="E206" s="2" t="s">
        <v>199</v>
      </c>
      <c r="F206" s="4"/>
      <c r="G206" s="11"/>
      <c r="H206" s="12"/>
      <c r="I206" s="12"/>
      <c r="J206" s="12"/>
      <c r="K206" s="12"/>
      <c r="L206" s="32"/>
      <c r="M206" s="12" t="s">
        <v>888</v>
      </c>
      <c r="N206" s="12"/>
      <c r="O206" s="85"/>
      <c r="P206" s="94" t="s">
        <v>888</v>
      </c>
      <c r="Q206" s="97" t="b">
        <f>NOT(ISERROR(MATCH(D206,Gen8_Pokemon!$C$1:$C$712,0)))</f>
        <v>0</v>
      </c>
      <c r="R206" t="b">
        <v>0</v>
      </c>
      <c r="S206" t="str">
        <f t="shared" si="7"/>
        <v/>
      </c>
    </row>
    <row r="207" spans="1:19" ht="24" customHeight="1" x14ac:dyDescent="0.25">
      <c r="A207" s="73">
        <v>205</v>
      </c>
      <c r="B207" s="76" t="str">
        <f t="shared" si="6"/>
        <v>205</v>
      </c>
      <c r="C207" s="73">
        <v>2</v>
      </c>
      <c r="D207" s="78" t="s">
        <v>1154</v>
      </c>
      <c r="E207" s="2" t="s">
        <v>200</v>
      </c>
      <c r="F207" s="4"/>
      <c r="G207" s="11"/>
      <c r="H207" s="12"/>
      <c r="I207" s="12"/>
      <c r="J207" s="12"/>
      <c r="K207" s="12"/>
      <c r="L207" s="32"/>
      <c r="M207" s="12" t="s">
        <v>888</v>
      </c>
      <c r="N207" s="12"/>
      <c r="O207" s="85"/>
      <c r="P207" s="94" t="s">
        <v>888</v>
      </c>
      <c r="Q207" s="97" t="b">
        <f>NOT(ISERROR(MATCH(D207,Gen8_Pokemon!$C$1:$C$712,0)))</f>
        <v>0</v>
      </c>
      <c r="R207" t="b">
        <v>0</v>
      </c>
      <c r="S207" t="str">
        <f t="shared" si="7"/>
        <v/>
      </c>
    </row>
    <row r="208" spans="1:19" ht="24" customHeight="1" x14ac:dyDescent="0.25">
      <c r="A208" s="73">
        <v>206</v>
      </c>
      <c r="B208" s="76" t="str">
        <f t="shared" si="6"/>
        <v>206</v>
      </c>
      <c r="C208" s="73">
        <v>2</v>
      </c>
      <c r="D208" s="78" t="s">
        <v>1155</v>
      </c>
      <c r="E208" s="2" t="s">
        <v>201</v>
      </c>
      <c r="F208" s="4"/>
      <c r="G208" s="11"/>
      <c r="H208" s="12"/>
      <c r="I208" s="12"/>
      <c r="J208" s="12"/>
      <c r="K208" s="12"/>
      <c r="L208" s="32"/>
      <c r="M208" s="12" t="s">
        <v>888</v>
      </c>
      <c r="N208" s="12"/>
      <c r="O208" s="85"/>
      <c r="P208" s="94" t="s">
        <v>2</v>
      </c>
      <c r="Q208" s="97" t="b">
        <f>NOT(ISERROR(MATCH(D208,Gen8_Pokemon!$C$1:$C$712,0)))</f>
        <v>1</v>
      </c>
      <c r="R208" t="b">
        <v>1</v>
      </c>
      <c r="S208" t="str">
        <f t="shared" si="7"/>
        <v>x</v>
      </c>
    </row>
    <row r="209" spans="1:19" ht="24" customHeight="1" x14ac:dyDescent="0.25">
      <c r="A209" s="73">
        <v>207</v>
      </c>
      <c r="B209" s="76" t="str">
        <f t="shared" si="6"/>
        <v>207</v>
      </c>
      <c r="C209" s="73">
        <v>2</v>
      </c>
      <c r="D209" s="78" t="s">
        <v>1156</v>
      </c>
      <c r="E209" s="2" t="s">
        <v>202</v>
      </c>
      <c r="F209" s="4"/>
      <c r="G209" s="34" t="s">
        <v>2</v>
      </c>
      <c r="H209" s="12"/>
      <c r="I209" s="12"/>
      <c r="J209" s="12"/>
      <c r="K209" s="12"/>
      <c r="L209" s="32"/>
      <c r="M209" s="12" t="s">
        <v>888</v>
      </c>
      <c r="N209" s="12"/>
      <c r="O209" s="85"/>
      <c r="P209" s="94" t="s">
        <v>888</v>
      </c>
      <c r="Q209" s="97" t="b">
        <f>NOT(ISERROR(MATCH(D209,Gen8_Pokemon!$C$1:$C$712,0)))</f>
        <v>0</v>
      </c>
      <c r="R209" t="b">
        <v>0</v>
      </c>
      <c r="S209" t="str">
        <f t="shared" si="7"/>
        <v/>
      </c>
    </row>
    <row r="210" spans="1:19" ht="24" customHeight="1" x14ac:dyDescent="0.25">
      <c r="A210" s="73">
        <v>208</v>
      </c>
      <c r="B210" s="76" t="str">
        <f t="shared" si="6"/>
        <v>208</v>
      </c>
      <c r="C210" s="73">
        <v>2</v>
      </c>
      <c r="D210" s="78" t="s">
        <v>1157</v>
      </c>
      <c r="E210" s="2" t="s">
        <v>203</v>
      </c>
      <c r="F210" s="4"/>
      <c r="G210" s="34" t="s">
        <v>2</v>
      </c>
      <c r="H210" s="12"/>
      <c r="I210" s="12"/>
      <c r="J210" s="12"/>
      <c r="K210" s="36" t="s">
        <v>2</v>
      </c>
      <c r="L210" s="55"/>
      <c r="M210" s="12" t="s">
        <v>888</v>
      </c>
      <c r="N210" s="15"/>
      <c r="O210" s="86"/>
      <c r="P210" s="94" t="s">
        <v>2</v>
      </c>
      <c r="Q210" s="97" t="b">
        <f>NOT(ISERROR(MATCH(D210,Gen8_Pokemon!$C$1:$C$712,0)))</f>
        <v>1</v>
      </c>
      <c r="R210" t="b">
        <v>1</v>
      </c>
      <c r="S210" t="str">
        <f t="shared" si="7"/>
        <v>x</v>
      </c>
    </row>
    <row r="211" spans="1:19" ht="24" customHeight="1" x14ac:dyDescent="0.25">
      <c r="A211" s="73">
        <v>209</v>
      </c>
      <c r="B211" s="76" t="str">
        <f t="shared" si="6"/>
        <v>209</v>
      </c>
      <c r="C211" s="73">
        <v>2</v>
      </c>
      <c r="D211" s="78" t="s">
        <v>1158</v>
      </c>
      <c r="E211" s="2" t="s">
        <v>204</v>
      </c>
      <c r="F211" s="4"/>
      <c r="G211" s="11"/>
      <c r="H211" s="12"/>
      <c r="I211" s="12"/>
      <c r="J211" s="12"/>
      <c r="K211" s="12"/>
      <c r="L211" s="32"/>
      <c r="M211" s="12" t="s">
        <v>888</v>
      </c>
      <c r="N211" s="12"/>
      <c r="O211" s="85"/>
      <c r="P211" s="94" t="s">
        <v>888</v>
      </c>
      <c r="Q211" s="97" t="b">
        <f>NOT(ISERROR(MATCH(D211,Gen8_Pokemon!$C$1:$C$712,0)))</f>
        <v>0</v>
      </c>
      <c r="R211" t="b">
        <v>0</v>
      </c>
      <c r="S211" t="str">
        <f t="shared" si="7"/>
        <v/>
      </c>
    </row>
    <row r="212" spans="1:19" ht="24" customHeight="1" x14ac:dyDescent="0.25">
      <c r="A212" s="73">
        <v>210</v>
      </c>
      <c r="B212" s="76" t="str">
        <f t="shared" si="6"/>
        <v>210</v>
      </c>
      <c r="C212" s="73">
        <v>2</v>
      </c>
      <c r="D212" s="78" t="s">
        <v>1159</v>
      </c>
      <c r="E212" s="2" t="s">
        <v>205</v>
      </c>
      <c r="F212" s="4"/>
      <c r="G212" s="11"/>
      <c r="H212" s="12"/>
      <c r="I212" s="12"/>
      <c r="J212" s="12"/>
      <c r="K212" s="12"/>
      <c r="L212" s="32"/>
      <c r="M212" s="12" t="s">
        <v>888</v>
      </c>
      <c r="N212" s="12"/>
      <c r="O212" s="85"/>
      <c r="P212" s="94" t="s">
        <v>888</v>
      </c>
      <c r="Q212" s="97" t="b">
        <f>NOT(ISERROR(MATCH(D212,Gen8_Pokemon!$C$1:$C$712,0)))</f>
        <v>0</v>
      </c>
      <c r="R212" t="b">
        <v>0</v>
      </c>
      <c r="S212" t="str">
        <f t="shared" si="7"/>
        <v/>
      </c>
    </row>
    <row r="213" spans="1:19" ht="24" customHeight="1" x14ac:dyDescent="0.25">
      <c r="A213" s="73">
        <v>211</v>
      </c>
      <c r="B213" s="76" t="str">
        <f t="shared" si="6"/>
        <v>211</v>
      </c>
      <c r="C213" s="73">
        <v>2</v>
      </c>
      <c r="D213" s="78" t="s">
        <v>1160</v>
      </c>
      <c r="E213" s="2" t="s">
        <v>206</v>
      </c>
      <c r="F213" s="4"/>
      <c r="G213" s="11"/>
      <c r="H213" s="12"/>
      <c r="I213" s="12"/>
      <c r="J213" s="12"/>
      <c r="K213" s="12"/>
      <c r="L213" s="32"/>
      <c r="M213" s="12" t="s">
        <v>888</v>
      </c>
      <c r="N213" s="12"/>
      <c r="O213" s="85"/>
      <c r="P213" s="94" t="s">
        <v>2</v>
      </c>
      <c r="Q213" s="97" t="b">
        <f>NOT(ISERROR(MATCH(D213,Gen8_Pokemon!$C$1:$C$712,0)))</f>
        <v>1</v>
      </c>
      <c r="R213" t="b">
        <v>1</v>
      </c>
      <c r="S213" t="str">
        <f t="shared" si="7"/>
        <v>x</v>
      </c>
    </row>
    <row r="214" spans="1:19" ht="24" customHeight="1" x14ac:dyDescent="0.25">
      <c r="A214" s="73">
        <v>212</v>
      </c>
      <c r="B214" s="76" t="str">
        <f t="shared" si="6"/>
        <v>212</v>
      </c>
      <c r="C214" s="73">
        <v>2</v>
      </c>
      <c r="D214" s="78" t="s">
        <v>1161</v>
      </c>
      <c r="E214" s="2" t="s">
        <v>207</v>
      </c>
      <c r="F214" s="4"/>
      <c r="G214" s="34" t="s">
        <v>2</v>
      </c>
      <c r="H214" s="12"/>
      <c r="I214" s="12"/>
      <c r="J214" s="12"/>
      <c r="K214" s="36" t="s">
        <v>2</v>
      </c>
      <c r="L214" s="55"/>
      <c r="M214" s="12" t="s">
        <v>888</v>
      </c>
      <c r="N214" s="15"/>
      <c r="O214" s="86"/>
      <c r="P214" s="94" t="s">
        <v>2</v>
      </c>
      <c r="Q214" s="97" t="b">
        <f>NOT(ISERROR(MATCH(D214,Gen8_Pokemon!$C$1:$C$712,0)))</f>
        <v>1</v>
      </c>
      <c r="R214" t="b">
        <v>1</v>
      </c>
      <c r="S214" t="str">
        <f t="shared" si="7"/>
        <v>x</v>
      </c>
    </row>
    <row r="215" spans="1:19" ht="24" customHeight="1" x14ac:dyDescent="0.25">
      <c r="A215" s="73">
        <v>213</v>
      </c>
      <c r="B215" s="76" t="str">
        <f t="shared" si="6"/>
        <v>213</v>
      </c>
      <c r="C215" s="73">
        <v>2</v>
      </c>
      <c r="D215" s="78" t="s">
        <v>1162</v>
      </c>
      <c r="E215" s="2" t="s">
        <v>208</v>
      </c>
      <c r="F215" s="4"/>
      <c r="G215" s="11"/>
      <c r="H215" s="12"/>
      <c r="I215" s="12"/>
      <c r="J215" s="12"/>
      <c r="K215" s="12"/>
      <c r="L215" s="32"/>
      <c r="M215" s="12" t="s">
        <v>888</v>
      </c>
      <c r="N215" s="12"/>
      <c r="O215" s="85"/>
      <c r="P215" s="94" t="s">
        <v>2</v>
      </c>
      <c r="Q215" s="97" t="b">
        <f>NOT(ISERROR(MATCH(D215,Gen8_Pokemon!$C$1:$C$712,0)))</f>
        <v>1</v>
      </c>
      <c r="R215" t="b">
        <v>1</v>
      </c>
      <c r="S215" t="str">
        <f t="shared" si="7"/>
        <v>x</v>
      </c>
    </row>
    <row r="216" spans="1:19" ht="24" customHeight="1" x14ac:dyDescent="0.25">
      <c r="A216" s="73">
        <v>214</v>
      </c>
      <c r="B216" s="76" t="str">
        <f t="shared" si="6"/>
        <v>214</v>
      </c>
      <c r="C216" s="73">
        <v>2</v>
      </c>
      <c r="D216" s="78" t="s">
        <v>1163</v>
      </c>
      <c r="E216" s="2" t="s">
        <v>209</v>
      </c>
      <c r="F216" s="4"/>
      <c r="G216" s="34" t="s">
        <v>2</v>
      </c>
      <c r="H216" s="12"/>
      <c r="I216" s="12"/>
      <c r="J216" s="12"/>
      <c r="K216" s="36" t="s">
        <v>2</v>
      </c>
      <c r="L216" s="55"/>
      <c r="M216" s="12" t="s">
        <v>888</v>
      </c>
      <c r="N216" s="15"/>
      <c r="O216" s="86"/>
      <c r="P216" s="94" t="s">
        <v>2</v>
      </c>
      <c r="Q216" s="97" t="b">
        <f>NOT(ISERROR(MATCH(D216,Gen8_Pokemon!$C$1:$C$712,0)))</f>
        <v>1</v>
      </c>
      <c r="R216" t="b">
        <v>1</v>
      </c>
      <c r="S216" t="str">
        <f t="shared" si="7"/>
        <v>x</v>
      </c>
    </row>
    <row r="217" spans="1:19" ht="24" customHeight="1" x14ac:dyDescent="0.25">
      <c r="A217" s="73">
        <v>215</v>
      </c>
      <c r="B217" s="76" t="str">
        <f t="shared" si="6"/>
        <v>215</v>
      </c>
      <c r="C217" s="73">
        <v>2</v>
      </c>
      <c r="D217" s="78" t="s">
        <v>1164</v>
      </c>
      <c r="E217" s="2" t="s">
        <v>210</v>
      </c>
      <c r="F217" s="4"/>
      <c r="G217" s="34" t="s">
        <v>2</v>
      </c>
      <c r="H217" s="12"/>
      <c r="I217" s="12"/>
      <c r="J217" s="12"/>
      <c r="K217" s="12"/>
      <c r="L217" s="32"/>
      <c r="M217" s="12" t="s">
        <v>888</v>
      </c>
      <c r="N217" s="12"/>
      <c r="O217" s="85"/>
      <c r="P217" s="94" t="s">
        <v>2</v>
      </c>
      <c r="Q217" s="97" t="b">
        <f>NOT(ISERROR(MATCH(D217,Gen8_Pokemon!$C$1:$C$712,0)))</f>
        <v>1</v>
      </c>
      <c r="R217" t="b">
        <v>1</v>
      </c>
      <c r="S217" t="str">
        <f t="shared" si="7"/>
        <v>x</v>
      </c>
    </row>
    <row r="218" spans="1:19" ht="24" customHeight="1" x14ac:dyDescent="0.25">
      <c r="A218" s="73">
        <v>216</v>
      </c>
      <c r="B218" s="76" t="str">
        <f t="shared" si="6"/>
        <v>216</v>
      </c>
      <c r="C218" s="73">
        <v>2</v>
      </c>
      <c r="D218" s="78" t="s">
        <v>1165</v>
      </c>
      <c r="E218" s="2" t="s">
        <v>211</v>
      </c>
      <c r="F218" s="4"/>
      <c r="G218" s="11"/>
      <c r="H218" s="12"/>
      <c r="I218" s="12"/>
      <c r="J218" s="12"/>
      <c r="K218" s="12"/>
      <c r="L218" s="32"/>
      <c r="M218" s="12" t="s">
        <v>888</v>
      </c>
      <c r="N218" s="12"/>
      <c r="O218" s="85"/>
      <c r="P218" s="94" t="s">
        <v>888</v>
      </c>
      <c r="Q218" s="97" t="b">
        <f>NOT(ISERROR(MATCH(D218,Gen8_Pokemon!$C$1:$C$712,0)))</f>
        <v>0</v>
      </c>
      <c r="R218" t="b">
        <v>0</v>
      </c>
      <c r="S218" t="str">
        <f t="shared" si="7"/>
        <v/>
      </c>
    </row>
    <row r="219" spans="1:19" ht="24" customHeight="1" x14ac:dyDescent="0.25">
      <c r="A219" s="73">
        <v>217</v>
      </c>
      <c r="B219" s="76" t="str">
        <f t="shared" si="6"/>
        <v>217</v>
      </c>
      <c r="C219" s="73">
        <v>2</v>
      </c>
      <c r="D219" s="78" t="s">
        <v>1166</v>
      </c>
      <c r="E219" s="2" t="s">
        <v>212</v>
      </c>
      <c r="F219" s="4"/>
      <c r="G219" s="34" t="s">
        <v>2</v>
      </c>
      <c r="H219" s="12"/>
      <c r="I219" s="12"/>
      <c r="J219" s="12"/>
      <c r="K219" s="12"/>
      <c r="L219" s="32"/>
      <c r="M219" s="12" t="s">
        <v>888</v>
      </c>
      <c r="N219" s="12"/>
      <c r="O219" s="85"/>
      <c r="P219" s="94" t="s">
        <v>888</v>
      </c>
      <c r="Q219" s="97" t="b">
        <f>NOT(ISERROR(MATCH(D219,Gen8_Pokemon!$C$1:$C$712,0)))</f>
        <v>0</v>
      </c>
      <c r="R219" t="b">
        <v>0</v>
      </c>
      <c r="S219" t="str">
        <f t="shared" si="7"/>
        <v/>
      </c>
    </row>
    <row r="220" spans="1:19" ht="24" customHeight="1" x14ac:dyDescent="0.25">
      <c r="A220" s="73">
        <v>218</v>
      </c>
      <c r="B220" s="76" t="str">
        <f t="shared" si="6"/>
        <v>218</v>
      </c>
      <c r="C220" s="73">
        <v>2</v>
      </c>
      <c r="D220" s="78" t="s">
        <v>1167</v>
      </c>
      <c r="E220" s="2" t="s">
        <v>213</v>
      </c>
      <c r="F220" s="4"/>
      <c r="G220" s="11"/>
      <c r="H220" s="12"/>
      <c r="I220" s="12"/>
      <c r="J220" s="12"/>
      <c r="K220" s="12"/>
      <c r="L220" s="32"/>
      <c r="M220" s="12" t="s">
        <v>888</v>
      </c>
      <c r="N220" s="12"/>
      <c r="O220" s="85"/>
      <c r="P220" s="94" t="s">
        <v>888</v>
      </c>
      <c r="Q220" s="97" t="b">
        <f>NOT(ISERROR(MATCH(D220,Gen8_Pokemon!$C$1:$C$712,0)))</f>
        <v>0</v>
      </c>
      <c r="R220" t="b">
        <v>0</v>
      </c>
      <c r="S220" t="str">
        <f t="shared" si="7"/>
        <v/>
      </c>
    </row>
    <row r="221" spans="1:19" ht="24" customHeight="1" x14ac:dyDescent="0.25">
      <c r="A221" s="73">
        <v>219</v>
      </c>
      <c r="B221" s="76" t="str">
        <f t="shared" si="6"/>
        <v>219</v>
      </c>
      <c r="C221" s="73">
        <v>2</v>
      </c>
      <c r="D221" s="78" t="s">
        <v>1168</v>
      </c>
      <c r="E221" s="2" t="s">
        <v>214</v>
      </c>
      <c r="F221" s="4"/>
      <c r="G221" s="11"/>
      <c r="H221" s="12"/>
      <c r="I221" s="12"/>
      <c r="J221" s="12"/>
      <c r="K221" s="12"/>
      <c r="L221" s="32"/>
      <c r="M221" s="12" t="s">
        <v>888</v>
      </c>
      <c r="N221" s="12"/>
      <c r="O221" s="85"/>
      <c r="P221" s="94" t="s">
        <v>888</v>
      </c>
      <c r="Q221" s="97" t="b">
        <f>NOT(ISERROR(MATCH(D221,Gen8_Pokemon!$C$1:$C$712,0)))</f>
        <v>0</v>
      </c>
      <c r="R221" t="b">
        <v>0</v>
      </c>
      <c r="S221" t="str">
        <f t="shared" si="7"/>
        <v/>
      </c>
    </row>
    <row r="222" spans="1:19" ht="24" customHeight="1" x14ac:dyDescent="0.25">
      <c r="A222" s="73">
        <v>220</v>
      </c>
      <c r="B222" s="76" t="str">
        <f t="shared" si="6"/>
        <v>220</v>
      </c>
      <c r="C222" s="73">
        <v>2</v>
      </c>
      <c r="D222" s="78" t="s">
        <v>1169</v>
      </c>
      <c r="E222" s="2" t="s">
        <v>215</v>
      </c>
      <c r="F222" s="4"/>
      <c r="G222" s="11"/>
      <c r="H222" s="12"/>
      <c r="I222" s="12"/>
      <c r="J222" s="12"/>
      <c r="K222" s="12"/>
      <c r="L222" s="32"/>
      <c r="M222" s="12" t="s">
        <v>888</v>
      </c>
      <c r="N222" s="12"/>
      <c r="O222" s="85"/>
      <c r="P222" s="94" t="s">
        <v>2</v>
      </c>
      <c r="Q222" s="97" t="b">
        <f>NOT(ISERROR(MATCH(D222,Gen8_Pokemon!$C$1:$C$712,0)))</f>
        <v>1</v>
      </c>
      <c r="R222" t="b">
        <v>1</v>
      </c>
      <c r="S222" t="str">
        <f t="shared" si="7"/>
        <v>x</v>
      </c>
    </row>
    <row r="223" spans="1:19" ht="24" customHeight="1" x14ac:dyDescent="0.25">
      <c r="A223" s="73">
        <v>221</v>
      </c>
      <c r="B223" s="76" t="str">
        <f t="shared" si="6"/>
        <v>221</v>
      </c>
      <c r="C223" s="73">
        <v>2</v>
      </c>
      <c r="D223" s="78" t="s">
        <v>1170</v>
      </c>
      <c r="E223" s="2" t="s">
        <v>216</v>
      </c>
      <c r="F223" s="4"/>
      <c r="G223" s="34" t="s">
        <v>2</v>
      </c>
      <c r="H223" s="12"/>
      <c r="I223" s="12"/>
      <c r="J223" s="12"/>
      <c r="K223" s="12"/>
      <c r="L223" s="32"/>
      <c r="M223" s="12" t="s">
        <v>888</v>
      </c>
      <c r="N223" s="12"/>
      <c r="O223" s="85"/>
      <c r="P223" s="94" t="s">
        <v>2</v>
      </c>
      <c r="Q223" s="97" t="b">
        <f>NOT(ISERROR(MATCH(D223,Gen8_Pokemon!$C$1:$C$712,0)))</f>
        <v>1</v>
      </c>
      <c r="R223" t="b">
        <v>1</v>
      </c>
      <c r="S223" t="str">
        <f t="shared" si="7"/>
        <v>x</v>
      </c>
    </row>
    <row r="224" spans="1:19" ht="24" customHeight="1" x14ac:dyDescent="0.25">
      <c r="A224" s="73">
        <v>222</v>
      </c>
      <c r="B224" s="76" t="str">
        <f t="shared" si="6"/>
        <v>222</v>
      </c>
      <c r="C224" s="73">
        <v>2</v>
      </c>
      <c r="D224" s="78" t="s">
        <v>1171</v>
      </c>
      <c r="E224" s="2" t="s">
        <v>217</v>
      </c>
      <c r="F224" s="4"/>
      <c r="G224" s="11"/>
      <c r="H224" s="12"/>
      <c r="I224" s="31"/>
      <c r="J224" s="12"/>
      <c r="K224" s="12"/>
      <c r="L224" s="32"/>
      <c r="M224" s="31" t="s">
        <v>887</v>
      </c>
      <c r="N224" s="12"/>
      <c r="O224" s="85"/>
      <c r="P224" s="94" t="s">
        <v>2</v>
      </c>
      <c r="Q224" s="97" t="b">
        <f>NOT(ISERROR(MATCH(D224,Gen8_Pokemon!$C$1:$C$712,0)))</f>
        <v>1</v>
      </c>
      <c r="R224" t="b">
        <v>1</v>
      </c>
      <c r="S224" t="str">
        <f t="shared" si="7"/>
        <v>x</v>
      </c>
    </row>
    <row r="225" spans="1:19" ht="24" customHeight="1" x14ac:dyDescent="0.25">
      <c r="A225" s="73">
        <v>223</v>
      </c>
      <c r="B225" s="76" t="str">
        <f t="shared" si="6"/>
        <v>223</v>
      </c>
      <c r="C225" s="73">
        <v>2</v>
      </c>
      <c r="D225" s="78" t="s">
        <v>1172</v>
      </c>
      <c r="E225" s="2" t="s">
        <v>218</v>
      </c>
      <c r="F225" s="4"/>
      <c r="G225" s="11"/>
      <c r="H225" s="12"/>
      <c r="I225" s="12"/>
      <c r="J225" s="12"/>
      <c r="K225" s="12"/>
      <c r="L225" s="32"/>
      <c r="M225" s="12" t="s">
        <v>888</v>
      </c>
      <c r="N225" s="12"/>
      <c r="O225" s="85"/>
      <c r="P225" s="94" t="s">
        <v>2</v>
      </c>
      <c r="Q225" s="97" t="b">
        <f>NOT(ISERROR(MATCH(D225,Gen8_Pokemon!$C$1:$C$712,0)))</f>
        <v>1</v>
      </c>
      <c r="R225" t="b">
        <v>1</v>
      </c>
      <c r="S225" t="str">
        <f t="shared" si="7"/>
        <v>x</v>
      </c>
    </row>
    <row r="226" spans="1:19" ht="24" customHeight="1" x14ac:dyDescent="0.25">
      <c r="A226" s="73">
        <v>224</v>
      </c>
      <c r="B226" s="76" t="str">
        <f t="shared" si="6"/>
        <v>224</v>
      </c>
      <c r="C226" s="73">
        <v>2</v>
      </c>
      <c r="D226" s="78" t="s">
        <v>1173</v>
      </c>
      <c r="E226" s="2" t="s">
        <v>219</v>
      </c>
      <c r="F226" s="4"/>
      <c r="G226" s="34" t="s">
        <v>2</v>
      </c>
      <c r="H226" s="12"/>
      <c r="I226" s="12"/>
      <c r="J226" s="12"/>
      <c r="K226" s="12"/>
      <c r="L226" s="32"/>
      <c r="M226" s="12" t="s">
        <v>888</v>
      </c>
      <c r="N226" s="12"/>
      <c r="O226" s="85"/>
      <c r="P226" s="94" t="s">
        <v>2</v>
      </c>
      <c r="Q226" s="97" t="b">
        <f>NOT(ISERROR(MATCH(D226,Gen8_Pokemon!$C$1:$C$712,0)))</f>
        <v>1</v>
      </c>
      <c r="R226" t="b">
        <v>1</v>
      </c>
      <c r="S226" t="str">
        <f t="shared" si="7"/>
        <v>x</v>
      </c>
    </row>
    <row r="227" spans="1:19" ht="24" customHeight="1" x14ac:dyDescent="0.25">
      <c r="A227" s="73">
        <v>225</v>
      </c>
      <c r="B227" s="76" t="str">
        <f t="shared" si="6"/>
        <v>225</v>
      </c>
      <c r="C227" s="73">
        <v>2</v>
      </c>
      <c r="D227" s="78" t="s">
        <v>1174</v>
      </c>
      <c r="E227" s="2" t="s">
        <v>220</v>
      </c>
      <c r="F227" s="4"/>
      <c r="G227" s="11"/>
      <c r="H227" s="12"/>
      <c r="I227" s="12"/>
      <c r="J227" s="12"/>
      <c r="K227" s="12"/>
      <c r="L227" s="32"/>
      <c r="M227" s="12" t="s">
        <v>888</v>
      </c>
      <c r="N227" s="12"/>
      <c r="O227" s="85"/>
      <c r="P227" s="94" t="s">
        <v>2</v>
      </c>
      <c r="Q227" s="97" t="b">
        <f>NOT(ISERROR(MATCH(D227,Gen8_Pokemon!$C$1:$C$712,0)))</f>
        <v>1</v>
      </c>
      <c r="R227" t="b">
        <v>1</v>
      </c>
      <c r="S227" t="str">
        <f t="shared" si="7"/>
        <v>x</v>
      </c>
    </row>
    <row r="228" spans="1:19" ht="24" customHeight="1" x14ac:dyDescent="0.25">
      <c r="A228" s="73">
        <v>226</v>
      </c>
      <c r="B228" s="76" t="str">
        <f t="shared" si="6"/>
        <v>226</v>
      </c>
      <c r="C228" s="73">
        <v>2</v>
      </c>
      <c r="D228" s="78" t="s">
        <v>1175</v>
      </c>
      <c r="E228" s="2" t="s">
        <v>221</v>
      </c>
      <c r="F228" s="4"/>
      <c r="G228" s="11"/>
      <c r="H228" s="12"/>
      <c r="I228" s="12"/>
      <c r="J228" s="12"/>
      <c r="K228" s="12"/>
      <c r="L228" s="32"/>
      <c r="M228" s="12" t="s">
        <v>888</v>
      </c>
      <c r="N228" s="12"/>
      <c r="O228" s="85"/>
      <c r="P228" s="94" t="s">
        <v>2</v>
      </c>
      <c r="Q228" s="97" t="b">
        <f>NOT(ISERROR(MATCH(D228,Gen8_Pokemon!$C$1:$C$712,0)))</f>
        <v>1</v>
      </c>
      <c r="R228" t="b">
        <v>1</v>
      </c>
      <c r="S228" t="str">
        <f t="shared" si="7"/>
        <v>x</v>
      </c>
    </row>
    <row r="229" spans="1:19" ht="24" customHeight="1" x14ac:dyDescent="0.25">
      <c r="A229" s="73">
        <v>227</v>
      </c>
      <c r="B229" s="76" t="str">
        <f t="shared" si="6"/>
        <v>227</v>
      </c>
      <c r="C229" s="73">
        <v>2</v>
      </c>
      <c r="D229" s="78" t="s">
        <v>1176</v>
      </c>
      <c r="E229" s="2" t="s">
        <v>222</v>
      </c>
      <c r="F229" s="4"/>
      <c r="G229" s="11"/>
      <c r="H229" s="12"/>
      <c r="I229" s="12"/>
      <c r="J229" s="12"/>
      <c r="K229" s="12"/>
      <c r="L229" s="32"/>
      <c r="M229" s="12" t="s">
        <v>888</v>
      </c>
      <c r="N229" s="12"/>
      <c r="O229" s="85"/>
      <c r="P229" s="94" t="s">
        <v>2</v>
      </c>
      <c r="Q229" s="97" t="b">
        <f>NOT(ISERROR(MATCH(D229,Gen8_Pokemon!$C$1:$C$712,0)))</f>
        <v>1</v>
      </c>
      <c r="R229" t="b">
        <v>1</v>
      </c>
      <c r="S229" t="str">
        <f t="shared" si="7"/>
        <v>x</v>
      </c>
    </row>
    <row r="230" spans="1:19" ht="24" customHeight="1" x14ac:dyDescent="0.25">
      <c r="A230" s="73">
        <v>228</v>
      </c>
      <c r="B230" s="76" t="str">
        <f t="shared" si="6"/>
        <v>228</v>
      </c>
      <c r="C230" s="73">
        <v>2</v>
      </c>
      <c r="D230" s="78" t="s">
        <v>1177</v>
      </c>
      <c r="E230" s="2" t="s">
        <v>223</v>
      </c>
      <c r="F230" s="4"/>
      <c r="G230" s="11"/>
      <c r="H230" s="12"/>
      <c r="I230" s="12"/>
      <c r="J230" s="12"/>
      <c r="K230" s="12"/>
      <c r="L230" s="32"/>
      <c r="M230" s="12" t="s">
        <v>888</v>
      </c>
      <c r="N230" s="12"/>
      <c r="O230" s="85"/>
      <c r="P230" s="94" t="s">
        <v>888</v>
      </c>
      <c r="Q230" s="97" t="b">
        <f>NOT(ISERROR(MATCH(D230,Gen8_Pokemon!$C$1:$C$712,0)))</f>
        <v>0</v>
      </c>
      <c r="R230" t="b">
        <v>0</v>
      </c>
      <c r="S230" t="str">
        <f t="shared" si="7"/>
        <v/>
      </c>
    </row>
    <row r="231" spans="1:19" ht="24" customHeight="1" x14ac:dyDescent="0.25">
      <c r="A231" s="73">
        <v>229</v>
      </c>
      <c r="B231" s="76" t="str">
        <f t="shared" si="6"/>
        <v>229</v>
      </c>
      <c r="C231" s="73">
        <v>2</v>
      </c>
      <c r="D231" s="78" t="s">
        <v>1178</v>
      </c>
      <c r="E231" s="2" t="s">
        <v>224</v>
      </c>
      <c r="F231" s="4"/>
      <c r="G231" s="34" t="s">
        <v>2</v>
      </c>
      <c r="H231" s="12"/>
      <c r="I231" s="12"/>
      <c r="J231" s="12"/>
      <c r="K231" s="36" t="s">
        <v>2</v>
      </c>
      <c r="L231" s="55"/>
      <c r="M231" s="12" t="s">
        <v>888</v>
      </c>
      <c r="N231" s="15"/>
      <c r="O231" s="86"/>
      <c r="P231" s="94" t="s">
        <v>888</v>
      </c>
      <c r="Q231" s="97" t="b">
        <f>NOT(ISERROR(MATCH(D231,Gen8_Pokemon!$C$1:$C$712,0)))</f>
        <v>0</v>
      </c>
      <c r="R231" t="b">
        <v>0</v>
      </c>
      <c r="S231" t="str">
        <f t="shared" si="7"/>
        <v/>
      </c>
    </row>
    <row r="232" spans="1:19" ht="24" customHeight="1" x14ac:dyDescent="0.25">
      <c r="A232" s="73">
        <v>230</v>
      </c>
      <c r="B232" s="76" t="str">
        <f t="shared" si="6"/>
        <v>230</v>
      </c>
      <c r="C232" s="73">
        <v>2</v>
      </c>
      <c r="D232" s="78" t="s">
        <v>1179</v>
      </c>
      <c r="E232" s="2" t="s">
        <v>225</v>
      </c>
      <c r="F232" s="4"/>
      <c r="G232" s="11"/>
      <c r="H232" s="12"/>
      <c r="I232" s="12"/>
      <c r="J232" s="12"/>
      <c r="K232" s="12"/>
      <c r="L232" s="32"/>
      <c r="M232" s="12" t="s">
        <v>888</v>
      </c>
      <c r="N232" s="12"/>
      <c r="O232" s="85"/>
      <c r="P232" s="94" t="s">
        <v>2</v>
      </c>
      <c r="Q232" s="97" t="b">
        <f>NOT(ISERROR(MATCH(D232,Gen8_Pokemon!$C$1:$C$712,0)))</f>
        <v>1</v>
      </c>
      <c r="R232" t="b">
        <v>1</v>
      </c>
      <c r="S232" t="str">
        <f t="shared" si="7"/>
        <v>x</v>
      </c>
    </row>
    <row r="233" spans="1:19" ht="24" customHeight="1" x14ac:dyDescent="0.25">
      <c r="A233" s="73">
        <v>231</v>
      </c>
      <c r="B233" s="76" t="str">
        <f t="shared" si="6"/>
        <v>231</v>
      </c>
      <c r="C233" s="73">
        <v>2</v>
      </c>
      <c r="D233" s="78" t="s">
        <v>1180</v>
      </c>
      <c r="E233" s="2" t="s">
        <v>226</v>
      </c>
      <c r="F233" s="4"/>
      <c r="G233" s="11"/>
      <c r="H233" s="12"/>
      <c r="I233" s="12"/>
      <c r="J233" s="12"/>
      <c r="K233" s="12"/>
      <c r="L233" s="32"/>
      <c r="M233" s="12" t="s">
        <v>888</v>
      </c>
      <c r="N233" s="12"/>
      <c r="O233" s="85"/>
      <c r="P233" s="94" t="s">
        <v>888</v>
      </c>
      <c r="Q233" s="97" t="b">
        <f>NOT(ISERROR(MATCH(D233,Gen8_Pokemon!$C$1:$C$712,0)))</f>
        <v>0</v>
      </c>
      <c r="R233" t="b">
        <v>0</v>
      </c>
      <c r="S233" t="str">
        <f t="shared" si="7"/>
        <v/>
      </c>
    </row>
    <row r="234" spans="1:19" ht="24" customHeight="1" x14ac:dyDescent="0.25">
      <c r="A234" s="73">
        <v>232</v>
      </c>
      <c r="B234" s="76" t="str">
        <f t="shared" si="6"/>
        <v>232</v>
      </c>
      <c r="C234" s="73">
        <v>2</v>
      </c>
      <c r="D234" s="78" t="s">
        <v>1181</v>
      </c>
      <c r="E234" s="2" t="s">
        <v>227</v>
      </c>
      <c r="F234" s="4"/>
      <c r="G234" s="34" t="s">
        <v>2</v>
      </c>
      <c r="H234" s="12"/>
      <c r="I234" s="12"/>
      <c r="J234" s="12"/>
      <c r="K234" s="12"/>
      <c r="L234" s="32"/>
      <c r="M234" s="12" t="s">
        <v>888</v>
      </c>
      <c r="N234" s="12"/>
      <c r="O234" s="85"/>
      <c r="P234" s="94" t="s">
        <v>888</v>
      </c>
      <c r="Q234" s="97" t="b">
        <f>NOT(ISERROR(MATCH(D234,Gen8_Pokemon!$C$1:$C$712,0)))</f>
        <v>0</v>
      </c>
      <c r="R234" t="b">
        <v>0</v>
      </c>
      <c r="S234" t="str">
        <f t="shared" si="7"/>
        <v/>
      </c>
    </row>
    <row r="235" spans="1:19" ht="24" customHeight="1" x14ac:dyDescent="0.25">
      <c r="A235" s="73">
        <v>233</v>
      </c>
      <c r="B235" s="76" t="str">
        <f t="shared" si="6"/>
        <v>233</v>
      </c>
      <c r="C235" s="73">
        <v>2</v>
      </c>
      <c r="D235" s="78" t="s">
        <v>1182</v>
      </c>
      <c r="E235" s="2" t="s">
        <v>228</v>
      </c>
      <c r="F235" s="4"/>
      <c r="G235" s="18"/>
      <c r="H235" s="12"/>
      <c r="I235" s="12"/>
      <c r="J235" s="12"/>
      <c r="K235" s="12"/>
      <c r="L235" s="32"/>
      <c r="M235" s="12" t="s">
        <v>888</v>
      </c>
      <c r="N235" s="12"/>
      <c r="O235" s="85"/>
      <c r="P235" s="94" t="s">
        <v>2</v>
      </c>
      <c r="Q235" s="97" t="b">
        <f>NOT(ISERROR(MATCH(D235,Gen8_Pokemon!$C$1:$C$712,0)))</f>
        <v>1</v>
      </c>
      <c r="R235" t="b">
        <v>1</v>
      </c>
      <c r="S235" t="str">
        <f t="shared" si="7"/>
        <v>x</v>
      </c>
    </row>
    <row r="236" spans="1:19" ht="24" customHeight="1" x14ac:dyDescent="0.25">
      <c r="A236" s="73">
        <v>234</v>
      </c>
      <c r="B236" s="76" t="str">
        <f t="shared" si="6"/>
        <v>234</v>
      </c>
      <c r="C236" s="73">
        <v>2</v>
      </c>
      <c r="D236" s="78" t="s">
        <v>1183</v>
      </c>
      <c r="E236" s="2" t="s">
        <v>229</v>
      </c>
      <c r="F236" s="4"/>
      <c r="G236" s="11"/>
      <c r="H236" s="12"/>
      <c r="I236" s="12"/>
      <c r="J236" s="12"/>
      <c r="K236" s="12"/>
      <c r="L236" s="32"/>
      <c r="M236" s="12" t="s">
        <v>888</v>
      </c>
      <c r="N236" s="12"/>
      <c r="O236" s="85"/>
      <c r="P236" s="94" t="s">
        <v>888</v>
      </c>
      <c r="Q236" s="97" t="b">
        <f>NOT(ISERROR(MATCH(D236,Gen8_Pokemon!$C$1:$C$712,0)))</f>
        <v>0</v>
      </c>
      <c r="R236" t="b">
        <v>0</v>
      </c>
      <c r="S236" t="str">
        <f t="shared" si="7"/>
        <v/>
      </c>
    </row>
    <row r="237" spans="1:19" ht="24" customHeight="1" x14ac:dyDescent="0.25">
      <c r="A237" s="73">
        <v>235</v>
      </c>
      <c r="B237" s="76" t="str">
        <f t="shared" si="6"/>
        <v>235</v>
      </c>
      <c r="C237" s="73">
        <v>2</v>
      </c>
      <c r="D237" s="78" t="s">
        <v>1184</v>
      </c>
      <c r="E237" s="2" t="s">
        <v>230</v>
      </c>
      <c r="F237" s="4"/>
      <c r="G237" s="11"/>
      <c r="H237" s="12"/>
      <c r="I237" s="12"/>
      <c r="J237" s="12"/>
      <c r="K237" s="12"/>
      <c r="L237" s="32"/>
      <c r="M237" s="12" t="s">
        <v>888</v>
      </c>
      <c r="N237" s="12"/>
      <c r="O237" s="85"/>
      <c r="P237" s="94" t="s">
        <v>888</v>
      </c>
      <c r="Q237" s="97" t="b">
        <f>NOT(ISERROR(MATCH(D237,Gen8_Pokemon!$C$1:$C$712,0)))</f>
        <v>0</v>
      </c>
      <c r="R237" t="b">
        <v>0</v>
      </c>
      <c r="S237" t="str">
        <f t="shared" si="7"/>
        <v/>
      </c>
    </row>
    <row r="238" spans="1:19" ht="24" customHeight="1" x14ac:dyDescent="0.25">
      <c r="A238" s="73">
        <v>236</v>
      </c>
      <c r="B238" s="76" t="str">
        <f t="shared" si="6"/>
        <v>236</v>
      </c>
      <c r="C238" s="73">
        <v>2</v>
      </c>
      <c r="D238" s="78" t="s">
        <v>1185</v>
      </c>
      <c r="E238" s="2" t="s">
        <v>231</v>
      </c>
      <c r="F238" s="4"/>
      <c r="G238" s="18"/>
      <c r="H238" s="12"/>
      <c r="I238" s="12"/>
      <c r="J238" s="12"/>
      <c r="K238" s="12"/>
      <c r="L238" s="32"/>
      <c r="M238" s="12" t="s">
        <v>888</v>
      </c>
      <c r="N238" s="12"/>
      <c r="O238" s="85"/>
      <c r="P238" s="94" t="s">
        <v>2</v>
      </c>
      <c r="Q238" s="97" t="b">
        <f>NOT(ISERROR(MATCH(D238,Gen8_Pokemon!$C$1:$C$712,0)))</f>
        <v>1</v>
      </c>
      <c r="R238" t="b">
        <v>1</v>
      </c>
      <c r="S238" t="str">
        <f t="shared" si="7"/>
        <v>x</v>
      </c>
    </row>
    <row r="239" spans="1:19" ht="24" customHeight="1" x14ac:dyDescent="0.25">
      <c r="A239" s="73">
        <v>237</v>
      </c>
      <c r="B239" s="76" t="str">
        <f t="shared" si="6"/>
        <v>237</v>
      </c>
      <c r="C239" s="73">
        <v>2</v>
      </c>
      <c r="D239" s="78" t="s">
        <v>1186</v>
      </c>
      <c r="E239" s="2" t="s">
        <v>232</v>
      </c>
      <c r="F239" s="4"/>
      <c r="G239" s="18"/>
      <c r="H239" s="12"/>
      <c r="I239" s="12"/>
      <c r="J239" s="12"/>
      <c r="K239" s="12"/>
      <c r="L239" s="32"/>
      <c r="M239" s="12" t="s">
        <v>888</v>
      </c>
      <c r="N239" s="12"/>
      <c r="O239" s="85"/>
      <c r="P239" s="94" t="s">
        <v>2</v>
      </c>
      <c r="Q239" s="97" t="b">
        <f>NOT(ISERROR(MATCH(D239,Gen8_Pokemon!$C$1:$C$712,0)))</f>
        <v>1</v>
      </c>
      <c r="R239" t="b">
        <v>1</v>
      </c>
      <c r="S239" t="str">
        <f t="shared" si="7"/>
        <v>x</v>
      </c>
    </row>
    <row r="240" spans="1:19" ht="24" customHeight="1" x14ac:dyDescent="0.25">
      <c r="A240" s="73">
        <v>238</v>
      </c>
      <c r="B240" s="76" t="str">
        <f t="shared" si="6"/>
        <v>238</v>
      </c>
      <c r="C240" s="73">
        <v>2</v>
      </c>
      <c r="D240" s="78" t="s">
        <v>1187</v>
      </c>
      <c r="E240" s="2" t="s">
        <v>233</v>
      </c>
      <c r="F240" s="4"/>
      <c r="G240" s="18"/>
      <c r="H240" s="12"/>
      <c r="I240" s="12"/>
      <c r="J240" s="12"/>
      <c r="K240" s="12"/>
      <c r="L240" s="32"/>
      <c r="M240" s="12" t="s">
        <v>888</v>
      </c>
      <c r="N240" s="12"/>
      <c r="O240" s="85"/>
      <c r="P240" s="94" t="s">
        <v>2</v>
      </c>
      <c r="Q240" s="97" t="b">
        <f>NOT(ISERROR(MATCH(D240,Gen8_Pokemon!$C$1:$C$712,0)))</f>
        <v>1</v>
      </c>
      <c r="R240" t="b">
        <v>1</v>
      </c>
      <c r="S240" t="str">
        <f t="shared" si="7"/>
        <v>x</v>
      </c>
    </row>
    <row r="241" spans="1:19" ht="24" customHeight="1" x14ac:dyDescent="0.25">
      <c r="A241" s="73">
        <v>239</v>
      </c>
      <c r="B241" s="76" t="str">
        <f t="shared" si="6"/>
        <v>239</v>
      </c>
      <c r="C241" s="73">
        <v>2</v>
      </c>
      <c r="D241" s="78" t="s">
        <v>1188</v>
      </c>
      <c r="E241" s="2" t="s">
        <v>234</v>
      </c>
      <c r="F241" s="4"/>
      <c r="G241" s="11"/>
      <c r="H241" s="12"/>
      <c r="I241" s="12"/>
      <c r="J241" s="12"/>
      <c r="K241" s="12"/>
      <c r="L241" s="32"/>
      <c r="M241" s="12" t="s">
        <v>888</v>
      </c>
      <c r="N241" s="12"/>
      <c r="O241" s="85"/>
      <c r="P241" s="94" t="s">
        <v>2</v>
      </c>
      <c r="Q241" s="97" t="b">
        <f>NOT(ISERROR(MATCH(D241,Gen8_Pokemon!$C$1:$C$712,0)))</f>
        <v>1</v>
      </c>
      <c r="R241" t="b">
        <v>1</v>
      </c>
      <c r="S241" t="str">
        <f t="shared" si="7"/>
        <v>x</v>
      </c>
    </row>
    <row r="242" spans="1:19" ht="24" customHeight="1" x14ac:dyDescent="0.25">
      <c r="A242" s="73">
        <v>240</v>
      </c>
      <c r="B242" s="76" t="str">
        <f t="shared" si="6"/>
        <v>240</v>
      </c>
      <c r="C242" s="73">
        <v>2</v>
      </c>
      <c r="D242" s="78" t="s">
        <v>1189</v>
      </c>
      <c r="E242" s="2" t="s">
        <v>235</v>
      </c>
      <c r="F242" s="4"/>
      <c r="G242" s="11"/>
      <c r="H242" s="12"/>
      <c r="I242" s="12"/>
      <c r="J242" s="12"/>
      <c r="K242" s="12"/>
      <c r="L242" s="32"/>
      <c r="M242" s="12" t="s">
        <v>888</v>
      </c>
      <c r="N242" s="12"/>
      <c r="O242" s="85"/>
      <c r="P242" s="94" t="s">
        <v>2</v>
      </c>
      <c r="Q242" s="97" t="b">
        <f>NOT(ISERROR(MATCH(D242,Gen8_Pokemon!$C$1:$C$712,0)))</f>
        <v>1</v>
      </c>
      <c r="R242" t="b">
        <v>1</v>
      </c>
      <c r="S242" t="str">
        <f t="shared" si="7"/>
        <v>x</v>
      </c>
    </row>
    <row r="243" spans="1:19" ht="24" customHeight="1" x14ac:dyDescent="0.25">
      <c r="A243" s="73">
        <v>241</v>
      </c>
      <c r="B243" s="76" t="str">
        <f t="shared" si="6"/>
        <v>241</v>
      </c>
      <c r="C243" s="73">
        <v>2</v>
      </c>
      <c r="D243" s="78" t="s">
        <v>1190</v>
      </c>
      <c r="E243" s="2" t="s">
        <v>236</v>
      </c>
      <c r="F243" s="4"/>
      <c r="G243" s="18"/>
      <c r="H243" s="12"/>
      <c r="I243" s="12"/>
      <c r="J243" s="12"/>
      <c r="K243" s="12"/>
      <c r="L243" s="32"/>
      <c r="M243" s="12" t="s">
        <v>888</v>
      </c>
      <c r="N243" s="12"/>
      <c r="O243" s="85"/>
      <c r="P243" s="94" t="s">
        <v>2</v>
      </c>
      <c r="Q243" s="97" t="b">
        <f>NOT(ISERROR(MATCH(D243,Gen8_Pokemon!$C$1:$C$712,0)))</f>
        <v>1</v>
      </c>
      <c r="R243" t="b">
        <v>1</v>
      </c>
      <c r="S243" t="str">
        <f t="shared" si="7"/>
        <v>x</v>
      </c>
    </row>
    <row r="244" spans="1:19" ht="24" customHeight="1" x14ac:dyDescent="0.25">
      <c r="A244" s="73">
        <v>242</v>
      </c>
      <c r="B244" s="76" t="str">
        <f t="shared" si="6"/>
        <v>242</v>
      </c>
      <c r="C244" s="73">
        <v>2</v>
      </c>
      <c r="D244" s="78" t="s">
        <v>1191</v>
      </c>
      <c r="E244" s="2" t="s">
        <v>237</v>
      </c>
      <c r="F244" s="4"/>
      <c r="G244" s="18"/>
      <c r="H244" s="12"/>
      <c r="I244" s="12"/>
      <c r="J244" s="12"/>
      <c r="K244" s="12"/>
      <c r="L244" s="32"/>
      <c r="M244" s="12" t="s">
        <v>888</v>
      </c>
      <c r="N244" s="12"/>
      <c r="O244" s="85"/>
      <c r="P244" s="94" t="s">
        <v>2</v>
      </c>
      <c r="Q244" s="97" t="b">
        <f>NOT(ISERROR(MATCH(D244,Gen8_Pokemon!$C$1:$C$712,0)))</f>
        <v>1</v>
      </c>
      <c r="R244" t="b">
        <v>1</v>
      </c>
      <c r="S244" t="str">
        <f t="shared" si="7"/>
        <v>x</v>
      </c>
    </row>
    <row r="245" spans="1:19" ht="24" customHeight="1" x14ac:dyDescent="0.25">
      <c r="A245" s="73">
        <v>243</v>
      </c>
      <c r="B245" s="76" t="str">
        <f t="shared" si="6"/>
        <v>243</v>
      </c>
      <c r="C245" s="73">
        <v>2</v>
      </c>
      <c r="D245" s="78" t="s">
        <v>1192</v>
      </c>
      <c r="E245" s="2" t="s">
        <v>238</v>
      </c>
      <c r="F245" s="4"/>
      <c r="G245" s="18"/>
      <c r="H245" s="12"/>
      <c r="I245" s="12"/>
      <c r="J245" s="12"/>
      <c r="K245" s="12"/>
      <c r="L245" s="32"/>
      <c r="M245" s="12" t="s">
        <v>888</v>
      </c>
      <c r="N245" s="12"/>
      <c r="O245" s="85"/>
      <c r="P245" s="94" t="s">
        <v>2</v>
      </c>
      <c r="Q245" s="97" t="b">
        <f>NOT(ISERROR(MATCH(D245,Gen8_Pokemon!$C$1:$C$712,0)))</f>
        <v>1</v>
      </c>
      <c r="R245" t="b">
        <v>1</v>
      </c>
      <c r="S245" t="str">
        <f t="shared" si="7"/>
        <v>x</v>
      </c>
    </row>
    <row r="246" spans="1:19" ht="24" customHeight="1" x14ac:dyDescent="0.25">
      <c r="A246" s="73">
        <v>244</v>
      </c>
      <c r="B246" s="76" t="str">
        <f t="shared" si="6"/>
        <v>244</v>
      </c>
      <c r="C246" s="73">
        <v>2</v>
      </c>
      <c r="D246" s="78" t="s">
        <v>1193</v>
      </c>
      <c r="E246" s="2" t="s">
        <v>239</v>
      </c>
      <c r="F246" s="4"/>
      <c r="G246" s="18"/>
      <c r="H246" s="12"/>
      <c r="I246" s="12"/>
      <c r="J246" s="12"/>
      <c r="K246" s="12"/>
      <c r="L246" s="32"/>
      <c r="M246" s="12" t="s">
        <v>888</v>
      </c>
      <c r="N246" s="12"/>
      <c r="O246" s="85"/>
      <c r="P246" s="94" t="s">
        <v>2</v>
      </c>
      <c r="Q246" s="97" t="b">
        <f>NOT(ISERROR(MATCH(D246,Gen8_Pokemon!$C$1:$C$712,0)))</f>
        <v>1</v>
      </c>
      <c r="R246" t="b">
        <v>1</v>
      </c>
      <c r="S246" t="str">
        <f t="shared" si="7"/>
        <v>x</v>
      </c>
    </row>
    <row r="247" spans="1:19" ht="24" customHeight="1" x14ac:dyDescent="0.25">
      <c r="A247" s="73">
        <v>245</v>
      </c>
      <c r="B247" s="76" t="str">
        <f t="shared" si="6"/>
        <v>245</v>
      </c>
      <c r="C247" s="73">
        <v>2</v>
      </c>
      <c r="D247" s="78" t="s">
        <v>1194</v>
      </c>
      <c r="E247" s="2" t="s">
        <v>240</v>
      </c>
      <c r="F247" s="4"/>
      <c r="G247" s="18"/>
      <c r="H247" s="12"/>
      <c r="I247" s="12"/>
      <c r="J247" s="12"/>
      <c r="K247" s="12"/>
      <c r="L247" s="32"/>
      <c r="M247" s="12" t="s">
        <v>888</v>
      </c>
      <c r="N247" s="12"/>
      <c r="O247" s="85"/>
      <c r="P247" s="94" t="s">
        <v>2</v>
      </c>
      <c r="Q247" s="97" t="b">
        <f>NOT(ISERROR(MATCH(D247,Gen8_Pokemon!$C$1:$C$712,0)))</f>
        <v>1</v>
      </c>
      <c r="R247" t="b">
        <v>1</v>
      </c>
      <c r="S247" t="str">
        <f t="shared" si="7"/>
        <v>x</v>
      </c>
    </row>
    <row r="248" spans="1:19" ht="24" customHeight="1" x14ac:dyDescent="0.25">
      <c r="A248" s="73">
        <v>246</v>
      </c>
      <c r="B248" s="76" t="str">
        <f t="shared" si="6"/>
        <v>246</v>
      </c>
      <c r="C248" s="73">
        <v>2</v>
      </c>
      <c r="D248" s="78" t="s">
        <v>1195</v>
      </c>
      <c r="E248" s="2" t="s">
        <v>241</v>
      </c>
      <c r="F248" s="4"/>
      <c r="G248" s="11"/>
      <c r="H248" s="12"/>
      <c r="I248" s="12"/>
      <c r="J248" s="12"/>
      <c r="K248" s="12"/>
      <c r="L248" s="32"/>
      <c r="M248" s="12" t="s">
        <v>888</v>
      </c>
      <c r="N248" s="12"/>
      <c r="O248" s="85"/>
      <c r="P248" s="94" t="s">
        <v>2</v>
      </c>
      <c r="Q248" s="97" t="b">
        <f>NOT(ISERROR(MATCH(D248,Gen8_Pokemon!$C$1:$C$712,0)))</f>
        <v>1</v>
      </c>
      <c r="R248" t="b">
        <v>1</v>
      </c>
      <c r="S248" t="str">
        <f t="shared" si="7"/>
        <v>x</v>
      </c>
    </row>
    <row r="249" spans="1:19" ht="24" customHeight="1" x14ac:dyDescent="0.25">
      <c r="A249" s="73">
        <v>247</v>
      </c>
      <c r="B249" s="76" t="str">
        <f t="shared" si="6"/>
        <v>247</v>
      </c>
      <c r="C249" s="73">
        <v>2</v>
      </c>
      <c r="D249" s="78" t="s">
        <v>1196</v>
      </c>
      <c r="E249" s="2" t="s">
        <v>242</v>
      </c>
      <c r="F249" s="4"/>
      <c r="G249" s="11"/>
      <c r="H249" s="12"/>
      <c r="I249" s="12"/>
      <c r="J249" s="12"/>
      <c r="K249" s="12"/>
      <c r="L249" s="32"/>
      <c r="M249" s="12" t="s">
        <v>888</v>
      </c>
      <c r="N249" s="12"/>
      <c r="O249" s="85"/>
      <c r="P249" s="94" t="s">
        <v>2</v>
      </c>
      <c r="Q249" s="97" t="b">
        <f>NOT(ISERROR(MATCH(D249,Gen8_Pokemon!$C$1:$C$712,0)))</f>
        <v>1</v>
      </c>
      <c r="R249" t="b">
        <v>1</v>
      </c>
      <c r="S249" t="str">
        <f t="shared" si="7"/>
        <v>x</v>
      </c>
    </row>
    <row r="250" spans="1:19" ht="24" customHeight="1" x14ac:dyDescent="0.25">
      <c r="A250" s="73">
        <v>248</v>
      </c>
      <c r="B250" s="76" t="str">
        <f t="shared" si="6"/>
        <v>248</v>
      </c>
      <c r="C250" s="73">
        <v>2</v>
      </c>
      <c r="D250" s="78" t="s">
        <v>1197</v>
      </c>
      <c r="E250" s="2" t="s">
        <v>243</v>
      </c>
      <c r="F250" s="4"/>
      <c r="G250" s="11"/>
      <c r="H250" s="12"/>
      <c r="I250" s="12"/>
      <c r="J250" s="12"/>
      <c r="K250" s="36" t="s">
        <v>2</v>
      </c>
      <c r="L250" s="55"/>
      <c r="M250" s="12" t="s">
        <v>888</v>
      </c>
      <c r="N250" s="15"/>
      <c r="O250" s="86"/>
      <c r="P250" s="94" t="s">
        <v>2</v>
      </c>
      <c r="Q250" s="97" t="b">
        <f>NOT(ISERROR(MATCH(D250,Gen8_Pokemon!$C$1:$C$712,0)))</f>
        <v>1</v>
      </c>
      <c r="R250" t="b">
        <v>1</v>
      </c>
      <c r="S250" t="str">
        <f t="shared" si="7"/>
        <v>x</v>
      </c>
    </row>
    <row r="251" spans="1:19" ht="24" customHeight="1" x14ac:dyDescent="0.25">
      <c r="A251" s="73">
        <v>249</v>
      </c>
      <c r="B251" s="76" t="str">
        <f t="shared" si="6"/>
        <v>249</v>
      </c>
      <c r="C251" s="73">
        <v>2</v>
      </c>
      <c r="D251" s="78" t="s">
        <v>1198</v>
      </c>
      <c r="E251" s="2" t="s">
        <v>244</v>
      </c>
      <c r="F251" s="4"/>
      <c r="G251" s="18"/>
      <c r="H251" s="12"/>
      <c r="I251" s="12"/>
      <c r="J251" s="12"/>
      <c r="K251" s="12"/>
      <c r="L251" s="32"/>
      <c r="M251" s="12" t="s">
        <v>888</v>
      </c>
      <c r="N251" s="12"/>
      <c r="O251" s="85"/>
      <c r="P251" s="94" t="s">
        <v>2</v>
      </c>
      <c r="Q251" s="97" t="b">
        <f>NOT(ISERROR(MATCH(D251,Gen8_Pokemon!$C$1:$C$712,0)))</f>
        <v>1</v>
      </c>
      <c r="R251" t="b">
        <v>1</v>
      </c>
      <c r="S251" t="str">
        <f t="shared" si="7"/>
        <v>x</v>
      </c>
    </row>
    <row r="252" spans="1:19" ht="24" customHeight="1" x14ac:dyDescent="0.25">
      <c r="A252" s="73">
        <v>250</v>
      </c>
      <c r="B252" s="76" t="str">
        <f t="shared" si="6"/>
        <v>250</v>
      </c>
      <c r="C252" s="73">
        <v>2</v>
      </c>
      <c r="D252" s="78" t="s">
        <v>1199</v>
      </c>
      <c r="E252" s="2" t="s">
        <v>245</v>
      </c>
      <c r="F252" s="4"/>
      <c r="G252" s="18"/>
      <c r="H252" s="12"/>
      <c r="I252" s="12"/>
      <c r="J252" s="12"/>
      <c r="K252" s="12"/>
      <c r="L252" s="32"/>
      <c r="M252" s="12" t="s">
        <v>888</v>
      </c>
      <c r="N252" s="12"/>
      <c r="O252" s="85"/>
      <c r="P252" s="94" t="s">
        <v>2</v>
      </c>
      <c r="Q252" s="97" t="b">
        <f>NOT(ISERROR(MATCH(D252,Gen8_Pokemon!$C$1:$C$712,0)))</f>
        <v>1</v>
      </c>
      <c r="R252" t="b">
        <v>1</v>
      </c>
      <c r="S252" t="str">
        <f t="shared" si="7"/>
        <v>x</v>
      </c>
    </row>
    <row r="253" spans="1:19" ht="24" customHeight="1" x14ac:dyDescent="0.25">
      <c r="A253" s="73">
        <v>251</v>
      </c>
      <c r="B253" s="76" t="str">
        <f t="shared" si="6"/>
        <v>251</v>
      </c>
      <c r="C253" s="73">
        <v>2</v>
      </c>
      <c r="D253" s="78" t="s">
        <v>1200</v>
      </c>
      <c r="E253" s="2" t="s">
        <v>246</v>
      </c>
      <c r="F253" s="4"/>
      <c r="G253" s="18"/>
      <c r="H253" s="12"/>
      <c r="I253" s="12"/>
      <c r="J253" s="12"/>
      <c r="K253" s="12"/>
      <c r="L253" s="32"/>
      <c r="M253" s="12" t="s">
        <v>888</v>
      </c>
      <c r="N253" s="12"/>
      <c r="O253" s="85"/>
      <c r="P253" s="94" t="s">
        <v>2</v>
      </c>
      <c r="Q253" s="97" t="b">
        <f>NOT(ISERROR(MATCH(D253,Gen8_Pokemon!$C$1:$C$712,0)))</f>
        <v>1</v>
      </c>
      <c r="R253" t="b">
        <v>1</v>
      </c>
      <c r="S253" t="str">
        <f t="shared" si="7"/>
        <v>x</v>
      </c>
    </row>
    <row r="254" spans="1:19" ht="24" customHeight="1" x14ac:dyDescent="0.25">
      <c r="A254" s="73">
        <v>252</v>
      </c>
      <c r="B254" s="76" t="str">
        <f t="shared" si="6"/>
        <v>252</v>
      </c>
      <c r="C254" s="73">
        <v>3</v>
      </c>
      <c r="D254" s="78" t="s">
        <v>1201</v>
      </c>
      <c r="E254" s="2" t="s">
        <v>247</v>
      </c>
      <c r="F254" s="5"/>
      <c r="G254" s="11"/>
      <c r="H254" s="12"/>
      <c r="I254" s="12"/>
      <c r="J254" s="12"/>
      <c r="K254" s="13"/>
      <c r="L254" s="54"/>
      <c r="M254" s="12" t="s">
        <v>888</v>
      </c>
      <c r="N254" s="42"/>
      <c r="O254" s="84"/>
      <c r="P254" s="94" t="s">
        <v>2</v>
      </c>
      <c r="Q254" s="97" t="b">
        <f>NOT(ISERROR(MATCH(D254,Gen8_Pokemon!$C$1:$C$712,0)))</f>
        <v>1</v>
      </c>
      <c r="R254" t="b">
        <v>1</v>
      </c>
      <c r="S254" t="str">
        <f t="shared" si="7"/>
        <v>x</v>
      </c>
    </row>
    <row r="255" spans="1:19" ht="24" customHeight="1" x14ac:dyDescent="0.25">
      <c r="A255" s="73">
        <v>253</v>
      </c>
      <c r="B255" s="76" t="str">
        <f t="shared" si="6"/>
        <v>253</v>
      </c>
      <c r="C255" s="73">
        <v>3</v>
      </c>
      <c r="D255" s="78" t="s">
        <v>1202</v>
      </c>
      <c r="E255" s="2" t="s">
        <v>248</v>
      </c>
      <c r="F255" s="5"/>
      <c r="G255" s="11"/>
      <c r="H255" s="12"/>
      <c r="I255" s="12"/>
      <c r="J255" s="12"/>
      <c r="K255" s="12"/>
      <c r="L255" s="32"/>
      <c r="M255" s="12" t="s">
        <v>888</v>
      </c>
      <c r="N255" s="12"/>
      <c r="O255" s="85"/>
      <c r="P255" s="94" t="s">
        <v>2</v>
      </c>
      <c r="Q255" s="97" t="b">
        <f>NOT(ISERROR(MATCH(D255,Gen8_Pokemon!$C$1:$C$712,0)))</f>
        <v>1</v>
      </c>
      <c r="R255" t="b">
        <v>1</v>
      </c>
      <c r="S255" t="str">
        <f t="shared" si="7"/>
        <v>x</v>
      </c>
    </row>
    <row r="256" spans="1:19" ht="24" customHeight="1" x14ac:dyDescent="0.25">
      <c r="A256" s="73">
        <v>254</v>
      </c>
      <c r="B256" s="76" t="str">
        <f t="shared" si="6"/>
        <v>254</v>
      </c>
      <c r="C256" s="73">
        <v>3</v>
      </c>
      <c r="D256" s="78" t="s">
        <v>1203</v>
      </c>
      <c r="E256" s="2" t="s">
        <v>249</v>
      </c>
      <c r="F256" s="5"/>
      <c r="G256" s="11"/>
      <c r="H256" s="12"/>
      <c r="I256" s="12"/>
      <c r="J256" s="12"/>
      <c r="K256" s="36" t="s">
        <v>2</v>
      </c>
      <c r="L256" s="55"/>
      <c r="M256" s="12" t="s">
        <v>888</v>
      </c>
      <c r="N256" s="15"/>
      <c r="O256" s="86"/>
      <c r="P256" s="94" t="s">
        <v>2</v>
      </c>
      <c r="Q256" s="97" t="b">
        <f>NOT(ISERROR(MATCH(D256,Gen8_Pokemon!$C$1:$C$712,0)))</f>
        <v>1</v>
      </c>
      <c r="R256" t="b">
        <v>1</v>
      </c>
      <c r="S256" t="str">
        <f t="shared" si="7"/>
        <v>x</v>
      </c>
    </row>
    <row r="257" spans="1:19" ht="24" customHeight="1" x14ac:dyDescent="0.25">
      <c r="A257" s="73">
        <v>255</v>
      </c>
      <c r="B257" s="76" t="str">
        <f t="shared" si="6"/>
        <v>255</v>
      </c>
      <c r="C257" s="73">
        <v>3</v>
      </c>
      <c r="D257" s="78" t="s">
        <v>1204</v>
      </c>
      <c r="E257" s="2" t="s">
        <v>250</v>
      </c>
      <c r="F257" s="5"/>
      <c r="G257" s="34" t="s">
        <v>2</v>
      </c>
      <c r="H257" s="12"/>
      <c r="I257" s="12"/>
      <c r="J257" s="12"/>
      <c r="K257" s="12"/>
      <c r="L257" s="32"/>
      <c r="M257" s="12" t="s">
        <v>888</v>
      </c>
      <c r="N257" s="12"/>
      <c r="O257" s="85"/>
      <c r="P257" s="94" t="s">
        <v>2</v>
      </c>
      <c r="Q257" s="97" t="b">
        <f>NOT(ISERROR(MATCH(D257,Gen8_Pokemon!$C$1:$C$712,0)))</f>
        <v>1</v>
      </c>
      <c r="R257" t="b">
        <v>1</v>
      </c>
      <c r="S257" t="str">
        <f t="shared" si="7"/>
        <v>x</v>
      </c>
    </row>
    <row r="258" spans="1:19" ht="24" customHeight="1" x14ac:dyDescent="0.25">
      <c r="A258" s="73">
        <v>256</v>
      </c>
      <c r="B258" s="76" t="str">
        <f t="shared" si="6"/>
        <v>256</v>
      </c>
      <c r="C258" s="73">
        <v>3</v>
      </c>
      <c r="D258" s="78" t="s">
        <v>1205</v>
      </c>
      <c r="E258" s="2" t="s">
        <v>251</v>
      </c>
      <c r="F258" s="5"/>
      <c r="G258" s="34" t="s">
        <v>2</v>
      </c>
      <c r="H258" s="12"/>
      <c r="I258" s="12"/>
      <c r="J258" s="12"/>
      <c r="K258" s="12"/>
      <c r="L258" s="32"/>
      <c r="M258" s="12" t="s">
        <v>888</v>
      </c>
      <c r="N258" s="12"/>
      <c r="O258" s="85"/>
      <c r="P258" s="94" t="s">
        <v>2</v>
      </c>
      <c r="Q258" s="97" t="b">
        <f>NOT(ISERROR(MATCH(D258,Gen8_Pokemon!$C$1:$C$712,0)))</f>
        <v>1</v>
      </c>
      <c r="R258" t="b">
        <v>1</v>
      </c>
      <c r="S258" t="str">
        <f t="shared" si="7"/>
        <v>x</v>
      </c>
    </row>
    <row r="259" spans="1:19" ht="24" customHeight="1" x14ac:dyDescent="0.25">
      <c r="A259" s="73">
        <v>257</v>
      </c>
      <c r="B259" s="76" t="str">
        <f t="shared" si="6"/>
        <v>257</v>
      </c>
      <c r="C259" s="73">
        <v>3</v>
      </c>
      <c r="D259" s="78" t="s">
        <v>1206</v>
      </c>
      <c r="E259" s="2" t="s">
        <v>252</v>
      </c>
      <c r="F259" s="5"/>
      <c r="G259" s="34" t="s">
        <v>2</v>
      </c>
      <c r="H259" s="12"/>
      <c r="I259" s="12"/>
      <c r="J259" s="12"/>
      <c r="K259" s="36" t="s">
        <v>2</v>
      </c>
      <c r="L259" s="55"/>
      <c r="M259" s="12" t="s">
        <v>888</v>
      </c>
      <c r="N259" s="15"/>
      <c r="O259" s="86"/>
      <c r="P259" s="94" t="s">
        <v>2</v>
      </c>
      <c r="Q259" s="97" t="b">
        <f>NOT(ISERROR(MATCH(D259,Gen8_Pokemon!$C$1:$C$712,0)))</f>
        <v>1</v>
      </c>
      <c r="R259" t="b">
        <v>1</v>
      </c>
      <c r="S259" t="str">
        <f t="shared" si="7"/>
        <v>x</v>
      </c>
    </row>
    <row r="260" spans="1:19" ht="24" customHeight="1" x14ac:dyDescent="0.25">
      <c r="A260" s="73">
        <v>258</v>
      </c>
      <c r="B260" s="76" t="str">
        <f t="shared" ref="B260:B323" si="8">TEXT(A260, "000")</f>
        <v>258</v>
      </c>
      <c r="C260" s="73">
        <v>3</v>
      </c>
      <c r="D260" s="78" t="s">
        <v>1207</v>
      </c>
      <c r="E260" s="2" t="s">
        <v>253</v>
      </c>
      <c r="F260" s="5"/>
      <c r="G260" s="11"/>
      <c r="H260" s="12"/>
      <c r="I260" s="12"/>
      <c r="J260" s="12"/>
      <c r="K260" s="12"/>
      <c r="L260" s="32"/>
      <c r="M260" s="12" t="s">
        <v>888</v>
      </c>
      <c r="N260" s="12"/>
      <c r="O260" s="85"/>
      <c r="P260" s="94" t="s">
        <v>2</v>
      </c>
      <c r="Q260" s="97" t="b">
        <f>NOT(ISERROR(MATCH(D260,Gen8_Pokemon!$C$1:$C$712,0)))</f>
        <v>1</v>
      </c>
      <c r="R260" t="b">
        <v>1</v>
      </c>
      <c r="S260" t="str">
        <f t="shared" ref="S260:S323" si="9">IF(R260=TRUE, "x", "")</f>
        <v>x</v>
      </c>
    </row>
    <row r="261" spans="1:19" ht="24" customHeight="1" x14ac:dyDescent="0.25">
      <c r="A261" s="73">
        <v>259</v>
      </c>
      <c r="B261" s="76" t="str">
        <f t="shared" si="8"/>
        <v>259</v>
      </c>
      <c r="C261" s="73">
        <v>3</v>
      </c>
      <c r="D261" s="78" t="s">
        <v>1208</v>
      </c>
      <c r="E261" s="2" t="s">
        <v>254</v>
      </c>
      <c r="F261" s="5"/>
      <c r="G261" s="11"/>
      <c r="H261" s="12"/>
      <c r="I261" s="12"/>
      <c r="J261" s="12"/>
      <c r="K261" s="12"/>
      <c r="L261" s="32"/>
      <c r="M261" s="12" t="s">
        <v>888</v>
      </c>
      <c r="N261" s="12"/>
      <c r="O261" s="85"/>
      <c r="P261" s="94" t="s">
        <v>2</v>
      </c>
      <c r="Q261" s="97" t="b">
        <f>NOT(ISERROR(MATCH(D261,Gen8_Pokemon!$C$1:$C$712,0)))</f>
        <v>1</v>
      </c>
      <c r="R261" t="b">
        <v>1</v>
      </c>
      <c r="S261" t="str">
        <f t="shared" si="9"/>
        <v>x</v>
      </c>
    </row>
    <row r="262" spans="1:19" ht="24" customHeight="1" x14ac:dyDescent="0.25">
      <c r="A262" s="73">
        <v>260</v>
      </c>
      <c r="B262" s="76" t="str">
        <f t="shared" si="8"/>
        <v>260</v>
      </c>
      <c r="C262" s="73">
        <v>3</v>
      </c>
      <c r="D262" s="78" t="s">
        <v>1209</v>
      </c>
      <c r="E262" s="2" t="s">
        <v>255</v>
      </c>
      <c r="F262" s="5"/>
      <c r="G262" s="11"/>
      <c r="H262" s="12"/>
      <c r="I262" s="12"/>
      <c r="J262" s="12"/>
      <c r="K262" s="36" t="s">
        <v>2</v>
      </c>
      <c r="L262" s="55"/>
      <c r="M262" s="12" t="s">
        <v>888</v>
      </c>
      <c r="N262" s="15"/>
      <c r="O262" s="86"/>
      <c r="P262" s="94" t="s">
        <v>2</v>
      </c>
      <c r="Q262" s="97" t="b">
        <f>NOT(ISERROR(MATCH(D262,Gen8_Pokemon!$C$1:$C$712,0)))</f>
        <v>1</v>
      </c>
      <c r="R262" t="b">
        <v>1</v>
      </c>
      <c r="S262" t="str">
        <f t="shared" si="9"/>
        <v>x</v>
      </c>
    </row>
    <row r="263" spans="1:19" ht="24" customHeight="1" x14ac:dyDescent="0.25">
      <c r="A263" s="73">
        <v>261</v>
      </c>
      <c r="B263" s="76" t="str">
        <f t="shared" si="8"/>
        <v>261</v>
      </c>
      <c r="C263" s="73">
        <v>3</v>
      </c>
      <c r="D263" s="78" t="s">
        <v>1210</v>
      </c>
      <c r="E263" s="2" t="s">
        <v>256</v>
      </c>
      <c r="F263" s="5"/>
      <c r="G263" s="11"/>
      <c r="H263" s="12"/>
      <c r="I263" s="12"/>
      <c r="J263" s="12"/>
      <c r="K263" s="12"/>
      <c r="L263" s="32"/>
      <c r="M263" s="12" t="s">
        <v>888</v>
      </c>
      <c r="N263" s="12"/>
      <c r="O263" s="85"/>
      <c r="P263" s="94" t="s">
        <v>888</v>
      </c>
      <c r="Q263" s="97" t="b">
        <f>NOT(ISERROR(MATCH(D263,Gen8_Pokemon!$C$1:$C$712,0)))</f>
        <v>0</v>
      </c>
      <c r="R263" t="b">
        <v>0</v>
      </c>
      <c r="S263" t="str">
        <f t="shared" si="9"/>
        <v/>
      </c>
    </row>
    <row r="264" spans="1:19" ht="24" customHeight="1" x14ac:dyDescent="0.25">
      <c r="A264" s="73">
        <v>262</v>
      </c>
      <c r="B264" s="76" t="str">
        <f t="shared" si="8"/>
        <v>262</v>
      </c>
      <c r="C264" s="73">
        <v>3</v>
      </c>
      <c r="D264" s="78" t="s">
        <v>1211</v>
      </c>
      <c r="E264" s="2" t="s">
        <v>257</v>
      </c>
      <c r="F264" s="5"/>
      <c r="G264" s="11"/>
      <c r="H264" s="12"/>
      <c r="I264" s="12"/>
      <c r="J264" s="12"/>
      <c r="K264" s="12"/>
      <c r="L264" s="32"/>
      <c r="M264" s="12" t="s">
        <v>888</v>
      </c>
      <c r="N264" s="12"/>
      <c r="O264" s="85"/>
      <c r="P264" s="94" t="s">
        <v>888</v>
      </c>
      <c r="Q264" s="97" t="b">
        <f>NOT(ISERROR(MATCH(D264,Gen8_Pokemon!$C$1:$C$712,0)))</f>
        <v>0</v>
      </c>
      <c r="R264" t="b">
        <v>0</v>
      </c>
      <c r="S264" t="str">
        <f t="shared" si="9"/>
        <v/>
      </c>
    </row>
    <row r="265" spans="1:19" ht="24" customHeight="1" x14ac:dyDescent="0.25">
      <c r="A265" s="73">
        <v>263</v>
      </c>
      <c r="B265" s="76" t="str">
        <f t="shared" si="8"/>
        <v>263</v>
      </c>
      <c r="C265" s="73">
        <v>3</v>
      </c>
      <c r="D265" s="78" t="s">
        <v>1212</v>
      </c>
      <c r="E265" s="2" t="s">
        <v>258</v>
      </c>
      <c r="F265" s="5"/>
      <c r="G265" s="11"/>
      <c r="H265" s="12"/>
      <c r="I265" s="31"/>
      <c r="J265" s="12"/>
      <c r="K265" s="12"/>
      <c r="L265" s="32"/>
      <c r="M265" s="31" t="s">
        <v>887</v>
      </c>
      <c r="N265" s="12"/>
      <c r="O265" s="85"/>
      <c r="P265" s="94" t="s">
        <v>2</v>
      </c>
      <c r="Q265" s="97" t="b">
        <f>NOT(ISERROR(MATCH(D265,Gen8_Pokemon!$C$1:$C$712,0)))</f>
        <v>1</v>
      </c>
      <c r="R265" t="b">
        <v>1</v>
      </c>
      <c r="S265" t="str">
        <f t="shared" si="9"/>
        <v>x</v>
      </c>
    </row>
    <row r="266" spans="1:19" ht="24" customHeight="1" x14ac:dyDescent="0.25">
      <c r="A266" s="73">
        <v>264</v>
      </c>
      <c r="B266" s="76" t="str">
        <f t="shared" si="8"/>
        <v>264</v>
      </c>
      <c r="C266" s="73">
        <v>3</v>
      </c>
      <c r="D266" s="78" t="s">
        <v>1213</v>
      </c>
      <c r="E266" s="2" t="s">
        <v>259</v>
      </c>
      <c r="F266" s="5"/>
      <c r="G266" s="11"/>
      <c r="H266" s="12"/>
      <c r="I266" s="31"/>
      <c r="J266" s="12"/>
      <c r="K266" s="12"/>
      <c r="L266" s="32"/>
      <c r="M266" s="31" t="s">
        <v>887</v>
      </c>
      <c r="N266" s="12"/>
      <c r="O266" s="85"/>
      <c r="P266" s="94" t="s">
        <v>2</v>
      </c>
      <c r="Q266" s="97" t="b">
        <f>NOT(ISERROR(MATCH(D266,Gen8_Pokemon!$C$1:$C$712,0)))</f>
        <v>1</v>
      </c>
      <c r="R266" t="b">
        <v>1</v>
      </c>
      <c r="S266" t="str">
        <f t="shared" si="9"/>
        <v>x</v>
      </c>
    </row>
    <row r="267" spans="1:19" ht="24" customHeight="1" x14ac:dyDescent="0.25">
      <c r="A267" s="73">
        <v>265</v>
      </c>
      <c r="B267" s="76" t="str">
        <f t="shared" si="8"/>
        <v>265</v>
      </c>
      <c r="C267" s="73">
        <v>3</v>
      </c>
      <c r="D267" s="78" t="s">
        <v>1214</v>
      </c>
      <c r="E267" s="2" t="s">
        <v>260</v>
      </c>
      <c r="F267" s="5"/>
      <c r="G267" s="11"/>
      <c r="H267" s="12"/>
      <c r="I267" s="12"/>
      <c r="J267" s="12"/>
      <c r="K267" s="12"/>
      <c r="L267" s="32"/>
      <c r="M267" s="12" t="s">
        <v>888</v>
      </c>
      <c r="N267" s="12"/>
      <c r="O267" s="85"/>
      <c r="P267" s="94" t="s">
        <v>888</v>
      </c>
      <c r="Q267" s="97" t="b">
        <f>NOT(ISERROR(MATCH(D267,Gen8_Pokemon!$C$1:$C$712,0)))</f>
        <v>0</v>
      </c>
      <c r="R267" t="b">
        <v>0</v>
      </c>
      <c r="S267" t="str">
        <f t="shared" si="9"/>
        <v/>
      </c>
    </row>
    <row r="268" spans="1:19" ht="24" customHeight="1" x14ac:dyDescent="0.25">
      <c r="A268" s="73">
        <v>266</v>
      </c>
      <c r="B268" s="76" t="str">
        <f t="shared" si="8"/>
        <v>266</v>
      </c>
      <c r="C268" s="73">
        <v>3</v>
      </c>
      <c r="D268" s="78" t="s">
        <v>1215</v>
      </c>
      <c r="E268" s="2" t="s">
        <v>261</v>
      </c>
      <c r="F268" s="5"/>
      <c r="G268" s="11"/>
      <c r="H268" s="12"/>
      <c r="I268" s="12"/>
      <c r="J268" s="12"/>
      <c r="K268" s="12"/>
      <c r="L268" s="32"/>
      <c r="M268" s="12" t="s">
        <v>888</v>
      </c>
      <c r="N268" s="12"/>
      <c r="O268" s="85"/>
      <c r="P268" s="94" t="s">
        <v>888</v>
      </c>
      <c r="Q268" s="97" t="b">
        <f>NOT(ISERROR(MATCH(D268,Gen8_Pokemon!$C$1:$C$712,0)))</f>
        <v>0</v>
      </c>
      <c r="R268" t="b">
        <v>0</v>
      </c>
      <c r="S268" t="str">
        <f t="shared" si="9"/>
        <v/>
      </c>
    </row>
    <row r="269" spans="1:19" ht="24" customHeight="1" x14ac:dyDescent="0.25">
      <c r="A269" s="73">
        <v>267</v>
      </c>
      <c r="B269" s="76" t="str">
        <f t="shared" si="8"/>
        <v>267</v>
      </c>
      <c r="C269" s="73">
        <v>3</v>
      </c>
      <c r="D269" s="78" t="s">
        <v>1216</v>
      </c>
      <c r="E269" s="2" t="s">
        <v>262</v>
      </c>
      <c r="F269" s="5"/>
      <c r="G269" s="34" t="s">
        <v>2</v>
      </c>
      <c r="H269" s="12"/>
      <c r="I269" s="12"/>
      <c r="J269" s="12"/>
      <c r="K269" s="12"/>
      <c r="L269" s="32"/>
      <c r="M269" s="12" t="s">
        <v>888</v>
      </c>
      <c r="N269" s="12"/>
      <c r="O269" s="85"/>
      <c r="P269" s="94" t="s">
        <v>888</v>
      </c>
      <c r="Q269" s="97" t="b">
        <f>NOT(ISERROR(MATCH(D269,Gen8_Pokemon!$C$1:$C$712,0)))</f>
        <v>0</v>
      </c>
      <c r="R269" t="b">
        <v>0</v>
      </c>
      <c r="S269" t="str">
        <f t="shared" si="9"/>
        <v/>
      </c>
    </row>
    <row r="270" spans="1:19" ht="24" customHeight="1" x14ac:dyDescent="0.25">
      <c r="A270" s="73">
        <v>268</v>
      </c>
      <c r="B270" s="76" t="str">
        <f t="shared" si="8"/>
        <v>268</v>
      </c>
      <c r="C270" s="73">
        <v>3</v>
      </c>
      <c r="D270" s="78" t="s">
        <v>1217</v>
      </c>
      <c r="E270" s="2" t="s">
        <v>263</v>
      </c>
      <c r="F270" s="5"/>
      <c r="G270" s="11"/>
      <c r="H270" s="12"/>
      <c r="I270" s="12"/>
      <c r="J270" s="12"/>
      <c r="K270" s="12"/>
      <c r="L270" s="32"/>
      <c r="M270" s="12" t="s">
        <v>888</v>
      </c>
      <c r="N270" s="12"/>
      <c r="O270" s="85"/>
      <c r="P270" s="94" t="s">
        <v>888</v>
      </c>
      <c r="Q270" s="97" t="b">
        <f>NOT(ISERROR(MATCH(D270,Gen8_Pokemon!$C$1:$C$712,0)))</f>
        <v>0</v>
      </c>
      <c r="R270" t="b">
        <v>0</v>
      </c>
      <c r="S270" t="str">
        <f t="shared" si="9"/>
        <v/>
      </c>
    </row>
    <row r="271" spans="1:19" ht="24" customHeight="1" x14ac:dyDescent="0.25">
      <c r="A271" s="73">
        <v>269</v>
      </c>
      <c r="B271" s="76" t="str">
        <f t="shared" si="8"/>
        <v>269</v>
      </c>
      <c r="C271" s="73">
        <v>3</v>
      </c>
      <c r="D271" s="78" t="s">
        <v>1218</v>
      </c>
      <c r="E271" s="2" t="s">
        <v>264</v>
      </c>
      <c r="F271" s="5"/>
      <c r="G271" s="34" t="s">
        <v>2</v>
      </c>
      <c r="H271" s="12"/>
      <c r="I271" s="12"/>
      <c r="J271" s="12"/>
      <c r="K271" s="12"/>
      <c r="L271" s="32"/>
      <c r="M271" s="12" t="s">
        <v>888</v>
      </c>
      <c r="N271" s="12"/>
      <c r="O271" s="85"/>
      <c r="P271" s="94" t="s">
        <v>888</v>
      </c>
      <c r="Q271" s="97" t="b">
        <f>NOT(ISERROR(MATCH(D271,Gen8_Pokemon!$C$1:$C$712,0)))</f>
        <v>0</v>
      </c>
      <c r="R271" t="b">
        <v>0</v>
      </c>
      <c r="S271" t="str">
        <f t="shared" si="9"/>
        <v/>
      </c>
    </row>
    <row r="272" spans="1:19" ht="24" customHeight="1" x14ac:dyDescent="0.25">
      <c r="A272" s="73">
        <v>270</v>
      </c>
      <c r="B272" s="76" t="str">
        <f t="shared" si="8"/>
        <v>270</v>
      </c>
      <c r="C272" s="73">
        <v>3</v>
      </c>
      <c r="D272" s="78" t="s">
        <v>1219</v>
      </c>
      <c r="E272" s="2" t="s">
        <v>265</v>
      </c>
      <c r="F272" s="5"/>
      <c r="G272" s="11"/>
      <c r="H272" s="12"/>
      <c r="I272" s="12"/>
      <c r="J272" s="12"/>
      <c r="K272" s="12"/>
      <c r="L272" s="32"/>
      <c r="M272" s="12" t="s">
        <v>888</v>
      </c>
      <c r="N272" s="12"/>
      <c r="O272" s="85"/>
      <c r="P272" s="94" t="s">
        <v>2</v>
      </c>
      <c r="Q272" s="97" t="b">
        <f>NOT(ISERROR(MATCH(D272,Gen8_Pokemon!$C$1:$C$712,0)))</f>
        <v>1</v>
      </c>
      <c r="R272" t="b">
        <v>1</v>
      </c>
      <c r="S272" t="str">
        <f t="shared" si="9"/>
        <v>x</v>
      </c>
    </row>
    <row r="273" spans="1:19" ht="24" customHeight="1" x14ac:dyDescent="0.25">
      <c r="A273" s="73">
        <v>271</v>
      </c>
      <c r="B273" s="76" t="str">
        <f t="shared" si="8"/>
        <v>271</v>
      </c>
      <c r="C273" s="73">
        <v>3</v>
      </c>
      <c r="D273" s="78" t="s">
        <v>1220</v>
      </c>
      <c r="E273" s="2" t="s">
        <v>266</v>
      </c>
      <c r="F273" s="5"/>
      <c r="G273" s="11"/>
      <c r="H273" s="12"/>
      <c r="I273" s="12"/>
      <c r="J273" s="12"/>
      <c r="K273" s="12"/>
      <c r="L273" s="32"/>
      <c r="M273" s="12" t="s">
        <v>888</v>
      </c>
      <c r="N273" s="12"/>
      <c r="O273" s="85"/>
      <c r="P273" s="94" t="s">
        <v>2</v>
      </c>
      <c r="Q273" s="97" t="b">
        <f>NOT(ISERROR(MATCH(D273,Gen8_Pokemon!$C$1:$C$712,0)))</f>
        <v>1</v>
      </c>
      <c r="R273" t="b">
        <v>1</v>
      </c>
      <c r="S273" t="str">
        <f t="shared" si="9"/>
        <v>x</v>
      </c>
    </row>
    <row r="274" spans="1:19" ht="24" customHeight="1" x14ac:dyDescent="0.25">
      <c r="A274" s="73">
        <v>272</v>
      </c>
      <c r="B274" s="76" t="str">
        <f t="shared" si="8"/>
        <v>272</v>
      </c>
      <c r="C274" s="73">
        <v>3</v>
      </c>
      <c r="D274" s="78" t="s">
        <v>1221</v>
      </c>
      <c r="E274" s="2" t="s">
        <v>267</v>
      </c>
      <c r="F274" s="5"/>
      <c r="G274" s="34" t="s">
        <v>2</v>
      </c>
      <c r="H274" s="12"/>
      <c r="I274" s="12"/>
      <c r="J274" s="12"/>
      <c r="K274" s="12"/>
      <c r="L274" s="32"/>
      <c r="M274" s="12" t="s">
        <v>888</v>
      </c>
      <c r="N274" s="12"/>
      <c r="O274" s="85"/>
      <c r="P274" s="94" t="s">
        <v>2</v>
      </c>
      <c r="Q274" s="97" t="b">
        <f>NOT(ISERROR(MATCH(D274,Gen8_Pokemon!$C$1:$C$712,0)))</f>
        <v>1</v>
      </c>
      <c r="R274" t="b">
        <v>1</v>
      </c>
      <c r="S274" t="str">
        <f t="shared" si="9"/>
        <v>x</v>
      </c>
    </row>
    <row r="275" spans="1:19" ht="24" customHeight="1" x14ac:dyDescent="0.25">
      <c r="A275" s="73">
        <v>273</v>
      </c>
      <c r="B275" s="76" t="str">
        <f t="shared" si="8"/>
        <v>273</v>
      </c>
      <c r="C275" s="73">
        <v>3</v>
      </c>
      <c r="D275" s="78" t="s">
        <v>1222</v>
      </c>
      <c r="E275" s="2" t="s">
        <v>268</v>
      </c>
      <c r="F275" s="5"/>
      <c r="G275" s="11"/>
      <c r="H275" s="12"/>
      <c r="I275" s="12"/>
      <c r="J275" s="12"/>
      <c r="K275" s="12"/>
      <c r="L275" s="32"/>
      <c r="M275" s="12" t="s">
        <v>888</v>
      </c>
      <c r="N275" s="12"/>
      <c r="O275" s="85"/>
      <c r="P275" s="94" t="s">
        <v>2</v>
      </c>
      <c r="Q275" s="97" t="b">
        <f>NOT(ISERROR(MATCH(D275,Gen8_Pokemon!$C$1:$C$712,0)))</f>
        <v>1</v>
      </c>
      <c r="R275" t="b">
        <v>1</v>
      </c>
      <c r="S275" t="str">
        <f t="shared" si="9"/>
        <v>x</v>
      </c>
    </row>
    <row r="276" spans="1:19" ht="24" customHeight="1" x14ac:dyDescent="0.25">
      <c r="A276" s="73">
        <v>274</v>
      </c>
      <c r="B276" s="76" t="str">
        <f t="shared" si="8"/>
        <v>274</v>
      </c>
      <c r="C276" s="73">
        <v>3</v>
      </c>
      <c r="D276" s="78" t="s">
        <v>1223</v>
      </c>
      <c r="E276" s="2" t="s">
        <v>269</v>
      </c>
      <c r="F276" s="5"/>
      <c r="G276" s="34" t="s">
        <v>2</v>
      </c>
      <c r="H276" s="12"/>
      <c r="I276" s="12"/>
      <c r="J276" s="12"/>
      <c r="K276" s="12"/>
      <c r="L276" s="32"/>
      <c r="M276" s="12" t="s">
        <v>888</v>
      </c>
      <c r="N276" s="12"/>
      <c r="O276" s="85"/>
      <c r="P276" s="94" t="s">
        <v>2</v>
      </c>
      <c r="Q276" s="97" t="b">
        <f>NOT(ISERROR(MATCH(D276,Gen8_Pokemon!$C$1:$C$712,0)))</f>
        <v>1</v>
      </c>
      <c r="R276" t="b">
        <v>1</v>
      </c>
      <c r="S276" t="str">
        <f t="shared" si="9"/>
        <v>x</v>
      </c>
    </row>
    <row r="277" spans="1:19" ht="24" customHeight="1" x14ac:dyDescent="0.25">
      <c r="A277" s="73">
        <v>275</v>
      </c>
      <c r="B277" s="76" t="str">
        <f t="shared" si="8"/>
        <v>275</v>
      </c>
      <c r="C277" s="73">
        <v>3</v>
      </c>
      <c r="D277" s="78" t="s">
        <v>1224</v>
      </c>
      <c r="E277" s="2" t="s">
        <v>270</v>
      </c>
      <c r="F277" s="5"/>
      <c r="G277" s="34" t="s">
        <v>2</v>
      </c>
      <c r="H277" s="12"/>
      <c r="I277" s="12"/>
      <c r="J277" s="12"/>
      <c r="K277" s="12"/>
      <c r="L277" s="32"/>
      <c r="M277" s="12" t="s">
        <v>888</v>
      </c>
      <c r="N277" s="12"/>
      <c r="O277" s="85"/>
      <c r="P277" s="94" t="s">
        <v>2</v>
      </c>
      <c r="Q277" s="97" t="b">
        <f>NOT(ISERROR(MATCH(D277,Gen8_Pokemon!$C$1:$C$712,0)))</f>
        <v>1</v>
      </c>
      <c r="R277" t="b">
        <v>1</v>
      </c>
      <c r="S277" t="str">
        <f t="shared" si="9"/>
        <v>x</v>
      </c>
    </row>
    <row r="278" spans="1:19" ht="24" customHeight="1" x14ac:dyDescent="0.25">
      <c r="A278" s="73">
        <v>276</v>
      </c>
      <c r="B278" s="76" t="str">
        <f t="shared" si="8"/>
        <v>276</v>
      </c>
      <c r="C278" s="73">
        <v>3</v>
      </c>
      <c r="D278" s="78" t="s">
        <v>1225</v>
      </c>
      <c r="E278" s="2" t="s">
        <v>271</v>
      </c>
      <c r="F278" s="5"/>
      <c r="G278" s="11"/>
      <c r="H278" s="12"/>
      <c r="I278" s="12"/>
      <c r="J278" s="12"/>
      <c r="K278" s="12"/>
      <c r="L278" s="32"/>
      <c r="M278" s="12" t="s">
        <v>888</v>
      </c>
      <c r="N278" s="12"/>
      <c r="O278" s="85"/>
      <c r="P278" s="94" t="s">
        <v>888</v>
      </c>
      <c r="Q278" s="97" t="b">
        <f>NOT(ISERROR(MATCH(D278,Gen8_Pokemon!$C$1:$C$712,0)))</f>
        <v>0</v>
      </c>
      <c r="R278" t="b">
        <v>0</v>
      </c>
      <c r="S278" t="str">
        <f t="shared" si="9"/>
        <v/>
      </c>
    </row>
    <row r="279" spans="1:19" ht="24" customHeight="1" x14ac:dyDescent="0.25">
      <c r="A279" s="73">
        <v>277</v>
      </c>
      <c r="B279" s="76" t="str">
        <f t="shared" si="8"/>
        <v>277</v>
      </c>
      <c r="C279" s="73">
        <v>3</v>
      </c>
      <c r="D279" s="78" t="s">
        <v>1226</v>
      </c>
      <c r="E279" s="2" t="s">
        <v>272</v>
      </c>
      <c r="F279" s="5"/>
      <c r="G279" s="11"/>
      <c r="H279" s="12"/>
      <c r="I279" s="12"/>
      <c r="J279" s="12"/>
      <c r="K279" s="12"/>
      <c r="L279" s="32"/>
      <c r="M279" s="12" t="s">
        <v>888</v>
      </c>
      <c r="N279" s="12"/>
      <c r="O279" s="85"/>
      <c r="P279" s="94" t="s">
        <v>888</v>
      </c>
      <c r="Q279" s="97" t="b">
        <f>NOT(ISERROR(MATCH(D279,Gen8_Pokemon!$C$1:$C$712,0)))</f>
        <v>0</v>
      </c>
      <c r="R279" t="b">
        <v>0</v>
      </c>
      <c r="S279" t="str">
        <f t="shared" si="9"/>
        <v/>
      </c>
    </row>
    <row r="280" spans="1:19" ht="24" customHeight="1" x14ac:dyDescent="0.25">
      <c r="A280" s="73">
        <v>278</v>
      </c>
      <c r="B280" s="76" t="str">
        <f t="shared" si="8"/>
        <v>278</v>
      </c>
      <c r="C280" s="73">
        <v>3</v>
      </c>
      <c r="D280" s="78" t="s">
        <v>1227</v>
      </c>
      <c r="E280" s="2" t="s">
        <v>273</v>
      </c>
      <c r="F280" s="5"/>
      <c r="G280" s="11"/>
      <c r="H280" s="12"/>
      <c r="I280" s="12"/>
      <c r="J280" s="12"/>
      <c r="K280" s="12"/>
      <c r="L280" s="32"/>
      <c r="M280" s="12" t="s">
        <v>888</v>
      </c>
      <c r="N280" s="12"/>
      <c r="O280" s="85"/>
      <c r="P280" s="94" t="s">
        <v>2</v>
      </c>
      <c r="Q280" s="97" t="b">
        <f>NOT(ISERROR(MATCH(D280,Gen8_Pokemon!$C$1:$C$712,0)))</f>
        <v>1</v>
      </c>
      <c r="R280" t="b">
        <v>1</v>
      </c>
      <c r="S280" t="str">
        <f t="shared" si="9"/>
        <v>x</v>
      </c>
    </row>
    <row r="281" spans="1:19" ht="24" customHeight="1" x14ac:dyDescent="0.25">
      <c r="A281" s="73">
        <v>279</v>
      </c>
      <c r="B281" s="76" t="str">
        <f t="shared" si="8"/>
        <v>279</v>
      </c>
      <c r="C281" s="73">
        <v>3</v>
      </c>
      <c r="D281" s="78" t="s">
        <v>1228</v>
      </c>
      <c r="E281" s="2" t="s">
        <v>274</v>
      </c>
      <c r="F281" s="5"/>
      <c r="G281" s="11"/>
      <c r="H281" s="12"/>
      <c r="I281" s="12"/>
      <c r="J281" s="12"/>
      <c r="K281" s="12"/>
      <c r="L281" s="32"/>
      <c r="M281" s="12" t="s">
        <v>888</v>
      </c>
      <c r="N281" s="12"/>
      <c r="O281" s="85"/>
      <c r="P281" s="94" t="s">
        <v>2</v>
      </c>
      <c r="Q281" s="97" t="b">
        <f>NOT(ISERROR(MATCH(D281,Gen8_Pokemon!$C$1:$C$712,0)))</f>
        <v>1</v>
      </c>
      <c r="R281" t="b">
        <v>1</v>
      </c>
      <c r="S281" t="str">
        <f t="shared" si="9"/>
        <v>x</v>
      </c>
    </row>
    <row r="282" spans="1:19" ht="24" customHeight="1" x14ac:dyDescent="0.25">
      <c r="A282" s="73">
        <v>280</v>
      </c>
      <c r="B282" s="76" t="str">
        <f t="shared" si="8"/>
        <v>280</v>
      </c>
      <c r="C282" s="73">
        <v>3</v>
      </c>
      <c r="D282" s="78" t="s">
        <v>1229</v>
      </c>
      <c r="E282" s="2" t="s">
        <v>275</v>
      </c>
      <c r="F282" s="5"/>
      <c r="G282" s="11"/>
      <c r="H282" s="12"/>
      <c r="I282" s="12"/>
      <c r="J282" s="12"/>
      <c r="K282" s="12"/>
      <c r="L282" s="32"/>
      <c r="M282" s="12" t="s">
        <v>888</v>
      </c>
      <c r="N282" s="12"/>
      <c r="O282" s="85"/>
      <c r="P282" s="94" t="s">
        <v>2</v>
      </c>
      <c r="Q282" s="97" t="b">
        <f>NOT(ISERROR(MATCH(D282,Gen8_Pokemon!$C$1:$C$712,0)))</f>
        <v>1</v>
      </c>
      <c r="R282" t="b">
        <v>1</v>
      </c>
      <c r="S282" t="str">
        <f t="shared" si="9"/>
        <v>x</v>
      </c>
    </row>
    <row r="283" spans="1:19" ht="24" customHeight="1" x14ac:dyDescent="0.25">
      <c r="A283" s="73">
        <v>281</v>
      </c>
      <c r="B283" s="76" t="str">
        <f t="shared" si="8"/>
        <v>281</v>
      </c>
      <c r="C283" s="73">
        <v>3</v>
      </c>
      <c r="D283" s="78" t="s">
        <v>1230</v>
      </c>
      <c r="E283" s="2" t="s">
        <v>276</v>
      </c>
      <c r="F283" s="5"/>
      <c r="G283" s="11"/>
      <c r="H283" s="12"/>
      <c r="I283" s="12"/>
      <c r="J283" s="12"/>
      <c r="K283" s="12"/>
      <c r="L283" s="32"/>
      <c r="M283" s="12" t="s">
        <v>888</v>
      </c>
      <c r="N283" s="12"/>
      <c r="O283" s="85"/>
      <c r="P283" s="94" t="s">
        <v>2</v>
      </c>
      <c r="Q283" s="97" t="b">
        <f>NOT(ISERROR(MATCH(D283,Gen8_Pokemon!$C$1:$C$712,0)))</f>
        <v>1</v>
      </c>
      <c r="R283" t="b">
        <v>1</v>
      </c>
      <c r="S283" t="str">
        <f t="shared" si="9"/>
        <v>x</v>
      </c>
    </row>
    <row r="284" spans="1:19" ht="24" customHeight="1" x14ac:dyDescent="0.25">
      <c r="A284" s="73">
        <v>282</v>
      </c>
      <c r="B284" s="76" t="str">
        <f t="shared" si="8"/>
        <v>282</v>
      </c>
      <c r="C284" s="73">
        <v>3</v>
      </c>
      <c r="D284" s="78" t="s">
        <v>1231</v>
      </c>
      <c r="E284" s="2" t="s">
        <v>277</v>
      </c>
      <c r="F284" s="5"/>
      <c r="G284" s="11"/>
      <c r="H284" s="12"/>
      <c r="I284" s="12"/>
      <c r="J284" s="12"/>
      <c r="K284" s="36" t="s">
        <v>2</v>
      </c>
      <c r="L284" s="55"/>
      <c r="M284" s="12" t="s">
        <v>888</v>
      </c>
      <c r="N284" s="15"/>
      <c r="O284" s="86"/>
      <c r="P284" s="94" t="s">
        <v>2</v>
      </c>
      <c r="Q284" s="97" t="b">
        <f>NOT(ISERROR(MATCH(D284,Gen8_Pokemon!$C$1:$C$712,0)))</f>
        <v>1</v>
      </c>
      <c r="R284" t="b">
        <v>1</v>
      </c>
      <c r="S284" t="str">
        <f t="shared" si="9"/>
        <v>x</v>
      </c>
    </row>
    <row r="285" spans="1:19" ht="24" customHeight="1" x14ac:dyDescent="0.25">
      <c r="A285" s="73">
        <v>283</v>
      </c>
      <c r="B285" s="76" t="str">
        <f t="shared" si="8"/>
        <v>283</v>
      </c>
      <c r="C285" s="73">
        <v>3</v>
      </c>
      <c r="D285" s="78" t="s">
        <v>1232</v>
      </c>
      <c r="E285" s="2" t="s">
        <v>278</v>
      </c>
      <c r="F285" s="5"/>
      <c r="G285" s="11"/>
      <c r="H285" s="12"/>
      <c r="I285" s="12"/>
      <c r="J285" s="12"/>
      <c r="K285" s="12"/>
      <c r="L285" s="32"/>
      <c r="M285" s="12" t="s">
        <v>888</v>
      </c>
      <c r="N285" s="12"/>
      <c r="O285" s="85"/>
      <c r="P285" s="94" t="s">
        <v>888</v>
      </c>
      <c r="Q285" s="97" t="b">
        <f>NOT(ISERROR(MATCH(D285,Gen8_Pokemon!$C$1:$C$712,0)))</f>
        <v>0</v>
      </c>
      <c r="R285" t="b">
        <v>0</v>
      </c>
      <c r="S285" t="str">
        <f t="shared" si="9"/>
        <v/>
      </c>
    </row>
    <row r="286" spans="1:19" ht="24" customHeight="1" x14ac:dyDescent="0.25">
      <c r="A286" s="73">
        <v>284</v>
      </c>
      <c r="B286" s="76" t="str">
        <f t="shared" si="8"/>
        <v>284</v>
      </c>
      <c r="C286" s="73">
        <v>3</v>
      </c>
      <c r="D286" s="78" t="s">
        <v>1233</v>
      </c>
      <c r="E286" s="2" t="s">
        <v>279</v>
      </c>
      <c r="F286" s="5"/>
      <c r="G286" s="11"/>
      <c r="H286" s="12"/>
      <c r="I286" s="12"/>
      <c r="J286" s="12"/>
      <c r="K286" s="12"/>
      <c r="L286" s="32"/>
      <c r="M286" s="12" t="s">
        <v>888</v>
      </c>
      <c r="N286" s="12"/>
      <c r="O286" s="85"/>
      <c r="P286" s="94" t="s">
        <v>888</v>
      </c>
      <c r="Q286" s="97" t="b">
        <f>NOT(ISERROR(MATCH(D286,Gen8_Pokemon!$C$1:$C$712,0)))</f>
        <v>0</v>
      </c>
      <c r="R286" t="b">
        <v>0</v>
      </c>
      <c r="S286" t="str">
        <f t="shared" si="9"/>
        <v/>
      </c>
    </row>
    <row r="287" spans="1:19" ht="24" customHeight="1" x14ac:dyDescent="0.25">
      <c r="A287" s="73">
        <v>285</v>
      </c>
      <c r="B287" s="76" t="str">
        <f t="shared" si="8"/>
        <v>285</v>
      </c>
      <c r="C287" s="73">
        <v>3</v>
      </c>
      <c r="D287" s="78" t="s">
        <v>1234</v>
      </c>
      <c r="E287" s="2" t="s">
        <v>280</v>
      </c>
      <c r="F287" s="5"/>
      <c r="G287" s="11"/>
      <c r="H287" s="12"/>
      <c r="I287" s="12"/>
      <c r="J287" s="12"/>
      <c r="K287" s="12"/>
      <c r="L287" s="32"/>
      <c r="M287" s="12" t="s">
        <v>888</v>
      </c>
      <c r="N287" s="12"/>
      <c r="O287" s="85"/>
      <c r="P287" s="94" t="s">
        <v>888</v>
      </c>
      <c r="Q287" s="97" t="b">
        <f>NOT(ISERROR(MATCH(D287,Gen8_Pokemon!$C$1:$C$712,0)))</f>
        <v>0</v>
      </c>
      <c r="R287" t="b">
        <v>0</v>
      </c>
      <c r="S287" t="str">
        <f t="shared" si="9"/>
        <v/>
      </c>
    </row>
    <row r="288" spans="1:19" ht="24" customHeight="1" x14ac:dyDescent="0.25">
      <c r="A288" s="73">
        <v>286</v>
      </c>
      <c r="B288" s="76" t="str">
        <f t="shared" si="8"/>
        <v>286</v>
      </c>
      <c r="C288" s="73">
        <v>3</v>
      </c>
      <c r="D288" s="78" t="s">
        <v>1235</v>
      </c>
      <c r="E288" s="2" t="s">
        <v>281</v>
      </c>
      <c r="F288" s="5"/>
      <c r="G288" s="11"/>
      <c r="H288" s="12"/>
      <c r="I288" s="12"/>
      <c r="J288" s="12"/>
      <c r="K288" s="12"/>
      <c r="L288" s="32"/>
      <c r="M288" s="12" t="s">
        <v>888</v>
      </c>
      <c r="N288" s="12"/>
      <c r="O288" s="85"/>
      <c r="P288" s="94" t="s">
        <v>888</v>
      </c>
      <c r="Q288" s="97" t="b">
        <f>NOT(ISERROR(MATCH(D288,Gen8_Pokemon!$C$1:$C$712,0)))</f>
        <v>0</v>
      </c>
      <c r="R288" t="b">
        <v>0</v>
      </c>
      <c r="S288" t="str">
        <f t="shared" si="9"/>
        <v/>
      </c>
    </row>
    <row r="289" spans="1:19" ht="24" customHeight="1" x14ac:dyDescent="0.25">
      <c r="A289" s="73">
        <v>287</v>
      </c>
      <c r="B289" s="76" t="str">
        <f t="shared" si="8"/>
        <v>287</v>
      </c>
      <c r="C289" s="73">
        <v>3</v>
      </c>
      <c r="D289" s="78" t="s">
        <v>1236</v>
      </c>
      <c r="E289" s="2" t="s">
        <v>282</v>
      </c>
      <c r="F289" s="5"/>
      <c r="G289" s="11"/>
      <c r="H289" s="12"/>
      <c r="I289" s="12"/>
      <c r="J289" s="12"/>
      <c r="K289" s="12"/>
      <c r="L289" s="32"/>
      <c r="M289" s="12" t="s">
        <v>888</v>
      </c>
      <c r="N289" s="12"/>
      <c r="O289" s="85"/>
      <c r="P289" s="94" t="s">
        <v>888</v>
      </c>
      <c r="Q289" s="97" t="b">
        <f>NOT(ISERROR(MATCH(D289,Gen8_Pokemon!$C$1:$C$712,0)))</f>
        <v>0</v>
      </c>
      <c r="R289" t="b">
        <v>0</v>
      </c>
      <c r="S289" t="str">
        <f t="shared" si="9"/>
        <v/>
      </c>
    </row>
    <row r="290" spans="1:19" ht="24" customHeight="1" x14ac:dyDescent="0.25">
      <c r="A290" s="73">
        <v>288</v>
      </c>
      <c r="B290" s="76" t="str">
        <f t="shared" si="8"/>
        <v>288</v>
      </c>
      <c r="C290" s="73">
        <v>3</v>
      </c>
      <c r="D290" s="78" t="s">
        <v>1237</v>
      </c>
      <c r="E290" s="2" t="s">
        <v>283</v>
      </c>
      <c r="F290" s="5"/>
      <c r="G290" s="11"/>
      <c r="H290" s="12"/>
      <c r="I290" s="12"/>
      <c r="J290" s="12"/>
      <c r="K290" s="12"/>
      <c r="L290" s="32"/>
      <c r="M290" s="12" t="s">
        <v>888</v>
      </c>
      <c r="N290" s="12"/>
      <c r="O290" s="85"/>
      <c r="P290" s="94" t="s">
        <v>888</v>
      </c>
      <c r="Q290" s="97" t="b">
        <f>NOT(ISERROR(MATCH(D290,Gen8_Pokemon!$C$1:$C$712,0)))</f>
        <v>0</v>
      </c>
      <c r="R290" t="b">
        <v>0</v>
      </c>
      <c r="S290" t="str">
        <f t="shared" si="9"/>
        <v/>
      </c>
    </row>
    <row r="291" spans="1:19" ht="24" customHeight="1" x14ac:dyDescent="0.25">
      <c r="A291" s="73">
        <v>289</v>
      </c>
      <c r="B291" s="76" t="str">
        <f t="shared" si="8"/>
        <v>289</v>
      </c>
      <c r="C291" s="73">
        <v>3</v>
      </c>
      <c r="D291" s="78" t="s">
        <v>1238</v>
      </c>
      <c r="E291" s="2" t="s">
        <v>284</v>
      </c>
      <c r="F291" s="5"/>
      <c r="G291" s="11"/>
      <c r="H291" s="12"/>
      <c r="I291" s="12"/>
      <c r="J291" s="12"/>
      <c r="K291" s="12"/>
      <c r="L291" s="32"/>
      <c r="M291" s="12" t="s">
        <v>888</v>
      </c>
      <c r="N291" s="12"/>
      <c r="O291" s="85"/>
      <c r="P291" s="94" t="s">
        <v>888</v>
      </c>
      <c r="Q291" s="97" t="b">
        <f>NOT(ISERROR(MATCH(D291,Gen8_Pokemon!$C$1:$C$712,0)))</f>
        <v>0</v>
      </c>
      <c r="R291" t="b">
        <v>0</v>
      </c>
      <c r="S291" t="str">
        <f t="shared" si="9"/>
        <v/>
      </c>
    </row>
    <row r="292" spans="1:19" ht="24" customHeight="1" x14ac:dyDescent="0.25">
      <c r="A292" s="73">
        <v>290</v>
      </c>
      <c r="B292" s="76" t="str">
        <f t="shared" si="8"/>
        <v>290</v>
      </c>
      <c r="C292" s="73">
        <v>3</v>
      </c>
      <c r="D292" s="78" t="s">
        <v>1239</v>
      </c>
      <c r="E292" s="2" t="s">
        <v>285</v>
      </c>
      <c r="F292" s="5"/>
      <c r="G292" s="11"/>
      <c r="H292" s="12"/>
      <c r="I292" s="12"/>
      <c r="J292" s="12"/>
      <c r="K292" s="12"/>
      <c r="L292" s="32"/>
      <c r="M292" s="12" t="s">
        <v>888</v>
      </c>
      <c r="N292" s="12"/>
      <c r="O292" s="85"/>
      <c r="P292" s="94" t="s">
        <v>2</v>
      </c>
      <c r="Q292" s="97" t="b">
        <f>NOT(ISERROR(MATCH(D292,Gen8_Pokemon!$C$1:$C$712,0)))</f>
        <v>1</v>
      </c>
      <c r="R292" t="b">
        <v>1</v>
      </c>
      <c r="S292" t="str">
        <f t="shared" si="9"/>
        <v>x</v>
      </c>
    </row>
    <row r="293" spans="1:19" ht="24" customHeight="1" x14ac:dyDescent="0.25">
      <c r="A293" s="73">
        <v>291</v>
      </c>
      <c r="B293" s="76" t="str">
        <f t="shared" si="8"/>
        <v>291</v>
      </c>
      <c r="C293" s="73">
        <v>3</v>
      </c>
      <c r="D293" s="78" t="s">
        <v>1240</v>
      </c>
      <c r="E293" s="2" t="s">
        <v>286</v>
      </c>
      <c r="F293" s="5"/>
      <c r="G293" s="11"/>
      <c r="H293" s="12"/>
      <c r="I293" s="12"/>
      <c r="J293" s="12"/>
      <c r="K293" s="12"/>
      <c r="L293" s="32"/>
      <c r="M293" s="12" t="s">
        <v>888</v>
      </c>
      <c r="N293" s="12"/>
      <c r="O293" s="85"/>
      <c r="P293" s="94" t="s">
        <v>2</v>
      </c>
      <c r="Q293" s="97" t="b">
        <f>NOT(ISERROR(MATCH(D293,Gen8_Pokemon!$C$1:$C$712,0)))</f>
        <v>1</v>
      </c>
      <c r="R293" t="b">
        <v>1</v>
      </c>
      <c r="S293" t="str">
        <f t="shared" si="9"/>
        <v>x</v>
      </c>
    </row>
    <row r="294" spans="1:19" ht="24" customHeight="1" x14ac:dyDescent="0.25">
      <c r="A294" s="73">
        <v>292</v>
      </c>
      <c r="B294" s="76" t="str">
        <f t="shared" si="8"/>
        <v>292</v>
      </c>
      <c r="C294" s="73">
        <v>3</v>
      </c>
      <c r="D294" s="78" t="s">
        <v>1241</v>
      </c>
      <c r="E294" s="2" t="s">
        <v>287</v>
      </c>
      <c r="F294" s="5"/>
      <c r="G294" s="18"/>
      <c r="H294" s="12"/>
      <c r="I294" s="12"/>
      <c r="J294" s="12"/>
      <c r="K294" s="12"/>
      <c r="L294" s="32"/>
      <c r="M294" s="12" t="s">
        <v>888</v>
      </c>
      <c r="N294" s="12"/>
      <c r="O294" s="85"/>
      <c r="P294" s="94" t="s">
        <v>2</v>
      </c>
      <c r="Q294" s="97" t="b">
        <f>NOT(ISERROR(MATCH(D294,Gen8_Pokemon!$C$1:$C$712,0)))</f>
        <v>1</v>
      </c>
      <c r="R294" t="b">
        <v>1</v>
      </c>
      <c r="S294" t="str">
        <f t="shared" si="9"/>
        <v>x</v>
      </c>
    </row>
    <row r="295" spans="1:19" ht="24" customHeight="1" x14ac:dyDescent="0.25">
      <c r="A295" s="73">
        <v>293</v>
      </c>
      <c r="B295" s="76" t="str">
        <f t="shared" si="8"/>
        <v>293</v>
      </c>
      <c r="C295" s="73">
        <v>3</v>
      </c>
      <c r="D295" s="78" t="s">
        <v>1242</v>
      </c>
      <c r="E295" s="2" t="s">
        <v>288</v>
      </c>
      <c r="F295" s="5"/>
      <c r="G295" s="11"/>
      <c r="H295" s="12"/>
      <c r="I295" s="12"/>
      <c r="J295" s="12"/>
      <c r="K295" s="12"/>
      <c r="L295" s="32"/>
      <c r="M295" s="12" t="s">
        <v>888</v>
      </c>
      <c r="N295" s="12"/>
      <c r="O295" s="85"/>
      <c r="P295" s="94" t="s">
        <v>2</v>
      </c>
      <c r="Q295" s="97" t="b">
        <f>NOT(ISERROR(MATCH(D295,Gen8_Pokemon!$C$1:$C$712,0)))</f>
        <v>1</v>
      </c>
      <c r="R295" t="b">
        <v>1</v>
      </c>
      <c r="S295" t="str">
        <f t="shared" si="9"/>
        <v>x</v>
      </c>
    </row>
    <row r="296" spans="1:19" ht="24" customHeight="1" x14ac:dyDescent="0.25">
      <c r="A296" s="73">
        <v>294</v>
      </c>
      <c r="B296" s="76" t="str">
        <f t="shared" si="8"/>
        <v>294</v>
      </c>
      <c r="C296" s="73">
        <v>3</v>
      </c>
      <c r="D296" s="78" t="s">
        <v>1243</v>
      </c>
      <c r="E296" s="2" t="s">
        <v>289</v>
      </c>
      <c r="F296" s="5"/>
      <c r="G296" s="11"/>
      <c r="H296" s="12"/>
      <c r="I296" s="12"/>
      <c r="J296" s="12"/>
      <c r="K296" s="12"/>
      <c r="L296" s="32"/>
      <c r="M296" s="12" t="s">
        <v>888</v>
      </c>
      <c r="N296" s="12"/>
      <c r="O296" s="85"/>
      <c r="P296" s="94" t="s">
        <v>2</v>
      </c>
      <c r="Q296" s="97" t="b">
        <f>NOT(ISERROR(MATCH(D296,Gen8_Pokemon!$C$1:$C$712,0)))</f>
        <v>1</v>
      </c>
      <c r="R296" t="b">
        <v>1</v>
      </c>
      <c r="S296" t="str">
        <f t="shared" si="9"/>
        <v>x</v>
      </c>
    </row>
    <row r="297" spans="1:19" ht="24" customHeight="1" x14ac:dyDescent="0.25">
      <c r="A297" s="73">
        <v>295</v>
      </c>
      <c r="B297" s="76" t="str">
        <f t="shared" si="8"/>
        <v>295</v>
      </c>
      <c r="C297" s="73">
        <v>3</v>
      </c>
      <c r="D297" s="78" t="s">
        <v>1244</v>
      </c>
      <c r="E297" s="2" t="s">
        <v>290</v>
      </c>
      <c r="F297" s="5"/>
      <c r="G297" s="11"/>
      <c r="H297" s="12"/>
      <c r="I297" s="12"/>
      <c r="J297" s="12"/>
      <c r="K297" s="12"/>
      <c r="L297" s="32"/>
      <c r="M297" s="12" t="s">
        <v>888</v>
      </c>
      <c r="N297" s="12"/>
      <c r="O297" s="85"/>
      <c r="P297" s="94" t="s">
        <v>2</v>
      </c>
      <c r="Q297" s="97" t="b">
        <f>NOT(ISERROR(MATCH(D297,Gen8_Pokemon!$C$1:$C$712,0)))</f>
        <v>1</v>
      </c>
      <c r="R297" t="b">
        <v>1</v>
      </c>
      <c r="S297" t="str">
        <f t="shared" si="9"/>
        <v>x</v>
      </c>
    </row>
    <row r="298" spans="1:19" ht="24" customHeight="1" x14ac:dyDescent="0.25">
      <c r="A298" s="73">
        <v>296</v>
      </c>
      <c r="B298" s="76" t="str">
        <f t="shared" si="8"/>
        <v>296</v>
      </c>
      <c r="C298" s="73">
        <v>3</v>
      </c>
      <c r="D298" s="78" t="s">
        <v>1245</v>
      </c>
      <c r="E298" s="2" t="s">
        <v>291</v>
      </c>
      <c r="F298" s="5"/>
      <c r="G298" s="11"/>
      <c r="H298" s="12"/>
      <c r="I298" s="12"/>
      <c r="J298" s="12"/>
      <c r="K298" s="12"/>
      <c r="L298" s="32"/>
      <c r="M298" s="12" t="s">
        <v>888</v>
      </c>
      <c r="N298" s="12"/>
      <c r="O298" s="85"/>
      <c r="P298" s="94" t="s">
        <v>888</v>
      </c>
      <c r="Q298" s="97" t="b">
        <f>NOT(ISERROR(MATCH(D298,Gen8_Pokemon!$C$1:$C$712,0)))</f>
        <v>0</v>
      </c>
      <c r="R298" t="b">
        <v>0</v>
      </c>
      <c r="S298" t="str">
        <f t="shared" si="9"/>
        <v/>
      </c>
    </row>
    <row r="299" spans="1:19" ht="24" customHeight="1" x14ac:dyDescent="0.25">
      <c r="A299" s="73">
        <v>297</v>
      </c>
      <c r="B299" s="76" t="str">
        <f t="shared" si="8"/>
        <v>297</v>
      </c>
      <c r="C299" s="73">
        <v>3</v>
      </c>
      <c r="D299" s="78" t="s">
        <v>1246</v>
      </c>
      <c r="E299" s="2" t="s">
        <v>292</v>
      </c>
      <c r="F299" s="5"/>
      <c r="G299" s="11"/>
      <c r="H299" s="12"/>
      <c r="I299" s="12"/>
      <c r="J299" s="12"/>
      <c r="K299" s="12"/>
      <c r="L299" s="32"/>
      <c r="M299" s="12" t="s">
        <v>888</v>
      </c>
      <c r="N299" s="12"/>
      <c r="O299" s="85"/>
      <c r="P299" s="94" t="s">
        <v>888</v>
      </c>
      <c r="Q299" s="97" t="b">
        <f>NOT(ISERROR(MATCH(D299,Gen8_Pokemon!$C$1:$C$712,0)))</f>
        <v>0</v>
      </c>
      <c r="R299" t="b">
        <v>0</v>
      </c>
      <c r="S299" t="str">
        <f t="shared" si="9"/>
        <v/>
      </c>
    </row>
    <row r="300" spans="1:19" ht="24" customHeight="1" x14ac:dyDescent="0.25">
      <c r="A300" s="73">
        <v>298</v>
      </c>
      <c r="B300" s="76" t="str">
        <f t="shared" si="8"/>
        <v>298</v>
      </c>
      <c r="C300" s="73">
        <v>3</v>
      </c>
      <c r="D300" s="78" t="s">
        <v>1247</v>
      </c>
      <c r="E300" s="2" t="s">
        <v>293</v>
      </c>
      <c r="F300" s="5"/>
      <c r="G300" s="11"/>
      <c r="H300" s="12"/>
      <c r="I300" s="12"/>
      <c r="J300" s="12"/>
      <c r="K300" s="12"/>
      <c r="L300" s="32"/>
      <c r="M300" s="12" t="s">
        <v>888</v>
      </c>
      <c r="N300" s="12"/>
      <c r="O300" s="85"/>
      <c r="P300" s="94" t="s">
        <v>2</v>
      </c>
      <c r="Q300" s="97" t="b">
        <f>NOT(ISERROR(MATCH(D300,Gen8_Pokemon!$C$1:$C$712,0)))</f>
        <v>1</v>
      </c>
      <c r="R300" t="b">
        <v>1</v>
      </c>
      <c r="S300" t="str">
        <f t="shared" si="9"/>
        <v>x</v>
      </c>
    </row>
    <row r="301" spans="1:19" ht="24" customHeight="1" x14ac:dyDescent="0.25">
      <c r="A301" s="73">
        <v>299</v>
      </c>
      <c r="B301" s="76" t="str">
        <f t="shared" si="8"/>
        <v>299</v>
      </c>
      <c r="C301" s="73">
        <v>3</v>
      </c>
      <c r="D301" s="78" t="s">
        <v>1248</v>
      </c>
      <c r="E301" s="2" t="s">
        <v>294</v>
      </c>
      <c r="F301" s="5"/>
      <c r="G301" s="11"/>
      <c r="H301" s="12"/>
      <c r="I301" s="12"/>
      <c r="J301" s="12"/>
      <c r="K301" s="12"/>
      <c r="L301" s="32"/>
      <c r="M301" s="12" t="s">
        <v>888</v>
      </c>
      <c r="N301" s="12"/>
      <c r="O301" s="85"/>
      <c r="P301" s="94" t="s">
        <v>888</v>
      </c>
      <c r="Q301" s="97" t="b">
        <f>NOT(ISERROR(MATCH(D301,Gen8_Pokemon!$C$1:$C$712,0)))</f>
        <v>0</v>
      </c>
      <c r="R301" t="b">
        <v>0</v>
      </c>
      <c r="S301" t="str">
        <f t="shared" si="9"/>
        <v/>
      </c>
    </row>
    <row r="302" spans="1:19" ht="24" customHeight="1" x14ac:dyDescent="0.25">
      <c r="A302" s="73">
        <v>300</v>
      </c>
      <c r="B302" s="76" t="str">
        <f t="shared" si="8"/>
        <v>300</v>
      </c>
      <c r="C302" s="73">
        <v>3</v>
      </c>
      <c r="D302" s="78" t="s">
        <v>1249</v>
      </c>
      <c r="E302" s="2" t="s">
        <v>295</v>
      </c>
      <c r="F302" s="5"/>
      <c r="G302" s="11"/>
      <c r="H302" s="12"/>
      <c r="I302" s="12"/>
      <c r="J302" s="12"/>
      <c r="K302" s="12"/>
      <c r="L302" s="32"/>
      <c r="M302" s="12" t="s">
        <v>888</v>
      </c>
      <c r="N302" s="12"/>
      <c r="O302" s="85"/>
      <c r="P302" s="94" t="s">
        <v>888</v>
      </c>
      <c r="Q302" s="97" t="b">
        <f>NOT(ISERROR(MATCH(D302,Gen8_Pokemon!$C$1:$C$712,0)))</f>
        <v>0</v>
      </c>
      <c r="R302" t="b">
        <v>0</v>
      </c>
      <c r="S302" t="str">
        <f t="shared" si="9"/>
        <v/>
      </c>
    </row>
    <row r="303" spans="1:19" ht="24" customHeight="1" x14ac:dyDescent="0.25">
      <c r="A303" s="73">
        <v>301</v>
      </c>
      <c r="B303" s="76" t="str">
        <f t="shared" si="8"/>
        <v>301</v>
      </c>
      <c r="C303" s="73">
        <v>3</v>
      </c>
      <c r="D303" s="78" t="s">
        <v>1250</v>
      </c>
      <c r="E303" s="6" t="s">
        <v>1861</v>
      </c>
      <c r="F303" s="5"/>
      <c r="G303" s="11"/>
      <c r="H303" s="12"/>
      <c r="I303" s="12"/>
      <c r="J303" s="12"/>
      <c r="K303" s="12"/>
      <c r="L303" s="32"/>
      <c r="M303" s="12" t="s">
        <v>888</v>
      </c>
      <c r="N303" s="12"/>
      <c r="O303" s="85"/>
      <c r="P303" s="94" t="s">
        <v>888</v>
      </c>
      <c r="Q303" s="97" t="b">
        <f>NOT(ISERROR(MATCH(D303,Gen8_Pokemon!$C$1:$C$712,0)))</f>
        <v>0</v>
      </c>
      <c r="R303" t="b">
        <v>0</v>
      </c>
      <c r="S303" t="str">
        <f t="shared" si="9"/>
        <v/>
      </c>
    </row>
    <row r="304" spans="1:19" ht="24" customHeight="1" x14ac:dyDescent="0.25">
      <c r="A304" s="73">
        <v>302</v>
      </c>
      <c r="B304" s="76" t="str">
        <f t="shared" si="8"/>
        <v>302</v>
      </c>
      <c r="C304" s="73">
        <v>3</v>
      </c>
      <c r="D304" s="78" t="s">
        <v>1251</v>
      </c>
      <c r="E304" s="2" t="s">
        <v>296</v>
      </c>
      <c r="F304" s="5"/>
      <c r="G304" s="11"/>
      <c r="H304" s="12"/>
      <c r="I304" s="12"/>
      <c r="J304" s="12"/>
      <c r="K304" s="36" t="s">
        <v>2</v>
      </c>
      <c r="L304" s="55"/>
      <c r="M304" s="12" t="s">
        <v>888</v>
      </c>
      <c r="N304" s="15"/>
      <c r="O304" s="86"/>
      <c r="P304" s="94" t="s">
        <v>2</v>
      </c>
      <c r="Q304" s="97" t="b">
        <f>NOT(ISERROR(MATCH(D304,Gen8_Pokemon!$C$1:$C$712,0)))</f>
        <v>1</v>
      </c>
      <c r="R304" t="b">
        <v>1</v>
      </c>
      <c r="S304" t="str">
        <f t="shared" si="9"/>
        <v>x</v>
      </c>
    </row>
    <row r="305" spans="1:19" ht="24" customHeight="1" x14ac:dyDescent="0.25">
      <c r="A305" s="73">
        <v>303</v>
      </c>
      <c r="B305" s="76" t="str">
        <f t="shared" si="8"/>
        <v>303</v>
      </c>
      <c r="C305" s="73">
        <v>3</v>
      </c>
      <c r="D305" s="78" t="s">
        <v>1252</v>
      </c>
      <c r="E305" s="2" t="s">
        <v>297</v>
      </c>
      <c r="F305" s="5"/>
      <c r="G305" s="11"/>
      <c r="H305" s="12"/>
      <c r="I305" s="12"/>
      <c r="J305" s="12"/>
      <c r="K305" s="36" t="s">
        <v>2</v>
      </c>
      <c r="L305" s="55"/>
      <c r="M305" s="12" t="s">
        <v>888</v>
      </c>
      <c r="N305" s="15"/>
      <c r="O305" s="86"/>
      <c r="P305" s="94" t="s">
        <v>2</v>
      </c>
      <c r="Q305" s="97" t="b">
        <f>NOT(ISERROR(MATCH(D305,Gen8_Pokemon!$C$1:$C$712,0)))</f>
        <v>1</v>
      </c>
      <c r="R305" t="b">
        <v>1</v>
      </c>
      <c r="S305" t="str">
        <f t="shared" si="9"/>
        <v>x</v>
      </c>
    </row>
    <row r="306" spans="1:19" ht="24" customHeight="1" x14ac:dyDescent="0.25">
      <c r="A306" s="73">
        <v>304</v>
      </c>
      <c r="B306" s="76" t="str">
        <f t="shared" si="8"/>
        <v>304</v>
      </c>
      <c r="C306" s="73">
        <v>3</v>
      </c>
      <c r="D306" s="78" t="s">
        <v>1253</v>
      </c>
      <c r="E306" s="2" t="s">
        <v>298</v>
      </c>
      <c r="F306" s="5"/>
      <c r="G306" s="11"/>
      <c r="H306" s="12"/>
      <c r="I306" s="12"/>
      <c r="J306" s="12"/>
      <c r="K306" s="12"/>
      <c r="L306" s="32"/>
      <c r="M306" s="12" t="s">
        <v>888</v>
      </c>
      <c r="N306" s="12"/>
      <c r="O306" s="85"/>
      <c r="P306" s="94" t="s">
        <v>2</v>
      </c>
      <c r="Q306" s="97" t="b">
        <f>NOT(ISERROR(MATCH(D306,Gen8_Pokemon!$C$1:$C$712,0)))</f>
        <v>1</v>
      </c>
      <c r="R306" t="b">
        <v>1</v>
      </c>
      <c r="S306" t="str">
        <f t="shared" si="9"/>
        <v>x</v>
      </c>
    </row>
    <row r="307" spans="1:19" ht="24" customHeight="1" x14ac:dyDescent="0.25">
      <c r="A307" s="73">
        <v>305</v>
      </c>
      <c r="B307" s="76" t="str">
        <f t="shared" si="8"/>
        <v>305</v>
      </c>
      <c r="C307" s="73">
        <v>3</v>
      </c>
      <c r="D307" s="78" t="s">
        <v>1254</v>
      </c>
      <c r="E307" s="2" t="s">
        <v>299</v>
      </c>
      <c r="F307" s="5"/>
      <c r="G307" s="11"/>
      <c r="H307" s="12"/>
      <c r="I307" s="12"/>
      <c r="J307" s="12"/>
      <c r="K307" s="12"/>
      <c r="L307" s="32"/>
      <c r="M307" s="12" t="s">
        <v>888</v>
      </c>
      <c r="N307" s="12"/>
      <c r="O307" s="85"/>
      <c r="P307" s="94" t="s">
        <v>2</v>
      </c>
      <c r="Q307" s="97" t="b">
        <f>NOT(ISERROR(MATCH(D307,Gen8_Pokemon!$C$1:$C$712,0)))</f>
        <v>1</v>
      </c>
      <c r="R307" t="b">
        <v>1</v>
      </c>
      <c r="S307" t="str">
        <f t="shared" si="9"/>
        <v>x</v>
      </c>
    </row>
    <row r="308" spans="1:19" ht="24" customHeight="1" x14ac:dyDescent="0.25">
      <c r="A308" s="73">
        <v>306</v>
      </c>
      <c r="B308" s="76" t="str">
        <f t="shared" si="8"/>
        <v>306</v>
      </c>
      <c r="C308" s="73">
        <v>3</v>
      </c>
      <c r="D308" s="78" t="s">
        <v>1255</v>
      </c>
      <c r="E308" s="2" t="s">
        <v>300</v>
      </c>
      <c r="F308" s="5"/>
      <c r="G308" s="11"/>
      <c r="H308" s="12"/>
      <c r="I308" s="12"/>
      <c r="J308" s="12"/>
      <c r="K308" s="36" t="s">
        <v>2</v>
      </c>
      <c r="L308" s="55"/>
      <c r="M308" s="12" t="s">
        <v>888</v>
      </c>
      <c r="N308" s="15"/>
      <c r="O308" s="86"/>
      <c r="P308" s="94" t="s">
        <v>2</v>
      </c>
      <c r="Q308" s="97" t="b">
        <f>NOT(ISERROR(MATCH(D308,Gen8_Pokemon!$C$1:$C$712,0)))</f>
        <v>1</v>
      </c>
      <c r="R308" t="b">
        <v>1</v>
      </c>
      <c r="S308" t="str">
        <f t="shared" si="9"/>
        <v>x</v>
      </c>
    </row>
    <row r="309" spans="1:19" ht="24" customHeight="1" x14ac:dyDescent="0.25">
      <c r="A309" s="73">
        <v>307</v>
      </c>
      <c r="B309" s="76" t="str">
        <f t="shared" si="8"/>
        <v>307</v>
      </c>
      <c r="C309" s="73">
        <v>3</v>
      </c>
      <c r="D309" s="78" t="s">
        <v>1256</v>
      </c>
      <c r="E309" s="2" t="s">
        <v>301</v>
      </c>
      <c r="F309" s="5"/>
      <c r="G309" s="34" t="s">
        <v>2</v>
      </c>
      <c r="H309" s="12"/>
      <c r="I309" s="12"/>
      <c r="J309" s="12"/>
      <c r="K309" s="12"/>
      <c r="L309" s="32"/>
      <c r="M309" s="12" t="s">
        <v>888</v>
      </c>
      <c r="N309" s="12"/>
      <c r="O309" s="85"/>
      <c r="P309" s="94" t="s">
        <v>888</v>
      </c>
      <c r="Q309" s="97" t="b">
        <f>NOT(ISERROR(MATCH(D309,Gen8_Pokemon!$C$1:$C$712,0)))</f>
        <v>0</v>
      </c>
      <c r="R309" t="b">
        <v>0</v>
      </c>
      <c r="S309" t="str">
        <f t="shared" si="9"/>
        <v/>
      </c>
    </row>
    <row r="310" spans="1:19" ht="24" customHeight="1" x14ac:dyDescent="0.25">
      <c r="A310" s="73">
        <v>308</v>
      </c>
      <c r="B310" s="76" t="str">
        <f t="shared" si="8"/>
        <v>308</v>
      </c>
      <c r="C310" s="73">
        <v>3</v>
      </c>
      <c r="D310" s="78" t="s">
        <v>1257</v>
      </c>
      <c r="E310" s="2" t="s">
        <v>302</v>
      </c>
      <c r="F310" s="5"/>
      <c r="G310" s="34" t="s">
        <v>2</v>
      </c>
      <c r="H310" s="12"/>
      <c r="I310" s="12"/>
      <c r="J310" s="12"/>
      <c r="K310" s="36" t="s">
        <v>2</v>
      </c>
      <c r="L310" s="55"/>
      <c r="M310" s="12" t="s">
        <v>888</v>
      </c>
      <c r="N310" s="15"/>
      <c r="O310" s="86"/>
      <c r="P310" s="94" t="s">
        <v>888</v>
      </c>
      <c r="Q310" s="97" t="b">
        <f>NOT(ISERROR(MATCH(D310,Gen8_Pokemon!$C$1:$C$712,0)))</f>
        <v>0</v>
      </c>
      <c r="R310" t="b">
        <v>0</v>
      </c>
      <c r="S310" t="str">
        <f t="shared" si="9"/>
        <v/>
      </c>
    </row>
    <row r="311" spans="1:19" ht="24" customHeight="1" x14ac:dyDescent="0.25">
      <c r="A311" s="73">
        <v>309</v>
      </c>
      <c r="B311" s="76" t="str">
        <f t="shared" si="8"/>
        <v>309</v>
      </c>
      <c r="C311" s="73">
        <v>3</v>
      </c>
      <c r="D311" s="78" t="s">
        <v>1258</v>
      </c>
      <c r="E311" s="2" t="s">
        <v>303</v>
      </c>
      <c r="F311" s="5"/>
      <c r="G311" s="11"/>
      <c r="H311" s="12"/>
      <c r="I311" s="12"/>
      <c r="J311" s="12"/>
      <c r="K311" s="12"/>
      <c r="L311" s="32"/>
      <c r="M311" s="12" t="s">
        <v>888</v>
      </c>
      <c r="N311" s="12"/>
      <c r="O311" s="85"/>
      <c r="P311" s="94" t="s">
        <v>2</v>
      </c>
      <c r="Q311" s="97" t="b">
        <f>NOT(ISERROR(MATCH(D311,Gen8_Pokemon!$C$1:$C$712,0)))</f>
        <v>1</v>
      </c>
      <c r="R311" t="b">
        <v>1</v>
      </c>
      <c r="S311" t="str">
        <f t="shared" si="9"/>
        <v>x</v>
      </c>
    </row>
    <row r="312" spans="1:19" ht="24" customHeight="1" x14ac:dyDescent="0.25">
      <c r="A312" s="73">
        <v>310</v>
      </c>
      <c r="B312" s="76" t="str">
        <f t="shared" si="8"/>
        <v>310</v>
      </c>
      <c r="C312" s="73">
        <v>3</v>
      </c>
      <c r="D312" s="78" t="s">
        <v>1259</v>
      </c>
      <c r="E312" s="2" t="s">
        <v>304</v>
      </c>
      <c r="F312" s="5"/>
      <c r="G312" s="11"/>
      <c r="H312" s="12"/>
      <c r="I312" s="12"/>
      <c r="J312" s="12"/>
      <c r="K312" s="36" t="s">
        <v>2</v>
      </c>
      <c r="L312" s="55"/>
      <c r="M312" s="12" t="s">
        <v>888</v>
      </c>
      <c r="N312" s="15"/>
      <c r="O312" s="86"/>
      <c r="P312" s="94" t="s">
        <v>2</v>
      </c>
      <c r="Q312" s="97" t="b">
        <f>NOT(ISERROR(MATCH(D312,Gen8_Pokemon!$C$1:$C$712,0)))</f>
        <v>1</v>
      </c>
      <c r="R312" t="b">
        <v>1</v>
      </c>
      <c r="S312" t="str">
        <f t="shared" si="9"/>
        <v>x</v>
      </c>
    </row>
    <row r="313" spans="1:19" ht="24" customHeight="1" x14ac:dyDescent="0.25">
      <c r="A313" s="73">
        <v>311</v>
      </c>
      <c r="B313" s="76" t="str">
        <f t="shared" si="8"/>
        <v>311</v>
      </c>
      <c r="C313" s="73">
        <v>3</v>
      </c>
      <c r="D313" s="78" t="s">
        <v>1260</v>
      </c>
      <c r="E313" s="2" t="s">
        <v>305</v>
      </c>
      <c r="F313" s="5"/>
      <c r="G313" s="11"/>
      <c r="H313" s="12"/>
      <c r="I313" s="12"/>
      <c r="J313" s="12"/>
      <c r="K313" s="12"/>
      <c r="L313" s="32"/>
      <c r="M313" s="12" t="s">
        <v>888</v>
      </c>
      <c r="N313" s="12"/>
      <c r="O313" s="85"/>
      <c r="P313" s="94" t="s">
        <v>888</v>
      </c>
      <c r="Q313" s="97" t="b">
        <f>NOT(ISERROR(MATCH(D313,Gen8_Pokemon!$C$1:$C$712,0)))</f>
        <v>0</v>
      </c>
      <c r="R313" t="b">
        <v>0</v>
      </c>
      <c r="S313" t="str">
        <f t="shared" si="9"/>
        <v/>
      </c>
    </row>
    <row r="314" spans="1:19" ht="24" customHeight="1" x14ac:dyDescent="0.25">
      <c r="A314" s="73">
        <v>312</v>
      </c>
      <c r="B314" s="76" t="str">
        <f t="shared" si="8"/>
        <v>312</v>
      </c>
      <c r="C314" s="73">
        <v>3</v>
      </c>
      <c r="D314" s="78" t="s">
        <v>1261</v>
      </c>
      <c r="E314" s="2" t="s">
        <v>306</v>
      </c>
      <c r="F314" s="5"/>
      <c r="G314" s="11"/>
      <c r="H314" s="12"/>
      <c r="I314" s="12"/>
      <c r="J314" s="12"/>
      <c r="K314" s="12"/>
      <c r="L314" s="32"/>
      <c r="M314" s="12" t="s">
        <v>888</v>
      </c>
      <c r="N314" s="12"/>
      <c r="O314" s="85"/>
      <c r="P314" s="94" t="s">
        <v>888</v>
      </c>
      <c r="Q314" s="97" t="b">
        <f>NOT(ISERROR(MATCH(D314,Gen8_Pokemon!$C$1:$C$712,0)))</f>
        <v>0</v>
      </c>
      <c r="R314" t="b">
        <v>0</v>
      </c>
      <c r="S314" t="str">
        <f t="shared" si="9"/>
        <v/>
      </c>
    </row>
    <row r="315" spans="1:19" ht="24" customHeight="1" x14ac:dyDescent="0.25">
      <c r="A315" s="73">
        <v>313</v>
      </c>
      <c r="B315" s="76" t="str">
        <f t="shared" si="8"/>
        <v>313</v>
      </c>
      <c r="C315" s="73">
        <v>3</v>
      </c>
      <c r="D315" s="78" t="s">
        <v>1262</v>
      </c>
      <c r="E315" s="2" t="s">
        <v>307</v>
      </c>
      <c r="F315" s="5"/>
      <c r="G315" s="18"/>
      <c r="H315" s="12"/>
      <c r="I315" s="12"/>
      <c r="J315" s="12"/>
      <c r="K315" s="12"/>
      <c r="L315" s="32"/>
      <c r="M315" s="12" t="s">
        <v>888</v>
      </c>
      <c r="N315" s="12"/>
      <c r="O315" s="85"/>
      <c r="P315" s="94" t="s">
        <v>888</v>
      </c>
      <c r="Q315" s="97" t="b">
        <f>NOT(ISERROR(MATCH(D315,Gen8_Pokemon!$C$1:$C$712,0)))</f>
        <v>0</v>
      </c>
      <c r="R315" t="b">
        <v>0</v>
      </c>
      <c r="S315" t="str">
        <f t="shared" si="9"/>
        <v/>
      </c>
    </row>
    <row r="316" spans="1:19" ht="24" customHeight="1" x14ac:dyDescent="0.25">
      <c r="A316" s="73">
        <v>314</v>
      </c>
      <c r="B316" s="76" t="str">
        <f t="shared" si="8"/>
        <v>314</v>
      </c>
      <c r="C316" s="73">
        <v>3</v>
      </c>
      <c r="D316" s="78" t="s">
        <v>1263</v>
      </c>
      <c r="E316" s="2" t="s">
        <v>308</v>
      </c>
      <c r="F316" s="5"/>
      <c r="G316" s="18"/>
      <c r="H316" s="12"/>
      <c r="I316" s="12"/>
      <c r="J316" s="12"/>
      <c r="K316" s="12"/>
      <c r="L316" s="32"/>
      <c r="M316" s="12" t="s">
        <v>888</v>
      </c>
      <c r="N316" s="12"/>
      <c r="O316" s="85"/>
      <c r="P316" s="94" t="s">
        <v>888</v>
      </c>
      <c r="Q316" s="97" t="b">
        <f>NOT(ISERROR(MATCH(D316,Gen8_Pokemon!$C$1:$C$712,0)))</f>
        <v>0</v>
      </c>
      <c r="R316" t="b">
        <v>0</v>
      </c>
      <c r="S316" t="str">
        <f t="shared" si="9"/>
        <v/>
      </c>
    </row>
    <row r="317" spans="1:19" ht="24" customHeight="1" x14ac:dyDescent="0.25">
      <c r="A317" s="73">
        <v>315</v>
      </c>
      <c r="B317" s="76" t="str">
        <f t="shared" si="8"/>
        <v>315</v>
      </c>
      <c r="C317" s="73">
        <v>3</v>
      </c>
      <c r="D317" s="78" t="s">
        <v>1264</v>
      </c>
      <c r="E317" s="2" t="s">
        <v>309</v>
      </c>
      <c r="F317" s="5"/>
      <c r="G317" s="34" t="s">
        <v>2</v>
      </c>
      <c r="H317" s="12"/>
      <c r="I317" s="12"/>
      <c r="J317" s="12"/>
      <c r="K317" s="12"/>
      <c r="L317" s="32"/>
      <c r="M317" s="12" t="s">
        <v>888</v>
      </c>
      <c r="N317" s="12"/>
      <c r="O317" s="85"/>
      <c r="P317" s="94" t="s">
        <v>2</v>
      </c>
      <c r="Q317" s="97" t="b">
        <f>NOT(ISERROR(MATCH(D317,Gen8_Pokemon!$C$1:$C$712,0)))</f>
        <v>1</v>
      </c>
      <c r="R317" t="b">
        <v>1</v>
      </c>
      <c r="S317" t="str">
        <f t="shared" si="9"/>
        <v>x</v>
      </c>
    </row>
    <row r="318" spans="1:19" ht="24" customHeight="1" x14ac:dyDescent="0.25">
      <c r="A318" s="73">
        <v>316</v>
      </c>
      <c r="B318" s="76" t="str">
        <f t="shared" si="8"/>
        <v>316</v>
      </c>
      <c r="C318" s="73">
        <v>3</v>
      </c>
      <c r="D318" s="78" t="s">
        <v>1265</v>
      </c>
      <c r="E318" s="2" t="s">
        <v>310</v>
      </c>
      <c r="F318" s="5"/>
      <c r="G318" s="34" t="s">
        <v>2</v>
      </c>
      <c r="H318" s="12"/>
      <c r="I318" s="12"/>
      <c r="J318" s="12"/>
      <c r="K318" s="12"/>
      <c r="L318" s="32"/>
      <c r="M318" s="12" t="s">
        <v>888</v>
      </c>
      <c r="N318" s="12"/>
      <c r="O318" s="85"/>
      <c r="P318" s="94" t="s">
        <v>888</v>
      </c>
      <c r="Q318" s="97" t="b">
        <f>NOT(ISERROR(MATCH(D318,Gen8_Pokemon!$C$1:$C$712,0)))</f>
        <v>0</v>
      </c>
      <c r="R318" t="b">
        <v>0</v>
      </c>
      <c r="S318" t="str">
        <f t="shared" si="9"/>
        <v/>
      </c>
    </row>
    <row r="319" spans="1:19" ht="24" customHeight="1" x14ac:dyDescent="0.25">
      <c r="A319" s="73">
        <v>317</v>
      </c>
      <c r="B319" s="76" t="str">
        <f t="shared" si="8"/>
        <v>317</v>
      </c>
      <c r="C319" s="73">
        <v>3</v>
      </c>
      <c r="D319" s="78" t="s">
        <v>1266</v>
      </c>
      <c r="E319" s="2" t="s">
        <v>311</v>
      </c>
      <c r="F319" s="5"/>
      <c r="G319" s="34" t="s">
        <v>2</v>
      </c>
      <c r="H319" s="12"/>
      <c r="I319" s="12"/>
      <c r="J319" s="12"/>
      <c r="K319" s="12"/>
      <c r="L319" s="32"/>
      <c r="M319" s="12" t="s">
        <v>888</v>
      </c>
      <c r="N319" s="12"/>
      <c r="O319" s="85"/>
      <c r="P319" s="94" t="s">
        <v>888</v>
      </c>
      <c r="Q319" s="97" t="b">
        <f>NOT(ISERROR(MATCH(D319,Gen8_Pokemon!$C$1:$C$712,0)))</f>
        <v>0</v>
      </c>
      <c r="R319" t="b">
        <v>0</v>
      </c>
      <c r="S319" t="str">
        <f t="shared" si="9"/>
        <v/>
      </c>
    </row>
    <row r="320" spans="1:19" ht="24" customHeight="1" x14ac:dyDescent="0.25">
      <c r="A320" s="73">
        <v>318</v>
      </c>
      <c r="B320" s="76" t="str">
        <f t="shared" si="8"/>
        <v>318</v>
      </c>
      <c r="C320" s="73">
        <v>3</v>
      </c>
      <c r="D320" s="78" t="s">
        <v>1267</v>
      </c>
      <c r="E320" s="2" t="s">
        <v>312</v>
      </c>
      <c r="F320" s="5"/>
      <c r="G320" s="11"/>
      <c r="H320" s="12"/>
      <c r="I320" s="12"/>
      <c r="J320" s="12"/>
      <c r="K320" s="12"/>
      <c r="L320" s="32"/>
      <c r="M320" s="12" t="s">
        <v>888</v>
      </c>
      <c r="N320" s="12"/>
      <c r="O320" s="85"/>
      <c r="P320" s="94" t="s">
        <v>2</v>
      </c>
      <c r="Q320" s="97" t="b">
        <f>NOT(ISERROR(MATCH(D320,Gen8_Pokemon!$C$1:$C$712,0)))</f>
        <v>1</v>
      </c>
      <c r="R320" t="b">
        <v>1</v>
      </c>
      <c r="S320" t="str">
        <f t="shared" si="9"/>
        <v>x</v>
      </c>
    </row>
    <row r="321" spans="1:19" ht="24" customHeight="1" x14ac:dyDescent="0.25">
      <c r="A321" s="73">
        <v>319</v>
      </c>
      <c r="B321" s="76" t="str">
        <f t="shared" si="8"/>
        <v>319</v>
      </c>
      <c r="C321" s="73">
        <v>3</v>
      </c>
      <c r="D321" s="78" t="s">
        <v>1268</v>
      </c>
      <c r="E321" s="2" t="s">
        <v>313</v>
      </c>
      <c r="F321" s="5"/>
      <c r="G321" s="11"/>
      <c r="H321" s="12"/>
      <c r="I321" s="12"/>
      <c r="J321" s="12"/>
      <c r="K321" s="36" t="s">
        <v>2</v>
      </c>
      <c r="L321" s="55"/>
      <c r="M321" s="12" t="s">
        <v>888</v>
      </c>
      <c r="N321" s="15"/>
      <c r="O321" s="86"/>
      <c r="P321" s="94" t="s">
        <v>2</v>
      </c>
      <c r="Q321" s="97" t="b">
        <f>NOT(ISERROR(MATCH(D321,Gen8_Pokemon!$C$1:$C$712,0)))</f>
        <v>1</v>
      </c>
      <c r="R321" t="b">
        <v>1</v>
      </c>
      <c r="S321" t="str">
        <f t="shared" si="9"/>
        <v>x</v>
      </c>
    </row>
    <row r="322" spans="1:19" ht="24" customHeight="1" x14ac:dyDescent="0.25">
      <c r="A322" s="73">
        <v>320</v>
      </c>
      <c r="B322" s="76" t="str">
        <f t="shared" si="8"/>
        <v>320</v>
      </c>
      <c r="C322" s="73">
        <v>3</v>
      </c>
      <c r="D322" s="78" t="s">
        <v>1269</v>
      </c>
      <c r="E322" s="2" t="s">
        <v>314</v>
      </c>
      <c r="F322" s="5"/>
      <c r="G322" s="11"/>
      <c r="H322" s="12"/>
      <c r="I322" s="12"/>
      <c r="J322" s="12"/>
      <c r="K322" s="12"/>
      <c r="L322" s="32"/>
      <c r="M322" s="12" t="s">
        <v>888</v>
      </c>
      <c r="N322" s="12"/>
      <c r="O322" s="85"/>
      <c r="P322" s="94" t="s">
        <v>2</v>
      </c>
      <c r="Q322" s="97" t="b">
        <f>NOT(ISERROR(MATCH(D322,Gen8_Pokemon!$C$1:$C$712,0)))</f>
        <v>1</v>
      </c>
      <c r="R322" t="b">
        <v>1</v>
      </c>
      <c r="S322" t="str">
        <f t="shared" si="9"/>
        <v>x</v>
      </c>
    </row>
    <row r="323" spans="1:19" ht="24" customHeight="1" x14ac:dyDescent="0.25">
      <c r="A323" s="73">
        <v>321</v>
      </c>
      <c r="B323" s="76" t="str">
        <f t="shared" si="8"/>
        <v>321</v>
      </c>
      <c r="C323" s="73">
        <v>3</v>
      </c>
      <c r="D323" s="78" t="s">
        <v>1270</v>
      </c>
      <c r="E323" s="2" t="s">
        <v>315</v>
      </c>
      <c r="F323" s="5"/>
      <c r="G323" s="11"/>
      <c r="H323" s="12"/>
      <c r="I323" s="12"/>
      <c r="J323" s="12"/>
      <c r="K323" s="12"/>
      <c r="L323" s="32"/>
      <c r="M323" s="12" t="s">
        <v>888</v>
      </c>
      <c r="N323" s="12"/>
      <c r="O323" s="85"/>
      <c r="P323" s="94" t="s">
        <v>2</v>
      </c>
      <c r="Q323" s="97" t="b">
        <f>NOT(ISERROR(MATCH(D323,Gen8_Pokemon!$C$1:$C$712,0)))</f>
        <v>1</v>
      </c>
      <c r="R323" t="b">
        <v>1</v>
      </c>
      <c r="S323" t="str">
        <f t="shared" si="9"/>
        <v>x</v>
      </c>
    </row>
    <row r="324" spans="1:19" ht="24" customHeight="1" x14ac:dyDescent="0.25">
      <c r="A324" s="73">
        <v>322</v>
      </c>
      <c r="B324" s="76" t="str">
        <f t="shared" ref="B324:B387" si="10">TEXT(A324, "000")</f>
        <v>322</v>
      </c>
      <c r="C324" s="73">
        <v>3</v>
      </c>
      <c r="D324" s="78" t="s">
        <v>1271</v>
      </c>
      <c r="E324" s="6" t="s">
        <v>1859</v>
      </c>
      <c r="F324" s="5"/>
      <c r="G324" s="34" t="s">
        <v>2</v>
      </c>
      <c r="H324" s="12"/>
      <c r="I324" s="12"/>
      <c r="J324" s="12"/>
      <c r="K324" s="12"/>
      <c r="L324" s="32"/>
      <c r="M324" s="12" t="s">
        <v>888</v>
      </c>
      <c r="N324" s="12"/>
      <c r="O324" s="85"/>
      <c r="P324" s="94" t="s">
        <v>888</v>
      </c>
      <c r="Q324" s="97" t="b">
        <f>NOT(ISERROR(MATCH(D324,Gen8_Pokemon!$C$1:$C$712,0)))</f>
        <v>0</v>
      </c>
      <c r="R324" t="b">
        <v>0</v>
      </c>
      <c r="S324" t="str">
        <f t="shared" ref="S324:S387" si="11">IF(R324=TRUE, "x", "")</f>
        <v/>
      </c>
    </row>
    <row r="325" spans="1:19" ht="24" customHeight="1" x14ac:dyDescent="0.25">
      <c r="A325" s="73">
        <v>323</v>
      </c>
      <c r="B325" s="76" t="str">
        <f t="shared" si="10"/>
        <v>323</v>
      </c>
      <c r="C325" s="73">
        <v>3</v>
      </c>
      <c r="D325" s="78" t="s">
        <v>1272</v>
      </c>
      <c r="E325" s="2" t="s">
        <v>316</v>
      </c>
      <c r="F325" s="5"/>
      <c r="G325" s="34" t="s">
        <v>2</v>
      </c>
      <c r="H325" s="12"/>
      <c r="I325" s="12"/>
      <c r="J325" s="12"/>
      <c r="K325" s="36" t="s">
        <v>2</v>
      </c>
      <c r="L325" s="55"/>
      <c r="M325" s="12" t="s">
        <v>888</v>
      </c>
      <c r="N325" s="15"/>
      <c r="O325" s="86"/>
      <c r="P325" s="94" t="s">
        <v>888</v>
      </c>
      <c r="Q325" s="97" t="b">
        <f>NOT(ISERROR(MATCH(D325,Gen8_Pokemon!$C$1:$C$712,0)))</f>
        <v>0</v>
      </c>
      <c r="R325" t="b">
        <v>0</v>
      </c>
      <c r="S325" t="str">
        <f t="shared" si="11"/>
        <v/>
      </c>
    </row>
    <row r="326" spans="1:19" ht="24" customHeight="1" x14ac:dyDescent="0.25">
      <c r="A326" s="73">
        <v>324</v>
      </c>
      <c r="B326" s="76" t="str">
        <f t="shared" si="10"/>
        <v>324</v>
      </c>
      <c r="C326" s="73">
        <v>3</v>
      </c>
      <c r="D326" s="78" t="s">
        <v>1273</v>
      </c>
      <c r="E326" s="2" t="s">
        <v>317</v>
      </c>
      <c r="F326" s="5"/>
      <c r="G326" s="11"/>
      <c r="H326" s="12"/>
      <c r="I326" s="12"/>
      <c r="J326" s="12"/>
      <c r="K326" s="12"/>
      <c r="L326" s="32"/>
      <c r="M326" s="12" t="s">
        <v>888</v>
      </c>
      <c r="N326" s="12"/>
      <c r="O326" s="85"/>
      <c r="P326" s="94" t="s">
        <v>2</v>
      </c>
      <c r="Q326" s="97" t="b">
        <f>NOT(ISERROR(MATCH(D326,Gen8_Pokemon!$C$1:$C$712,0)))</f>
        <v>1</v>
      </c>
      <c r="R326" t="b">
        <v>1</v>
      </c>
      <c r="S326" t="str">
        <f t="shared" si="11"/>
        <v>x</v>
      </c>
    </row>
    <row r="327" spans="1:19" ht="24" customHeight="1" x14ac:dyDescent="0.25">
      <c r="A327" s="73">
        <v>325</v>
      </c>
      <c r="B327" s="76" t="str">
        <f t="shared" si="10"/>
        <v>325</v>
      </c>
      <c r="C327" s="73">
        <v>3</v>
      </c>
      <c r="D327" s="78" t="s">
        <v>1274</v>
      </c>
      <c r="E327" s="2" t="s">
        <v>318</v>
      </c>
      <c r="F327" s="5"/>
      <c r="G327" s="11"/>
      <c r="H327" s="14"/>
      <c r="I327" s="12"/>
      <c r="J327" s="12"/>
      <c r="K327" s="12"/>
      <c r="L327" s="32"/>
      <c r="M327" s="12" t="s">
        <v>888</v>
      </c>
      <c r="N327" s="12"/>
      <c r="O327" s="85"/>
      <c r="P327" s="94" t="s">
        <v>888</v>
      </c>
      <c r="Q327" s="97" t="b">
        <f>NOT(ISERROR(MATCH(D327,Gen8_Pokemon!$C$1:$C$712,0)))</f>
        <v>0</v>
      </c>
      <c r="R327" t="b">
        <v>0</v>
      </c>
      <c r="S327" t="str">
        <f t="shared" si="11"/>
        <v/>
      </c>
    </row>
    <row r="328" spans="1:19" ht="24" customHeight="1" x14ac:dyDescent="0.25">
      <c r="A328" s="73">
        <v>326</v>
      </c>
      <c r="B328" s="76" t="str">
        <f t="shared" si="10"/>
        <v>326</v>
      </c>
      <c r="C328" s="73">
        <v>3</v>
      </c>
      <c r="D328" s="78" t="s">
        <v>1275</v>
      </c>
      <c r="E328" s="2" t="s">
        <v>319</v>
      </c>
      <c r="F328" s="5"/>
      <c r="G328" s="11"/>
      <c r="H328" s="12"/>
      <c r="I328" s="12"/>
      <c r="J328" s="12"/>
      <c r="K328" s="12"/>
      <c r="L328" s="32"/>
      <c r="M328" s="12" t="s">
        <v>888</v>
      </c>
      <c r="N328" s="12"/>
      <c r="O328" s="85"/>
      <c r="P328" s="94" t="s">
        <v>888</v>
      </c>
      <c r="Q328" s="97" t="b">
        <f>NOT(ISERROR(MATCH(D328,Gen8_Pokemon!$C$1:$C$712,0)))</f>
        <v>0</v>
      </c>
      <c r="R328" t="b">
        <v>0</v>
      </c>
      <c r="S328" t="str">
        <f t="shared" si="11"/>
        <v/>
      </c>
    </row>
    <row r="329" spans="1:19" ht="24" customHeight="1" x14ac:dyDescent="0.25">
      <c r="A329" s="73">
        <v>327</v>
      </c>
      <c r="B329" s="76" t="str">
        <f t="shared" si="10"/>
        <v>327</v>
      </c>
      <c r="C329" s="73">
        <v>3</v>
      </c>
      <c r="D329" s="78" t="s">
        <v>1276</v>
      </c>
      <c r="E329" s="3" t="s">
        <v>320</v>
      </c>
      <c r="F329" s="9"/>
      <c r="G329" s="11"/>
      <c r="H329" s="16"/>
      <c r="I329" s="16"/>
      <c r="J329" s="12"/>
      <c r="K329" s="17"/>
      <c r="L329" s="56"/>
      <c r="M329" s="17" t="s">
        <v>888</v>
      </c>
      <c r="N329" s="17"/>
      <c r="O329" s="87"/>
      <c r="P329" s="94" t="s">
        <v>888</v>
      </c>
      <c r="Q329" s="97" t="b">
        <f>NOT(ISERROR(MATCH(D329,Gen8_Pokemon!$C$1:$C$712,0)))</f>
        <v>0</v>
      </c>
      <c r="R329" t="b">
        <v>0</v>
      </c>
      <c r="S329" t="str">
        <f t="shared" si="11"/>
        <v/>
      </c>
    </row>
    <row r="330" spans="1:19" ht="24" customHeight="1" x14ac:dyDescent="0.25">
      <c r="A330" s="73">
        <v>328</v>
      </c>
      <c r="B330" s="76" t="str">
        <f t="shared" si="10"/>
        <v>328</v>
      </c>
      <c r="C330" s="73">
        <v>3</v>
      </c>
      <c r="D330" s="78" t="s">
        <v>1277</v>
      </c>
      <c r="E330" s="2" t="s">
        <v>321</v>
      </c>
      <c r="F330" s="5"/>
      <c r="G330" s="11"/>
      <c r="H330" s="12"/>
      <c r="I330" s="12"/>
      <c r="J330" s="12"/>
      <c r="K330" s="12"/>
      <c r="L330" s="32"/>
      <c r="M330" s="12" t="s">
        <v>888</v>
      </c>
      <c r="N330" s="12"/>
      <c r="O330" s="85"/>
      <c r="P330" s="94" t="s">
        <v>2</v>
      </c>
      <c r="Q330" s="97" t="b">
        <f>NOT(ISERROR(MATCH(D330,Gen8_Pokemon!$C$1:$C$712,0)))</f>
        <v>1</v>
      </c>
      <c r="R330" t="b">
        <v>1</v>
      </c>
      <c r="S330" t="str">
        <f t="shared" si="11"/>
        <v>x</v>
      </c>
    </row>
    <row r="331" spans="1:19" ht="24" customHeight="1" x14ac:dyDescent="0.25">
      <c r="A331" s="73">
        <v>329</v>
      </c>
      <c r="B331" s="76" t="str">
        <f t="shared" si="10"/>
        <v>329</v>
      </c>
      <c r="C331" s="73">
        <v>3</v>
      </c>
      <c r="D331" s="78" t="s">
        <v>1278</v>
      </c>
      <c r="E331" s="2" t="s">
        <v>322</v>
      </c>
      <c r="F331" s="5"/>
      <c r="G331" s="11"/>
      <c r="H331" s="12"/>
      <c r="I331" s="12"/>
      <c r="J331" s="12"/>
      <c r="K331" s="12"/>
      <c r="L331" s="32"/>
      <c r="M331" s="12" t="s">
        <v>888</v>
      </c>
      <c r="N331" s="12"/>
      <c r="O331" s="85"/>
      <c r="P331" s="94" t="s">
        <v>2</v>
      </c>
      <c r="Q331" s="97" t="b">
        <f>NOT(ISERROR(MATCH(D331,Gen8_Pokemon!$C$1:$C$712,0)))</f>
        <v>1</v>
      </c>
      <c r="R331" t="b">
        <v>1</v>
      </c>
      <c r="S331" t="str">
        <f t="shared" si="11"/>
        <v>x</v>
      </c>
    </row>
    <row r="332" spans="1:19" ht="24" customHeight="1" x14ac:dyDescent="0.25">
      <c r="A332" s="73">
        <v>330</v>
      </c>
      <c r="B332" s="76" t="str">
        <f t="shared" si="10"/>
        <v>330</v>
      </c>
      <c r="C332" s="73">
        <v>3</v>
      </c>
      <c r="D332" s="78" t="s">
        <v>1279</v>
      </c>
      <c r="E332" s="2" t="s">
        <v>323</v>
      </c>
      <c r="F332" s="5"/>
      <c r="G332" s="11"/>
      <c r="H332" s="12"/>
      <c r="I332" s="12"/>
      <c r="J332" s="12"/>
      <c r="K332" s="12"/>
      <c r="L332" s="32"/>
      <c r="M332" s="12" t="s">
        <v>888</v>
      </c>
      <c r="N332" s="12"/>
      <c r="O332" s="85"/>
      <c r="P332" s="94" t="s">
        <v>2</v>
      </c>
      <c r="Q332" s="97" t="b">
        <f>NOT(ISERROR(MATCH(D332,Gen8_Pokemon!$C$1:$C$712,0)))</f>
        <v>1</v>
      </c>
      <c r="R332" t="b">
        <v>1</v>
      </c>
      <c r="S332" t="str">
        <f t="shared" si="11"/>
        <v>x</v>
      </c>
    </row>
    <row r="333" spans="1:19" ht="24" customHeight="1" x14ac:dyDescent="0.25">
      <c r="A333" s="73">
        <v>331</v>
      </c>
      <c r="B333" s="76" t="str">
        <f t="shared" si="10"/>
        <v>331</v>
      </c>
      <c r="C333" s="73">
        <v>3</v>
      </c>
      <c r="D333" s="78" t="s">
        <v>1280</v>
      </c>
      <c r="E333" s="2" t="s">
        <v>324</v>
      </c>
      <c r="F333" s="5"/>
      <c r="G333" s="11"/>
      <c r="H333" s="12"/>
      <c r="I333" s="12"/>
      <c r="J333" s="12"/>
      <c r="K333" s="12"/>
      <c r="L333" s="32"/>
      <c r="M333" s="12" t="s">
        <v>888</v>
      </c>
      <c r="N333" s="12"/>
      <c r="O333" s="85"/>
      <c r="P333" s="94" t="s">
        <v>888</v>
      </c>
      <c r="Q333" s="97" t="b">
        <f>NOT(ISERROR(MATCH(D333,Gen8_Pokemon!$C$1:$C$712,0)))</f>
        <v>0</v>
      </c>
      <c r="R333" t="b">
        <v>0</v>
      </c>
      <c r="S333" t="str">
        <f t="shared" si="11"/>
        <v/>
      </c>
    </row>
    <row r="334" spans="1:19" ht="24" customHeight="1" x14ac:dyDescent="0.25">
      <c r="A334" s="73">
        <v>332</v>
      </c>
      <c r="B334" s="76" t="str">
        <f t="shared" si="10"/>
        <v>332</v>
      </c>
      <c r="C334" s="73">
        <v>3</v>
      </c>
      <c r="D334" s="78" t="s">
        <v>1281</v>
      </c>
      <c r="E334" s="2" t="s">
        <v>325</v>
      </c>
      <c r="F334" s="5"/>
      <c r="G334" s="34" t="s">
        <v>2</v>
      </c>
      <c r="H334" s="12"/>
      <c r="I334" s="12"/>
      <c r="J334" s="12"/>
      <c r="K334" s="12"/>
      <c r="L334" s="32"/>
      <c r="M334" s="12" t="s">
        <v>888</v>
      </c>
      <c r="N334" s="12"/>
      <c r="O334" s="85"/>
      <c r="P334" s="94" t="s">
        <v>888</v>
      </c>
      <c r="Q334" s="97" t="b">
        <f>NOT(ISERROR(MATCH(D334,Gen8_Pokemon!$C$1:$C$712,0)))</f>
        <v>0</v>
      </c>
      <c r="R334" t="b">
        <v>0</v>
      </c>
      <c r="S334" t="str">
        <f t="shared" si="11"/>
        <v/>
      </c>
    </row>
    <row r="335" spans="1:19" ht="24" customHeight="1" x14ac:dyDescent="0.25">
      <c r="A335" s="73">
        <v>333</v>
      </c>
      <c r="B335" s="76" t="str">
        <f t="shared" si="10"/>
        <v>333</v>
      </c>
      <c r="C335" s="73">
        <v>3</v>
      </c>
      <c r="D335" s="78" t="s">
        <v>1282</v>
      </c>
      <c r="E335" s="2" t="s">
        <v>326</v>
      </c>
      <c r="F335" s="5"/>
      <c r="G335" s="11"/>
      <c r="H335" s="12"/>
      <c r="I335" s="12"/>
      <c r="J335" s="12"/>
      <c r="K335" s="12"/>
      <c r="L335" s="32"/>
      <c r="M335" s="12" t="s">
        <v>888</v>
      </c>
      <c r="N335" s="12"/>
      <c r="O335" s="85"/>
      <c r="P335" s="94" t="s">
        <v>2</v>
      </c>
      <c r="Q335" s="97" t="b">
        <f>NOT(ISERROR(MATCH(D335,Gen8_Pokemon!$C$1:$C$712,0)))</f>
        <v>1</v>
      </c>
      <c r="R335" t="b">
        <v>1</v>
      </c>
      <c r="S335" t="str">
        <f t="shared" si="11"/>
        <v>x</v>
      </c>
    </row>
    <row r="336" spans="1:19" ht="24" customHeight="1" x14ac:dyDescent="0.25">
      <c r="A336" s="73">
        <v>334</v>
      </c>
      <c r="B336" s="76" t="str">
        <f t="shared" si="10"/>
        <v>334</v>
      </c>
      <c r="C336" s="73">
        <v>3</v>
      </c>
      <c r="D336" s="78" t="s">
        <v>1283</v>
      </c>
      <c r="E336" s="2" t="s">
        <v>327</v>
      </c>
      <c r="F336" s="5"/>
      <c r="G336" s="11"/>
      <c r="H336" s="12"/>
      <c r="I336" s="12"/>
      <c r="J336" s="12"/>
      <c r="K336" s="36" t="s">
        <v>2</v>
      </c>
      <c r="L336" s="55"/>
      <c r="M336" s="12" t="s">
        <v>888</v>
      </c>
      <c r="N336" s="15"/>
      <c r="O336" s="86"/>
      <c r="P336" s="94" t="s">
        <v>2</v>
      </c>
      <c r="Q336" s="97" t="b">
        <f>NOT(ISERROR(MATCH(D336,Gen8_Pokemon!$C$1:$C$712,0)))</f>
        <v>1</v>
      </c>
      <c r="R336" t="b">
        <v>1</v>
      </c>
      <c r="S336" t="str">
        <f t="shared" si="11"/>
        <v>x</v>
      </c>
    </row>
    <row r="337" spans="1:19" ht="24" customHeight="1" x14ac:dyDescent="0.25">
      <c r="A337" s="73">
        <v>335</v>
      </c>
      <c r="B337" s="76" t="str">
        <f t="shared" si="10"/>
        <v>335</v>
      </c>
      <c r="C337" s="73">
        <v>3</v>
      </c>
      <c r="D337" s="78" t="s">
        <v>1284</v>
      </c>
      <c r="E337" s="2" t="s">
        <v>328</v>
      </c>
      <c r="F337" s="5"/>
      <c r="G337" s="11"/>
      <c r="H337" s="12"/>
      <c r="I337" s="12"/>
      <c r="J337" s="12"/>
      <c r="K337" s="12"/>
      <c r="L337" s="32"/>
      <c r="M337" s="12" t="s">
        <v>888</v>
      </c>
      <c r="N337" s="12"/>
      <c r="O337" s="85"/>
      <c r="P337" s="94" t="s">
        <v>888</v>
      </c>
      <c r="Q337" s="97" t="b">
        <f>NOT(ISERROR(MATCH(D337,Gen8_Pokemon!$C$1:$C$712,0)))</f>
        <v>0</v>
      </c>
      <c r="R337" t="b">
        <v>0</v>
      </c>
      <c r="S337" t="str">
        <f t="shared" si="11"/>
        <v/>
      </c>
    </row>
    <row r="338" spans="1:19" ht="24" customHeight="1" x14ac:dyDescent="0.25">
      <c r="A338" s="73">
        <v>336</v>
      </c>
      <c r="B338" s="76" t="str">
        <f t="shared" si="10"/>
        <v>336</v>
      </c>
      <c r="C338" s="73">
        <v>3</v>
      </c>
      <c r="D338" s="78" t="s">
        <v>1285</v>
      </c>
      <c r="E338" s="2" t="s">
        <v>329</v>
      </c>
      <c r="F338" s="5"/>
      <c r="G338" s="11"/>
      <c r="H338" s="12"/>
      <c r="I338" s="12"/>
      <c r="J338" s="12"/>
      <c r="K338" s="12"/>
      <c r="L338" s="32"/>
      <c r="M338" s="12" t="s">
        <v>888</v>
      </c>
      <c r="N338" s="12"/>
      <c r="O338" s="85"/>
      <c r="P338" s="94" t="s">
        <v>888</v>
      </c>
      <c r="Q338" s="97" t="b">
        <f>NOT(ISERROR(MATCH(D338,Gen8_Pokemon!$C$1:$C$712,0)))</f>
        <v>0</v>
      </c>
      <c r="R338" t="b">
        <v>0</v>
      </c>
      <c r="S338" t="str">
        <f t="shared" si="11"/>
        <v/>
      </c>
    </row>
    <row r="339" spans="1:19" ht="24" customHeight="1" x14ac:dyDescent="0.25">
      <c r="A339" s="73">
        <v>337</v>
      </c>
      <c r="B339" s="76" t="str">
        <f t="shared" si="10"/>
        <v>337</v>
      </c>
      <c r="C339" s="73">
        <v>3</v>
      </c>
      <c r="D339" s="78" t="s">
        <v>1286</v>
      </c>
      <c r="E339" s="2" t="s">
        <v>330</v>
      </c>
      <c r="F339" s="5"/>
      <c r="G339" s="18"/>
      <c r="H339" s="12"/>
      <c r="I339" s="12"/>
      <c r="J339" s="12"/>
      <c r="K339" s="12"/>
      <c r="L339" s="32"/>
      <c r="M339" s="12" t="s">
        <v>888</v>
      </c>
      <c r="N339" s="12"/>
      <c r="O339" s="85"/>
      <c r="P339" s="94" t="s">
        <v>2</v>
      </c>
      <c r="Q339" s="97" t="b">
        <f>NOT(ISERROR(MATCH(D339,Gen8_Pokemon!$C$1:$C$712,0)))</f>
        <v>1</v>
      </c>
      <c r="R339" t="b">
        <v>1</v>
      </c>
      <c r="S339" t="str">
        <f t="shared" si="11"/>
        <v>x</v>
      </c>
    </row>
    <row r="340" spans="1:19" ht="24" customHeight="1" x14ac:dyDescent="0.25">
      <c r="A340" s="73">
        <v>338</v>
      </c>
      <c r="B340" s="76" t="str">
        <f t="shared" si="10"/>
        <v>338</v>
      </c>
      <c r="C340" s="73">
        <v>3</v>
      </c>
      <c r="D340" s="78" t="s">
        <v>1287</v>
      </c>
      <c r="E340" s="2" t="s">
        <v>331</v>
      </c>
      <c r="F340" s="5"/>
      <c r="G340" s="18"/>
      <c r="H340" s="12"/>
      <c r="I340" s="12"/>
      <c r="J340" s="12"/>
      <c r="K340" s="12"/>
      <c r="L340" s="32"/>
      <c r="M340" s="12" t="s">
        <v>888</v>
      </c>
      <c r="N340" s="12"/>
      <c r="O340" s="85"/>
      <c r="P340" s="94" t="s">
        <v>2</v>
      </c>
      <c r="Q340" s="97" t="b">
        <f>NOT(ISERROR(MATCH(D340,Gen8_Pokemon!$C$1:$C$712,0)))</f>
        <v>1</v>
      </c>
      <c r="R340" t="b">
        <v>1</v>
      </c>
      <c r="S340" t="str">
        <f t="shared" si="11"/>
        <v>x</v>
      </c>
    </row>
    <row r="341" spans="1:19" ht="24" customHeight="1" x14ac:dyDescent="0.25">
      <c r="A341" s="73">
        <v>339</v>
      </c>
      <c r="B341" s="76" t="str">
        <f t="shared" si="10"/>
        <v>339</v>
      </c>
      <c r="C341" s="73">
        <v>3</v>
      </c>
      <c r="D341" s="78" t="s">
        <v>1288</v>
      </c>
      <c r="E341" s="2" t="s">
        <v>332</v>
      </c>
      <c r="F341" s="5"/>
      <c r="G341" s="11"/>
      <c r="H341" s="12"/>
      <c r="I341" s="12"/>
      <c r="J341" s="12"/>
      <c r="K341" s="12"/>
      <c r="L341" s="32"/>
      <c r="M341" s="12" t="s">
        <v>888</v>
      </c>
      <c r="N341" s="12"/>
      <c r="O341" s="85"/>
      <c r="P341" s="94" t="s">
        <v>2</v>
      </c>
      <c r="Q341" s="97" t="b">
        <f>NOT(ISERROR(MATCH(D341,Gen8_Pokemon!$C$1:$C$712,0)))</f>
        <v>1</v>
      </c>
      <c r="R341" t="b">
        <v>1</v>
      </c>
      <c r="S341" t="str">
        <f t="shared" si="11"/>
        <v>x</v>
      </c>
    </row>
    <row r="342" spans="1:19" ht="24" customHeight="1" x14ac:dyDescent="0.25">
      <c r="A342" s="73">
        <v>340</v>
      </c>
      <c r="B342" s="76" t="str">
        <f t="shared" si="10"/>
        <v>340</v>
      </c>
      <c r="C342" s="73">
        <v>3</v>
      </c>
      <c r="D342" s="78" t="s">
        <v>1289</v>
      </c>
      <c r="E342" s="2" t="s">
        <v>333</v>
      </c>
      <c r="F342" s="5"/>
      <c r="G342" s="11"/>
      <c r="H342" s="12"/>
      <c r="I342" s="12"/>
      <c r="J342" s="12"/>
      <c r="K342" s="12"/>
      <c r="L342" s="32"/>
      <c r="M342" s="12" t="s">
        <v>888</v>
      </c>
      <c r="N342" s="12"/>
      <c r="O342" s="85"/>
      <c r="P342" s="94" t="s">
        <v>2</v>
      </c>
      <c r="Q342" s="97" t="b">
        <f>NOT(ISERROR(MATCH(D342,Gen8_Pokemon!$C$1:$C$712,0)))</f>
        <v>1</v>
      </c>
      <c r="R342" t="b">
        <v>1</v>
      </c>
      <c r="S342" t="str">
        <f t="shared" si="11"/>
        <v>x</v>
      </c>
    </row>
    <row r="343" spans="1:19" ht="24" customHeight="1" x14ac:dyDescent="0.25">
      <c r="A343" s="73">
        <v>341</v>
      </c>
      <c r="B343" s="76" t="str">
        <f t="shared" si="10"/>
        <v>341</v>
      </c>
      <c r="C343" s="73">
        <v>3</v>
      </c>
      <c r="D343" s="78" t="s">
        <v>1290</v>
      </c>
      <c r="E343" s="2" t="s">
        <v>334</v>
      </c>
      <c r="F343" s="5"/>
      <c r="G343" s="11"/>
      <c r="H343" s="12"/>
      <c r="I343" s="12"/>
      <c r="J343" s="12"/>
      <c r="K343" s="12"/>
      <c r="L343" s="32"/>
      <c r="M343" s="12" t="s">
        <v>888</v>
      </c>
      <c r="N343" s="12"/>
      <c r="O343" s="85"/>
      <c r="P343" s="94" t="s">
        <v>2</v>
      </c>
      <c r="Q343" s="97" t="b">
        <f>NOT(ISERROR(MATCH(D343,Gen8_Pokemon!$C$1:$C$712,0)))</f>
        <v>1</v>
      </c>
      <c r="R343" t="b">
        <v>1</v>
      </c>
      <c r="S343" t="str">
        <f t="shared" si="11"/>
        <v>x</v>
      </c>
    </row>
    <row r="344" spans="1:19" ht="24" customHeight="1" x14ac:dyDescent="0.25">
      <c r="A344" s="73">
        <v>342</v>
      </c>
      <c r="B344" s="76" t="str">
        <f t="shared" si="10"/>
        <v>342</v>
      </c>
      <c r="C344" s="73">
        <v>3</v>
      </c>
      <c r="D344" s="78" t="s">
        <v>1291</v>
      </c>
      <c r="E344" s="2" t="s">
        <v>335</v>
      </c>
      <c r="F344" s="5"/>
      <c r="G344" s="11"/>
      <c r="H344" s="12"/>
      <c r="I344" s="12"/>
      <c r="J344" s="12"/>
      <c r="K344" s="12"/>
      <c r="L344" s="32"/>
      <c r="M344" s="12" t="s">
        <v>888</v>
      </c>
      <c r="N344" s="12"/>
      <c r="O344" s="85"/>
      <c r="P344" s="94" t="s">
        <v>2</v>
      </c>
      <c r="Q344" s="97" t="b">
        <f>NOT(ISERROR(MATCH(D344,Gen8_Pokemon!$C$1:$C$712,0)))</f>
        <v>1</v>
      </c>
      <c r="R344" t="b">
        <v>1</v>
      </c>
      <c r="S344" t="str">
        <f t="shared" si="11"/>
        <v>x</v>
      </c>
    </row>
    <row r="345" spans="1:19" ht="24" customHeight="1" x14ac:dyDescent="0.25">
      <c r="A345" s="73">
        <v>343</v>
      </c>
      <c r="B345" s="76" t="str">
        <f t="shared" si="10"/>
        <v>343</v>
      </c>
      <c r="C345" s="73">
        <v>3</v>
      </c>
      <c r="D345" s="78" t="s">
        <v>1292</v>
      </c>
      <c r="E345" s="2" t="s">
        <v>336</v>
      </c>
      <c r="F345" s="5"/>
      <c r="G345" s="18"/>
      <c r="H345" s="12"/>
      <c r="I345" s="12"/>
      <c r="J345" s="12"/>
      <c r="K345" s="12"/>
      <c r="L345" s="32"/>
      <c r="M345" s="12" t="s">
        <v>888</v>
      </c>
      <c r="N345" s="12"/>
      <c r="O345" s="85"/>
      <c r="P345" s="94" t="s">
        <v>2</v>
      </c>
      <c r="Q345" s="97" t="b">
        <f>NOT(ISERROR(MATCH(D345,Gen8_Pokemon!$C$1:$C$712,0)))</f>
        <v>1</v>
      </c>
      <c r="R345" t="b">
        <v>1</v>
      </c>
      <c r="S345" t="str">
        <f t="shared" si="11"/>
        <v>x</v>
      </c>
    </row>
    <row r="346" spans="1:19" ht="24" customHeight="1" x14ac:dyDescent="0.25">
      <c r="A346" s="73">
        <v>344</v>
      </c>
      <c r="B346" s="76" t="str">
        <f t="shared" si="10"/>
        <v>344</v>
      </c>
      <c r="C346" s="73">
        <v>3</v>
      </c>
      <c r="D346" s="78" t="s">
        <v>1293</v>
      </c>
      <c r="E346" s="2" t="s">
        <v>337</v>
      </c>
      <c r="F346" s="5"/>
      <c r="G346" s="18"/>
      <c r="H346" s="12"/>
      <c r="I346" s="12"/>
      <c r="J346" s="12"/>
      <c r="K346" s="12"/>
      <c r="L346" s="32"/>
      <c r="M346" s="12" t="s">
        <v>888</v>
      </c>
      <c r="N346" s="12"/>
      <c r="O346" s="85"/>
      <c r="P346" s="94" t="s">
        <v>2</v>
      </c>
      <c r="Q346" s="97" t="b">
        <f>NOT(ISERROR(MATCH(D346,Gen8_Pokemon!$C$1:$C$712,0)))</f>
        <v>1</v>
      </c>
      <c r="R346" t="b">
        <v>1</v>
      </c>
      <c r="S346" t="str">
        <f t="shared" si="11"/>
        <v>x</v>
      </c>
    </row>
    <row r="347" spans="1:19" ht="24" customHeight="1" x14ac:dyDescent="0.25">
      <c r="A347" s="73">
        <v>345</v>
      </c>
      <c r="B347" s="76" t="str">
        <f t="shared" si="10"/>
        <v>345</v>
      </c>
      <c r="C347" s="73">
        <v>3</v>
      </c>
      <c r="D347" s="78" t="s">
        <v>1294</v>
      </c>
      <c r="E347" s="2" t="s">
        <v>338</v>
      </c>
      <c r="F347" s="5"/>
      <c r="G347" s="11"/>
      <c r="H347" s="12"/>
      <c r="I347" s="12"/>
      <c r="J347" s="12"/>
      <c r="K347" s="12"/>
      <c r="L347" s="32"/>
      <c r="M347" s="12" t="s">
        <v>888</v>
      </c>
      <c r="N347" s="12"/>
      <c r="O347" s="85"/>
      <c r="P347" s="94" t="s">
        <v>2</v>
      </c>
      <c r="Q347" s="97" t="b">
        <f>NOT(ISERROR(MATCH(D347,Gen8_Pokemon!$C$1:$C$712,0)))</f>
        <v>1</v>
      </c>
      <c r="R347" t="b">
        <v>1</v>
      </c>
      <c r="S347" t="str">
        <f t="shared" si="11"/>
        <v>x</v>
      </c>
    </row>
    <row r="348" spans="1:19" ht="24" customHeight="1" x14ac:dyDescent="0.25">
      <c r="A348" s="73">
        <v>346</v>
      </c>
      <c r="B348" s="76" t="str">
        <f t="shared" si="10"/>
        <v>346</v>
      </c>
      <c r="C348" s="73">
        <v>3</v>
      </c>
      <c r="D348" s="78" t="s">
        <v>1295</v>
      </c>
      <c r="E348" s="2" t="s">
        <v>339</v>
      </c>
      <c r="F348" s="5"/>
      <c r="G348" s="11"/>
      <c r="H348" s="12"/>
      <c r="I348" s="12"/>
      <c r="J348" s="12"/>
      <c r="K348" s="12"/>
      <c r="L348" s="32"/>
      <c r="M348" s="12" t="s">
        <v>888</v>
      </c>
      <c r="N348" s="12"/>
      <c r="O348" s="85"/>
      <c r="P348" s="94" t="s">
        <v>2</v>
      </c>
      <c r="Q348" s="97" t="b">
        <f>NOT(ISERROR(MATCH(D348,Gen8_Pokemon!$C$1:$C$712,0)))</f>
        <v>1</v>
      </c>
      <c r="R348" t="b">
        <v>1</v>
      </c>
      <c r="S348" t="str">
        <f t="shared" si="11"/>
        <v>x</v>
      </c>
    </row>
    <row r="349" spans="1:19" ht="24" customHeight="1" x14ac:dyDescent="0.25">
      <c r="A349" s="73">
        <v>347</v>
      </c>
      <c r="B349" s="76" t="str">
        <f t="shared" si="10"/>
        <v>347</v>
      </c>
      <c r="C349" s="73">
        <v>3</v>
      </c>
      <c r="D349" s="78" t="s">
        <v>1296</v>
      </c>
      <c r="E349" s="2" t="s">
        <v>340</v>
      </c>
      <c r="F349" s="5"/>
      <c r="G349" s="11"/>
      <c r="H349" s="12"/>
      <c r="I349" s="12"/>
      <c r="J349" s="12"/>
      <c r="K349" s="12"/>
      <c r="L349" s="32"/>
      <c r="M349" s="12" t="s">
        <v>888</v>
      </c>
      <c r="N349" s="12"/>
      <c r="O349" s="85"/>
      <c r="P349" s="94" t="s">
        <v>2</v>
      </c>
      <c r="Q349" s="97" t="b">
        <f>NOT(ISERROR(MATCH(D349,Gen8_Pokemon!$C$1:$C$712,0)))</f>
        <v>1</v>
      </c>
      <c r="R349" t="b">
        <v>1</v>
      </c>
      <c r="S349" t="str">
        <f t="shared" si="11"/>
        <v>x</v>
      </c>
    </row>
    <row r="350" spans="1:19" ht="24" customHeight="1" x14ac:dyDescent="0.25">
      <c r="A350" s="73">
        <v>348</v>
      </c>
      <c r="B350" s="76" t="str">
        <f t="shared" si="10"/>
        <v>348</v>
      </c>
      <c r="C350" s="73">
        <v>3</v>
      </c>
      <c r="D350" s="78" t="s">
        <v>1297</v>
      </c>
      <c r="E350" s="2" t="s">
        <v>341</v>
      </c>
      <c r="F350" s="5"/>
      <c r="G350" s="11"/>
      <c r="H350" s="12"/>
      <c r="I350" s="12"/>
      <c r="J350" s="12"/>
      <c r="K350" s="12"/>
      <c r="L350" s="32"/>
      <c r="M350" s="12" t="s">
        <v>888</v>
      </c>
      <c r="N350" s="12"/>
      <c r="O350" s="85"/>
      <c r="P350" s="94" t="s">
        <v>2</v>
      </c>
      <c r="Q350" s="97" t="b">
        <f>NOT(ISERROR(MATCH(D350,Gen8_Pokemon!$C$1:$C$712,0)))</f>
        <v>1</v>
      </c>
      <c r="R350" t="b">
        <v>1</v>
      </c>
      <c r="S350" t="str">
        <f t="shared" si="11"/>
        <v>x</v>
      </c>
    </row>
    <row r="351" spans="1:19" ht="24" customHeight="1" x14ac:dyDescent="0.25">
      <c r="A351" s="73">
        <v>349</v>
      </c>
      <c r="B351" s="76" t="str">
        <f t="shared" si="10"/>
        <v>349</v>
      </c>
      <c r="C351" s="73">
        <v>3</v>
      </c>
      <c r="D351" s="78" t="s">
        <v>1298</v>
      </c>
      <c r="E351" s="2" t="s">
        <v>342</v>
      </c>
      <c r="F351" s="5"/>
      <c r="G351" s="11"/>
      <c r="H351" s="12"/>
      <c r="I351" s="12"/>
      <c r="J351" s="12"/>
      <c r="K351" s="12"/>
      <c r="L351" s="32"/>
      <c r="M351" s="12" t="s">
        <v>888</v>
      </c>
      <c r="N351" s="12"/>
      <c r="O351" s="85"/>
      <c r="P351" s="94" t="s">
        <v>2</v>
      </c>
      <c r="Q351" s="97" t="b">
        <f>NOT(ISERROR(MATCH(D351,Gen8_Pokemon!$C$1:$C$712,0)))</f>
        <v>1</v>
      </c>
      <c r="R351" t="b">
        <v>1</v>
      </c>
      <c r="S351" t="str">
        <f t="shared" si="11"/>
        <v>x</v>
      </c>
    </row>
    <row r="352" spans="1:19" ht="24" customHeight="1" x14ac:dyDescent="0.25">
      <c r="A352" s="73">
        <v>350</v>
      </c>
      <c r="B352" s="76" t="str">
        <f t="shared" si="10"/>
        <v>350</v>
      </c>
      <c r="C352" s="73">
        <v>3</v>
      </c>
      <c r="D352" s="78" t="s">
        <v>1299</v>
      </c>
      <c r="E352" s="2" t="s">
        <v>343</v>
      </c>
      <c r="F352" s="5"/>
      <c r="G352" s="34" t="s">
        <v>2</v>
      </c>
      <c r="H352" s="14"/>
      <c r="I352" s="14"/>
      <c r="J352" s="12"/>
      <c r="K352" s="14"/>
      <c r="L352" s="32"/>
      <c r="M352" s="12" t="s">
        <v>888</v>
      </c>
      <c r="N352" s="12"/>
      <c r="O352" s="85"/>
      <c r="P352" s="94" t="s">
        <v>2</v>
      </c>
      <c r="Q352" s="97" t="b">
        <f>NOT(ISERROR(MATCH(D352,Gen8_Pokemon!$C$1:$C$712,0)))</f>
        <v>1</v>
      </c>
      <c r="R352" t="b">
        <v>1</v>
      </c>
      <c r="S352" t="str">
        <f t="shared" si="11"/>
        <v>x</v>
      </c>
    </row>
    <row r="353" spans="1:19" ht="24" customHeight="1" x14ac:dyDescent="0.25">
      <c r="A353" s="73">
        <v>351</v>
      </c>
      <c r="B353" s="76" t="str">
        <f t="shared" si="10"/>
        <v>351</v>
      </c>
      <c r="C353" s="73">
        <v>3</v>
      </c>
      <c r="D353" s="78" t="s">
        <v>1300</v>
      </c>
      <c r="E353" s="3" t="s">
        <v>344</v>
      </c>
      <c r="F353" s="9"/>
      <c r="G353" s="18"/>
      <c r="H353" s="16"/>
      <c r="I353" s="16"/>
      <c r="J353" s="12"/>
      <c r="K353" s="17"/>
      <c r="L353" s="56"/>
      <c r="M353" s="17" t="s">
        <v>888</v>
      </c>
      <c r="N353" s="65" t="s">
        <v>896</v>
      </c>
      <c r="O353" s="87"/>
      <c r="P353" s="94" t="s">
        <v>888</v>
      </c>
      <c r="Q353" s="97" t="b">
        <f>NOT(ISERROR(MATCH(D353,Gen8_Pokemon!$C$1:$C$712,0)))</f>
        <v>0</v>
      </c>
      <c r="R353" t="b">
        <v>0</v>
      </c>
      <c r="S353" t="str">
        <f t="shared" si="11"/>
        <v/>
      </c>
    </row>
    <row r="354" spans="1:19" ht="24" customHeight="1" x14ac:dyDescent="0.25">
      <c r="A354" s="73">
        <v>352</v>
      </c>
      <c r="B354" s="76" t="str">
        <f t="shared" si="10"/>
        <v>352</v>
      </c>
      <c r="C354" s="73">
        <v>3</v>
      </c>
      <c r="D354" s="78" t="s">
        <v>1301</v>
      </c>
      <c r="E354" s="2" t="s">
        <v>345</v>
      </c>
      <c r="F354" s="5"/>
      <c r="G354" s="11"/>
      <c r="H354" s="12"/>
      <c r="I354" s="12"/>
      <c r="J354" s="12"/>
      <c r="K354" s="12"/>
      <c r="L354" s="32"/>
      <c r="M354" s="12" t="s">
        <v>888</v>
      </c>
      <c r="N354" s="12"/>
      <c r="O354" s="85"/>
      <c r="P354" s="94" t="s">
        <v>888</v>
      </c>
      <c r="Q354" s="97" t="b">
        <f>NOT(ISERROR(MATCH(D354,Gen8_Pokemon!$C$1:$C$712,0)))</f>
        <v>0</v>
      </c>
      <c r="R354" t="b">
        <v>0</v>
      </c>
      <c r="S354" t="str">
        <f t="shared" si="11"/>
        <v/>
      </c>
    </row>
    <row r="355" spans="1:19" ht="24" customHeight="1" x14ac:dyDescent="0.25">
      <c r="A355" s="73">
        <v>353</v>
      </c>
      <c r="B355" s="76" t="str">
        <f t="shared" si="10"/>
        <v>353</v>
      </c>
      <c r="C355" s="73">
        <v>3</v>
      </c>
      <c r="D355" s="78" t="s">
        <v>1302</v>
      </c>
      <c r="E355" s="2" t="s">
        <v>346</v>
      </c>
      <c r="F355" s="5"/>
      <c r="G355" s="11"/>
      <c r="H355" s="12"/>
      <c r="I355" s="12"/>
      <c r="J355" s="12"/>
      <c r="K355" s="12"/>
      <c r="L355" s="32"/>
      <c r="M355" s="12" t="s">
        <v>888</v>
      </c>
      <c r="N355" s="12"/>
      <c r="O355" s="85"/>
      <c r="P355" s="94" t="s">
        <v>888</v>
      </c>
      <c r="Q355" s="97" t="b">
        <f>NOT(ISERROR(MATCH(D355,Gen8_Pokemon!$C$1:$C$712,0)))</f>
        <v>0</v>
      </c>
      <c r="R355" t="b">
        <v>0</v>
      </c>
      <c r="S355" t="str">
        <f t="shared" si="11"/>
        <v/>
      </c>
    </row>
    <row r="356" spans="1:19" ht="24" customHeight="1" x14ac:dyDescent="0.25">
      <c r="A356" s="73">
        <v>354</v>
      </c>
      <c r="B356" s="76" t="str">
        <f t="shared" si="10"/>
        <v>354</v>
      </c>
      <c r="C356" s="73">
        <v>3</v>
      </c>
      <c r="D356" s="78" t="s">
        <v>1303</v>
      </c>
      <c r="E356" s="2" t="s">
        <v>347</v>
      </c>
      <c r="F356" s="5"/>
      <c r="G356" s="11"/>
      <c r="H356" s="12"/>
      <c r="I356" s="12"/>
      <c r="J356" s="12"/>
      <c r="K356" s="36" t="s">
        <v>2</v>
      </c>
      <c r="L356" s="55"/>
      <c r="M356" s="12" t="s">
        <v>888</v>
      </c>
      <c r="N356" s="15"/>
      <c r="O356" s="86"/>
      <c r="P356" s="94" t="s">
        <v>888</v>
      </c>
      <c r="Q356" s="97" t="b">
        <f>NOT(ISERROR(MATCH(D356,Gen8_Pokemon!$C$1:$C$712,0)))</f>
        <v>0</v>
      </c>
      <c r="R356" t="b">
        <v>0</v>
      </c>
      <c r="S356" t="str">
        <f t="shared" si="11"/>
        <v/>
      </c>
    </row>
    <row r="357" spans="1:19" ht="24" customHeight="1" x14ac:dyDescent="0.25">
      <c r="A357" s="73">
        <v>355</v>
      </c>
      <c r="B357" s="76" t="str">
        <f t="shared" si="10"/>
        <v>355</v>
      </c>
      <c r="C357" s="73">
        <v>3</v>
      </c>
      <c r="D357" s="78" t="s">
        <v>1304</v>
      </c>
      <c r="E357" s="2" t="s">
        <v>348</v>
      </c>
      <c r="F357" s="5"/>
      <c r="G357" s="11"/>
      <c r="H357" s="12"/>
      <c r="I357" s="12"/>
      <c r="J357" s="12"/>
      <c r="K357" s="12"/>
      <c r="L357" s="32"/>
      <c r="M357" s="12" t="s">
        <v>888</v>
      </c>
      <c r="N357" s="12"/>
      <c r="O357" s="85"/>
      <c r="P357" s="94" t="s">
        <v>2</v>
      </c>
      <c r="Q357" s="97" t="b">
        <f>NOT(ISERROR(MATCH(D357,Gen8_Pokemon!$C$1:$C$712,0)))</f>
        <v>1</v>
      </c>
      <c r="R357" t="b">
        <v>1</v>
      </c>
      <c r="S357" t="str">
        <f t="shared" si="11"/>
        <v>x</v>
      </c>
    </row>
    <row r="358" spans="1:19" ht="24" customHeight="1" x14ac:dyDescent="0.25">
      <c r="A358" s="73">
        <v>356</v>
      </c>
      <c r="B358" s="76" t="str">
        <f t="shared" si="10"/>
        <v>356</v>
      </c>
      <c r="C358" s="73">
        <v>3</v>
      </c>
      <c r="D358" s="78" t="s">
        <v>1305</v>
      </c>
      <c r="E358" s="2" t="s">
        <v>349</v>
      </c>
      <c r="F358" s="5"/>
      <c r="G358" s="11"/>
      <c r="H358" s="12"/>
      <c r="I358" s="12"/>
      <c r="J358" s="12"/>
      <c r="K358" s="12"/>
      <c r="L358" s="32"/>
      <c r="M358" s="12" t="s">
        <v>888</v>
      </c>
      <c r="N358" s="12"/>
      <c r="O358" s="85"/>
      <c r="P358" s="94" t="s">
        <v>2</v>
      </c>
      <c r="Q358" s="97" t="b">
        <f>NOT(ISERROR(MATCH(D358,Gen8_Pokemon!$C$1:$C$712,0)))</f>
        <v>1</v>
      </c>
      <c r="R358" t="b">
        <v>1</v>
      </c>
      <c r="S358" t="str">
        <f t="shared" si="11"/>
        <v>x</v>
      </c>
    </row>
    <row r="359" spans="1:19" ht="24" customHeight="1" x14ac:dyDescent="0.25">
      <c r="A359" s="73">
        <v>357</v>
      </c>
      <c r="B359" s="76" t="str">
        <f t="shared" si="10"/>
        <v>357</v>
      </c>
      <c r="C359" s="73">
        <v>3</v>
      </c>
      <c r="D359" s="78" t="s">
        <v>1306</v>
      </c>
      <c r="E359" s="2" t="s">
        <v>350</v>
      </c>
      <c r="F359" s="5"/>
      <c r="G359" s="11"/>
      <c r="H359" s="12"/>
      <c r="I359" s="12"/>
      <c r="J359" s="12"/>
      <c r="K359" s="12"/>
      <c r="L359" s="32"/>
      <c r="M359" s="12" t="s">
        <v>888</v>
      </c>
      <c r="N359" s="12"/>
      <c r="O359" s="85"/>
      <c r="P359" s="94" t="s">
        <v>888</v>
      </c>
      <c r="Q359" s="97" t="b">
        <f>NOT(ISERROR(MATCH(D359,Gen8_Pokemon!$C$1:$C$712,0)))</f>
        <v>0</v>
      </c>
      <c r="R359" t="b">
        <v>0</v>
      </c>
      <c r="S359" t="str">
        <f t="shared" si="11"/>
        <v/>
      </c>
    </row>
    <row r="360" spans="1:19" ht="24" customHeight="1" x14ac:dyDescent="0.25">
      <c r="A360" s="73">
        <v>358</v>
      </c>
      <c r="B360" s="76" t="str">
        <f t="shared" si="10"/>
        <v>358</v>
      </c>
      <c r="C360" s="73">
        <v>3</v>
      </c>
      <c r="D360" s="78" t="s">
        <v>1307</v>
      </c>
      <c r="E360" s="2" t="s">
        <v>351</v>
      </c>
      <c r="F360" s="5"/>
      <c r="G360" s="11"/>
      <c r="H360" s="12"/>
      <c r="I360" s="12"/>
      <c r="J360" s="12"/>
      <c r="K360" s="12"/>
      <c r="L360" s="32"/>
      <c r="M360" s="12" t="s">
        <v>888</v>
      </c>
      <c r="N360" s="12"/>
      <c r="O360" s="85"/>
      <c r="P360" s="94" t="s">
        <v>888</v>
      </c>
      <c r="Q360" s="97" t="b">
        <f>NOT(ISERROR(MATCH(D360,Gen8_Pokemon!$C$1:$C$712,0)))</f>
        <v>0</v>
      </c>
      <c r="R360" t="b">
        <v>0</v>
      </c>
      <c r="S360" t="str">
        <f t="shared" si="11"/>
        <v/>
      </c>
    </row>
    <row r="361" spans="1:19" ht="24" customHeight="1" x14ac:dyDescent="0.25">
      <c r="A361" s="73">
        <v>359</v>
      </c>
      <c r="B361" s="76" t="str">
        <f t="shared" si="10"/>
        <v>359</v>
      </c>
      <c r="C361" s="73">
        <v>3</v>
      </c>
      <c r="D361" s="78" t="s">
        <v>1308</v>
      </c>
      <c r="E361" s="2" t="s">
        <v>352</v>
      </c>
      <c r="F361" s="5"/>
      <c r="G361" s="11"/>
      <c r="H361" s="12"/>
      <c r="I361" s="12"/>
      <c r="J361" s="12"/>
      <c r="K361" s="36" t="s">
        <v>2</v>
      </c>
      <c r="L361" s="55"/>
      <c r="M361" s="12" t="s">
        <v>888</v>
      </c>
      <c r="N361" s="15"/>
      <c r="O361" s="86"/>
      <c r="P361" s="94" t="s">
        <v>2</v>
      </c>
      <c r="Q361" s="97" t="b">
        <f>NOT(ISERROR(MATCH(D361,Gen8_Pokemon!$C$1:$C$712,0)))</f>
        <v>1</v>
      </c>
      <c r="R361" t="b">
        <v>1</v>
      </c>
      <c r="S361" t="str">
        <f t="shared" si="11"/>
        <v>x</v>
      </c>
    </row>
    <row r="362" spans="1:19" ht="24" customHeight="1" x14ac:dyDescent="0.25">
      <c r="A362" s="73">
        <v>360</v>
      </c>
      <c r="B362" s="76" t="str">
        <f t="shared" si="10"/>
        <v>360</v>
      </c>
      <c r="C362" s="73">
        <v>3</v>
      </c>
      <c r="D362" s="78" t="s">
        <v>1309</v>
      </c>
      <c r="E362" s="2" t="s">
        <v>353</v>
      </c>
      <c r="F362" s="5"/>
      <c r="G362" s="11"/>
      <c r="H362" s="12"/>
      <c r="I362" s="12"/>
      <c r="J362" s="12"/>
      <c r="K362" s="12"/>
      <c r="L362" s="32"/>
      <c r="M362" s="12" t="s">
        <v>888</v>
      </c>
      <c r="N362" s="12"/>
      <c r="O362" s="85"/>
      <c r="P362" s="94" t="s">
        <v>2</v>
      </c>
      <c r="Q362" s="97" t="b">
        <f>NOT(ISERROR(MATCH(D362,Gen8_Pokemon!$C$1:$C$712,0)))</f>
        <v>1</v>
      </c>
      <c r="R362" t="b">
        <v>1</v>
      </c>
      <c r="S362" t="str">
        <f t="shared" si="11"/>
        <v>x</v>
      </c>
    </row>
    <row r="363" spans="1:19" ht="24" customHeight="1" x14ac:dyDescent="0.25">
      <c r="A363" s="73">
        <v>361</v>
      </c>
      <c r="B363" s="76" t="str">
        <f t="shared" si="10"/>
        <v>361</v>
      </c>
      <c r="C363" s="73">
        <v>3</v>
      </c>
      <c r="D363" s="78" t="s">
        <v>1310</v>
      </c>
      <c r="E363" s="2" t="s">
        <v>354</v>
      </c>
      <c r="F363" s="5"/>
      <c r="G363" s="11"/>
      <c r="H363" s="12"/>
      <c r="I363" s="12"/>
      <c r="J363" s="12"/>
      <c r="K363" s="12"/>
      <c r="L363" s="32"/>
      <c r="M363" s="12" t="s">
        <v>888</v>
      </c>
      <c r="N363" s="12"/>
      <c r="O363" s="85"/>
      <c r="P363" s="94" t="s">
        <v>2</v>
      </c>
      <c r="Q363" s="97" t="b">
        <f>NOT(ISERROR(MATCH(D363,Gen8_Pokemon!$C$1:$C$712,0)))</f>
        <v>1</v>
      </c>
      <c r="R363" t="b">
        <v>1</v>
      </c>
      <c r="S363" t="str">
        <f t="shared" si="11"/>
        <v>x</v>
      </c>
    </row>
    <row r="364" spans="1:19" ht="24" customHeight="1" x14ac:dyDescent="0.25">
      <c r="A364" s="73">
        <v>362</v>
      </c>
      <c r="B364" s="76" t="str">
        <f t="shared" si="10"/>
        <v>362</v>
      </c>
      <c r="C364" s="73">
        <v>3</v>
      </c>
      <c r="D364" s="78" t="s">
        <v>1311</v>
      </c>
      <c r="E364" s="2" t="s">
        <v>355</v>
      </c>
      <c r="F364" s="5"/>
      <c r="G364" s="11"/>
      <c r="H364" s="12"/>
      <c r="I364" s="12"/>
      <c r="J364" s="12"/>
      <c r="K364" s="36" t="s">
        <v>2</v>
      </c>
      <c r="L364" s="55"/>
      <c r="M364" s="12" t="s">
        <v>888</v>
      </c>
      <c r="N364" s="15"/>
      <c r="O364" s="86"/>
      <c r="P364" s="94" t="s">
        <v>2</v>
      </c>
      <c r="Q364" s="97" t="b">
        <f>NOT(ISERROR(MATCH(D364,Gen8_Pokemon!$C$1:$C$712,0)))</f>
        <v>1</v>
      </c>
      <c r="R364" t="b">
        <v>1</v>
      </c>
      <c r="S364" t="str">
        <f t="shared" si="11"/>
        <v>x</v>
      </c>
    </row>
    <row r="365" spans="1:19" ht="24" customHeight="1" x14ac:dyDescent="0.25">
      <c r="A365" s="73">
        <v>363</v>
      </c>
      <c r="B365" s="76" t="str">
        <f t="shared" si="10"/>
        <v>363</v>
      </c>
      <c r="C365" s="73">
        <v>3</v>
      </c>
      <c r="D365" s="78" t="s">
        <v>1312</v>
      </c>
      <c r="E365" s="2" t="s">
        <v>356</v>
      </c>
      <c r="F365" s="5"/>
      <c r="G365" s="11"/>
      <c r="H365" s="12"/>
      <c r="I365" s="12"/>
      <c r="J365" s="12"/>
      <c r="K365" s="12"/>
      <c r="L365" s="32"/>
      <c r="M365" s="12" t="s">
        <v>888</v>
      </c>
      <c r="N365" s="12"/>
      <c r="O365" s="85"/>
      <c r="P365" s="94" t="s">
        <v>2</v>
      </c>
      <c r="Q365" s="97" t="b">
        <f>NOT(ISERROR(MATCH(D365,Gen8_Pokemon!$C$1:$C$712,0)))</f>
        <v>1</v>
      </c>
      <c r="R365" t="b">
        <v>1</v>
      </c>
      <c r="S365" t="str">
        <f t="shared" si="11"/>
        <v>x</v>
      </c>
    </row>
    <row r="366" spans="1:19" ht="24" customHeight="1" x14ac:dyDescent="0.25">
      <c r="A366" s="73">
        <v>364</v>
      </c>
      <c r="B366" s="76" t="str">
        <f t="shared" si="10"/>
        <v>364</v>
      </c>
      <c r="C366" s="73">
        <v>3</v>
      </c>
      <c r="D366" s="78" t="s">
        <v>1313</v>
      </c>
      <c r="E366" s="2" t="s">
        <v>357</v>
      </c>
      <c r="F366" s="5"/>
      <c r="G366" s="11"/>
      <c r="H366" s="12"/>
      <c r="I366" s="12"/>
      <c r="J366" s="12"/>
      <c r="K366" s="12"/>
      <c r="L366" s="32"/>
      <c r="M366" s="12" t="s">
        <v>888</v>
      </c>
      <c r="N366" s="12"/>
      <c r="O366" s="85"/>
      <c r="P366" s="94" t="s">
        <v>2</v>
      </c>
      <c r="Q366" s="97" t="b">
        <f>NOT(ISERROR(MATCH(D366,Gen8_Pokemon!$C$1:$C$712,0)))</f>
        <v>1</v>
      </c>
      <c r="R366" t="b">
        <v>1</v>
      </c>
      <c r="S366" t="str">
        <f t="shared" si="11"/>
        <v>x</v>
      </c>
    </row>
    <row r="367" spans="1:19" ht="24" customHeight="1" x14ac:dyDescent="0.25">
      <c r="A367" s="73">
        <v>365</v>
      </c>
      <c r="B367" s="76" t="str">
        <f t="shared" si="10"/>
        <v>365</v>
      </c>
      <c r="C367" s="73">
        <v>3</v>
      </c>
      <c r="D367" s="78" t="s">
        <v>1314</v>
      </c>
      <c r="E367" s="2" t="s">
        <v>358</v>
      </c>
      <c r="F367" s="5"/>
      <c r="G367" s="11"/>
      <c r="H367" s="12"/>
      <c r="I367" s="12"/>
      <c r="J367" s="12"/>
      <c r="K367" s="12"/>
      <c r="L367" s="32"/>
      <c r="M367" s="12" t="s">
        <v>888</v>
      </c>
      <c r="N367" s="12"/>
      <c r="O367" s="85"/>
      <c r="P367" s="94" t="s">
        <v>2</v>
      </c>
      <c r="Q367" s="97" t="b">
        <f>NOT(ISERROR(MATCH(D367,Gen8_Pokemon!$C$1:$C$712,0)))</f>
        <v>1</v>
      </c>
      <c r="R367" t="b">
        <v>1</v>
      </c>
      <c r="S367" t="str">
        <f t="shared" si="11"/>
        <v>x</v>
      </c>
    </row>
    <row r="368" spans="1:19" ht="24" customHeight="1" x14ac:dyDescent="0.25">
      <c r="A368" s="73">
        <v>366</v>
      </c>
      <c r="B368" s="76" t="str">
        <f t="shared" si="10"/>
        <v>366</v>
      </c>
      <c r="C368" s="73">
        <v>3</v>
      </c>
      <c r="D368" s="78" t="s">
        <v>1315</v>
      </c>
      <c r="E368" s="2" t="s">
        <v>359</v>
      </c>
      <c r="F368" s="5"/>
      <c r="G368" s="11"/>
      <c r="H368" s="12"/>
      <c r="I368" s="12"/>
      <c r="J368" s="12"/>
      <c r="K368" s="12"/>
      <c r="L368" s="32"/>
      <c r="M368" s="12" t="s">
        <v>888</v>
      </c>
      <c r="N368" s="12"/>
      <c r="O368" s="85"/>
      <c r="P368" s="94" t="s">
        <v>888</v>
      </c>
      <c r="Q368" s="97" t="b">
        <f>NOT(ISERROR(MATCH(D368,Gen8_Pokemon!$C$1:$C$712,0)))</f>
        <v>0</v>
      </c>
      <c r="R368" t="b">
        <v>0</v>
      </c>
      <c r="S368" t="str">
        <f t="shared" si="11"/>
        <v/>
      </c>
    </row>
    <row r="369" spans="1:19" ht="24" customHeight="1" x14ac:dyDescent="0.25">
      <c r="A369" s="73">
        <v>367</v>
      </c>
      <c r="B369" s="76" t="str">
        <f t="shared" si="10"/>
        <v>367</v>
      </c>
      <c r="C369" s="73">
        <v>3</v>
      </c>
      <c r="D369" s="78" t="s">
        <v>1316</v>
      </c>
      <c r="E369" s="2" t="s">
        <v>360</v>
      </c>
      <c r="F369" s="5"/>
      <c r="G369" s="11"/>
      <c r="H369" s="12"/>
      <c r="I369" s="12"/>
      <c r="J369" s="12"/>
      <c r="K369" s="12"/>
      <c r="L369" s="32"/>
      <c r="M369" s="12" t="s">
        <v>888</v>
      </c>
      <c r="N369" s="12"/>
      <c r="O369" s="85"/>
      <c r="P369" s="94" t="s">
        <v>888</v>
      </c>
      <c r="Q369" s="97" t="b">
        <f>NOT(ISERROR(MATCH(D369,Gen8_Pokemon!$C$1:$C$712,0)))</f>
        <v>0</v>
      </c>
      <c r="R369" t="b">
        <v>0</v>
      </c>
      <c r="S369" t="str">
        <f t="shared" si="11"/>
        <v/>
      </c>
    </row>
    <row r="370" spans="1:19" ht="24" customHeight="1" x14ac:dyDescent="0.25">
      <c r="A370" s="73">
        <v>368</v>
      </c>
      <c r="B370" s="76" t="str">
        <f t="shared" si="10"/>
        <v>368</v>
      </c>
      <c r="C370" s="73">
        <v>3</v>
      </c>
      <c r="D370" s="78" t="s">
        <v>1317</v>
      </c>
      <c r="E370" s="2" t="s">
        <v>361</v>
      </c>
      <c r="F370" s="5"/>
      <c r="G370" s="11"/>
      <c r="H370" s="12"/>
      <c r="I370" s="12"/>
      <c r="J370" s="12"/>
      <c r="K370" s="12"/>
      <c r="L370" s="32"/>
      <c r="M370" s="12" t="s">
        <v>888</v>
      </c>
      <c r="N370" s="12"/>
      <c r="O370" s="85"/>
      <c r="P370" s="94" t="s">
        <v>888</v>
      </c>
      <c r="Q370" s="97" t="b">
        <f>NOT(ISERROR(MATCH(D370,Gen8_Pokemon!$C$1:$C$712,0)))</f>
        <v>0</v>
      </c>
      <c r="R370" t="b">
        <v>0</v>
      </c>
      <c r="S370" t="str">
        <f t="shared" si="11"/>
        <v/>
      </c>
    </row>
    <row r="371" spans="1:19" ht="24" customHeight="1" x14ac:dyDescent="0.25">
      <c r="A371" s="73">
        <v>369</v>
      </c>
      <c r="B371" s="76" t="str">
        <f t="shared" si="10"/>
        <v>369</v>
      </c>
      <c r="C371" s="73">
        <v>3</v>
      </c>
      <c r="D371" s="78" t="s">
        <v>1318</v>
      </c>
      <c r="E371" s="2" t="s">
        <v>362</v>
      </c>
      <c r="F371" s="5"/>
      <c r="G371" s="34" t="s">
        <v>2</v>
      </c>
      <c r="H371" s="12"/>
      <c r="I371" s="12"/>
      <c r="J371" s="12"/>
      <c r="K371" s="12"/>
      <c r="L371" s="32"/>
      <c r="M371" s="12" t="s">
        <v>888</v>
      </c>
      <c r="N371" s="12"/>
      <c r="O371" s="85"/>
      <c r="P371" s="94" t="s">
        <v>2</v>
      </c>
      <c r="Q371" s="97" t="b">
        <f>NOT(ISERROR(MATCH(D371,Gen8_Pokemon!$C$1:$C$712,0)))</f>
        <v>1</v>
      </c>
      <c r="R371" t="b">
        <v>1</v>
      </c>
      <c r="S371" t="str">
        <f t="shared" si="11"/>
        <v>x</v>
      </c>
    </row>
    <row r="372" spans="1:19" ht="24" customHeight="1" x14ac:dyDescent="0.25">
      <c r="A372" s="73">
        <v>370</v>
      </c>
      <c r="B372" s="76" t="str">
        <f t="shared" si="10"/>
        <v>370</v>
      </c>
      <c r="C372" s="73">
        <v>3</v>
      </c>
      <c r="D372" s="78" t="s">
        <v>1319</v>
      </c>
      <c r="E372" s="2" t="s">
        <v>363</v>
      </c>
      <c r="F372" s="5"/>
      <c r="G372" s="11"/>
      <c r="H372" s="12"/>
      <c r="I372" s="12"/>
      <c r="J372" s="12"/>
      <c r="K372" s="12"/>
      <c r="L372" s="32"/>
      <c r="M372" s="12" t="s">
        <v>888</v>
      </c>
      <c r="N372" s="12"/>
      <c r="O372" s="85"/>
      <c r="P372" s="94" t="s">
        <v>888</v>
      </c>
      <c r="Q372" s="97" t="b">
        <f>NOT(ISERROR(MATCH(D372,Gen8_Pokemon!$C$1:$C$712,0)))</f>
        <v>0</v>
      </c>
      <c r="R372" t="b">
        <v>0</v>
      </c>
      <c r="S372" t="str">
        <f t="shared" si="11"/>
        <v/>
      </c>
    </row>
    <row r="373" spans="1:19" ht="24" customHeight="1" x14ac:dyDescent="0.25">
      <c r="A373" s="73">
        <v>371</v>
      </c>
      <c r="B373" s="76" t="str">
        <f t="shared" si="10"/>
        <v>371</v>
      </c>
      <c r="C373" s="73">
        <v>3</v>
      </c>
      <c r="D373" s="78" t="s">
        <v>1320</v>
      </c>
      <c r="E373" s="2" t="s">
        <v>364</v>
      </c>
      <c r="F373" s="5"/>
      <c r="G373" s="11"/>
      <c r="H373" s="12"/>
      <c r="I373" s="12"/>
      <c r="J373" s="12"/>
      <c r="K373" s="12"/>
      <c r="L373" s="32"/>
      <c r="M373" s="12" t="s">
        <v>888</v>
      </c>
      <c r="N373" s="12"/>
      <c r="O373" s="85"/>
      <c r="P373" s="94" t="s">
        <v>2</v>
      </c>
      <c r="Q373" s="97" t="b">
        <f>NOT(ISERROR(MATCH(D373,Gen8_Pokemon!$C$1:$C$712,0)))</f>
        <v>1</v>
      </c>
      <c r="R373" t="b">
        <v>1</v>
      </c>
      <c r="S373" t="str">
        <f t="shared" si="11"/>
        <v>x</v>
      </c>
    </row>
    <row r="374" spans="1:19" ht="24" customHeight="1" x14ac:dyDescent="0.25">
      <c r="A374" s="73">
        <v>372</v>
      </c>
      <c r="B374" s="76" t="str">
        <f t="shared" si="10"/>
        <v>372</v>
      </c>
      <c r="C374" s="73">
        <v>3</v>
      </c>
      <c r="D374" s="78" t="s">
        <v>1321</v>
      </c>
      <c r="E374" s="2" t="s">
        <v>365</v>
      </c>
      <c r="F374" s="5"/>
      <c r="G374" s="11"/>
      <c r="H374" s="12"/>
      <c r="I374" s="12"/>
      <c r="J374" s="12"/>
      <c r="K374" s="12"/>
      <c r="L374" s="32"/>
      <c r="M374" s="12" t="s">
        <v>888</v>
      </c>
      <c r="N374" s="12"/>
      <c r="O374" s="85"/>
      <c r="P374" s="94" t="s">
        <v>2</v>
      </c>
      <c r="Q374" s="97" t="b">
        <f>NOT(ISERROR(MATCH(D374,Gen8_Pokemon!$C$1:$C$712,0)))</f>
        <v>1</v>
      </c>
      <c r="R374" t="b">
        <v>1</v>
      </c>
      <c r="S374" t="str">
        <f t="shared" si="11"/>
        <v>x</v>
      </c>
    </row>
    <row r="375" spans="1:19" ht="24" customHeight="1" x14ac:dyDescent="0.25">
      <c r="A375" s="73">
        <v>373</v>
      </c>
      <c r="B375" s="76" t="str">
        <f t="shared" si="10"/>
        <v>373</v>
      </c>
      <c r="C375" s="73">
        <v>3</v>
      </c>
      <c r="D375" s="78" t="s">
        <v>1322</v>
      </c>
      <c r="E375" s="2" t="s">
        <v>366</v>
      </c>
      <c r="F375" s="5"/>
      <c r="G375" s="11"/>
      <c r="H375" s="12"/>
      <c r="I375" s="12"/>
      <c r="J375" s="12"/>
      <c r="K375" s="36" t="s">
        <v>2</v>
      </c>
      <c r="L375" s="55"/>
      <c r="M375" s="12" t="s">
        <v>888</v>
      </c>
      <c r="N375" s="15"/>
      <c r="O375" s="86"/>
      <c r="P375" s="94" t="s">
        <v>2</v>
      </c>
      <c r="Q375" s="97" t="b">
        <f>NOT(ISERROR(MATCH(D375,Gen8_Pokemon!$C$1:$C$712,0)))</f>
        <v>1</v>
      </c>
      <c r="R375" t="b">
        <v>1</v>
      </c>
      <c r="S375" t="str">
        <f t="shared" si="11"/>
        <v>x</v>
      </c>
    </row>
    <row r="376" spans="1:19" ht="24" customHeight="1" x14ac:dyDescent="0.25">
      <c r="A376" s="73">
        <v>374</v>
      </c>
      <c r="B376" s="76" t="str">
        <f t="shared" si="10"/>
        <v>374</v>
      </c>
      <c r="C376" s="73">
        <v>3</v>
      </c>
      <c r="D376" s="78" t="s">
        <v>1323</v>
      </c>
      <c r="E376" s="2" t="s">
        <v>367</v>
      </c>
      <c r="F376" s="5"/>
      <c r="G376" s="18"/>
      <c r="H376" s="12"/>
      <c r="I376" s="12"/>
      <c r="J376" s="12"/>
      <c r="K376" s="12"/>
      <c r="L376" s="32"/>
      <c r="M376" s="12" t="s">
        <v>888</v>
      </c>
      <c r="N376" s="12"/>
      <c r="O376" s="85"/>
      <c r="P376" s="94" t="s">
        <v>2</v>
      </c>
      <c r="Q376" s="97" t="b">
        <f>NOT(ISERROR(MATCH(D376,Gen8_Pokemon!$C$1:$C$712,0)))</f>
        <v>1</v>
      </c>
      <c r="R376" t="b">
        <v>1</v>
      </c>
      <c r="S376" t="str">
        <f t="shared" si="11"/>
        <v>x</v>
      </c>
    </row>
    <row r="377" spans="1:19" ht="24" customHeight="1" x14ac:dyDescent="0.25">
      <c r="A377" s="73">
        <v>375</v>
      </c>
      <c r="B377" s="76" t="str">
        <f t="shared" si="10"/>
        <v>375</v>
      </c>
      <c r="C377" s="73">
        <v>3</v>
      </c>
      <c r="D377" s="78" t="s">
        <v>1324</v>
      </c>
      <c r="E377" s="2" t="s">
        <v>368</v>
      </c>
      <c r="F377" s="5"/>
      <c r="G377" s="18"/>
      <c r="H377" s="12"/>
      <c r="I377" s="12"/>
      <c r="J377" s="12"/>
      <c r="K377" s="12"/>
      <c r="L377" s="32"/>
      <c r="M377" s="12" t="s">
        <v>888</v>
      </c>
      <c r="N377" s="12"/>
      <c r="O377" s="85"/>
      <c r="P377" s="94" t="s">
        <v>2</v>
      </c>
      <c r="Q377" s="97" t="b">
        <f>NOT(ISERROR(MATCH(D377,Gen8_Pokemon!$C$1:$C$712,0)))</f>
        <v>1</v>
      </c>
      <c r="R377" t="b">
        <v>1</v>
      </c>
      <c r="S377" t="str">
        <f t="shared" si="11"/>
        <v>x</v>
      </c>
    </row>
    <row r="378" spans="1:19" ht="24" customHeight="1" x14ac:dyDescent="0.25">
      <c r="A378" s="73">
        <v>376</v>
      </c>
      <c r="B378" s="76" t="str">
        <f t="shared" si="10"/>
        <v>376</v>
      </c>
      <c r="C378" s="73">
        <v>3</v>
      </c>
      <c r="D378" s="78" t="s">
        <v>1325</v>
      </c>
      <c r="E378" s="2" t="s">
        <v>369</v>
      </c>
      <c r="F378" s="5"/>
      <c r="G378" s="18"/>
      <c r="H378" s="12"/>
      <c r="I378" s="12"/>
      <c r="J378" s="12"/>
      <c r="K378" s="39" t="s">
        <v>2</v>
      </c>
      <c r="L378" s="58"/>
      <c r="M378" s="12" t="s">
        <v>888</v>
      </c>
      <c r="N378" s="20"/>
      <c r="O378" s="91"/>
      <c r="P378" s="94" t="s">
        <v>2</v>
      </c>
      <c r="Q378" s="97" t="b">
        <f>NOT(ISERROR(MATCH(D378,Gen8_Pokemon!$C$1:$C$712,0)))</f>
        <v>1</v>
      </c>
      <c r="R378" t="b">
        <v>1</v>
      </c>
      <c r="S378" t="str">
        <f t="shared" si="11"/>
        <v>x</v>
      </c>
    </row>
    <row r="379" spans="1:19" ht="24" customHeight="1" x14ac:dyDescent="0.25">
      <c r="A379" s="73">
        <v>377</v>
      </c>
      <c r="B379" s="76" t="str">
        <f t="shared" si="10"/>
        <v>377</v>
      </c>
      <c r="C379" s="73">
        <v>3</v>
      </c>
      <c r="D379" s="78" t="s">
        <v>1326</v>
      </c>
      <c r="E379" s="2" t="s">
        <v>370</v>
      </c>
      <c r="F379" s="5"/>
      <c r="G379" s="18"/>
      <c r="H379" s="12"/>
      <c r="I379" s="12"/>
      <c r="J379" s="12"/>
      <c r="K379" s="12"/>
      <c r="L379" s="32"/>
      <c r="M379" s="12" t="s">
        <v>888</v>
      </c>
      <c r="N379" s="12"/>
      <c r="O379" s="85"/>
      <c r="P379" s="94" t="s">
        <v>2</v>
      </c>
      <c r="Q379" s="97" t="b">
        <f>NOT(ISERROR(MATCH(D379,Gen8_Pokemon!$C$1:$C$712,0)))</f>
        <v>1</v>
      </c>
      <c r="R379" t="b">
        <v>1</v>
      </c>
      <c r="S379" t="str">
        <f t="shared" si="11"/>
        <v>x</v>
      </c>
    </row>
    <row r="380" spans="1:19" ht="24" customHeight="1" x14ac:dyDescent="0.25">
      <c r="A380" s="73">
        <v>378</v>
      </c>
      <c r="B380" s="76" t="str">
        <f t="shared" si="10"/>
        <v>378</v>
      </c>
      <c r="C380" s="73">
        <v>3</v>
      </c>
      <c r="D380" s="78" t="s">
        <v>1327</v>
      </c>
      <c r="E380" s="2" t="s">
        <v>371</v>
      </c>
      <c r="F380" s="5"/>
      <c r="G380" s="18"/>
      <c r="H380" s="12"/>
      <c r="I380" s="12"/>
      <c r="J380" s="12"/>
      <c r="K380" s="12"/>
      <c r="L380" s="32"/>
      <c r="M380" s="12" t="s">
        <v>888</v>
      </c>
      <c r="N380" s="12"/>
      <c r="O380" s="85"/>
      <c r="P380" s="94" t="s">
        <v>2</v>
      </c>
      <c r="Q380" s="97" t="b">
        <f>NOT(ISERROR(MATCH(D380,Gen8_Pokemon!$C$1:$C$712,0)))</f>
        <v>1</v>
      </c>
      <c r="R380" t="b">
        <v>1</v>
      </c>
      <c r="S380" t="str">
        <f t="shared" si="11"/>
        <v>x</v>
      </c>
    </row>
    <row r="381" spans="1:19" ht="24" customHeight="1" x14ac:dyDescent="0.25">
      <c r="A381" s="73">
        <v>379</v>
      </c>
      <c r="B381" s="76" t="str">
        <f t="shared" si="10"/>
        <v>379</v>
      </c>
      <c r="C381" s="73">
        <v>3</v>
      </c>
      <c r="D381" s="78" t="s">
        <v>1328</v>
      </c>
      <c r="E381" s="2" t="s">
        <v>372</v>
      </c>
      <c r="F381" s="5"/>
      <c r="G381" s="18"/>
      <c r="H381" s="12"/>
      <c r="I381" s="12"/>
      <c r="J381" s="12"/>
      <c r="K381" s="12"/>
      <c r="L381" s="32"/>
      <c r="M381" s="12" t="s">
        <v>888</v>
      </c>
      <c r="N381" s="12"/>
      <c r="O381" s="85"/>
      <c r="P381" s="94" t="s">
        <v>2</v>
      </c>
      <c r="Q381" s="97" t="b">
        <f>NOT(ISERROR(MATCH(D381,Gen8_Pokemon!$C$1:$C$712,0)))</f>
        <v>1</v>
      </c>
      <c r="R381" t="b">
        <v>1</v>
      </c>
      <c r="S381" t="str">
        <f t="shared" si="11"/>
        <v>x</v>
      </c>
    </row>
    <row r="382" spans="1:19" ht="24" customHeight="1" x14ac:dyDescent="0.25">
      <c r="A382" s="73">
        <v>380</v>
      </c>
      <c r="B382" s="76" t="str">
        <f t="shared" si="10"/>
        <v>380</v>
      </c>
      <c r="C382" s="73">
        <v>3</v>
      </c>
      <c r="D382" s="78" t="s">
        <v>1329</v>
      </c>
      <c r="E382" s="2" t="s">
        <v>373</v>
      </c>
      <c r="F382" s="5"/>
      <c r="G382" s="18"/>
      <c r="H382" s="12"/>
      <c r="I382" s="12"/>
      <c r="J382" s="12"/>
      <c r="K382" s="40" t="s">
        <v>2</v>
      </c>
      <c r="L382" s="57"/>
      <c r="M382" s="12" t="s">
        <v>888</v>
      </c>
      <c r="N382" s="11"/>
      <c r="O382" s="89"/>
      <c r="P382" s="94" t="s">
        <v>2</v>
      </c>
      <c r="Q382" s="97" t="b">
        <f>NOT(ISERROR(MATCH(D382,Gen8_Pokemon!$C$1:$C$712,0)))</f>
        <v>1</v>
      </c>
      <c r="R382" t="b">
        <v>1</v>
      </c>
      <c r="S382" t="str">
        <f t="shared" si="11"/>
        <v>x</v>
      </c>
    </row>
    <row r="383" spans="1:19" ht="24" customHeight="1" x14ac:dyDescent="0.25">
      <c r="A383" s="73">
        <v>381</v>
      </c>
      <c r="B383" s="76" t="str">
        <f t="shared" si="10"/>
        <v>381</v>
      </c>
      <c r="C383" s="73">
        <v>3</v>
      </c>
      <c r="D383" s="78" t="s">
        <v>1330</v>
      </c>
      <c r="E383" s="2" t="s">
        <v>374</v>
      </c>
      <c r="F383" s="5"/>
      <c r="G383" s="18"/>
      <c r="H383" s="12"/>
      <c r="I383" s="12"/>
      <c r="J383" s="12"/>
      <c r="K383" s="36" t="s">
        <v>2</v>
      </c>
      <c r="L383" s="55"/>
      <c r="M383" s="12" t="s">
        <v>888</v>
      </c>
      <c r="N383" s="15"/>
      <c r="O383" s="86"/>
      <c r="P383" s="94" t="s">
        <v>2</v>
      </c>
      <c r="Q383" s="97" t="b">
        <f>NOT(ISERROR(MATCH(D383,Gen8_Pokemon!$C$1:$C$712,0)))</f>
        <v>1</v>
      </c>
      <c r="R383" t="b">
        <v>1</v>
      </c>
      <c r="S383" t="str">
        <f t="shared" si="11"/>
        <v>x</v>
      </c>
    </row>
    <row r="384" spans="1:19" ht="24" customHeight="1" x14ac:dyDescent="0.25">
      <c r="A384" s="73">
        <v>382</v>
      </c>
      <c r="B384" s="76" t="str">
        <f t="shared" si="10"/>
        <v>382</v>
      </c>
      <c r="C384" s="73">
        <v>3</v>
      </c>
      <c r="D384" s="78" t="s">
        <v>1331</v>
      </c>
      <c r="E384" s="2" t="s">
        <v>375</v>
      </c>
      <c r="F384" s="5"/>
      <c r="G384" s="18"/>
      <c r="H384" s="12"/>
      <c r="I384" s="12"/>
      <c r="J384" s="12"/>
      <c r="K384" s="12"/>
      <c r="L384" s="32"/>
      <c r="M384" s="12" t="s">
        <v>888</v>
      </c>
      <c r="N384" s="12"/>
      <c r="O384" s="88" t="s">
        <v>897</v>
      </c>
      <c r="P384" s="94" t="s">
        <v>2</v>
      </c>
      <c r="Q384" s="97" t="b">
        <f>NOT(ISERROR(MATCH(D384,Gen8_Pokemon!$C$1:$C$712,0)))</f>
        <v>1</v>
      </c>
      <c r="R384" t="b">
        <v>1</v>
      </c>
      <c r="S384" t="str">
        <f t="shared" si="11"/>
        <v>x</v>
      </c>
    </row>
    <row r="385" spans="1:19" ht="24" customHeight="1" x14ac:dyDescent="0.25">
      <c r="A385" s="73">
        <v>383</v>
      </c>
      <c r="B385" s="76" t="str">
        <f t="shared" si="10"/>
        <v>383</v>
      </c>
      <c r="C385" s="73">
        <v>3</v>
      </c>
      <c r="D385" s="78" t="s">
        <v>1332</v>
      </c>
      <c r="E385" s="2" t="s">
        <v>376</v>
      </c>
      <c r="F385" s="5"/>
      <c r="G385" s="18"/>
      <c r="H385" s="12"/>
      <c r="I385" s="12"/>
      <c r="J385" s="12"/>
      <c r="K385" s="12"/>
      <c r="L385" s="32"/>
      <c r="M385" s="12" t="s">
        <v>888</v>
      </c>
      <c r="N385" s="12"/>
      <c r="O385" s="88" t="s">
        <v>897</v>
      </c>
      <c r="P385" s="94" t="s">
        <v>2</v>
      </c>
      <c r="Q385" s="97" t="b">
        <f>NOT(ISERROR(MATCH(D385,Gen8_Pokemon!$C$1:$C$712,0)))</f>
        <v>1</v>
      </c>
      <c r="R385" t="b">
        <v>1</v>
      </c>
      <c r="S385" t="str">
        <f t="shared" si="11"/>
        <v>x</v>
      </c>
    </row>
    <row r="386" spans="1:19" ht="24" customHeight="1" x14ac:dyDescent="0.25">
      <c r="A386" s="73">
        <v>384</v>
      </c>
      <c r="B386" s="76" t="str">
        <f t="shared" si="10"/>
        <v>384</v>
      </c>
      <c r="C386" s="73">
        <v>3</v>
      </c>
      <c r="D386" s="78" t="s">
        <v>1333</v>
      </c>
      <c r="E386" s="2" t="s">
        <v>377</v>
      </c>
      <c r="F386" s="5"/>
      <c r="G386" s="18"/>
      <c r="H386" s="12"/>
      <c r="I386" s="12"/>
      <c r="J386" s="12"/>
      <c r="K386" s="39" t="s">
        <v>2</v>
      </c>
      <c r="L386" s="58"/>
      <c r="M386" s="12" t="s">
        <v>888</v>
      </c>
      <c r="N386" s="20"/>
      <c r="O386" s="91"/>
      <c r="P386" s="94" t="s">
        <v>2</v>
      </c>
      <c r="Q386" s="97" t="b">
        <f>NOT(ISERROR(MATCH(D386,Gen8_Pokemon!$C$1:$C$712,0)))</f>
        <v>1</v>
      </c>
      <c r="R386" t="b">
        <v>1</v>
      </c>
      <c r="S386" t="str">
        <f t="shared" si="11"/>
        <v>x</v>
      </c>
    </row>
    <row r="387" spans="1:19" ht="24" customHeight="1" x14ac:dyDescent="0.25">
      <c r="A387" s="73">
        <v>385</v>
      </c>
      <c r="B387" s="76" t="str">
        <f t="shared" si="10"/>
        <v>385</v>
      </c>
      <c r="C387" s="73">
        <v>3</v>
      </c>
      <c r="D387" s="78" t="s">
        <v>1334</v>
      </c>
      <c r="E387" s="2" t="s">
        <v>378</v>
      </c>
      <c r="F387" s="5"/>
      <c r="G387" s="18"/>
      <c r="H387" s="12"/>
      <c r="I387" s="12"/>
      <c r="J387" s="12"/>
      <c r="K387" s="12"/>
      <c r="L387" s="32"/>
      <c r="M387" s="12" t="s">
        <v>888</v>
      </c>
      <c r="N387" s="12"/>
      <c r="O387" s="85"/>
      <c r="P387" s="94" t="s">
        <v>2</v>
      </c>
      <c r="Q387" s="97" t="b">
        <f>NOT(ISERROR(MATCH(D387,Gen8_Pokemon!$C$1:$C$712,0)))</f>
        <v>1</v>
      </c>
      <c r="R387" t="b">
        <v>1</v>
      </c>
      <c r="S387" t="str">
        <f t="shared" si="11"/>
        <v>x</v>
      </c>
    </row>
    <row r="388" spans="1:19" ht="24" customHeight="1" x14ac:dyDescent="0.25">
      <c r="A388" s="73">
        <v>386</v>
      </c>
      <c r="B388" s="76" t="str">
        <f t="shared" ref="B388:B451" si="12">TEXT(A388, "000")</f>
        <v>386</v>
      </c>
      <c r="C388" s="73">
        <v>3</v>
      </c>
      <c r="D388" s="78" t="s">
        <v>1335</v>
      </c>
      <c r="E388" s="3" t="s">
        <v>379</v>
      </c>
      <c r="F388" s="9"/>
      <c r="G388" s="18"/>
      <c r="H388" s="16"/>
      <c r="I388" s="21"/>
      <c r="J388" s="12"/>
      <c r="K388" s="12"/>
      <c r="L388" s="32"/>
      <c r="M388" s="41" t="s">
        <v>888</v>
      </c>
      <c r="N388" s="12"/>
      <c r="O388" s="88" t="s">
        <v>898</v>
      </c>
      <c r="P388" s="94" t="s">
        <v>888</v>
      </c>
      <c r="Q388" s="97" t="b">
        <f>NOT(ISERROR(MATCH(D388,Gen8_Pokemon!$C$1:$C$712,0)))</f>
        <v>0</v>
      </c>
      <c r="R388" t="b">
        <v>0</v>
      </c>
      <c r="S388" t="str">
        <f t="shared" ref="S388:S451" si="13">IF(R388=TRUE, "x", "")</f>
        <v/>
      </c>
    </row>
    <row r="389" spans="1:19" ht="24" customHeight="1" x14ac:dyDescent="0.25">
      <c r="A389" s="73">
        <v>387</v>
      </c>
      <c r="B389" s="76" t="str">
        <f t="shared" si="12"/>
        <v>387</v>
      </c>
      <c r="C389" s="73">
        <v>4</v>
      </c>
      <c r="D389" s="78" t="s">
        <v>1336</v>
      </c>
      <c r="E389" s="2" t="s">
        <v>380</v>
      </c>
      <c r="F389" s="5"/>
      <c r="G389" s="11"/>
      <c r="H389" s="12"/>
      <c r="I389" s="12"/>
      <c r="J389" s="12"/>
      <c r="K389" s="13"/>
      <c r="L389" s="54"/>
      <c r="M389" s="12" t="s">
        <v>888</v>
      </c>
      <c r="N389" s="42"/>
      <c r="O389" s="84"/>
      <c r="P389" s="94" t="s">
        <v>888</v>
      </c>
      <c r="Q389" s="97" t="b">
        <f>NOT(ISERROR(MATCH(D389,Gen8_Pokemon!$C$1:$C$712,0)))</f>
        <v>0</v>
      </c>
      <c r="R389" t="b">
        <v>0</v>
      </c>
      <c r="S389" t="str">
        <f t="shared" si="13"/>
        <v/>
      </c>
    </row>
    <row r="390" spans="1:19" ht="24" customHeight="1" x14ac:dyDescent="0.25">
      <c r="A390" s="73">
        <v>388</v>
      </c>
      <c r="B390" s="76" t="str">
        <f t="shared" si="12"/>
        <v>388</v>
      </c>
      <c r="C390" s="73">
        <v>4</v>
      </c>
      <c r="D390" s="78" t="s">
        <v>1337</v>
      </c>
      <c r="E390" s="1" t="s">
        <v>381</v>
      </c>
      <c r="F390" s="10"/>
      <c r="G390" s="11"/>
      <c r="H390" s="12"/>
      <c r="I390" s="12"/>
      <c r="J390" s="12"/>
      <c r="K390" s="12"/>
      <c r="L390" s="32"/>
      <c r="M390" s="12" t="s">
        <v>888</v>
      </c>
      <c r="N390" s="12"/>
      <c r="O390" s="85"/>
      <c r="P390" s="94" t="s">
        <v>888</v>
      </c>
      <c r="Q390" s="97" t="b">
        <f>NOT(ISERROR(MATCH(D390,Gen8_Pokemon!$C$1:$C$712,0)))</f>
        <v>0</v>
      </c>
      <c r="R390" t="b">
        <v>0</v>
      </c>
      <c r="S390" t="str">
        <f t="shared" si="13"/>
        <v/>
      </c>
    </row>
    <row r="391" spans="1:19" ht="24" customHeight="1" x14ac:dyDescent="0.25">
      <c r="A391" s="73">
        <v>389</v>
      </c>
      <c r="B391" s="76" t="str">
        <f t="shared" si="12"/>
        <v>389</v>
      </c>
      <c r="C391" s="73">
        <v>4</v>
      </c>
      <c r="D391" s="78" t="s">
        <v>1338</v>
      </c>
      <c r="E391" s="2" t="s">
        <v>382</v>
      </c>
      <c r="F391" s="5"/>
      <c r="G391" s="11"/>
      <c r="H391" s="12"/>
      <c r="I391" s="12"/>
      <c r="J391" s="12"/>
      <c r="K391" s="12"/>
      <c r="L391" s="32"/>
      <c r="M391" s="12" t="s">
        <v>888</v>
      </c>
      <c r="N391" s="12"/>
      <c r="O391" s="85"/>
      <c r="P391" s="94" t="s">
        <v>888</v>
      </c>
      <c r="Q391" s="97" t="b">
        <f>NOT(ISERROR(MATCH(D391,Gen8_Pokemon!$C$1:$C$712,0)))</f>
        <v>0</v>
      </c>
      <c r="R391" t="b">
        <v>0</v>
      </c>
      <c r="S391" t="str">
        <f t="shared" si="13"/>
        <v/>
      </c>
    </row>
    <row r="392" spans="1:19" ht="24" customHeight="1" x14ac:dyDescent="0.25">
      <c r="A392" s="73">
        <v>390</v>
      </c>
      <c r="B392" s="76" t="str">
        <f t="shared" si="12"/>
        <v>390</v>
      </c>
      <c r="C392" s="73">
        <v>4</v>
      </c>
      <c r="D392" s="78" t="s">
        <v>1339</v>
      </c>
      <c r="E392" s="2" t="s">
        <v>383</v>
      </c>
      <c r="F392" s="5"/>
      <c r="G392" s="11"/>
      <c r="H392" s="12"/>
      <c r="I392" s="12"/>
      <c r="J392" s="12"/>
      <c r="K392" s="12"/>
      <c r="L392" s="32"/>
      <c r="M392" s="12" t="s">
        <v>888</v>
      </c>
      <c r="N392" s="12"/>
      <c r="O392" s="85"/>
      <c r="P392" s="94" t="s">
        <v>888</v>
      </c>
      <c r="Q392" s="97" t="b">
        <f>NOT(ISERROR(MATCH(D392,Gen8_Pokemon!$C$1:$C$712,0)))</f>
        <v>0</v>
      </c>
      <c r="R392" t="b">
        <v>0</v>
      </c>
      <c r="S392" t="str">
        <f t="shared" si="13"/>
        <v/>
      </c>
    </row>
    <row r="393" spans="1:19" ht="24" customHeight="1" x14ac:dyDescent="0.25">
      <c r="A393" s="73">
        <v>391</v>
      </c>
      <c r="B393" s="76" t="str">
        <f t="shared" si="12"/>
        <v>391</v>
      </c>
      <c r="C393" s="73">
        <v>4</v>
      </c>
      <c r="D393" s="78" t="s">
        <v>1340</v>
      </c>
      <c r="E393" s="2" t="s">
        <v>384</v>
      </c>
      <c r="F393" s="5"/>
      <c r="G393" s="11"/>
      <c r="H393" s="12"/>
      <c r="I393" s="12"/>
      <c r="J393" s="12"/>
      <c r="K393" s="12"/>
      <c r="L393" s="32"/>
      <c r="M393" s="12" t="s">
        <v>888</v>
      </c>
      <c r="N393" s="12"/>
      <c r="O393" s="85"/>
      <c r="P393" s="94" t="s">
        <v>888</v>
      </c>
      <c r="Q393" s="97" t="b">
        <f>NOT(ISERROR(MATCH(D393,Gen8_Pokemon!$C$1:$C$712,0)))</f>
        <v>0</v>
      </c>
      <c r="R393" t="b">
        <v>0</v>
      </c>
      <c r="S393" t="str">
        <f t="shared" si="13"/>
        <v/>
      </c>
    </row>
    <row r="394" spans="1:19" ht="24" customHeight="1" x14ac:dyDescent="0.25">
      <c r="A394" s="73">
        <v>392</v>
      </c>
      <c r="B394" s="76" t="str">
        <f t="shared" si="12"/>
        <v>392</v>
      </c>
      <c r="C394" s="73">
        <v>4</v>
      </c>
      <c r="D394" s="78" t="s">
        <v>1341</v>
      </c>
      <c r="E394" s="2" t="s">
        <v>385</v>
      </c>
      <c r="F394" s="5"/>
      <c r="G394" s="11"/>
      <c r="H394" s="12"/>
      <c r="I394" s="12"/>
      <c r="J394" s="12"/>
      <c r="K394" s="12"/>
      <c r="L394" s="32"/>
      <c r="M394" s="12" t="s">
        <v>888</v>
      </c>
      <c r="N394" s="12"/>
      <c r="O394" s="85"/>
      <c r="P394" s="94" t="s">
        <v>888</v>
      </c>
      <c r="Q394" s="97" t="b">
        <f>NOT(ISERROR(MATCH(D394,Gen8_Pokemon!$C$1:$C$712,0)))</f>
        <v>0</v>
      </c>
      <c r="R394" t="b">
        <v>0</v>
      </c>
      <c r="S394" t="str">
        <f t="shared" si="13"/>
        <v/>
      </c>
    </row>
    <row r="395" spans="1:19" ht="24" customHeight="1" x14ac:dyDescent="0.25">
      <c r="A395" s="73">
        <v>393</v>
      </c>
      <c r="B395" s="76" t="str">
        <f t="shared" si="12"/>
        <v>393</v>
      </c>
      <c r="C395" s="73">
        <v>4</v>
      </c>
      <c r="D395" s="78" t="s">
        <v>1342</v>
      </c>
      <c r="E395" s="2" t="s">
        <v>386</v>
      </c>
      <c r="F395" s="5"/>
      <c r="G395" s="11"/>
      <c r="H395" s="12"/>
      <c r="I395" s="12"/>
      <c r="J395" s="12"/>
      <c r="K395" s="12"/>
      <c r="L395" s="32"/>
      <c r="M395" s="12" t="s">
        <v>888</v>
      </c>
      <c r="N395" s="12"/>
      <c r="O395" s="85"/>
      <c r="P395" s="94" t="s">
        <v>888</v>
      </c>
      <c r="Q395" s="97" t="b">
        <f>NOT(ISERROR(MATCH(D395,Gen8_Pokemon!$C$1:$C$712,0)))</f>
        <v>0</v>
      </c>
      <c r="R395" t="b">
        <v>0</v>
      </c>
      <c r="S395" t="str">
        <f t="shared" si="13"/>
        <v/>
      </c>
    </row>
    <row r="396" spans="1:19" ht="24" customHeight="1" x14ac:dyDescent="0.25">
      <c r="A396" s="73">
        <v>394</v>
      </c>
      <c r="B396" s="76" t="str">
        <f t="shared" si="12"/>
        <v>394</v>
      </c>
      <c r="C396" s="73">
        <v>4</v>
      </c>
      <c r="D396" s="78" t="s">
        <v>1343</v>
      </c>
      <c r="E396" s="2" t="s">
        <v>387</v>
      </c>
      <c r="F396" s="5"/>
      <c r="G396" s="11"/>
      <c r="H396" s="12"/>
      <c r="I396" s="12"/>
      <c r="J396" s="12"/>
      <c r="K396" s="12"/>
      <c r="L396" s="32"/>
      <c r="M396" s="12" t="s">
        <v>888</v>
      </c>
      <c r="N396" s="12"/>
      <c r="O396" s="85"/>
      <c r="P396" s="94" t="s">
        <v>888</v>
      </c>
      <c r="Q396" s="97" t="b">
        <f>NOT(ISERROR(MATCH(D396,Gen8_Pokemon!$C$1:$C$712,0)))</f>
        <v>0</v>
      </c>
      <c r="R396" t="b">
        <v>0</v>
      </c>
      <c r="S396" t="str">
        <f t="shared" si="13"/>
        <v/>
      </c>
    </row>
    <row r="397" spans="1:19" ht="24" customHeight="1" x14ac:dyDescent="0.25">
      <c r="A397" s="73">
        <v>395</v>
      </c>
      <c r="B397" s="76" t="str">
        <f t="shared" si="12"/>
        <v>395</v>
      </c>
      <c r="C397" s="73">
        <v>4</v>
      </c>
      <c r="D397" s="78" t="s">
        <v>1344</v>
      </c>
      <c r="E397" s="2" t="s">
        <v>388</v>
      </c>
      <c r="F397" s="5"/>
      <c r="G397" s="11"/>
      <c r="H397" s="12"/>
      <c r="I397" s="12"/>
      <c r="J397" s="12"/>
      <c r="K397" s="12"/>
      <c r="L397" s="32"/>
      <c r="M397" s="12" t="s">
        <v>888</v>
      </c>
      <c r="N397" s="12"/>
      <c r="O397" s="85"/>
      <c r="P397" s="94" t="s">
        <v>888</v>
      </c>
      <c r="Q397" s="97" t="b">
        <f>NOT(ISERROR(MATCH(D397,Gen8_Pokemon!$C$1:$C$712,0)))</f>
        <v>0</v>
      </c>
      <c r="R397" t="b">
        <v>0</v>
      </c>
      <c r="S397" t="str">
        <f t="shared" si="13"/>
        <v/>
      </c>
    </row>
    <row r="398" spans="1:19" ht="24" customHeight="1" x14ac:dyDescent="0.25">
      <c r="A398" s="73">
        <v>396</v>
      </c>
      <c r="B398" s="76" t="str">
        <f t="shared" si="12"/>
        <v>396</v>
      </c>
      <c r="C398" s="73">
        <v>4</v>
      </c>
      <c r="D398" s="78" t="s">
        <v>1345</v>
      </c>
      <c r="E398" s="2" t="s">
        <v>389</v>
      </c>
      <c r="F398" s="5"/>
      <c r="G398" s="34" t="s">
        <v>2</v>
      </c>
      <c r="H398" s="12"/>
      <c r="I398" s="12"/>
      <c r="J398" s="12"/>
      <c r="K398" s="12"/>
      <c r="L398" s="32"/>
      <c r="M398" s="12" t="s">
        <v>888</v>
      </c>
      <c r="N398" s="12"/>
      <c r="O398" s="85"/>
      <c r="P398" s="94" t="s">
        <v>888</v>
      </c>
      <c r="Q398" s="97" t="b">
        <f>NOT(ISERROR(MATCH(D398,Gen8_Pokemon!$C$1:$C$712,0)))</f>
        <v>0</v>
      </c>
      <c r="R398" t="b">
        <v>0</v>
      </c>
      <c r="S398" t="str">
        <f t="shared" si="13"/>
        <v/>
      </c>
    </row>
    <row r="399" spans="1:19" ht="24" customHeight="1" x14ac:dyDescent="0.25">
      <c r="A399" s="73">
        <v>397</v>
      </c>
      <c r="B399" s="76" t="str">
        <f t="shared" si="12"/>
        <v>397</v>
      </c>
      <c r="C399" s="73">
        <v>4</v>
      </c>
      <c r="D399" s="78" t="s">
        <v>1346</v>
      </c>
      <c r="E399" s="2" t="s">
        <v>390</v>
      </c>
      <c r="F399" s="5"/>
      <c r="G399" s="34" t="s">
        <v>2</v>
      </c>
      <c r="H399" s="12"/>
      <c r="I399" s="12"/>
      <c r="J399" s="12"/>
      <c r="K399" s="12"/>
      <c r="L399" s="32"/>
      <c r="M399" s="12" t="s">
        <v>888</v>
      </c>
      <c r="N399" s="12"/>
      <c r="O399" s="85"/>
      <c r="P399" s="94" t="s">
        <v>888</v>
      </c>
      <c r="Q399" s="97" t="b">
        <f>NOT(ISERROR(MATCH(D399,Gen8_Pokemon!$C$1:$C$712,0)))</f>
        <v>0</v>
      </c>
      <c r="R399" t="b">
        <v>0</v>
      </c>
      <c r="S399" t="str">
        <f t="shared" si="13"/>
        <v/>
      </c>
    </row>
    <row r="400" spans="1:19" ht="24" customHeight="1" x14ac:dyDescent="0.25">
      <c r="A400" s="73">
        <v>398</v>
      </c>
      <c r="B400" s="76" t="str">
        <f t="shared" si="12"/>
        <v>398</v>
      </c>
      <c r="C400" s="73">
        <v>4</v>
      </c>
      <c r="D400" s="78" t="s">
        <v>1347</v>
      </c>
      <c r="E400" s="2" t="s">
        <v>391</v>
      </c>
      <c r="F400" s="5"/>
      <c r="G400" s="34" t="s">
        <v>2</v>
      </c>
      <c r="H400" s="12"/>
      <c r="I400" s="12"/>
      <c r="J400" s="12"/>
      <c r="K400" s="12"/>
      <c r="L400" s="32"/>
      <c r="M400" s="12" t="s">
        <v>888</v>
      </c>
      <c r="N400" s="12"/>
      <c r="O400" s="85"/>
      <c r="P400" s="94" t="s">
        <v>888</v>
      </c>
      <c r="Q400" s="97" t="b">
        <f>NOT(ISERROR(MATCH(D400,Gen8_Pokemon!$C$1:$C$712,0)))</f>
        <v>0</v>
      </c>
      <c r="R400" t="b">
        <v>0</v>
      </c>
      <c r="S400" t="str">
        <f t="shared" si="13"/>
        <v/>
      </c>
    </row>
    <row r="401" spans="1:19" ht="24" customHeight="1" x14ac:dyDescent="0.25">
      <c r="A401" s="73">
        <v>399</v>
      </c>
      <c r="B401" s="76" t="str">
        <f t="shared" si="12"/>
        <v>399</v>
      </c>
      <c r="C401" s="73">
        <v>4</v>
      </c>
      <c r="D401" s="78" t="s">
        <v>1348</v>
      </c>
      <c r="E401" s="2" t="s">
        <v>392</v>
      </c>
      <c r="F401" s="5"/>
      <c r="G401" s="34" t="s">
        <v>2</v>
      </c>
      <c r="H401" s="12"/>
      <c r="I401" s="12"/>
      <c r="J401" s="12"/>
      <c r="K401" s="12"/>
      <c r="L401" s="32"/>
      <c r="M401" s="12" t="s">
        <v>888</v>
      </c>
      <c r="N401" s="12"/>
      <c r="O401" s="85"/>
      <c r="P401" s="94" t="s">
        <v>888</v>
      </c>
      <c r="Q401" s="97" t="b">
        <f>NOT(ISERROR(MATCH(D401,Gen8_Pokemon!$C$1:$C$712,0)))</f>
        <v>0</v>
      </c>
      <c r="R401" t="b">
        <v>0</v>
      </c>
      <c r="S401" t="str">
        <f t="shared" si="13"/>
        <v/>
      </c>
    </row>
    <row r="402" spans="1:19" ht="24" customHeight="1" x14ac:dyDescent="0.25">
      <c r="A402" s="73">
        <v>400</v>
      </c>
      <c r="B402" s="76" t="str">
        <f t="shared" si="12"/>
        <v>400</v>
      </c>
      <c r="C402" s="73">
        <v>4</v>
      </c>
      <c r="D402" s="78" t="s">
        <v>1349</v>
      </c>
      <c r="E402" s="2" t="s">
        <v>393</v>
      </c>
      <c r="F402" s="5"/>
      <c r="G402" s="34" t="s">
        <v>2</v>
      </c>
      <c r="H402" s="12"/>
      <c r="I402" s="12"/>
      <c r="J402" s="12"/>
      <c r="K402" s="12"/>
      <c r="L402" s="32"/>
      <c r="M402" s="12" t="s">
        <v>888</v>
      </c>
      <c r="N402" s="12"/>
      <c r="O402" s="85"/>
      <c r="P402" s="94" t="s">
        <v>888</v>
      </c>
      <c r="Q402" s="97" t="b">
        <f>NOT(ISERROR(MATCH(D402,Gen8_Pokemon!$C$1:$C$712,0)))</f>
        <v>0</v>
      </c>
      <c r="R402" t="b">
        <v>0</v>
      </c>
      <c r="S402" t="str">
        <f t="shared" si="13"/>
        <v/>
      </c>
    </row>
    <row r="403" spans="1:19" ht="24" customHeight="1" x14ac:dyDescent="0.25">
      <c r="A403" s="73">
        <v>401</v>
      </c>
      <c r="B403" s="76" t="str">
        <f t="shared" si="12"/>
        <v>401</v>
      </c>
      <c r="C403" s="73">
        <v>4</v>
      </c>
      <c r="D403" s="78" t="s">
        <v>1350</v>
      </c>
      <c r="E403" s="2" t="s">
        <v>394</v>
      </c>
      <c r="F403" s="5"/>
      <c r="G403" s="34" t="s">
        <v>2</v>
      </c>
      <c r="H403" s="12"/>
      <c r="I403" s="12"/>
      <c r="J403" s="12"/>
      <c r="K403" s="12"/>
      <c r="L403" s="32"/>
      <c r="M403" s="12" t="s">
        <v>888</v>
      </c>
      <c r="N403" s="12"/>
      <c r="O403" s="85"/>
      <c r="P403" s="94" t="s">
        <v>888</v>
      </c>
      <c r="Q403" s="97" t="b">
        <f>NOT(ISERROR(MATCH(D403,Gen8_Pokemon!$C$1:$C$712,0)))</f>
        <v>0</v>
      </c>
      <c r="R403" t="b">
        <v>0</v>
      </c>
      <c r="S403" t="str">
        <f t="shared" si="13"/>
        <v/>
      </c>
    </row>
    <row r="404" spans="1:19" ht="24" customHeight="1" x14ac:dyDescent="0.25">
      <c r="A404" s="73">
        <v>402</v>
      </c>
      <c r="B404" s="76" t="str">
        <f t="shared" si="12"/>
        <v>402</v>
      </c>
      <c r="C404" s="73">
        <v>4</v>
      </c>
      <c r="D404" s="78" t="s">
        <v>1351</v>
      </c>
      <c r="E404" s="2" t="s">
        <v>395</v>
      </c>
      <c r="F404" s="5"/>
      <c r="G404" s="34" t="s">
        <v>2</v>
      </c>
      <c r="H404" s="12"/>
      <c r="I404" s="12"/>
      <c r="J404" s="12"/>
      <c r="K404" s="12"/>
      <c r="L404" s="32"/>
      <c r="M404" s="12" t="s">
        <v>888</v>
      </c>
      <c r="N404" s="12"/>
      <c r="O404" s="85"/>
      <c r="P404" s="94" t="s">
        <v>888</v>
      </c>
      <c r="Q404" s="97" t="b">
        <f>NOT(ISERROR(MATCH(D404,Gen8_Pokemon!$C$1:$C$712,0)))</f>
        <v>0</v>
      </c>
      <c r="R404" t="b">
        <v>0</v>
      </c>
      <c r="S404" t="str">
        <f t="shared" si="13"/>
        <v/>
      </c>
    </row>
    <row r="405" spans="1:19" ht="24" customHeight="1" x14ac:dyDescent="0.25">
      <c r="A405" s="73">
        <v>403</v>
      </c>
      <c r="B405" s="76" t="str">
        <f t="shared" si="12"/>
        <v>403</v>
      </c>
      <c r="C405" s="73">
        <v>4</v>
      </c>
      <c r="D405" s="78" t="s">
        <v>1352</v>
      </c>
      <c r="E405" s="2" t="s">
        <v>396</v>
      </c>
      <c r="F405" s="5"/>
      <c r="G405" s="34" t="s">
        <v>2</v>
      </c>
      <c r="H405" s="12"/>
      <c r="I405" s="12"/>
      <c r="J405" s="12"/>
      <c r="K405" s="12"/>
      <c r="L405" s="32"/>
      <c r="M405" s="12" t="s">
        <v>888</v>
      </c>
      <c r="N405" s="12"/>
      <c r="O405" s="85"/>
      <c r="P405" s="94" t="s">
        <v>2</v>
      </c>
      <c r="Q405" s="97" t="b">
        <f>NOT(ISERROR(MATCH(D405,Gen8_Pokemon!$C$1:$C$712,0)))</f>
        <v>1</v>
      </c>
      <c r="R405" t="b">
        <v>1</v>
      </c>
      <c r="S405" t="str">
        <f t="shared" si="13"/>
        <v>x</v>
      </c>
    </row>
    <row r="406" spans="1:19" ht="24" customHeight="1" x14ac:dyDescent="0.25">
      <c r="A406" s="73">
        <v>404</v>
      </c>
      <c r="B406" s="76" t="str">
        <f t="shared" si="12"/>
        <v>404</v>
      </c>
      <c r="C406" s="73">
        <v>4</v>
      </c>
      <c r="D406" s="78" t="s">
        <v>1353</v>
      </c>
      <c r="E406" s="2" t="s">
        <v>397</v>
      </c>
      <c r="F406" s="5"/>
      <c r="G406" s="34" t="s">
        <v>2</v>
      </c>
      <c r="H406" s="12"/>
      <c r="I406" s="12"/>
      <c r="J406" s="12"/>
      <c r="K406" s="12"/>
      <c r="L406" s="32"/>
      <c r="M406" s="12" t="s">
        <v>888</v>
      </c>
      <c r="N406" s="12"/>
      <c r="O406" s="85"/>
      <c r="P406" s="94" t="s">
        <v>2</v>
      </c>
      <c r="Q406" s="97" t="b">
        <f>NOT(ISERROR(MATCH(D406,Gen8_Pokemon!$C$1:$C$712,0)))</f>
        <v>1</v>
      </c>
      <c r="R406" t="b">
        <v>1</v>
      </c>
      <c r="S406" t="str">
        <f t="shared" si="13"/>
        <v>x</v>
      </c>
    </row>
    <row r="407" spans="1:19" ht="24" customHeight="1" x14ac:dyDescent="0.25">
      <c r="A407" s="73">
        <v>405</v>
      </c>
      <c r="B407" s="76" t="str">
        <f t="shared" si="12"/>
        <v>405</v>
      </c>
      <c r="C407" s="73">
        <v>4</v>
      </c>
      <c r="D407" s="78" t="s">
        <v>1354</v>
      </c>
      <c r="E407" s="2" t="s">
        <v>398</v>
      </c>
      <c r="F407" s="5"/>
      <c r="G407" s="34" t="s">
        <v>2</v>
      </c>
      <c r="H407" s="12"/>
      <c r="I407" s="12"/>
      <c r="J407" s="12"/>
      <c r="K407" s="12"/>
      <c r="L407" s="32"/>
      <c r="M407" s="12" t="s">
        <v>888</v>
      </c>
      <c r="N407" s="12"/>
      <c r="O407" s="85"/>
      <c r="P407" s="94" t="s">
        <v>2</v>
      </c>
      <c r="Q407" s="97" t="b">
        <f>NOT(ISERROR(MATCH(D407,Gen8_Pokemon!$C$1:$C$712,0)))</f>
        <v>1</v>
      </c>
      <c r="R407" t="b">
        <v>1</v>
      </c>
      <c r="S407" t="str">
        <f t="shared" si="13"/>
        <v>x</v>
      </c>
    </row>
    <row r="408" spans="1:19" ht="24" customHeight="1" x14ac:dyDescent="0.25">
      <c r="A408" s="73">
        <v>406</v>
      </c>
      <c r="B408" s="76" t="str">
        <f t="shared" si="12"/>
        <v>406</v>
      </c>
      <c r="C408" s="73">
        <v>4</v>
      </c>
      <c r="D408" s="78" t="s">
        <v>1355</v>
      </c>
      <c r="E408" s="2" t="s">
        <v>399</v>
      </c>
      <c r="F408" s="5"/>
      <c r="G408" s="11"/>
      <c r="H408" s="12"/>
      <c r="I408" s="12"/>
      <c r="J408" s="12"/>
      <c r="K408" s="12"/>
      <c r="L408" s="32"/>
      <c r="M408" s="12" t="s">
        <v>888</v>
      </c>
      <c r="N408" s="12"/>
      <c r="O408" s="85"/>
      <c r="P408" s="94" t="s">
        <v>2</v>
      </c>
      <c r="Q408" s="97" t="b">
        <f>NOT(ISERROR(MATCH(D408,Gen8_Pokemon!$C$1:$C$712,0)))</f>
        <v>1</v>
      </c>
      <c r="R408" t="b">
        <v>1</v>
      </c>
      <c r="S408" t="str">
        <f t="shared" si="13"/>
        <v>x</v>
      </c>
    </row>
    <row r="409" spans="1:19" ht="24" customHeight="1" x14ac:dyDescent="0.25">
      <c r="A409" s="73">
        <v>407</v>
      </c>
      <c r="B409" s="76" t="str">
        <f t="shared" si="12"/>
        <v>407</v>
      </c>
      <c r="C409" s="73">
        <v>4</v>
      </c>
      <c r="D409" s="78" t="s">
        <v>1356</v>
      </c>
      <c r="E409" s="2" t="s">
        <v>400</v>
      </c>
      <c r="F409" s="5"/>
      <c r="G409" s="34" t="s">
        <v>2</v>
      </c>
      <c r="H409" s="12"/>
      <c r="I409" s="12"/>
      <c r="J409" s="12"/>
      <c r="K409" s="12"/>
      <c r="L409" s="32"/>
      <c r="M409" s="12" t="s">
        <v>888</v>
      </c>
      <c r="N409" s="12"/>
      <c r="O409" s="85"/>
      <c r="P409" s="94" t="s">
        <v>2</v>
      </c>
      <c r="Q409" s="97" t="b">
        <f>NOT(ISERROR(MATCH(D409,Gen8_Pokemon!$C$1:$C$712,0)))</f>
        <v>1</v>
      </c>
      <c r="R409" t="b">
        <v>1</v>
      </c>
      <c r="S409" t="str">
        <f t="shared" si="13"/>
        <v>x</v>
      </c>
    </row>
    <row r="410" spans="1:19" ht="24" customHeight="1" x14ac:dyDescent="0.25">
      <c r="A410" s="73">
        <v>408</v>
      </c>
      <c r="B410" s="76" t="str">
        <f t="shared" si="12"/>
        <v>408</v>
      </c>
      <c r="C410" s="73">
        <v>4</v>
      </c>
      <c r="D410" s="78" t="s">
        <v>1357</v>
      </c>
      <c r="E410" s="2" t="s">
        <v>401</v>
      </c>
      <c r="F410" s="5"/>
      <c r="G410" s="11"/>
      <c r="H410" s="12"/>
      <c r="I410" s="12"/>
      <c r="J410" s="12"/>
      <c r="K410" s="12"/>
      <c r="L410" s="32"/>
      <c r="M410" s="12" t="s">
        <v>888</v>
      </c>
      <c r="N410" s="12"/>
      <c r="O410" s="85"/>
      <c r="P410" s="94" t="s">
        <v>888</v>
      </c>
      <c r="Q410" s="97" t="b">
        <f>NOT(ISERROR(MATCH(D410,Gen8_Pokemon!$C$1:$C$712,0)))</f>
        <v>0</v>
      </c>
      <c r="R410" t="b">
        <v>0</v>
      </c>
      <c r="S410" t="str">
        <f t="shared" si="13"/>
        <v/>
      </c>
    </row>
    <row r="411" spans="1:19" ht="24" customHeight="1" x14ac:dyDescent="0.25">
      <c r="A411" s="73">
        <v>409</v>
      </c>
      <c r="B411" s="76" t="str">
        <f t="shared" si="12"/>
        <v>409</v>
      </c>
      <c r="C411" s="73">
        <v>4</v>
      </c>
      <c r="D411" s="78" t="s">
        <v>1358</v>
      </c>
      <c r="E411" s="2" t="s">
        <v>402</v>
      </c>
      <c r="F411" s="5"/>
      <c r="G411" s="11"/>
      <c r="H411" s="12"/>
      <c r="I411" s="12"/>
      <c r="J411" s="12"/>
      <c r="K411" s="12"/>
      <c r="L411" s="32"/>
      <c r="M411" s="12" t="s">
        <v>888</v>
      </c>
      <c r="N411" s="12"/>
      <c r="O411" s="85"/>
      <c r="P411" s="94" t="s">
        <v>888</v>
      </c>
      <c r="Q411" s="97" t="b">
        <f>NOT(ISERROR(MATCH(D411,Gen8_Pokemon!$C$1:$C$712,0)))</f>
        <v>0</v>
      </c>
      <c r="R411" t="b">
        <v>0</v>
      </c>
      <c r="S411" t="str">
        <f t="shared" si="13"/>
        <v/>
      </c>
    </row>
    <row r="412" spans="1:19" ht="24" customHeight="1" x14ac:dyDescent="0.25">
      <c r="A412" s="73">
        <v>410</v>
      </c>
      <c r="B412" s="76" t="str">
        <f t="shared" si="12"/>
        <v>410</v>
      </c>
      <c r="C412" s="73">
        <v>4</v>
      </c>
      <c r="D412" s="78" t="s">
        <v>1359</v>
      </c>
      <c r="E412" s="2" t="s">
        <v>403</v>
      </c>
      <c r="F412" s="5"/>
      <c r="G412" s="11"/>
      <c r="H412" s="12"/>
      <c r="I412" s="12"/>
      <c r="J412" s="12"/>
      <c r="K412" s="12"/>
      <c r="L412" s="32"/>
      <c r="M412" s="12" t="s">
        <v>888</v>
      </c>
      <c r="N412" s="12"/>
      <c r="O412" s="85"/>
      <c r="P412" s="94" t="s">
        <v>888</v>
      </c>
      <c r="Q412" s="97" t="b">
        <f>NOT(ISERROR(MATCH(D412,Gen8_Pokemon!$C$1:$C$712,0)))</f>
        <v>0</v>
      </c>
      <c r="R412" t="b">
        <v>0</v>
      </c>
      <c r="S412" t="str">
        <f t="shared" si="13"/>
        <v/>
      </c>
    </row>
    <row r="413" spans="1:19" ht="24" customHeight="1" x14ac:dyDescent="0.25">
      <c r="A413" s="73">
        <v>411</v>
      </c>
      <c r="B413" s="76" t="str">
        <f t="shared" si="12"/>
        <v>411</v>
      </c>
      <c r="C413" s="73">
        <v>4</v>
      </c>
      <c r="D413" s="78" t="s">
        <v>1360</v>
      </c>
      <c r="E413" s="2" t="s">
        <v>404</v>
      </c>
      <c r="F413" s="5"/>
      <c r="G413" s="11"/>
      <c r="H413" s="12"/>
      <c r="I413" s="12"/>
      <c r="J413" s="12"/>
      <c r="K413" s="12"/>
      <c r="L413" s="32"/>
      <c r="M413" s="12" t="s">
        <v>888</v>
      </c>
      <c r="N413" s="12"/>
      <c r="O413" s="85"/>
      <c r="P413" s="94" t="s">
        <v>888</v>
      </c>
      <c r="Q413" s="97" t="b">
        <f>NOT(ISERROR(MATCH(D413,Gen8_Pokemon!$C$1:$C$712,0)))</f>
        <v>0</v>
      </c>
      <c r="R413" t="b">
        <v>0</v>
      </c>
      <c r="S413" t="str">
        <f t="shared" si="13"/>
        <v/>
      </c>
    </row>
    <row r="414" spans="1:19" ht="24" customHeight="1" x14ac:dyDescent="0.25">
      <c r="A414" s="73">
        <v>412</v>
      </c>
      <c r="B414" s="76" t="str">
        <f t="shared" si="12"/>
        <v>412</v>
      </c>
      <c r="C414" s="73">
        <v>4</v>
      </c>
      <c r="D414" s="78" t="s">
        <v>1361</v>
      </c>
      <c r="E414" s="3" t="s">
        <v>405</v>
      </c>
      <c r="F414" s="9"/>
      <c r="G414" s="18"/>
      <c r="H414" s="16"/>
      <c r="I414" s="16"/>
      <c r="J414" s="12"/>
      <c r="K414" s="12"/>
      <c r="L414" s="32"/>
      <c r="M414" s="17" t="s">
        <v>888</v>
      </c>
      <c r="N414" s="66" t="s">
        <v>899</v>
      </c>
      <c r="O414" s="85"/>
      <c r="P414" s="94" t="s">
        <v>888</v>
      </c>
      <c r="Q414" s="97" t="b">
        <f>NOT(ISERROR(MATCH(D414,Gen8_Pokemon!$C$1:$C$712,0)))</f>
        <v>0</v>
      </c>
      <c r="R414" t="b">
        <v>0</v>
      </c>
      <c r="S414" t="str">
        <f t="shared" si="13"/>
        <v/>
      </c>
    </row>
    <row r="415" spans="1:19" ht="24" customHeight="1" x14ac:dyDescent="0.25">
      <c r="A415" s="73">
        <v>413</v>
      </c>
      <c r="B415" s="76" t="str">
        <f t="shared" si="12"/>
        <v>413</v>
      </c>
      <c r="C415" s="73">
        <v>4</v>
      </c>
      <c r="D415" s="78" t="s">
        <v>1362</v>
      </c>
      <c r="E415" s="3" t="s">
        <v>406</v>
      </c>
      <c r="F415" s="9"/>
      <c r="G415" s="18"/>
      <c r="H415" s="16"/>
      <c r="I415" s="16"/>
      <c r="J415" s="12"/>
      <c r="K415" s="12"/>
      <c r="L415" s="32"/>
      <c r="M415" s="17" t="s">
        <v>888</v>
      </c>
      <c r="N415" s="66" t="s">
        <v>899</v>
      </c>
      <c r="O415" s="85"/>
      <c r="P415" s="94" t="s">
        <v>888</v>
      </c>
      <c r="Q415" s="97" t="b">
        <f>NOT(ISERROR(MATCH(D415,Gen8_Pokemon!$C$1:$C$712,0)))</f>
        <v>0</v>
      </c>
      <c r="R415" t="b">
        <v>0</v>
      </c>
      <c r="S415" t="str">
        <f t="shared" si="13"/>
        <v/>
      </c>
    </row>
    <row r="416" spans="1:19" ht="24" customHeight="1" x14ac:dyDescent="0.25">
      <c r="A416" s="73">
        <v>414</v>
      </c>
      <c r="B416" s="76" t="str">
        <f t="shared" si="12"/>
        <v>414</v>
      </c>
      <c r="C416" s="73">
        <v>4</v>
      </c>
      <c r="D416" s="78" t="s">
        <v>1363</v>
      </c>
      <c r="E416" s="2" t="s">
        <v>407</v>
      </c>
      <c r="F416" s="5"/>
      <c r="G416" s="18"/>
      <c r="H416" s="12"/>
      <c r="I416" s="12"/>
      <c r="J416" s="12"/>
      <c r="K416" s="12"/>
      <c r="L416" s="32"/>
      <c r="M416" s="12" t="s">
        <v>888</v>
      </c>
      <c r="N416" s="12"/>
      <c r="O416" s="85"/>
      <c r="P416" s="94" t="s">
        <v>888</v>
      </c>
      <c r="Q416" s="97" t="b">
        <f>NOT(ISERROR(MATCH(D416,Gen8_Pokemon!$C$1:$C$712,0)))</f>
        <v>0</v>
      </c>
      <c r="R416" t="b">
        <v>0</v>
      </c>
      <c r="S416" t="str">
        <f t="shared" si="13"/>
        <v/>
      </c>
    </row>
    <row r="417" spans="1:19" ht="24" customHeight="1" x14ac:dyDescent="0.25">
      <c r="A417" s="73">
        <v>415</v>
      </c>
      <c r="B417" s="76" t="str">
        <f t="shared" si="12"/>
        <v>415</v>
      </c>
      <c r="C417" s="73">
        <v>4</v>
      </c>
      <c r="D417" s="78" t="s">
        <v>1364</v>
      </c>
      <c r="E417" s="2" t="s">
        <v>408</v>
      </c>
      <c r="F417" s="5"/>
      <c r="G417" s="34" t="s">
        <v>2</v>
      </c>
      <c r="H417" s="12"/>
      <c r="I417" s="12"/>
      <c r="J417" s="12"/>
      <c r="K417" s="12"/>
      <c r="L417" s="32"/>
      <c r="M417" s="12" t="s">
        <v>888</v>
      </c>
      <c r="N417" s="12"/>
      <c r="O417" s="85"/>
      <c r="P417" s="94" t="s">
        <v>2</v>
      </c>
      <c r="Q417" s="97" t="b">
        <f>NOT(ISERROR(MATCH(D417,Gen8_Pokemon!$C$1:$C$712,0)))</f>
        <v>1</v>
      </c>
      <c r="R417" t="b">
        <v>1</v>
      </c>
      <c r="S417" t="str">
        <f t="shared" si="13"/>
        <v>x</v>
      </c>
    </row>
    <row r="418" spans="1:19" ht="24" customHeight="1" x14ac:dyDescent="0.25">
      <c r="A418" s="73">
        <v>416</v>
      </c>
      <c r="B418" s="76" t="str">
        <f t="shared" si="12"/>
        <v>416</v>
      </c>
      <c r="C418" s="73">
        <v>4</v>
      </c>
      <c r="D418" s="78" t="s">
        <v>1365</v>
      </c>
      <c r="E418" s="2" t="s">
        <v>409</v>
      </c>
      <c r="F418" s="5"/>
      <c r="G418" s="18"/>
      <c r="H418" s="12"/>
      <c r="I418" s="12"/>
      <c r="J418" s="12"/>
      <c r="K418" s="12"/>
      <c r="L418" s="32"/>
      <c r="M418" s="12" t="s">
        <v>888</v>
      </c>
      <c r="N418" s="12"/>
      <c r="O418" s="85"/>
      <c r="P418" s="94" t="s">
        <v>2</v>
      </c>
      <c r="Q418" s="97" t="b">
        <f>NOT(ISERROR(MATCH(D418,Gen8_Pokemon!$C$1:$C$712,0)))</f>
        <v>1</v>
      </c>
      <c r="R418" t="b">
        <v>1</v>
      </c>
      <c r="S418" t="str">
        <f t="shared" si="13"/>
        <v>x</v>
      </c>
    </row>
    <row r="419" spans="1:19" ht="24" customHeight="1" x14ac:dyDescent="0.25">
      <c r="A419" s="73">
        <v>417</v>
      </c>
      <c r="B419" s="76" t="str">
        <f t="shared" si="12"/>
        <v>417</v>
      </c>
      <c r="C419" s="73">
        <v>4</v>
      </c>
      <c r="D419" s="78" t="s">
        <v>1366</v>
      </c>
      <c r="E419" s="2" t="s">
        <v>410</v>
      </c>
      <c r="F419" s="5"/>
      <c r="G419" s="34" t="s">
        <v>2</v>
      </c>
      <c r="H419" s="12"/>
      <c r="I419" s="12"/>
      <c r="J419" s="12"/>
      <c r="K419" s="12"/>
      <c r="L419" s="32"/>
      <c r="M419" s="12" t="s">
        <v>888</v>
      </c>
      <c r="N419" s="12"/>
      <c r="O419" s="85"/>
      <c r="P419" s="94" t="s">
        <v>888</v>
      </c>
      <c r="Q419" s="97" t="b">
        <f>NOT(ISERROR(MATCH(D419,Gen8_Pokemon!$C$1:$C$712,0)))</f>
        <v>0</v>
      </c>
      <c r="R419" t="b">
        <v>0</v>
      </c>
      <c r="S419" t="str">
        <f t="shared" si="13"/>
        <v/>
      </c>
    </row>
    <row r="420" spans="1:19" ht="24" customHeight="1" x14ac:dyDescent="0.25">
      <c r="A420" s="73">
        <v>418</v>
      </c>
      <c r="B420" s="76" t="str">
        <f t="shared" si="12"/>
        <v>418</v>
      </c>
      <c r="C420" s="73">
        <v>4</v>
      </c>
      <c r="D420" s="78" t="s">
        <v>1367</v>
      </c>
      <c r="E420" s="2" t="s">
        <v>411</v>
      </c>
      <c r="F420" s="5"/>
      <c r="G420" s="34" t="s">
        <v>2</v>
      </c>
      <c r="H420" s="12"/>
      <c r="I420" s="12"/>
      <c r="J420" s="12"/>
      <c r="K420" s="12"/>
      <c r="L420" s="32"/>
      <c r="M420" s="12" t="s">
        <v>888</v>
      </c>
      <c r="N420" s="12"/>
      <c r="O420" s="85"/>
      <c r="P420" s="94" t="s">
        <v>888</v>
      </c>
      <c r="Q420" s="97" t="b">
        <f>NOT(ISERROR(MATCH(D420,Gen8_Pokemon!$C$1:$C$712,0)))</f>
        <v>0</v>
      </c>
      <c r="R420" t="b">
        <v>0</v>
      </c>
      <c r="S420" t="str">
        <f t="shared" si="13"/>
        <v/>
      </c>
    </row>
    <row r="421" spans="1:19" ht="24" customHeight="1" x14ac:dyDescent="0.25">
      <c r="A421" s="73">
        <v>419</v>
      </c>
      <c r="B421" s="76" t="str">
        <f t="shared" si="12"/>
        <v>419</v>
      </c>
      <c r="C421" s="73">
        <v>4</v>
      </c>
      <c r="D421" s="78" t="s">
        <v>1368</v>
      </c>
      <c r="E421" s="2" t="s">
        <v>412</v>
      </c>
      <c r="F421" s="5"/>
      <c r="G421" s="34" t="s">
        <v>2</v>
      </c>
      <c r="H421" s="12"/>
      <c r="I421" s="12"/>
      <c r="J421" s="12"/>
      <c r="K421" s="12"/>
      <c r="L421" s="32"/>
      <c r="M421" s="12" t="s">
        <v>888</v>
      </c>
      <c r="N421" s="12"/>
      <c r="O421" s="85"/>
      <c r="P421" s="94" t="s">
        <v>888</v>
      </c>
      <c r="Q421" s="97" t="b">
        <f>NOT(ISERROR(MATCH(D421,Gen8_Pokemon!$C$1:$C$712,0)))</f>
        <v>0</v>
      </c>
      <c r="R421" t="b">
        <v>0</v>
      </c>
      <c r="S421" t="str">
        <f t="shared" si="13"/>
        <v/>
      </c>
    </row>
    <row r="422" spans="1:19" ht="24" customHeight="1" x14ac:dyDescent="0.25">
      <c r="A422" s="73">
        <v>420</v>
      </c>
      <c r="B422" s="76" t="str">
        <f t="shared" si="12"/>
        <v>420</v>
      </c>
      <c r="C422" s="73">
        <v>4</v>
      </c>
      <c r="D422" s="78" t="s">
        <v>1369</v>
      </c>
      <c r="E422" s="2" t="s">
        <v>413</v>
      </c>
      <c r="F422" s="5"/>
      <c r="G422" s="11"/>
      <c r="H422" s="12"/>
      <c r="I422" s="12"/>
      <c r="J422" s="12"/>
      <c r="K422" s="12"/>
      <c r="L422" s="32"/>
      <c r="M422" s="12" t="s">
        <v>888</v>
      </c>
      <c r="N422" s="12"/>
      <c r="O422" s="85"/>
      <c r="P422" s="94" t="s">
        <v>2</v>
      </c>
      <c r="Q422" s="97" t="b">
        <f>NOT(ISERROR(MATCH(D422,Gen8_Pokemon!$C$1:$C$712,0)))</f>
        <v>1</v>
      </c>
      <c r="R422" t="b">
        <v>1</v>
      </c>
      <c r="S422" t="str">
        <f t="shared" si="13"/>
        <v>x</v>
      </c>
    </row>
    <row r="423" spans="1:19" ht="24" customHeight="1" x14ac:dyDescent="0.25">
      <c r="A423" s="73">
        <v>421</v>
      </c>
      <c r="B423" s="76" t="str">
        <f t="shared" si="12"/>
        <v>421</v>
      </c>
      <c r="C423" s="73">
        <v>4</v>
      </c>
      <c r="D423" s="78" t="s">
        <v>1370</v>
      </c>
      <c r="E423" s="3" t="s">
        <v>414</v>
      </c>
      <c r="F423" s="9"/>
      <c r="G423" s="18"/>
      <c r="H423" s="16"/>
      <c r="I423" s="12"/>
      <c r="J423" s="12"/>
      <c r="K423" s="12"/>
      <c r="L423" s="32"/>
      <c r="M423" s="12" t="s">
        <v>888</v>
      </c>
      <c r="N423" s="12"/>
      <c r="O423" s="88" t="s">
        <v>900</v>
      </c>
      <c r="P423" s="94" t="s">
        <v>2</v>
      </c>
      <c r="Q423" s="97" t="b">
        <f>NOT(ISERROR(MATCH(D423,Gen8_Pokemon!$C$1:$C$712,0)))</f>
        <v>1</v>
      </c>
      <c r="R423" t="b">
        <v>1</v>
      </c>
      <c r="S423" t="str">
        <f t="shared" si="13"/>
        <v>x</v>
      </c>
    </row>
    <row r="424" spans="1:19" ht="24" customHeight="1" x14ac:dyDescent="0.25">
      <c r="A424" s="73">
        <v>422</v>
      </c>
      <c r="B424" s="76" t="str">
        <f t="shared" si="12"/>
        <v>422</v>
      </c>
      <c r="C424" s="73">
        <v>4</v>
      </c>
      <c r="D424" s="78" t="s">
        <v>1371</v>
      </c>
      <c r="E424" s="3" t="s">
        <v>415</v>
      </c>
      <c r="F424" s="9"/>
      <c r="G424" s="18"/>
      <c r="H424" s="16"/>
      <c r="I424" s="12"/>
      <c r="J424" s="12"/>
      <c r="K424" s="12"/>
      <c r="L424" s="32"/>
      <c r="M424" s="12" t="s">
        <v>888</v>
      </c>
      <c r="N424" s="12"/>
      <c r="O424" s="88" t="s">
        <v>902</v>
      </c>
      <c r="P424" s="94" t="s">
        <v>2</v>
      </c>
      <c r="Q424" s="97" t="b">
        <f>NOT(ISERROR(MATCH(D424,Gen8_Pokemon!$C$1:$C$712,0)))</f>
        <v>1</v>
      </c>
      <c r="R424" t="b">
        <v>1</v>
      </c>
      <c r="S424" t="str">
        <f t="shared" si="13"/>
        <v>x</v>
      </c>
    </row>
    <row r="425" spans="1:19" ht="24" customHeight="1" x14ac:dyDescent="0.25">
      <c r="A425" s="73">
        <v>423</v>
      </c>
      <c r="B425" s="76" t="str">
        <f t="shared" si="12"/>
        <v>423</v>
      </c>
      <c r="C425" s="73">
        <v>4</v>
      </c>
      <c r="D425" s="78" t="s">
        <v>1372</v>
      </c>
      <c r="E425" s="3" t="s">
        <v>416</v>
      </c>
      <c r="F425" s="9"/>
      <c r="G425" s="18"/>
      <c r="H425" s="16"/>
      <c r="I425" s="12"/>
      <c r="J425" s="12"/>
      <c r="K425" s="12"/>
      <c r="L425" s="32"/>
      <c r="M425" s="12" t="s">
        <v>888</v>
      </c>
      <c r="N425" s="12"/>
      <c r="O425" s="88" t="s">
        <v>902</v>
      </c>
      <c r="P425" s="94" t="s">
        <v>2</v>
      </c>
      <c r="Q425" s="97" t="b">
        <f>NOT(ISERROR(MATCH(D425,Gen8_Pokemon!$C$1:$C$712,0)))</f>
        <v>1</v>
      </c>
      <c r="R425" t="b">
        <v>1</v>
      </c>
      <c r="S425" t="str">
        <f t="shared" si="13"/>
        <v>x</v>
      </c>
    </row>
    <row r="426" spans="1:19" ht="24" customHeight="1" x14ac:dyDescent="0.25">
      <c r="A426" s="73">
        <v>424</v>
      </c>
      <c r="B426" s="76" t="str">
        <f t="shared" si="12"/>
        <v>424</v>
      </c>
      <c r="C426" s="73">
        <v>4</v>
      </c>
      <c r="D426" s="78" t="s">
        <v>1373</v>
      </c>
      <c r="E426" s="2" t="s">
        <v>417</v>
      </c>
      <c r="F426" s="5"/>
      <c r="G426" s="34" t="s">
        <v>2</v>
      </c>
      <c r="H426" s="12"/>
      <c r="I426" s="12"/>
      <c r="J426" s="12"/>
      <c r="K426" s="12"/>
      <c r="L426" s="32"/>
      <c r="M426" s="12" t="s">
        <v>888</v>
      </c>
      <c r="N426" s="12"/>
      <c r="O426" s="85"/>
      <c r="P426" s="94" t="s">
        <v>888</v>
      </c>
      <c r="Q426" s="97" t="b">
        <f>NOT(ISERROR(MATCH(D426,Gen8_Pokemon!$C$1:$C$712,0)))</f>
        <v>0</v>
      </c>
      <c r="R426" t="b">
        <v>0</v>
      </c>
      <c r="S426" t="str">
        <f t="shared" si="13"/>
        <v/>
      </c>
    </row>
    <row r="427" spans="1:19" ht="24" customHeight="1" x14ac:dyDescent="0.25">
      <c r="A427" s="73">
        <v>425</v>
      </c>
      <c r="B427" s="76" t="str">
        <f t="shared" si="12"/>
        <v>425</v>
      </c>
      <c r="C427" s="73">
        <v>4</v>
      </c>
      <c r="D427" s="78" t="s">
        <v>1374</v>
      </c>
      <c r="E427" s="2" t="s">
        <v>418</v>
      </c>
      <c r="F427" s="5"/>
      <c r="G427" s="11"/>
      <c r="H427" s="12"/>
      <c r="I427" s="12"/>
      <c r="J427" s="12"/>
      <c r="K427" s="12"/>
      <c r="L427" s="32"/>
      <c r="M427" s="12" t="s">
        <v>888</v>
      </c>
      <c r="N427" s="12"/>
      <c r="O427" s="85"/>
      <c r="P427" s="94" t="s">
        <v>2</v>
      </c>
      <c r="Q427" s="97" t="b">
        <f>NOT(ISERROR(MATCH(D427,Gen8_Pokemon!$C$1:$C$712,0)))</f>
        <v>1</v>
      </c>
      <c r="R427" t="b">
        <v>1</v>
      </c>
      <c r="S427" t="str">
        <f t="shared" si="13"/>
        <v>x</v>
      </c>
    </row>
    <row r="428" spans="1:19" ht="24" customHeight="1" x14ac:dyDescent="0.25">
      <c r="A428" s="73">
        <v>426</v>
      </c>
      <c r="B428" s="76" t="str">
        <f t="shared" si="12"/>
        <v>426</v>
      </c>
      <c r="C428" s="73">
        <v>4</v>
      </c>
      <c r="D428" s="78" t="s">
        <v>1375</v>
      </c>
      <c r="E428" s="2" t="s">
        <v>419</v>
      </c>
      <c r="F428" s="5"/>
      <c r="G428" s="11"/>
      <c r="H428" s="12"/>
      <c r="I428" s="12"/>
      <c r="J428" s="12"/>
      <c r="K428" s="12"/>
      <c r="L428" s="32"/>
      <c r="M428" s="12" t="s">
        <v>888</v>
      </c>
      <c r="N428" s="12"/>
      <c r="O428" s="85"/>
      <c r="P428" s="94" t="s">
        <v>2</v>
      </c>
      <c r="Q428" s="97" t="b">
        <f>NOT(ISERROR(MATCH(D428,Gen8_Pokemon!$C$1:$C$712,0)))</f>
        <v>1</v>
      </c>
      <c r="R428" t="b">
        <v>1</v>
      </c>
      <c r="S428" t="str">
        <f t="shared" si="13"/>
        <v>x</v>
      </c>
    </row>
    <row r="429" spans="1:19" ht="24" customHeight="1" x14ac:dyDescent="0.25">
      <c r="A429" s="73">
        <v>427</v>
      </c>
      <c r="B429" s="76" t="str">
        <f t="shared" si="12"/>
        <v>427</v>
      </c>
      <c r="C429" s="73">
        <v>4</v>
      </c>
      <c r="D429" s="78" t="s">
        <v>1376</v>
      </c>
      <c r="E429" s="2" t="s">
        <v>420</v>
      </c>
      <c r="F429" s="5"/>
      <c r="G429" s="11"/>
      <c r="H429" s="12"/>
      <c r="I429" s="12"/>
      <c r="J429" s="12"/>
      <c r="K429" s="12"/>
      <c r="L429" s="32"/>
      <c r="M429" s="12" t="s">
        <v>888</v>
      </c>
      <c r="N429" s="12"/>
      <c r="O429" s="85"/>
      <c r="P429" s="94" t="s">
        <v>2</v>
      </c>
      <c r="Q429" s="97" t="b">
        <f>NOT(ISERROR(MATCH(D429,Gen8_Pokemon!$C$1:$C$712,0)))</f>
        <v>1</v>
      </c>
      <c r="R429" t="b">
        <v>1</v>
      </c>
      <c r="S429" t="str">
        <f t="shared" si="13"/>
        <v>x</v>
      </c>
    </row>
    <row r="430" spans="1:19" ht="24" customHeight="1" x14ac:dyDescent="0.25">
      <c r="A430" s="73">
        <v>428</v>
      </c>
      <c r="B430" s="76" t="str">
        <f t="shared" si="12"/>
        <v>428</v>
      </c>
      <c r="C430" s="73">
        <v>4</v>
      </c>
      <c r="D430" s="78" t="s">
        <v>1377</v>
      </c>
      <c r="E430" s="2" t="s">
        <v>421</v>
      </c>
      <c r="F430" s="5"/>
      <c r="G430" s="11"/>
      <c r="H430" s="12"/>
      <c r="I430" s="12"/>
      <c r="J430" s="12"/>
      <c r="K430" s="36" t="s">
        <v>2</v>
      </c>
      <c r="L430" s="55"/>
      <c r="M430" s="12" t="s">
        <v>888</v>
      </c>
      <c r="N430" s="15"/>
      <c r="O430" s="86"/>
      <c r="P430" s="94" t="s">
        <v>2</v>
      </c>
      <c r="Q430" s="97" t="b">
        <f>NOT(ISERROR(MATCH(D430,Gen8_Pokemon!$C$1:$C$712,0)))</f>
        <v>1</v>
      </c>
      <c r="R430" t="b">
        <v>1</v>
      </c>
      <c r="S430" t="str">
        <f t="shared" si="13"/>
        <v>x</v>
      </c>
    </row>
    <row r="431" spans="1:19" ht="24" customHeight="1" x14ac:dyDescent="0.25">
      <c r="A431" s="73">
        <v>429</v>
      </c>
      <c r="B431" s="76" t="str">
        <f t="shared" si="12"/>
        <v>429</v>
      </c>
      <c r="C431" s="73">
        <v>4</v>
      </c>
      <c r="D431" s="78" t="s">
        <v>1378</v>
      </c>
      <c r="E431" s="2" t="s">
        <v>422</v>
      </c>
      <c r="F431" s="5"/>
      <c r="G431" s="11"/>
      <c r="H431" s="12"/>
      <c r="I431" s="12"/>
      <c r="J431" s="12"/>
      <c r="K431" s="12"/>
      <c r="L431" s="32"/>
      <c r="M431" s="12" t="s">
        <v>888</v>
      </c>
      <c r="N431" s="12"/>
      <c r="O431" s="85"/>
      <c r="P431" s="94" t="s">
        <v>888</v>
      </c>
      <c r="Q431" s="97" t="b">
        <f>NOT(ISERROR(MATCH(D431,Gen8_Pokemon!$C$1:$C$712,0)))</f>
        <v>0</v>
      </c>
      <c r="R431" t="b">
        <v>0</v>
      </c>
      <c r="S431" t="str">
        <f t="shared" si="13"/>
        <v/>
      </c>
    </row>
    <row r="432" spans="1:19" ht="24" customHeight="1" x14ac:dyDescent="0.25">
      <c r="A432" s="73">
        <v>430</v>
      </c>
      <c r="B432" s="76" t="str">
        <f t="shared" si="12"/>
        <v>430</v>
      </c>
      <c r="C432" s="73">
        <v>4</v>
      </c>
      <c r="D432" s="78" t="s">
        <v>1379</v>
      </c>
      <c r="E432" s="2" t="s">
        <v>423</v>
      </c>
      <c r="F432" s="5"/>
      <c r="G432" s="11"/>
      <c r="H432" s="12"/>
      <c r="I432" s="12"/>
      <c r="J432" s="12"/>
      <c r="K432" s="12"/>
      <c r="L432" s="32"/>
      <c r="M432" s="12" t="s">
        <v>888</v>
      </c>
      <c r="N432" s="12"/>
      <c r="O432" s="85"/>
      <c r="P432" s="94" t="s">
        <v>888</v>
      </c>
      <c r="Q432" s="97" t="b">
        <f>NOT(ISERROR(MATCH(D432,Gen8_Pokemon!$C$1:$C$712,0)))</f>
        <v>0</v>
      </c>
      <c r="R432" t="b">
        <v>0</v>
      </c>
      <c r="S432" t="str">
        <f t="shared" si="13"/>
        <v/>
      </c>
    </row>
    <row r="433" spans="1:19" ht="24" customHeight="1" x14ac:dyDescent="0.25">
      <c r="A433" s="73">
        <v>431</v>
      </c>
      <c r="B433" s="76" t="str">
        <f t="shared" si="12"/>
        <v>431</v>
      </c>
      <c r="C433" s="73">
        <v>4</v>
      </c>
      <c r="D433" s="78" t="s">
        <v>1380</v>
      </c>
      <c r="E433" s="2" t="s">
        <v>424</v>
      </c>
      <c r="F433" s="5"/>
      <c r="G433" s="11"/>
      <c r="H433" s="12"/>
      <c r="I433" s="12"/>
      <c r="J433" s="12"/>
      <c r="K433" s="12"/>
      <c r="L433" s="32"/>
      <c r="M433" s="12" t="s">
        <v>888</v>
      </c>
      <c r="N433" s="12"/>
      <c r="O433" s="85"/>
      <c r="P433" s="94" t="s">
        <v>888</v>
      </c>
      <c r="Q433" s="97" t="b">
        <f>NOT(ISERROR(MATCH(D433,Gen8_Pokemon!$C$1:$C$712,0)))</f>
        <v>0</v>
      </c>
      <c r="R433" t="b">
        <v>0</v>
      </c>
      <c r="S433" t="str">
        <f t="shared" si="13"/>
        <v/>
      </c>
    </row>
    <row r="434" spans="1:19" ht="24" customHeight="1" x14ac:dyDescent="0.25">
      <c r="A434" s="73">
        <v>432</v>
      </c>
      <c r="B434" s="76" t="str">
        <f t="shared" si="12"/>
        <v>432</v>
      </c>
      <c r="C434" s="73">
        <v>4</v>
      </c>
      <c r="D434" s="78" t="s">
        <v>1381</v>
      </c>
      <c r="E434" s="2" t="s">
        <v>425</v>
      </c>
      <c r="F434" s="5"/>
      <c r="G434" s="11"/>
      <c r="H434" s="12"/>
      <c r="I434" s="12"/>
      <c r="J434" s="12"/>
      <c r="K434" s="12"/>
      <c r="L434" s="32"/>
      <c r="M434" s="12" t="s">
        <v>888</v>
      </c>
      <c r="N434" s="12"/>
      <c r="O434" s="85"/>
      <c r="P434" s="94" t="s">
        <v>888</v>
      </c>
      <c r="Q434" s="97" t="b">
        <f>NOT(ISERROR(MATCH(D434,Gen8_Pokemon!$C$1:$C$712,0)))</f>
        <v>0</v>
      </c>
      <c r="R434" t="b">
        <v>0</v>
      </c>
      <c r="S434" t="str">
        <f t="shared" si="13"/>
        <v/>
      </c>
    </row>
    <row r="435" spans="1:19" ht="24" customHeight="1" x14ac:dyDescent="0.25">
      <c r="A435" s="73">
        <v>433</v>
      </c>
      <c r="B435" s="76" t="str">
        <f t="shared" si="12"/>
        <v>433</v>
      </c>
      <c r="C435" s="73">
        <v>4</v>
      </c>
      <c r="D435" s="78" t="s">
        <v>1382</v>
      </c>
      <c r="E435" s="2" t="s">
        <v>426</v>
      </c>
      <c r="F435" s="5"/>
      <c r="G435" s="11"/>
      <c r="H435" s="12"/>
      <c r="I435" s="12"/>
      <c r="J435" s="12"/>
      <c r="K435" s="12"/>
      <c r="L435" s="32"/>
      <c r="M435" s="12" t="s">
        <v>888</v>
      </c>
      <c r="N435" s="12"/>
      <c r="O435" s="85"/>
      <c r="P435" s="94" t="s">
        <v>888</v>
      </c>
      <c r="Q435" s="97" t="b">
        <f>NOT(ISERROR(MATCH(D435,Gen8_Pokemon!$C$1:$C$712,0)))</f>
        <v>0</v>
      </c>
      <c r="R435" t="b">
        <v>0</v>
      </c>
      <c r="S435" t="str">
        <f t="shared" si="13"/>
        <v/>
      </c>
    </row>
    <row r="436" spans="1:19" ht="24" customHeight="1" x14ac:dyDescent="0.25">
      <c r="A436" s="73">
        <v>434</v>
      </c>
      <c r="B436" s="76" t="str">
        <f t="shared" si="12"/>
        <v>434</v>
      </c>
      <c r="C436" s="73">
        <v>4</v>
      </c>
      <c r="D436" s="78" t="s">
        <v>1383</v>
      </c>
      <c r="E436" s="2" t="s">
        <v>427</v>
      </c>
      <c r="F436" s="5"/>
      <c r="G436" s="11"/>
      <c r="H436" s="12"/>
      <c r="I436" s="12"/>
      <c r="J436" s="12"/>
      <c r="K436" s="12"/>
      <c r="L436" s="32"/>
      <c r="M436" s="12" t="s">
        <v>888</v>
      </c>
      <c r="N436" s="12"/>
      <c r="O436" s="85"/>
      <c r="P436" s="94" t="s">
        <v>2</v>
      </c>
      <c r="Q436" s="97" t="b">
        <f>NOT(ISERROR(MATCH(D436,Gen8_Pokemon!$C$1:$C$712,0)))</f>
        <v>1</v>
      </c>
      <c r="R436" t="b">
        <v>1</v>
      </c>
      <c r="S436" t="str">
        <f t="shared" si="13"/>
        <v>x</v>
      </c>
    </row>
    <row r="437" spans="1:19" ht="24" customHeight="1" x14ac:dyDescent="0.25">
      <c r="A437" s="73">
        <v>435</v>
      </c>
      <c r="B437" s="76" t="str">
        <f t="shared" si="12"/>
        <v>435</v>
      </c>
      <c r="C437" s="73">
        <v>4</v>
      </c>
      <c r="D437" s="78" t="s">
        <v>1384</v>
      </c>
      <c r="E437" s="2" t="s">
        <v>428</v>
      </c>
      <c r="F437" s="5"/>
      <c r="G437" s="11"/>
      <c r="H437" s="12"/>
      <c r="I437" s="12"/>
      <c r="J437" s="12"/>
      <c r="K437" s="12"/>
      <c r="L437" s="32"/>
      <c r="M437" s="12" t="s">
        <v>888</v>
      </c>
      <c r="N437" s="12"/>
      <c r="O437" s="85"/>
      <c r="P437" s="94" t="s">
        <v>2</v>
      </c>
      <c r="Q437" s="97" t="b">
        <f>NOT(ISERROR(MATCH(D437,Gen8_Pokemon!$C$1:$C$712,0)))</f>
        <v>1</v>
      </c>
      <c r="R437" t="b">
        <v>1</v>
      </c>
      <c r="S437" t="str">
        <f t="shared" si="13"/>
        <v>x</v>
      </c>
    </row>
    <row r="438" spans="1:19" ht="24" customHeight="1" x14ac:dyDescent="0.25">
      <c r="A438" s="73">
        <v>436</v>
      </c>
      <c r="B438" s="76" t="str">
        <f t="shared" si="12"/>
        <v>436</v>
      </c>
      <c r="C438" s="73">
        <v>4</v>
      </c>
      <c r="D438" s="78" t="s">
        <v>1385</v>
      </c>
      <c r="E438" s="2" t="s">
        <v>429</v>
      </c>
      <c r="F438" s="5"/>
      <c r="G438" s="18"/>
      <c r="H438" s="12"/>
      <c r="I438" s="12"/>
      <c r="J438" s="12"/>
      <c r="K438" s="12"/>
      <c r="L438" s="32"/>
      <c r="M438" s="12" t="s">
        <v>888</v>
      </c>
      <c r="N438" s="12"/>
      <c r="O438" s="85"/>
      <c r="P438" s="94" t="s">
        <v>2</v>
      </c>
      <c r="Q438" s="97" t="b">
        <f>NOT(ISERROR(MATCH(D438,Gen8_Pokemon!$C$1:$C$712,0)))</f>
        <v>1</v>
      </c>
      <c r="R438" t="b">
        <v>1</v>
      </c>
      <c r="S438" t="str">
        <f t="shared" si="13"/>
        <v>x</v>
      </c>
    </row>
    <row r="439" spans="1:19" ht="24" customHeight="1" x14ac:dyDescent="0.25">
      <c r="A439" s="73">
        <v>437</v>
      </c>
      <c r="B439" s="76" t="str">
        <f t="shared" si="12"/>
        <v>437</v>
      </c>
      <c r="C439" s="73">
        <v>4</v>
      </c>
      <c r="D439" s="78" t="s">
        <v>1386</v>
      </c>
      <c r="E439" s="2" t="s">
        <v>430</v>
      </c>
      <c r="F439" s="5"/>
      <c r="G439" s="18"/>
      <c r="H439" s="12"/>
      <c r="I439" s="12"/>
      <c r="J439" s="12"/>
      <c r="K439" s="12"/>
      <c r="L439" s="32"/>
      <c r="M439" s="12" t="s">
        <v>888</v>
      </c>
      <c r="N439" s="12"/>
      <c r="O439" s="85"/>
      <c r="P439" s="94" t="s">
        <v>2</v>
      </c>
      <c r="Q439" s="97" t="b">
        <f>NOT(ISERROR(MATCH(D439,Gen8_Pokemon!$C$1:$C$712,0)))</f>
        <v>1</v>
      </c>
      <c r="R439" t="b">
        <v>1</v>
      </c>
      <c r="S439" t="str">
        <f t="shared" si="13"/>
        <v>x</v>
      </c>
    </row>
    <row r="440" spans="1:19" ht="24" customHeight="1" x14ac:dyDescent="0.25">
      <c r="A440" s="73">
        <v>438</v>
      </c>
      <c r="B440" s="76" t="str">
        <f t="shared" si="12"/>
        <v>438</v>
      </c>
      <c r="C440" s="73">
        <v>4</v>
      </c>
      <c r="D440" s="78" t="s">
        <v>1387</v>
      </c>
      <c r="E440" s="2" t="s">
        <v>431</v>
      </c>
      <c r="F440" s="5"/>
      <c r="G440" s="11"/>
      <c r="H440" s="12"/>
      <c r="I440" s="12"/>
      <c r="J440" s="12"/>
      <c r="K440" s="12"/>
      <c r="L440" s="32"/>
      <c r="M440" s="12" t="s">
        <v>888</v>
      </c>
      <c r="N440" s="12"/>
      <c r="O440" s="85"/>
      <c r="P440" s="94" t="s">
        <v>2</v>
      </c>
      <c r="Q440" s="97" t="b">
        <f>NOT(ISERROR(MATCH(D440,Gen8_Pokemon!$C$1:$C$712,0)))</f>
        <v>1</v>
      </c>
      <c r="R440" t="b">
        <v>1</v>
      </c>
      <c r="S440" t="str">
        <f t="shared" si="13"/>
        <v>x</v>
      </c>
    </row>
    <row r="441" spans="1:19" ht="24" customHeight="1" x14ac:dyDescent="0.25">
      <c r="A441" s="73">
        <v>439</v>
      </c>
      <c r="B441" s="76" t="str">
        <f t="shared" si="12"/>
        <v>439</v>
      </c>
      <c r="C441" s="73">
        <v>4</v>
      </c>
      <c r="D441" s="78" t="s">
        <v>1388</v>
      </c>
      <c r="E441" s="2" t="s">
        <v>432</v>
      </c>
      <c r="F441" s="5"/>
      <c r="G441" s="11"/>
      <c r="H441" s="12"/>
      <c r="I441" s="12"/>
      <c r="J441" s="12"/>
      <c r="K441" s="12"/>
      <c r="L441" s="32"/>
      <c r="M441" s="12" t="s">
        <v>888</v>
      </c>
      <c r="N441" s="12"/>
      <c r="O441" s="85"/>
      <c r="P441" s="94" t="s">
        <v>2</v>
      </c>
      <c r="Q441" s="97" t="b">
        <f>NOT(ISERROR(MATCH(D441,Gen8_Pokemon!$C$1:$C$712,0)))</f>
        <v>1</v>
      </c>
      <c r="R441" t="b">
        <v>1</v>
      </c>
      <c r="S441" t="str">
        <f t="shared" si="13"/>
        <v>x</v>
      </c>
    </row>
    <row r="442" spans="1:19" ht="24" customHeight="1" x14ac:dyDescent="0.25">
      <c r="A442" s="73">
        <v>440</v>
      </c>
      <c r="B442" s="76" t="str">
        <f t="shared" si="12"/>
        <v>440</v>
      </c>
      <c r="C442" s="73">
        <v>4</v>
      </c>
      <c r="D442" s="78" t="s">
        <v>1389</v>
      </c>
      <c r="E442" s="2" t="s">
        <v>433</v>
      </c>
      <c r="F442" s="5"/>
      <c r="G442" s="18"/>
      <c r="H442" s="12"/>
      <c r="I442" s="12"/>
      <c r="J442" s="12"/>
      <c r="K442" s="12"/>
      <c r="L442" s="32"/>
      <c r="M442" s="12" t="s">
        <v>888</v>
      </c>
      <c r="N442" s="12"/>
      <c r="O442" s="85"/>
      <c r="P442" s="94" t="s">
        <v>2</v>
      </c>
      <c r="Q442" s="97" t="b">
        <f>NOT(ISERROR(MATCH(D442,Gen8_Pokemon!$C$1:$C$712,0)))</f>
        <v>1</v>
      </c>
      <c r="R442" t="b">
        <v>1</v>
      </c>
      <c r="S442" t="str">
        <f t="shared" si="13"/>
        <v>x</v>
      </c>
    </row>
    <row r="443" spans="1:19" ht="24" customHeight="1" x14ac:dyDescent="0.25">
      <c r="A443" s="73">
        <v>441</v>
      </c>
      <c r="B443" s="76" t="str">
        <f t="shared" si="12"/>
        <v>441</v>
      </c>
      <c r="C443" s="73">
        <v>4</v>
      </c>
      <c r="D443" s="78" t="s">
        <v>1390</v>
      </c>
      <c r="E443" s="2" t="s">
        <v>434</v>
      </c>
      <c r="F443" s="5"/>
      <c r="G443" s="11"/>
      <c r="H443" s="12"/>
      <c r="I443" s="12"/>
      <c r="J443" s="12"/>
      <c r="K443" s="12"/>
      <c r="L443" s="32"/>
      <c r="M443" s="12" t="s">
        <v>888</v>
      </c>
      <c r="N443" s="12"/>
      <c r="O443" s="85"/>
      <c r="P443" s="94" t="s">
        <v>888</v>
      </c>
      <c r="Q443" s="97" t="b">
        <f>NOT(ISERROR(MATCH(D443,Gen8_Pokemon!$C$1:$C$712,0)))</f>
        <v>0</v>
      </c>
      <c r="R443" t="b">
        <v>0</v>
      </c>
      <c r="S443" t="str">
        <f t="shared" si="13"/>
        <v/>
      </c>
    </row>
    <row r="444" spans="1:19" ht="24" customHeight="1" x14ac:dyDescent="0.25">
      <c r="A444" s="73">
        <v>442</v>
      </c>
      <c r="B444" s="76" t="str">
        <f t="shared" si="12"/>
        <v>442</v>
      </c>
      <c r="C444" s="73">
        <v>4</v>
      </c>
      <c r="D444" s="78" t="s">
        <v>1391</v>
      </c>
      <c r="E444" s="2" t="s">
        <v>435</v>
      </c>
      <c r="F444" s="5"/>
      <c r="G444" s="11"/>
      <c r="H444" s="12"/>
      <c r="I444" s="12"/>
      <c r="J444" s="12"/>
      <c r="K444" s="12"/>
      <c r="L444" s="32"/>
      <c r="M444" s="12" t="s">
        <v>888</v>
      </c>
      <c r="N444" s="12"/>
      <c r="O444" s="85"/>
      <c r="P444" s="94" t="s">
        <v>2</v>
      </c>
      <c r="Q444" s="97" t="b">
        <f>NOT(ISERROR(MATCH(D444,Gen8_Pokemon!$C$1:$C$712,0)))</f>
        <v>1</v>
      </c>
      <c r="R444" t="b">
        <v>1</v>
      </c>
      <c r="S444" t="str">
        <f t="shared" si="13"/>
        <v>x</v>
      </c>
    </row>
    <row r="445" spans="1:19" ht="24" customHeight="1" x14ac:dyDescent="0.25">
      <c r="A445" s="73">
        <v>443</v>
      </c>
      <c r="B445" s="76" t="str">
        <f t="shared" si="12"/>
        <v>443</v>
      </c>
      <c r="C445" s="73">
        <v>4</v>
      </c>
      <c r="D445" s="78" t="s">
        <v>1392</v>
      </c>
      <c r="E445" s="2" t="s">
        <v>436</v>
      </c>
      <c r="F445" s="5"/>
      <c r="G445" s="34" t="s">
        <v>2</v>
      </c>
      <c r="H445" s="12"/>
      <c r="I445" s="12"/>
      <c r="J445" s="12"/>
      <c r="K445" s="12"/>
      <c r="L445" s="32"/>
      <c r="M445" s="12" t="s">
        <v>888</v>
      </c>
      <c r="N445" s="12"/>
      <c r="O445" s="85"/>
      <c r="P445" s="94" t="s">
        <v>2</v>
      </c>
      <c r="Q445" s="97" t="b">
        <f>NOT(ISERROR(MATCH(D445,Gen8_Pokemon!$C$1:$C$712,0)))</f>
        <v>1</v>
      </c>
      <c r="R445" t="b">
        <v>1</v>
      </c>
      <c r="S445" t="str">
        <f t="shared" si="13"/>
        <v>x</v>
      </c>
    </row>
    <row r="446" spans="1:19" ht="24" customHeight="1" x14ac:dyDescent="0.25">
      <c r="A446" s="73">
        <v>444</v>
      </c>
      <c r="B446" s="76" t="str">
        <f t="shared" si="12"/>
        <v>444</v>
      </c>
      <c r="C446" s="73">
        <v>4</v>
      </c>
      <c r="D446" s="78" t="s">
        <v>1393</v>
      </c>
      <c r="E446" s="2" t="s">
        <v>437</v>
      </c>
      <c r="F446" s="5"/>
      <c r="G446" s="34" t="s">
        <v>2</v>
      </c>
      <c r="H446" s="12"/>
      <c r="I446" s="12"/>
      <c r="J446" s="12"/>
      <c r="K446" s="12"/>
      <c r="L446" s="32"/>
      <c r="M446" s="12" t="s">
        <v>888</v>
      </c>
      <c r="N446" s="12"/>
      <c r="O446" s="85"/>
      <c r="P446" s="94" t="s">
        <v>2</v>
      </c>
      <c r="Q446" s="97" t="b">
        <f>NOT(ISERROR(MATCH(D446,Gen8_Pokemon!$C$1:$C$712,0)))</f>
        <v>1</v>
      </c>
      <c r="R446" t="b">
        <v>1</v>
      </c>
      <c r="S446" t="str">
        <f t="shared" si="13"/>
        <v>x</v>
      </c>
    </row>
    <row r="447" spans="1:19" ht="24" customHeight="1" x14ac:dyDescent="0.25">
      <c r="A447" s="73">
        <v>445</v>
      </c>
      <c r="B447" s="76" t="str">
        <f t="shared" si="12"/>
        <v>445</v>
      </c>
      <c r="C447" s="73">
        <v>4</v>
      </c>
      <c r="D447" s="78" t="s">
        <v>1394</v>
      </c>
      <c r="E447" s="2" t="s">
        <v>438</v>
      </c>
      <c r="F447" s="5"/>
      <c r="G447" s="34" t="s">
        <v>2</v>
      </c>
      <c r="H447" s="12"/>
      <c r="I447" s="12"/>
      <c r="J447" s="12"/>
      <c r="K447" s="36" t="s">
        <v>2</v>
      </c>
      <c r="L447" s="55"/>
      <c r="M447" s="12" t="s">
        <v>888</v>
      </c>
      <c r="N447" s="15"/>
      <c r="O447" s="86"/>
      <c r="P447" s="94" t="s">
        <v>2</v>
      </c>
      <c r="Q447" s="97" t="b">
        <f>NOT(ISERROR(MATCH(D447,Gen8_Pokemon!$C$1:$C$712,0)))</f>
        <v>1</v>
      </c>
      <c r="R447" t="b">
        <v>1</v>
      </c>
      <c r="S447" t="str">
        <f t="shared" si="13"/>
        <v>x</v>
      </c>
    </row>
    <row r="448" spans="1:19" ht="24" customHeight="1" x14ac:dyDescent="0.25">
      <c r="A448" s="73">
        <v>446</v>
      </c>
      <c r="B448" s="76" t="str">
        <f t="shared" si="12"/>
        <v>446</v>
      </c>
      <c r="C448" s="73">
        <v>4</v>
      </c>
      <c r="D448" s="78" t="s">
        <v>1395</v>
      </c>
      <c r="E448" s="2" t="s">
        <v>439</v>
      </c>
      <c r="F448" s="5"/>
      <c r="G448" s="11"/>
      <c r="H448" s="12"/>
      <c r="I448" s="12"/>
      <c r="J448" s="12"/>
      <c r="K448" s="12"/>
      <c r="L448" s="32"/>
      <c r="M448" s="12" t="s">
        <v>888</v>
      </c>
      <c r="N448" s="12"/>
      <c r="O448" s="85"/>
      <c r="P448" s="94" t="s">
        <v>2</v>
      </c>
      <c r="Q448" s="97" t="b">
        <f>NOT(ISERROR(MATCH(D448,Gen8_Pokemon!$C$1:$C$712,0)))</f>
        <v>1</v>
      </c>
      <c r="R448" t="b">
        <v>1</v>
      </c>
      <c r="S448" t="str">
        <f t="shared" si="13"/>
        <v>x</v>
      </c>
    </row>
    <row r="449" spans="1:19" ht="24" customHeight="1" x14ac:dyDescent="0.25">
      <c r="A449" s="73">
        <v>447</v>
      </c>
      <c r="B449" s="76" t="str">
        <f t="shared" si="12"/>
        <v>447</v>
      </c>
      <c r="C449" s="73">
        <v>4</v>
      </c>
      <c r="D449" s="78" t="s">
        <v>1396</v>
      </c>
      <c r="E449" s="2" t="s">
        <v>440</v>
      </c>
      <c r="F449" s="5"/>
      <c r="G449" s="11"/>
      <c r="H449" s="12"/>
      <c r="I449" s="12"/>
      <c r="J449" s="12"/>
      <c r="K449" s="12"/>
      <c r="L449" s="32"/>
      <c r="M449" s="12" t="s">
        <v>888</v>
      </c>
      <c r="N449" s="12"/>
      <c r="O449" s="85"/>
      <c r="P449" s="94" t="s">
        <v>2</v>
      </c>
      <c r="Q449" s="97" t="b">
        <f>NOT(ISERROR(MATCH(D449,Gen8_Pokemon!$C$1:$C$712,0)))</f>
        <v>1</v>
      </c>
      <c r="R449" t="b">
        <v>1</v>
      </c>
      <c r="S449" t="str">
        <f t="shared" si="13"/>
        <v>x</v>
      </c>
    </row>
    <row r="450" spans="1:19" ht="24" customHeight="1" x14ac:dyDescent="0.25">
      <c r="A450" s="73">
        <v>448</v>
      </c>
      <c r="B450" s="76" t="str">
        <f t="shared" si="12"/>
        <v>448</v>
      </c>
      <c r="C450" s="73">
        <v>4</v>
      </c>
      <c r="D450" s="78" t="s">
        <v>1397</v>
      </c>
      <c r="E450" s="2" t="s">
        <v>441</v>
      </c>
      <c r="F450" s="5"/>
      <c r="G450" s="11"/>
      <c r="H450" s="12"/>
      <c r="I450" s="12"/>
      <c r="J450" s="12"/>
      <c r="K450" s="36" t="s">
        <v>2</v>
      </c>
      <c r="L450" s="55"/>
      <c r="M450" s="12" t="s">
        <v>888</v>
      </c>
      <c r="N450" s="15"/>
      <c r="O450" s="86"/>
      <c r="P450" s="94" t="s">
        <v>2</v>
      </c>
      <c r="Q450" s="97" t="b">
        <f>NOT(ISERROR(MATCH(D450,Gen8_Pokemon!$C$1:$C$712,0)))</f>
        <v>1</v>
      </c>
      <c r="R450" t="b">
        <v>1</v>
      </c>
      <c r="S450" t="str">
        <f t="shared" si="13"/>
        <v>x</v>
      </c>
    </row>
    <row r="451" spans="1:19" ht="24" customHeight="1" x14ac:dyDescent="0.25">
      <c r="A451" s="73">
        <v>449</v>
      </c>
      <c r="B451" s="76" t="str">
        <f t="shared" si="12"/>
        <v>449</v>
      </c>
      <c r="C451" s="73">
        <v>4</v>
      </c>
      <c r="D451" s="78" t="s">
        <v>1398</v>
      </c>
      <c r="E451" s="2" t="s">
        <v>442</v>
      </c>
      <c r="F451" s="5"/>
      <c r="G451" s="34" t="s">
        <v>2</v>
      </c>
      <c r="H451" s="12"/>
      <c r="I451" s="12"/>
      <c r="J451" s="12"/>
      <c r="K451" s="12"/>
      <c r="L451" s="32"/>
      <c r="M451" s="12" t="s">
        <v>888</v>
      </c>
      <c r="N451" s="12"/>
      <c r="O451" s="85"/>
      <c r="P451" s="94" t="s">
        <v>2</v>
      </c>
      <c r="Q451" s="97" t="b">
        <f>NOT(ISERROR(MATCH(D451,Gen8_Pokemon!$C$1:$C$712,0)))</f>
        <v>1</v>
      </c>
      <c r="R451" t="b">
        <v>1</v>
      </c>
      <c r="S451" t="str">
        <f t="shared" si="13"/>
        <v>x</v>
      </c>
    </row>
    <row r="452" spans="1:19" ht="24" customHeight="1" x14ac:dyDescent="0.25">
      <c r="A452" s="73">
        <v>450</v>
      </c>
      <c r="B452" s="76" t="str">
        <f t="shared" ref="B452:B515" si="14">TEXT(A452, "000")</f>
        <v>450</v>
      </c>
      <c r="C452" s="73">
        <v>4</v>
      </c>
      <c r="D452" s="78" t="s">
        <v>1399</v>
      </c>
      <c r="E452" s="2" t="s">
        <v>443</v>
      </c>
      <c r="F452" s="5"/>
      <c r="G452" s="34" t="s">
        <v>2</v>
      </c>
      <c r="H452" s="12"/>
      <c r="I452" s="12"/>
      <c r="J452" s="12"/>
      <c r="K452" s="12"/>
      <c r="L452" s="32"/>
      <c r="M452" s="12" t="s">
        <v>888</v>
      </c>
      <c r="N452" s="12"/>
      <c r="O452" s="85"/>
      <c r="P452" s="94" t="s">
        <v>2</v>
      </c>
      <c r="Q452" s="97" t="b">
        <f>NOT(ISERROR(MATCH(D452,Gen8_Pokemon!$C$1:$C$712,0)))</f>
        <v>1</v>
      </c>
      <c r="R452" t="b">
        <v>1</v>
      </c>
      <c r="S452" t="str">
        <f t="shared" ref="S452:S515" si="15">IF(R452=TRUE, "x", "")</f>
        <v>x</v>
      </c>
    </row>
    <row r="453" spans="1:19" ht="24" customHeight="1" x14ac:dyDescent="0.25">
      <c r="A453" s="73">
        <v>451</v>
      </c>
      <c r="B453" s="76" t="str">
        <f t="shared" si="14"/>
        <v>451</v>
      </c>
      <c r="C453" s="73">
        <v>4</v>
      </c>
      <c r="D453" s="78" t="s">
        <v>1400</v>
      </c>
      <c r="E453" s="2" t="s">
        <v>444</v>
      </c>
      <c r="F453" s="5"/>
      <c r="G453" s="11"/>
      <c r="H453" s="12"/>
      <c r="I453" s="12"/>
      <c r="J453" s="12"/>
      <c r="K453" s="12"/>
      <c r="L453" s="32"/>
      <c r="M453" s="12" t="s">
        <v>888</v>
      </c>
      <c r="N453" s="12"/>
      <c r="O453" s="85"/>
      <c r="P453" s="94" t="s">
        <v>2</v>
      </c>
      <c r="Q453" s="97" t="b">
        <f>NOT(ISERROR(MATCH(D453,Gen8_Pokemon!$C$1:$C$712,0)))</f>
        <v>1</v>
      </c>
      <c r="R453" t="b">
        <v>1</v>
      </c>
      <c r="S453" t="str">
        <f t="shared" si="15"/>
        <v>x</v>
      </c>
    </row>
    <row r="454" spans="1:19" ht="24" customHeight="1" x14ac:dyDescent="0.25">
      <c r="A454" s="73">
        <v>452</v>
      </c>
      <c r="B454" s="76" t="str">
        <f t="shared" si="14"/>
        <v>452</v>
      </c>
      <c r="C454" s="73">
        <v>4</v>
      </c>
      <c r="D454" s="78" t="s">
        <v>1401</v>
      </c>
      <c r="E454" s="2" t="s">
        <v>445</v>
      </c>
      <c r="F454" s="5"/>
      <c r="G454" s="11"/>
      <c r="H454" s="12"/>
      <c r="I454" s="12"/>
      <c r="J454" s="12"/>
      <c r="K454" s="12"/>
      <c r="L454" s="32"/>
      <c r="M454" s="12" t="s">
        <v>888</v>
      </c>
      <c r="N454" s="12"/>
      <c r="O454" s="85"/>
      <c r="P454" s="94" t="s">
        <v>2</v>
      </c>
      <c r="Q454" s="97" t="b">
        <f>NOT(ISERROR(MATCH(D454,Gen8_Pokemon!$C$1:$C$712,0)))</f>
        <v>1</v>
      </c>
      <c r="R454" t="b">
        <v>1</v>
      </c>
      <c r="S454" t="str">
        <f t="shared" si="15"/>
        <v>x</v>
      </c>
    </row>
    <row r="455" spans="1:19" ht="24" customHeight="1" x14ac:dyDescent="0.25">
      <c r="A455" s="73">
        <v>453</v>
      </c>
      <c r="B455" s="76" t="str">
        <f t="shared" si="14"/>
        <v>453</v>
      </c>
      <c r="C455" s="73">
        <v>4</v>
      </c>
      <c r="D455" s="78" t="s">
        <v>1402</v>
      </c>
      <c r="E455" s="2" t="s">
        <v>446</v>
      </c>
      <c r="F455" s="5"/>
      <c r="G455" s="34" t="s">
        <v>2</v>
      </c>
      <c r="H455" s="12"/>
      <c r="I455" s="12"/>
      <c r="J455" s="12"/>
      <c r="K455" s="12"/>
      <c r="L455" s="32"/>
      <c r="M455" s="12" t="s">
        <v>888</v>
      </c>
      <c r="N455" s="12"/>
      <c r="O455" s="85"/>
      <c r="P455" s="94" t="s">
        <v>2</v>
      </c>
      <c r="Q455" s="97" t="b">
        <f>NOT(ISERROR(MATCH(D455,Gen8_Pokemon!$C$1:$C$712,0)))</f>
        <v>1</v>
      </c>
      <c r="R455" t="b">
        <v>1</v>
      </c>
      <c r="S455" t="str">
        <f t="shared" si="15"/>
        <v>x</v>
      </c>
    </row>
    <row r="456" spans="1:19" ht="24" customHeight="1" x14ac:dyDescent="0.25">
      <c r="A456" s="73">
        <v>454</v>
      </c>
      <c r="B456" s="76" t="str">
        <f t="shared" si="14"/>
        <v>454</v>
      </c>
      <c r="C456" s="73">
        <v>4</v>
      </c>
      <c r="D456" s="78" t="s">
        <v>1403</v>
      </c>
      <c r="E456" s="2" t="s">
        <v>447</v>
      </c>
      <c r="F456" s="5"/>
      <c r="G456" s="34" t="s">
        <v>2</v>
      </c>
      <c r="H456" s="12"/>
      <c r="I456" s="12"/>
      <c r="J456" s="12"/>
      <c r="K456" s="12"/>
      <c r="L456" s="32"/>
      <c r="M456" s="12" t="s">
        <v>888</v>
      </c>
      <c r="N456" s="12"/>
      <c r="O456" s="85"/>
      <c r="P456" s="94" t="s">
        <v>2</v>
      </c>
      <c r="Q456" s="97" t="b">
        <f>NOT(ISERROR(MATCH(D456,Gen8_Pokemon!$C$1:$C$712,0)))</f>
        <v>1</v>
      </c>
      <c r="R456" t="b">
        <v>1</v>
      </c>
      <c r="S456" t="str">
        <f t="shared" si="15"/>
        <v>x</v>
      </c>
    </row>
    <row r="457" spans="1:19" ht="24" customHeight="1" x14ac:dyDescent="0.25">
      <c r="A457" s="73">
        <v>455</v>
      </c>
      <c r="B457" s="76" t="str">
        <f t="shared" si="14"/>
        <v>455</v>
      </c>
      <c r="C457" s="73">
        <v>4</v>
      </c>
      <c r="D457" s="78" t="s">
        <v>1404</v>
      </c>
      <c r="E457" s="2" t="s">
        <v>448</v>
      </c>
      <c r="F457" s="5"/>
      <c r="G457" s="11"/>
      <c r="H457" s="12"/>
      <c r="I457" s="12"/>
      <c r="J457" s="12"/>
      <c r="K457" s="12"/>
      <c r="L457" s="32"/>
      <c r="M457" s="12" t="s">
        <v>888</v>
      </c>
      <c r="N457" s="12"/>
      <c r="O457" s="85"/>
      <c r="P457" s="94" t="s">
        <v>888</v>
      </c>
      <c r="Q457" s="97" t="b">
        <f>NOT(ISERROR(MATCH(D457,Gen8_Pokemon!$C$1:$C$712,0)))</f>
        <v>0</v>
      </c>
      <c r="R457" t="b">
        <v>0</v>
      </c>
      <c r="S457" t="str">
        <f t="shared" si="15"/>
        <v/>
      </c>
    </row>
    <row r="458" spans="1:19" ht="24" customHeight="1" x14ac:dyDescent="0.25">
      <c r="A458" s="73">
        <v>456</v>
      </c>
      <c r="B458" s="76" t="str">
        <f t="shared" si="14"/>
        <v>456</v>
      </c>
      <c r="C458" s="73">
        <v>4</v>
      </c>
      <c r="D458" s="78" t="s">
        <v>1405</v>
      </c>
      <c r="E458" s="2" t="s">
        <v>449</v>
      </c>
      <c r="F458" s="5"/>
      <c r="G458" s="34" t="s">
        <v>2</v>
      </c>
      <c r="H458" s="12"/>
      <c r="I458" s="12"/>
      <c r="J458" s="12"/>
      <c r="K458" s="12"/>
      <c r="L458" s="32"/>
      <c r="M458" s="12" t="s">
        <v>888</v>
      </c>
      <c r="N458" s="12"/>
      <c r="O458" s="85"/>
      <c r="P458" s="94" t="s">
        <v>888</v>
      </c>
      <c r="Q458" s="97" t="b">
        <f>NOT(ISERROR(MATCH(D458,Gen8_Pokemon!$C$1:$C$712,0)))</f>
        <v>0</v>
      </c>
      <c r="R458" t="b">
        <v>0</v>
      </c>
      <c r="S458" t="str">
        <f t="shared" si="15"/>
        <v/>
      </c>
    </row>
    <row r="459" spans="1:19" ht="24" customHeight="1" x14ac:dyDescent="0.25">
      <c r="A459" s="73">
        <v>457</v>
      </c>
      <c r="B459" s="76" t="str">
        <f t="shared" si="14"/>
        <v>457</v>
      </c>
      <c r="C459" s="73">
        <v>4</v>
      </c>
      <c r="D459" s="78" t="s">
        <v>1406</v>
      </c>
      <c r="E459" s="2" t="s">
        <v>450</v>
      </c>
      <c r="F459" s="5"/>
      <c r="G459" s="34" t="s">
        <v>2</v>
      </c>
      <c r="H459" s="12"/>
      <c r="I459" s="12"/>
      <c r="J459" s="12"/>
      <c r="K459" s="12"/>
      <c r="L459" s="32"/>
      <c r="M459" s="12" t="s">
        <v>888</v>
      </c>
      <c r="N459" s="12"/>
      <c r="O459" s="85"/>
      <c r="P459" s="94" t="s">
        <v>888</v>
      </c>
      <c r="Q459" s="97" t="b">
        <f>NOT(ISERROR(MATCH(D459,Gen8_Pokemon!$C$1:$C$712,0)))</f>
        <v>0</v>
      </c>
      <c r="R459" t="b">
        <v>0</v>
      </c>
      <c r="S459" t="str">
        <f t="shared" si="15"/>
        <v/>
      </c>
    </row>
    <row r="460" spans="1:19" ht="24" customHeight="1" x14ac:dyDescent="0.25">
      <c r="A460" s="73">
        <v>458</v>
      </c>
      <c r="B460" s="76" t="str">
        <f t="shared" si="14"/>
        <v>458</v>
      </c>
      <c r="C460" s="73">
        <v>4</v>
      </c>
      <c r="D460" s="78" t="s">
        <v>1407</v>
      </c>
      <c r="E460" s="2" t="s">
        <v>451</v>
      </c>
      <c r="F460" s="5"/>
      <c r="G460" s="11"/>
      <c r="H460" s="12"/>
      <c r="I460" s="12"/>
      <c r="J460" s="12"/>
      <c r="K460" s="12"/>
      <c r="L460" s="32"/>
      <c r="M460" s="12" t="s">
        <v>888</v>
      </c>
      <c r="N460" s="12"/>
      <c r="O460" s="85"/>
      <c r="P460" s="94" t="s">
        <v>2</v>
      </c>
      <c r="Q460" s="97" t="b">
        <f>NOT(ISERROR(MATCH(D460,Gen8_Pokemon!$C$1:$C$712,0)))</f>
        <v>1</v>
      </c>
      <c r="R460" t="b">
        <v>1</v>
      </c>
      <c r="S460" t="str">
        <f t="shared" si="15"/>
        <v>x</v>
      </c>
    </row>
    <row r="461" spans="1:19" ht="24" customHeight="1" x14ac:dyDescent="0.25">
      <c r="A461" s="73">
        <v>459</v>
      </c>
      <c r="B461" s="76" t="str">
        <f t="shared" si="14"/>
        <v>459</v>
      </c>
      <c r="C461" s="73">
        <v>4</v>
      </c>
      <c r="D461" s="78" t="s">
        <v>1408</v>
      </c>
      <c r="E461" s="2" t="s">
        <v>452</v>
      </c>
      <c r="F461" s="5"/>
      <c r="G461" s="34" t="s">
        <v>2</v>
      </c>
      <c r="H461" s="12"/>
      <c r="I461" s="12"/>
      <c r="J461" s="12"/>
      <c r="K461" s="12"/>
      <c r="L461" s="32"/>
      <c r="M461" s="12" t="s">
        <v>888</v>
      </c>
      <c r="N461" s="12"/>
      <c r="O461" s="85"/>
      <c r="P461" s="94" t="s">
        <v>2</v>
      </c>
      <c r="Q461" s="97" t="b">
        <f>NOT(ISERROR(MATCH(D461,Gen8_Pokemon!$C$1:$C$712,0)))</f>
        <v>1</v>
      </c>
      <c r="R461" t="b">
        <v>1</v>
      </c>
      <c r="S461" t="str">
        <f t="shared" si="15"/>
        <v>x</v>
      </c>
    </row>
    <row r="462" spans="1:19" ht="24" customHeight="1" x14ac:dyDescent="0.25">
      <c r="A462" s="73">
        <v>460</v>
      </c>
      <c r="B462" s="76" t="str">
        <f t="shared" si="14"/>
        <v>460</v>
      </c>
      <c r="C462" s="73">
        <v>4</v>
      </c>
      <c r="D462" s="78" t="s">
        <v>1409</v>
      </c>
      <c r="E462" s="2" t="s">
        <v>453</v>
      </c>
      <c r="F462" s="5"/>
      <c r="G462" s="34" t="s">
        <v>2</v>
      </c>
      <c r="H462" s="12"/>
      <c r="I462" s="12"/>
      <c r="J462" s="12"/>
      <c r="K462" s="36" t="s">
        <v>2</v>
      </c>
      <c r="L462" s="55"/>
      <c r="M462" s="12" t="s">
        <v>888</v>
      </c>
      <c r="N462" s="15"/>
      <c r="O462" s="86"/>
      <c r="P462" s="94" t="s">
        <v>2</v>
      </c>
      <c r="Q462" s="97" t="b">
        <f>NOT(ISERROR(MATCH(D462,Gen8_Pokemon!$C$1:$C$712,0)))</f>
        <v>1</v>
      </c>
      <c r="R462" t="b">
        <v>1</v>
      </c>
      <c r="S462" t="str">
        <f t="shared" si="15"/>
        <v>x</v>
      </c>
    </row>
    <row r="463" spans="1:19" ht="24" customHeight="1" x14ac:dyDescent="0.25">
      <c r="A463" s="73">
        <v>461</v>
      </c>
      <c r="B463" s="76" t="str">
        <f t="shared" si="14"/>
        <v>461</v>
      </c>
      <c r="C463" s="73">
        <v>4</v>
      </c>
      <c r="D463" s="78" t="s">
        <v>1410</v>
      </c>
      <c r="E463" s="2" t="s">
        <v>454</v>
      </c>
      <c r="F463" s="5"/>
      <c r="G463" s="34" t="s">
        <v>2</v>
      </c>
      <c r="H463" s="12"/>
      <c r="I463" s="12"/>
      <c r="J463" s="12"/>
      <c r="K463" s="12"/>
      <c r="L463" s="32"/>
      <c r="M463" s="12" t="s">
        <v>888</v>
      </c>
      <c r="N463" s="12"/>
      <c r="O463" s="85"/>
      <c r="P463" s="94" t="s">
        <v>2</v>
      </c>
      <c r="Q463" s="97" t="b">
        <f>NOT(ISERROR(MATCH(D463,Gen8_Pokemon!$C$1:$C$712,0)))</f>
        <v>1</v>
      </c>
      <c r="R463" t="b">
        <v>1</v>
      </c>
      <c r="S463" t="str">
        <f t="shared" si="15"/>
        <v>x</v>
      </c>
    </row>
    <row r="464" spans="1:19" ht="24" customHeight="1" x14ac:dyDescent="0.25">
      <c r="A464" s="73">
        <v>462</v>
      </c>
      <c r="B464" s="76" t="str">
        <f t="shared" si="14"/>
        <v>462</v>
      </c>
      <c r="C464" s="73">
        <v>4</v>
      </c>
      <c r="D464" s="78" t="s">
        <v>1411</v>
      </c>
      <c r="E464" s="2" t="s">
        <v>455</v>
      </c>
      <c r="F464" s="5"/>
      <c r="G464" s="18"/>
      <c r="H464" s="12"/>
      <c r="I464" s="12"/>
      <c r="J464" s="12"/>
      <c r="K464" s="12"/>
      <c r="L464" s="32"/>
      <c r="M464" s="12" t="s">
        <v>888</v>
      </c>
      <c r="N464" s="12"/>
      <c r="O464" s="85"/>
      <c r="P464" s="94" t="s">
        <v>2</v>
      </c>
      <c r="Q464" s="97" t="b">
        <f>NOT(ISERROR(MATCH(D464,Gen8_Pokemon!$C$1:$C$712,0)))</f>
        <v>1</v>
      </c>
      <c r="R464" t="b">
        <v>1</v>
      </c>
      <c r="S464" t="str">
        <f t="shared" si="15"/>
        <v>x</v>
      </c>
    </row>
    <row r="465" spans="1:19" ht="24" customHeight="1" x14ac:dyDescent="0.25">
      <c r="A465" s="73">
        <v>463</v>
      </c>
      <c r="B465" s="76" t="str">
        <f t="shared" si="14"/>
        <v>463</v>
      </c>
      <c r="C465" s="73">
        <v>4</v>
      </c>
      <c r="D465" s="78" t="s">
        <v>1412</v>
      </c>
      <c r="E465" s="2" t="s">
        <v>456</v>
      </c>
      <c r="F465" s="5"/>
      <c r="G465" s="11"/>
      <c r="H465" s="12"/>
      <c r="I465" s="12"/>
      <c r="J465" s="12"/>
      <c r="K465" s="12"/>
      <c r="L465" s="32"/>
      <c r="M465" s="12" t="s">
        <v>888</v>
      </c>
      <c r="N465" s="12"/>
      <c r="O465" s="85"/>
      <c r="P465" s="94" t="s">
        <v>2</v>
      </c>
      <c r="Q465" s="97" t="b">
        <f>NOT(ISERROR(MATCH(D465,Gen8_Pokemon!$C$1:$C$712,0)))</f>
        <v>1</v>
      </c>
      <c r="R465" t="b">
        <v>1</v>
      </c>
      <c r="S465" t="str">
        <f t="shared" si="15"/>
        <v>x</v>
      </c>
    </row>
    <row r="466" spans="1:19" ht="24" customHeight="1" x14ac:dyDescent="0.25">
      <c r="A466" s="73">
        <v>464</v>
      </c>
      <c r="B466" s="76" t="str">
        <f t="shared" si="14"/>
        <v>464</v>
      </c>
      <c r="C466" s="73">
        <v>4</v>
      </c>
      <c r="D466" s="78" t="s">
        <v>1413</v>
      </c>
      <c r="E466" s="2" t="s">
        <v>457</v>
      </c>
      <c r="F466" s="5"/>
      <c r="G466" s="34" t="s">
        <v>2</v>
      </c>
      <c r="H466" s="12"/>
      <c r="I466" s="12"/>
      <c r="J466" s="12"/>
      <c r="K466" s="12"/>
      <c r="L466" s="32"/>
      <c r="M466" s="12" t="s">
        <v>888</v>
      </c>
      <c r="N466" s="12"/>
      <c r="O466" s="85"/>
      <c r="P466" s="94" t="s">
        <v>2</v>
      </c>
      <c r="Q466" s="97" t="b">
        <f>NOT(ISERROR(MATCH(D466,Gen8_Pokemon!$C$1:$C$712,0)))</f>
        <v>1</v>
      </c>
      <c r="R466" t="b">
        <v>1</v>
      </c>
      <c r="S466" t="str">
        <f t="shared" si="15"/>
        <v>x</v>
      </c>
    </row>
    <row r="467" spans="1:19" ht="24" customHeight="1" x14ac:dyDescent="0.25">
      <c r="A467" s="73">
        <v>465</v>
      </c>
      <c r="B467" s="76" t="str">
        <f t="shared" si="14"/>
        <v>465</v>
      </c>
      <c r="C467" s="73">
        <v>4</v>
      </c>
      <c r="D467" s="78" t="s">
        <v>1414</v>
      </c>
      <c r="E467" s="2" t="s">
        <v>458</v>
      </c>
      <c r="F467" s="5"/>
      <c r="G467" s="34" t="s">
        <v>2</v>
      </c>
      <c r="H467" s="12"/>
      <c r="I467" s="12"/>
      <c r="J467" s="12"/>
      <c r="K467" s="12"/>
      <c r="L467" s="32"/>
      <c r="M467" s="12" t="s">
        <v>888</v>
      </c>
      <c r="N467" s="12"/>
      <c r="O467" s="85"/>
      <c r="P467" s="94" t="s">
        <v>2</v>
      </c>
      <c r="Q467" s="97" t="b">
        <f>NOT(ISERROR(MATCH(D467,Gen8_Pokemon!$C$1:$C$712,0)))</f>
        <v>1</v>
      </c>
      <c r="R467" t="b">
        <v>1</v>
      </c>
      <c r="S467" t="str">
        <f t="shared" si="15"/>
        <v>x</v>
      </c>
    </row>
    <row r="468" spans="1:19" ht="24" customHeight="1" x14ac:dyDescent="0.25">
      <c r="A468" s="73">
        <v>466</v>
      </c>
      <c r="B468" s="76" t="str">
        <f t="shared" si="14"/>
        <v>466</v>
      </c>
      <c r="C468" s="73">
        <v>4</v>
      </c>
      <c r="D468" s="78" t="s">
        <v>1415</v>
      </c>
      <c r="E468" s="2" t="s">
        <v>459</v>
      </c>
      <c r="F468" s="5"/>
      <c r="G468" s="11"/>
      <c r="H468" s="12"/>
      <c r="I468" s="12"/>
      <c r="J468" s="12"/>
      <c r="K468" s="12"/>
      <c r="L468" s="32"/>
      <c r="M468" s="12" t="s">
        <v>888</v>
      </c>
      <c r="N468" s="12"/>
      <c r="O468" s="85"/>
      <c r="P468" s="94" t="s">
        <v>2</v>
      </c>
      <c r="Q468" s="97" t="b">
        <f>NOT(ISERROR(MATCH(D468,Gen8_Pokemon!$C$1:$C$712,0)))</f>
        <v>1</v>
      </c>
      <c r="R468" t="b">
        <v>1</v>
      </c>
      <c r="S468" t="str">
        <f t="shared" si="15"/>
        <v>x</v>
      </c>
    </row>
    <row r="469" spans="1:19" ht="24" customHeight="1" x14ac:dyDescent="0.25">
      <c r="A469" s="73">
        <v>467</v>
      </c>
      <c r="B469" s="76" t="str">
        <f t="shared" si="14"/>
        <v>467</v>
      </c>
      <c r="C469" s="73">
        <v>4</v>
      </c>
      <c r="D469" s="78" t="s">
        <v>1416</v>
      </c>
      <c r="E469" s="2" t="s">
        <v>460</v>
      </c>
      <c r="F469" s="5"/>
      <c r="G469" s="11"/>
      <c r="H469" s="12"/>
      <c r="I469" s="12"/>
      <c r="J469" s="12"/>
      <c r="K469" s="12"/>
      <c r="L469" s="32"/>
      <c r="M469" s="12" t="s">
        <v>888</v>
      </c>
      <c r="N469" s="12"/>
      <c r="O469" s="85"/>
      <c r="P469" s="94" t="s">
        <v>2</v>
      </c>
      <c r="Q469" s="97" t="b">
        <f>NOT(ISERROR(MATCH(D469,Gen8_Pokemon!$C$1:$C$712,0)))</f>
        <v>1</v>
      </c>
      <c r="R469" t="b">
        <v>1</v>
      </c>
      <c r="S469" t="str">
        <f t="shared" si="15"/>
        <v>x</v>
      </c>
    </row>
    <row r="470" spans="1:19" ht="24" customHeight="1" x14ac:dyDescent="0.25">
      <c r="A470" s="73">
        <v>468</v>
      </c>
      <c r="B470" s="76" t="str">
        <f t="shared" si="14"/>
        <v>468</v>
      </c>
      <c r="C470" s="73">
        <v>4</v>
      </c>
      <c r="D470" s="78" t="s">
        <v>1417</v>
      </c>
      <c r="E470" s="2" t="s">
        <v>461</v>
      </c>
      <c r="F470" s="5"/>
      <c r="G470" s="11"/>
      <c r="H470" s="12"/>
      <c r="I470" s="12"/>
      <c r="J470" s="12"/>
      <c r="K470" s="12"/>
      <c r="L470" s="32"/>
      <c r="M470" s="12" t="s">
        <v>888</v>
      </c>
      <c r="N470" s="12"/>
      <c r="O470" s="85"/>
      <c r="P470" s="94" t="s">
        <v>2</v>
      </c>
      <c r="Q470" s="97" t="b">
        <f>NOT(ISERROR(MATCH(D470,Gen8_Pokemon!$C$1:$C$712,0)))</f>
        <v>1</v>
      </c>
      <c r="R470" t="b">
        <v>1</v>
      </c>
      <c r="S470" t="str">
        <f t="shared" si="15"/>
        <v>x</v>
      </c>
    </row>
    <row r="471" spans="1:19" ht="24" customHeight="1" x14ac:dyDescent="0.25">
      <c r="A471" s="73">
        <v>469</v>
      </c>
      <c r="B471" s="76" t="str">
        <f t="shared" si="14"/>
        <v>469</v>
      </c>
      <c r="C471" s="73">
        <v>4</v>
      </c>
      <c r="D471" s="78" t="s">
        <v>1418</v>
      </c>
      <c r="E471" s="2" t="s">
        <v>462</v>
      </c>
      <c r="F471" s="5"/>
      <c r="G471" s="11"/>
      <c r="H471" s="12"/>
      <c r="I471" s="12"/>
      <c r="J471" s="12"/>
      <c r="K471" s="12"/>
      <c r="L471" s="32"/>
      <c r="M471" s="12" t="s">
        <v>888</v>
      </c>
      <c r="N471" s="12"/>
      <c r="O471" s="85"/>
      <c r="P471" s="94" t="s">
        <v>888</v>
      </c>
      <c r="Q471" s="97" t="b">
        <f>NOT(ISERROR(MATCH(D471,Gen8_Pokemon!$C$1:$C$712,0)))</f>
        <v>0</v>
      </c>
      <c r="R471" t="b">
        <v>0</v>
      </c>
      <c r="S471" t="str">
        <f t="shared" si="15"/>
        <v/>
      </c>
    </row>
    <row r="472" spans="1:19" ht="24" customHeight="1" x14ac:dyDescent="0.25">
      <c r="A472" s="73">
        <v>470</v>
      </c>
      <c r="B472" s="76" t="str">
        <f t="shared" si="14"/>
        <v>470</v>
      </c>
      <c r="C472" s="73">
        <v>4</v>
      </c>
      <c r="D472" s="78" t="s">
        <v>1419</v>
      </c>
      <c r="E472" s="2" t="s">
        <v>463</v>
      </c>
      <c r="F472" s="5"/>
      <c r="G472" s="11"/>
      <c r="H472" s="12"/>
      <c r="I472" s="12"/>
      <c r="J472" s="12"/>
      <c r="K472" s="12"/>
      <c r="L472" s="32"/>
      <c r="M472" s="12" t="s">
        <v>888</v>
      </c>
      <c r="N472" s="12"/>
      <c r="O472" s="85"/>
      <c r="P472" s="94" t="s">
        <v>2</v>
      </c>
      <c r="Q472" s="97" t="b">
        <f>NOT(ISERROR(MATCH(D472,Gen8_Pokemon!$C$1:$C$712,0)))</f>
        <v>1</v>
      </c>
      <c r="R472" t="b">
        <v>1</v>
      </c>
      <c r="S472" t="str">
        <f t="shared" si="15"/>
        <v>x</v>
      </c>
    </row>
    <row r="473" spans="1:19" ht="24" customHeight="1" x14ac:dyDescent="0.25">
      <c r="A473" s="73">
        <v>471</v>
      </c>
      <c r="B473" s="76" t="str">
        <f t="shared" si="14"/>
        <v>471</v>
      </c>
      <c r="C473" s="73">
        <v>4</v>
      </c>
      <c r="D473" s="78" t="s">
        <v>1420</v>
      </c>
      <c r="E473" s="2" t="s">
        <v>464</v>
      </c>
      <c r="F473" s="5"/>
      <c r="G473" s="11"/>
      <c r="H473" s="12"/>
      <c r="I473" s="12"/>
      <c r="J473" s="12"/>
      <c r="K473" s="12"/>
      <c r="L473" s="32"/>
      <c r="M473" s="12" t="s">
        <v>888</v>
      </c>
      <c r="N473" s="12"/>
      <c r="O473" s="85"/>
      <c r="P473" s="94" t="s">
        <v>2</v>
      </c>
      <c r="Q473" s="97" t="b">
        <f>NOT(ISERROR(MATCH(D473,Gen8_Pokemon!$C$1:$C$712,0)))</f>
        <v>1</v>
      </c>
      <c r="R473" t="b">
        <v>1</v>
      </c>
      <c r="S473" t="str">
        <f t="shared" si="15"/>
        <v>x</v>
      </c>
    </row>
    <row r="474" spans="1:19" ht="24" customHeight="1" x14ac:dyDescent="0.25">
      <c r="A474" s="73">
        <v>472</v>
      </c>
      <c r="B474" s="76" t="str">
        <f t="shared" si="14"/>
        <v>472</v>
      </c>
      <c r="C474" s="73">
        <v>4</v>
      </c>
      <c r="D474" s="78" t="s">
        <v>1421</v>
      </c>
      <c r="E474" s="2" t="s">
        <v>465</v>
      </c>
      <c r="F474" s="5"/>
      <c r="G474" s="11"/>
      <c r="H474" s="12"/>
      <c r="I474" s="12"/>
      <c r="J474" s="12"/>
      <c r="K474" s="12"/>
      <c r="L474" s="32"/>
      <c r="M474" s="12" t="s">
        <v>888</v>
      </c>
      <c r="N474" s="12"/>
      <c r="O474" s="85"/>
      <c r="P474" s="94" t="s">
        <v>888</v>
      </c>
      <c r="Q474" s="97" t="b">
        <f>NOT(ISERROR(MATCH(D474,Gen8_Pokemon!$C$1:$C$712,0)))</f>
        <v>0</v>
      </c>
      <c r="R474" t="b">
        <v>0</v>
      </c>
      <c r="S474" t="str">
        <f t="shared" si="15"/>
        <v/>
      </c>
    </row>
    <row r="475" spans="1:19" ht="24" customHeight="1" x14ac:dyDescent="0.25">
      <c r="A475" s="73">
        <v>473</v>
      </c>
      <c r="B475" s="76" t="str">
        <f t="shared" si="14"/>
        <v>473</v>
      </c>
      <c r="C475" s="73">
        <v>4</v>
      </c>
      <c r="D475" s="78" t="s">
        <v>1422</v>
      </c>
      <c r="E475" s="2" t="s">
        <v>466</v>
      </c>
      <c r="F475" s="5"/>
      <c r="G475" s="34" t="s">
        <v>2</v>
      </c>
      <c r="H475" s="12"/>
      <c r="I475" s="12"/>
      <c r="J475" s="12"/>
      <c r="K475" s="12"/>
      <c r="L475" s="32"/>
      <c r="M475" s="12" t="s">
        <v>888</v>
      </c>
      <c r="N475" s="12"/>
      <c r="O475" s="85"/>
      <c r="P475" s="94" t="s">
        <v>2</v>
      </c>
      <c r="Q475" s="97" t="b">
        <f>NOT(ISERROR(MATCH(D475,Gen8_Pokemon!$C$1:$C$712,0)))</f>
        <v>1</v>
      </c>
      <c r="R475" t="b">
        <v>1</v>
      </c>
      <c r="S475" t="str">
        <f t="shared" si="15"/>
        <v>x</v>
      </c>
    </row>
    <row r="476" spans="1:19" ht="24" customHeight="1" x14ac:dyDescent="0.25">
      <c r="A476" s="73">
        <v>474</v>
      </c>
      <c r="B476" s="76" t="str">
        <f t="shared" si="14"/>
        <v>474</v>
      </c>
      <c r="C476" s="73">
        <v>4</v>
      </c>
      <c r="D476" s="78" t="s">
        <v>1423</v>
      </c>
      <c r="E476" s="2" t="s">
        <v>467</v>
      </c>
      <c r="F476" s="5"/>
      <c r="G476" s="18"/>
      <c r="H476" s="12"/>
      <c r="I476" s="12"/>
      <c r="J476" s="12"/>
      <c r="K476" s="12"/>
      <c r="L476" s="32"/>
      <c r="M476" s="12" t="s">
        <v>888</v>
      </c>
      <c r="N476" s="12"/>
      <c r="O476" s="85"/>
      <c r="P476" s="94" t="s">
        <v>2</v>
      </c>
      <c r="Q476" s="97" t="b">
        <f>NOT(ISERROR(MATCH(D476,Gen8_Pokemon!$C$1:$C$712,0)))</f>
        <v>1</v>
      </c>
      <c r="R476" t="b">
        <v>1</v>
      </c>
      <c r="S476" t="str">
        <f t="shared" si="15"/>
        <v>x</v>
      </c>
    </row>
    <row r="477" spans="1:19" ht="24" customHeight="1" x14ac:dyDescent="0.25">
      <c r="A477" s="73">
        <v>475</v>
      </c>
      <c r="B477" s="76" t="str">
        <f t="shared" si="14"/>
        <v>475</v>
      </c>
      <c r="C477" s="73">
        <v>4</v>
      </c>
      <c r="D477" s="78" t="s">
        <v>1424</v>
      </c>
      <c r="E477" s="2" t="s">
        <v>468</v>
      </c>
      <c r="F477" s="5"/>
      <c r="G477" s="18"/>
      <c r="H477" s="12"/>
      <c r="I477" s="12"/>
      <c r="J477" s="12"/>
      <c r="K477" s="36" t="s">
        <v>2</v>
      </c>
      <c r="L477" s="55"/>
      <c r="M477" s="12" t="s">
        <v>888</v>
      </c>
      <c r="N477" s="15"/>
      <c r="O477" s="86"/>
      <c r="P477" s="94" t="s">
        <v>2</v>
      </c>
      <c r="Q477" s="97" t="b">
        <f>NOT(ISERROR(MATCH(D477,Gen8_Pokemon!$C$1:$C$712,0)))</f>
        <v>1</v>
      </c>
      <c r="R477" t="b">
        <v>1</v>
      </c>
      <c r="S477" t="str">
        <f t="shared" si="15"/>
        <v>x</v>
      </c>
    </row>
    <row r="478" spans="1:19" ht="24" customHeight="1" x14ac:dyDescent="0.25">
      <c r="A478" s="73">
        <v>476</v>
      </c>
      <c r="B478" s="76" t="str">
        <f t="shared" si="14"/>
        <v>476</v>
      </c>
      <c r="C478" s="73">
        <v>4</v>
      </c>
      <c r="D478" s="78" t="s">
        <v>1425</v>
      </c>
      <c r="E478" s="2" t="s">
        <v>469</v>
      </c>
      <c r="F478" s="5"/>
      <c r="G478" s="11"/>
      <c r="H478" s="12"/>
      <c r="I478" s="12"/>
      <c r="J478" s="12"/>
      <c r="K478" s="12"/>
      <c r="L478" s="32"/>
      <c r="M478" s="12" t="s">
        <v>888</v>
      </c>
      <c r="N478" s="12"/>
      <c r="O478" s="85"/>
      <c r="P478" s="94" t="s">
        <v>888</v>
      </c>
      <c r="Q478" s="97" t="b">
        <f>NOT(ISERROR(MATCH(D478,Gen8_Pokemon!$C$1:$C$712,0)))</f>
        <v>0</v>
      </c>
      <c r="R478" t="b">
        <v>0</v>
      </c>
      <c r="S478" t="str">
        <f t="shared" si="15"/>
        <v/>
      </c>
    </row>
    <row r="479" spans="1:19" ht="24" customHeight="1" x14ac:dyDescent="0.25">
      <c r="A479" s="73">
        <v>477</v>
      </c>
      <c r="B479" s="76" t="str">
        <f t="shared" si="14"/>
        <v>477</v>
      </c>
      <c r="C479" s="73">
        <v>4</v>
      </c>
      <c r="D479" s="78" t="s">
        <v>1426</v>
      </c>
      <c r="E479" s="6" t="s">
        <v>1860</v>
      </c>
      <c r="F479" s="5"/>
      <c r="G479" s="11"/>
      <c r="H479" s="12"/>
      <c r="I479" s="12"/>
      <c r="J479" s="12"/>
      <c r="K479" s="12"/>
      <c r="L479" s="32"/>
      <c r="M479" s="12" t="s">
        <v>888</v>
      </c>
      <c r="N479" s="12"/>
      <c r="O479" s="85"/>
      <c r="P479" s="94" t="s">
        <v>2</v>
      </c>
      <c r="Q479" s="97" t="b">
        <f>NOT(ISERROR(MATCH(D479,Gen8_Pokemon!$C$1:$C$712,0)))</f>
        <v>1</v>
      </c>
      <c r="R479" t="b">
        <v>1</v>
      </c>
      <c r="S479" t="str">
        <f t="shared" si="15"/>
        <v>x</v>
      </c>
    </row>
    <row r="480" spans="1:19" ht="24" customHeight="1" x14ac:dyDescent="0.25">
      <c r="A480" s="73">
        <v>478</v>
      </c>
      <c r="B480" s="76" t="str">
        <f t="shared" si="14"/>
        <v>478</v>
      </c>
      <c r="C480" s="73">
        <v>4</v>
      </c>
      <c r="D480" s="78" t="s">
        <v>1427</v>
      </c>
      <c r="E480" s="2" t="s">
        <v>470</v>
      </c>
      <c r="F480" s="5"/>
      <c r="G480" s="18"/>
      <c r="H480" s="12"/>
      <c r="I480" s="12"/>
      <c r="J480" s="12"/>
      <c r="K480" s="12"/>
      <c r="L480" s="32"/>
      <c r="M480" s="12" t="s">
        <v>888</v>
      </c>
      <c r="N480" s="12"/>
      <c r="O480" s="85"/>
      <c r="P480" s="94" t="s">
        <v>2</v>
      </c>
      <c r="Q480" s="97" t="b">
        <f>NOT(ISERROR(MATCH(D480,Gen8_Pokemon!$C$1:$C$712,0)))</f>
        <v>1</v>
      </c>
      <c r="R480" t="b">
        <v>1</v>
      </c>
      <c r="S480" t="str">
        <f t="shared" si="15"/>
        <v>x</v>
      </c>
    </row>
    <row r="481" spans="1:19" ht="24" customHeight="1" x14ac:dyDescent="0.25">
      <c r="A481" s="73">
        <v>479</v>
      </c>
      <c r="B481" s="76" t="str">
        <f t="shared" si="14"/>
        <v>479</v>
      </c>
      <c r="C481" s="73">
        <v>4</v>
      </c>
      <c r="D481" s="78" t="s">
        <v>1428</v>
      </c>
      <c r="E481" s="3" t="s">
        <v>471</v>
      </c>
      <c r="F481" s="9"/>
      <c r="G481" s="18"/>
      <c r="H481" s="16"/>
      <c r="I481" s="16"/>
      <c r="J481" s="12"/>
      <c r="K481" s="17"/>
      <c r="L481" s="56"/>
      <c r="M481" s="17" t="s">
        <v>888</v>
      </c>
      <c r="N481" s="65" t="s">
        <v>914</v>
      </c>
      <c r="O481" s="87"/>
      <c r="P481" s="94" t="s">
        <v>2</v>
      </c>
      <c r="Q481" s="97" t="b">
        <f>NOT(ISERROR(MATCH(D481,Gen8_Pokemon!$C$1:$C$712,0)))</f>
        <v>1</v>
      </c>
      <c r="R481" t="b">
        <v>1</v>
      </c>
      <c r="S481" t="str">
        <f t="shared" si="15"/>
        <v>x</v>
      </c>
    </row>
    <row r="482" spans="1:19" ht="24" customHeight="1" x14ac:dyDescent="0.25">
      <c r="A482" s="73">
        <v>480</v>
      </c>
      <c r="B482" s="76" t="str">
        <f t="shared" si="14"/>
        <v>480</v>
      </c>
      <c r="C482" s="73">
        <v>4</v>
      </c>
      <c r="D482" s="78" t="s">
        <v>1429</v>
      </c>
      <c r="E482" s="2" t="s">
        <v>472</v>
      </c>
      <c r="F482" s="5"/>
      <c r="G482" s="18"/>
      <c r="H482" s="12"/>
      <c r="I482" s="12"/>
      <c r="J482" s="12"/>
      <c r="K482" s="12"/>
      <c r="L482" s="32"/>
      <c r="M482" s="12" t="s">
        <v>888</v>
      </c>
      <c r="N482" s="12"/>
      <c r="O482" s="85"/>
      <c r="P482" s="94" t="s">
        <v>2</v>
      </c>
      <c r="Q482" s="97" t="b">
        <f>NOT(ISERROR(MATCH(D482,Gen8_Pokemon!$C$1:$C$712,0)))</f>
        <v>1</v>
      </c>
      <c r="R482" t="b">
        <v>1</v>
      </c>
      <c r="S482" t="str">
        <f t="shared" si="15"/>
        <v>x</v>
      </c>
    </row>
    <row r="483" spans="1:19" ht="24" customHeight="1" x14ac:dyDescent="0.25">
      <c r="A483" s="73">
        <v>481</v>
      </c>
      <c r="B483" s="76" t="str">
        <f t="shared" si="14"/>
        <v>481</v>
      </c>
      <c r="C483" s="73">
        <v>4</v>
      </c>
      <c r="D483" s="78" t="s">
        <v>1430</v>
      </c>
      <c r="E483" s="2" t="s">
        <v>473</v>
      </c>
      <c r="F483" s="5"/>
      <c r="G483" s="18"/>
      <c r="H483" s="12"/>
      <c r="I483" s="12"/>
      <c r="J483" s="12"/>
      <c r="K483" s="12"/>
      <c r="L483" s="32"/>
      <c r="M483" s="12" t="s">
        <v>888</v>
      </c>
      <c r="N483" s="12"/>
      <c r="O483" s="85"/>
      <c r="P483" s="94" t="s">
        <v>2</v>
      </c>
      <c r="Q483" s="97" t="b">
        <f>NOT(ISERROR(MATCH(D483,Gen8_Pokemon!$C$1:$C$712,0)))</f>
        <v>1</v>
      </c>
      <c r="R483" t="b">
        <v>1</v>
      </c>
      <c r="S483" t="str">
        <f t="shared" si="15"/>
        <v>x</v>
      </c>
    </row>
    <row r="484" spans="1:19" ht="24" customHeight="1" x14ac:dyDescent="0.25">
      <c r="A484" s="73">
        <v>482</v>
      </c>
      <c r="B484" s="76" t="str">
        <f t="shared" si="14"/>
        <v>482</v>
      </c>
      <c r="C484" s="73">
        <v>4</v>
      </c>
      <c r="D484" s="78" t="s">
        <v>1431</v>
      </c>
      <c r="E484" s="2" t="s">
        <v>474</v>
      </c>
      <c r="F484" s="5"/>
      <c r="G484" s="18"/>
      <c r="H484" s="12"/>
      <c r="I484" s="12"/>
      <c r="J484" s="12"/>
      <c r="K484" s="12"/>
      <c r="L484" s="32"/>
      <c r="M484" s="12" t="s">
        <v>888</v>
      </c>
      <c r="N484" s="12"/>
      <c r="O484" s="85"/>
      <c r="P484" s="94" t="s">
        <v>2</v>
      </c>
      <c r="Q484" s="97" t="b">
        <f>NOT(ISERROR(MATCH(D484,Gen8_Pokemon!$C$1:$C$712,0)))</f>
        <v>1</v>
      </c>
      <c r="R484" t="b">
        <v>1</v>
      </c>
      <c r="S484" t="str">
        <f t="shared" si="15"/>
        <v>x</v>
      </c>
    </row>
    <row r="485" spans="1:19" ht="24" customHeight="1" x14ac:dyDescent="0.25">
      <c r="A485" s="73">
        <v>483</v>
      </c>
      <c r="B485" s="76" t="str">
        <f t="shared" si="14"/>
        <v>483</v>
      </c>
      <c r="C485" s="73">
        <v>4</v>
      </c>
      <c r="D485" s="78" t="s">
        <v>1432</v>
      </c>
      <c r="E485" s="2" t="s">
        <v>475</v>
      </c>
      <c r="F485" s="5"/>
      <c r="G485" s="18"/>
      <c r="H485" s="12"/>
      <c r="I485" s="12"/>
      <c r="J485" s="12"/>
      <c r="K485" s="12"/>
      <c r="L485" s="32"/>
      <c r="M485" s="12" t="s">
        <v>888</v>
      </c>
      <c r="N485" s="12"/>
      <c r="O485" s="85"/>
      <c r="P485" s="94" t="s">
        <v>2</v>
      </c>
      <c r="Q485" s="97" t="b">
        <f>NOT(ISERROR(MATCH(D485,Gen8_Pokemon!$C$1:$C$712,0)))</f>
        <v>1</v>
      </c>
      <c r="R485" t="b">
        <v>1</v>
      </c>
      <c r="S485" t="str">
        <f t="shared" si="15"/>
        <v>x</v>
      </c>
    </row>
    <row r="486" spans="1:19" ht="24" customHeight="1" x14ac:dyDescent="0.25">
      <c r="A486" s="73">
        <v>484</v>
      </c>
      <c r="B486" s="76" t="str">
        <f t="shared" si="14"/>
        <v>484</v>
      </c>
      <c r="C486" s="73">
        <v>4</v>
      </c>
      <c r="D486" s="78" t="s">
        <v>1433</v>
      </c>
      <c r="E486" s="2" t="s">
        <v>476</v>
      </c>
      <c r="F486" s="5"/>
      <c r="G486" s="18"/>
      <c r="H486" s="12"/>
      <c r="I486" s="12"/>
      <c r="J486" s="12"/>
      <c r="K486" s="12"/>
      <c r="L486" s="32"/>
      <c r="M486" s="12" t="s">
        <v>888</v>
      </c>
      <c r="N486" s="12"/>
      <c r="O486" s="85"/>
      <c r="P486" s="94" t="s">
        <v>2</v>
      </c>
      <c r="Q486" s="97" t="b">
        <f>NOT(ISERROR(MATCH(D486,Gen8_Pokemon!$C$1:$C$712,0)))</f>
        <v>1</v>
      </c>
      <c r="R486" t="b">
        <v>1</v>
      </c>
      <c r="S486" t="str">
        <f t="shared" si="15"/>
        <v>x</v>
      </c>
    </row>
    <row r="487" spans="1:19" ht="24" customHeight="1" x14ac:dyDescent="0.25">
      <c r="A487" s="73">
        <v>485</v>
      </c>
      <c r="B487" s="76" t="str">
        <f t="shared" si="14"/>
        <v>485</v>
      </c>
      <c r="C487" s="73">
        <v>4</v>
      </c>
      <c r="D487" s="78" t="s">
        <v>1434</v>
      </c>
      <c r="E487" s="2" t="s">
        <v>477</v>
      </c>
      <c r="F487" s="5"/>
      <c r="G487" s="11"/>
      <c r="H487" s="12"/>
      <c r="I487" s="12"/>
      <c r="J487" s="12"/>
      <c r="K487" s="12"/>
      <c r="L487" s="32"/>
      <c r="M487" s="12" t="s">
        <v>888</v>
      </c>
      <c r="N487" s="12"/>
      <c r="O487" s="85"/>
      <c r="P487" s="94" t="s">
        <v>2</v>
      </c>
      <c r="Q487" s="97" t="b">
        <f>NOT(ISERROR(MATCH(D487,Gen8_Pokemon!$C$1:$C$712,0)))</f>
        <v>1</v>
      </c>
      <c r="R487" t="b">
        <v>1</v>
      </c>
      <c r="S487" t="str">
        <f t="shared" si="15"/>
        <v>x</v>
      </c>
    </row>
    <row r="488" spans="1:19" ht="24" customHeight="1" x14ac:dyDescent="0.25">
      <c r="A488" s="73">
        <v>486</v>
      </c>
      <c r="B488" s="76" t="str">
        <f t="shared" si="14"/>
        <v>486</v>
      </c>
      <c r="C488" s="73">
        <v>4</v>
      </c>
      <c r="D488" s="78" t="s">
        <v>1435</v>
      </c>
      <c r="E488" s="2" t="s">
        <v>478</v>
      </c>
      <c r="F488" s="5"/>
      <c r="G488" s="18"/>
      <c r="H488" s="12"/>
      <c r="I488" s="12"/>
      <c r="J488" s="12"/>
      <c r="K488" s="12"/>
      <c r="L488" s="32"/>
      <c r="M488" s="12" t="s">
        <v>888</v>
      </c>
      <c r="N488" s="12"/>
      <c r="O488" s="85"/>
      <c r="P488" s="94" t="s">
        <v>2</v>
      </c>
      <c r="Q488" s="97" t="b">
        <f>NOT(ISERROR(MATCH(D488,Gen8_Pokemon!$C$1:$C$712,0)))</f>
        <v>1</v>
      </c>
      <c r="R488" t="b">
        <v>1</v>
      </c>
      <c r="S488" t="str">
        <f t="shared" si="15"/>
        <v>x</v>
      </c>
    </row>
    <row r="489" spans="1:19" ht="24" customHeight="1" x14ac:dyDescent="0.25">
      <c r="A489" s="73">
        <v>487</v>
      </c>
      <c r="B489" s="76" t="str">
        <f t="shared" si="14"/>
        <v>487</v>
      </c>
      <c r="C489" s="73">
        <v>4</v>
      </c>
      <c r="D489" s="78" t="s">
        <v>1436</v>
      </c>
      <c r="E489" s="3" t="s">
        <v>479</v>
      </c>
      <c r="F489" s="9"/>
      <c r="G489" s="18"/>
      <c r="H489" s="16"/>
      <c r="I489" s="12"/>
      <c r="J489" s="12"/>
      <c r="K489" s="12"/>
      <c r="L489" s="32"/>
      <c r="M489" s="12" t="s">
        <v>888</v>
      </c>
      <c r="N489" s="12"/>
      <c r="O489" s="88" t="s">
        <v>904</v>
      </c>
      <c r="P489" s="94" t="s">
        <v>2</v>
      </c>
      <c r="Q489" s="97" t="b">
        <f>NOT(ISERROR(MATCH(D489,Gen8_Pokemon!$C$1:$C$712,0)))</f>
        <v>1</v>
      </c>
      <c r="R489" t="b">
        <v>1</v>
      </c>
      <c r="S489" t="str">
        <f t="shared" si="15"/>
        <v>x</v>
      </c>
    </row>
    <row r="490" spans="1:19" ht="24" customHeight="1" x14ac:dyDescent="0.25">
      <c r="A490" s="73">
        <v>488</v>
      </c>
      <c r="B490" s="76" t="str">
        <f t="shared" si="14"/>
        <v>488</v>
      </c>
      <c r="C490" s="73">
        <v>4</v>
      </c>
      <c r="D490" s="78" t="s">
        <v>1437</v>
      </c>
      <c r="E490" s="2" t="s">
        <v>480</v>
      </c>
      <c r="F490" s="5"/>
      <c r="G490" s="18"/>
      <c r="H490" s="12"/>
      <c r="I490" s="12"/>
      <c r="J490" s="12"/>
      <c r="K490" s="12"/>
      <c r="L490" s="32"/>
      <c r="M490" s="12" t="s">
        <v>888</v>
      </c>
      <c r="N490" s="12"/>
      <c r="O490" s="85"/>
      <c r="P490" s="94" t="s">
        <v>2</v>
      </c>
      <c r="Q490" s="97" t="b">
        <f>NOT(ISERROR(MATCH(D490,Gen8_Pokemon!$C$1:$C$712,0)))</f>
        <v>1</v>
      </c>
      <c r="R490" t="b">
        <v>1</v>
      </c>
      <c r="S490" t="str">
        <f t="shared" si="15"/>
        <v>x</v>
      </c>
    </row>
    <row r="491" spans="1:19" ht="24" customHeight="1" x14ac:dyDescent="0.25">
      <c r="A491" s="73">
        <v>489</v>
      </c>
      <c r="B491" s="76" t="str">
        <f t="shared" si="14"/>
        <v>489</v>
      </c>
      <c r="C491" s="73">
        <v>4</v>
      </c>
      <c r="D491" s="78" t="s">
        <v>1438</v>
      </c>
      <c r="E491" s="2" t="s">
        <v>481</v>
      </c>
      <c r="F491" s="5"/>
      <c r="G491" s="18"/>
      <c r="H491" s="12"/>
      <c r="I491" s="12"/>
      <c r="J491" s="12"/>
      <c r="K491" s="12"/>
      <c r="L491" s="32"/>
      <c r="M491" s="12" t="s">
        <v>888</v>
      </c>
      <c r="N491" s="12"/>
      <c r="O491" s="85"/>
      <c r="P491" s="94" t="s">
        <v>888</v>
      </c>
      <c r="Q491" s="97" t="b">
        <f>NOT(ISERROR(MATCH(D491,Gen8_Pokemon!$C$1:$C$712,0)))</f>
        <v>0</v>
      </c>
      <c r="R491" t="b">
        <v>0</v>
      </c>
      <c r="S491" t="str">
        <f t="shared" si="15"/>
        <v/>
      </c>
    </row>
    <row r="492" spans="1:19" ht="24" customHeight="1" x14ac:dyDescent="0.25">
      <c r="A492" s="73">
        <v>490</v>
      </c>
      <c r="B492" s="76" t="str">
        <f t="shared" si="14"/>
        <v>490</v>
      </c>
      <c r="C492" s="73">
        <v>4</v>
      </c>
      <c r="D492" s="78" t="s">
        <v>1439</v>
      </c>
      <c r="E492" s="2" t="s">
        <v>482</v>
      </c>
      <c r="F492" s="5"/>
      <c r="G492" s="18"/>
      <c r="H492" s="12"/>
      <c r="I492" s="12"/>
      <c r="J492" s="12"/>
      <c r="K492" s="12"/>
      <c r="L492" s="32"/>
      <c r="M492" s="12" t="s">
        <v>888</v>
      </c>
      <c r="N492" s="12"/>
      <c r="O492" s="85"/>
      <c r="P492" s="94" t="s">
        <v>888</v>
      </c>
      <c r="Q492" s="97" t="b">
        <f>NOT(ISERROR(MATCH(D492,Gen8_Pokemon!$C$1:$C$712,0)))</f>
        <v>0</v>
      </c>
      <c r="R492" t="b">
        <v>0</v>
      </c>
      <c r="S492" t="str">
        <f t="shared" si="15"/>
        <v/>
      </c>
    </row>
    <row r="493" spans="1:19" ht="24" customHeight="1" x14ac:dyDescent="0.25">
      <c r="A493" s="73">
        <v>491</v>
      </c>
      <c r="B493" s="76" t="str">
        <f t="shared" si="14"/>
        <v>491</v>
      </c>
      <c r="C493" s="73">
        <v>4</v>
      </c>
      <c r="D493" s="78" t="s">
        <v>1440</v>
      </c>
      <c r="E493" s="2" t="s">
        <v>483</v>
      </c>
      <c r="F493" s="5"/>
      <c r="G493" s="18"/>
      <c r="H493" s="12"/>
      <c r="I493" s="12"/>
      <c r="J493" s="12"/>
      <c r="K493" s="12"/>
      <c r="L493" s="32"/>
      <c r="M493" s="12" t="s">
        <v>888</v>
      </c>
      <c r="N493" s="12"/>
      <c r="O493" s="85"/>
      <c r="P493" s="94" t="s">
        <v>888</v>
      </c>
      <c r="Q493" s="97" t="b">
        <f>NOT(ISERROR(MATCH(D493,Gen8_Pokemon!$C$1:$C$712,0)))</f>
        <v>0</v>
      </c>
      <c r="R493" t="b">
        <v>0</v>
      </c>
      <c r="S493" t="str">
        <f t="shared" si="15"/>
        <v/>
      </c>
    </row>
    <row r="494" spans="1:19" ht="24" customHeight="1" x14ac:dyDescent="0.25">
      <c r="A494" s="73">
        <v>492</v>
      </c>
      <c r="B494" s="76" t="str">
        <f t="shared" si="14"/>
        <v>492</v>
      </c>
      <c r="C494" s="73">
        <v>4</v>
      </c>
      <c r="D494" s="78" t="s">
        <v>1441</v>
      </c>
      <c r="E494" s="3" t="s">
        <v>484</v>
      </c>
      <c r="F494" s="9"/>
      <c r="G494" s="18"/>
      <c r="H494" s="16"/>
      <c r="I494" s="12"/>
      <c r="J494" s="12"/>
      <c r="K494" s="12"/>
      <c r="L494" s="32"/>
      <c r="M494" s="12" t="s">
        <v>888</v>
      </c>
      <c r="N494" s="12"/>
      <c r="O494" s="88" t="s">
        <v>905</v>
      </c>
      <c r="P494" s="94" t="s">
        <v>888</v>
      </c>
      <c r="Q494" s="97" t="b">
        <f>NOT(ISERROR(MATCH(D494,Gen8_Pokemon!$C$1:$C$712,0)))</f>
        <v>0</v>
      </c>
      <c r="R494" t="b">
        <v>0</v>
      </c>
      <c r="S494" t="str">
        <f t="shared" si="15"/>
        <v/>
      </c>
    </row>
    <row r="495" spans="1:19" ht="24" customHeight="1" x14ac:dyDescent="0.25">
      <c r="A495" s="73">
        <v>493</v>
      </c>
      <c r="B495" s="76" t="str">
        <f t="shared" si="14"/>
        <v>493</v>
      </c>
      <c r="C495" s="73">
        <v>4</v>
      </c>
      <c r="D495" s="78" t="s">
        <v>1442</v>
      </c>
      <c r="E495" s="3" t="s">
        <v>485</v>
      </c>
      <c r="F495" s="9"/>
      <c r="G495" s="18"/>
      <c r="H495" s="16"/>
      <c r="I495" s="21"/>
      <c r="J495" s="12"/>
      <c r="K495" s="17"/>
      <c r="L495" s="59"/>
      <c r="M495" s="41" t="s">
        <v>888</v>
      </c>
      <c r="N495" s="67" t="s">
        <v>906</v>
      </c>
      <c r="O495" s="43"/>
      <c r="P495" s="94" t="s">
        <v>888</v>
      </c>
      <c r="Q495" s="97" t="b">
        <f>NOT(ISERROR(MATCH(D495,Gen8_Pokemon!$C$1:$C$712,0)))</f>
        <v>0</v>
      </c>
      <c r="R495" t="b">
        <v>0</v>
      </c>
      <c r="S495" t="str">
        <f t="shared" si="15"/>
        <v/>
      </c>
    </row>
    <row r="496" spans="1:19" ht="24" customHeight="1" x14ac:dyDescent="0.25">
      <c r="A496" s="73">
        <v>494</v>
      </c>
      <c r="B496" s="76" t="str">
        <f t="shared" si="14"/>
        <v>494</v>
      </c>
      <c r="C496" s="73">
        <v>5</v>
      </c>
      <c r="D496" s="78" t="s">
        <v>1443</v>
      </c>
      <c r="E496" s="2" t="s">
        <v>486</v>
      </c>
      <c r="F496" s="5"/>
      <c r="G496" s="18"/>
      <c r="H496" s="12"/>
      <c r="I496" s="12"/>
      <c r="J496" s="12"/>
      <c r="K496" s="13"/>
      <c r="L496" s="54"/>
      <c r="M496" s="12" t="s">
        <v>888</v>
      </c>
      <c r="N496" s="42"/>
      <c r="O496" s="84"/>
      <c r="P496" s="94" t="s">
        <v>2</v>
      </c>
      <c r="Q496" s="97" t="b">
        <f>NOT(ISERROR(MATCH(D496,Gen8_Pokemon!$C$1:$C$712,0)))</f>
        <v>1</v>
      </c>
      <c r="R496" t="b">
        <v>1</v>
      </c>
      <c r="S496" t="str">
        <f t="shared" si="15"/>
        <v>x</v>
      </c>
    </row>
    <row r="497" spans="1:19" ht="24" customHeight="1" x14ac:dyDescent="0.25">
      <c r="A497" s="73">
        <v>495</v>
      </c>
      <c r="B497" s="76" t="str">
        <f t="shared" si="14"/>
        <v>495</v>
      </c>
      <c r="C497" s="73">
        <v>5</v>
      </c>
      <c r="D497" s="78" t="s">
        <v>1444</v>
      </c>
      <c r="E497" s="2" t="s">
        <v>487</v>
      </c>
      <c r="F497" s="5"/>
      <c r="G497" s="11"/>
      <c r="H497" s="12"/>
      <c r="I497" s="12"/>
      <c r="J497" s="12"/>
      <c r="K497" s="12"/>
      <c r="L497" s="32"/>
      <c r="M497" s="12" t="s">
        <v>888</v>
      </c>
      <c r="N497" s="12"/>
      <c r="O497" s="85"/>
      <c r="P497" s="94" t="s">
        <v>888</v>
      </c>
      <c r="Q497" s="97" t="b">
        <f>NOT(ISERROR(MATCH(D497,Gen8_Pokemon!$C$1:$C$712,0)))</f>
        <v>0</v>
      </c>
      <c r="R497" t="b">
        <v>0</v>
      </c>
      <c r="S497" t="str">
        <f t="shared" si="15"/>
        <v/>
      </c>
    </row>
    <row r="498" spans="1:19" ht="24" customHeight="1" x14ac:dyDescent="0.25">
      <c r="A498" s="73">
        <v>496</v>
      </c>
      <c r="B498" s="76" t="str">
        <f t="shared" si="14"/>
        <v>496</v>
      </c>
      <c r="C498" s="73">
        <v>5</v>
      </c>
      <c r="D498" s="78" t="s">
        <v>1445</v>
      </c>
      <c r="E498" s="2" t="s">
        <v>488</v>
      </c>
      <c r="F498" s="5"/>
      <c r="G498" s="11"/>
      <c r="H498" s="12"/>
      <c r="I498" s="12"/>
      <c r="J498" s="12"/>
      <c r="K498" s="12"/>
      <c r="L498" s="32"/>
      <c r="M498" s="12" t="s">
        <v>888</v>
      </c>
      <c r="N498" s="12"/>
      <c r="O498" s="85"/>
      <c r="P498" s="94" t="s">
        <v>888</v>
      </c>
      <c r="Q498" s="97" t="b">
        <f>NOT(ISERROR(MATCH(D498,Gen8_Pokemon!$C$1:$C$712,0)))</f>
        <v>0</v>
      </c>
      <c r="R498" t="b">
        <v>0</v>
      </c>
      <c r="S498" t="str">
        <f t="shared" si="15"/>
        <v/>
      </c>
    </row>
    <row r="499" spans="1:19" ht="24" customHeight="1" x14ac:dyDescent="0.25">
      <c r="A499" s="73">
        <v>497</v>
      </c>
      <c r="B499" s="76" t="str">
        <f t="shared" si="14"/>
        <v>497</v>
      </c>
      <c r="C499" s="73">
        <v>5</v>
      </c>
      <c r="D499" s="78" t="s">
        <v>1446</v>
      </c>
      <c r="E499" s="2" t="s">
        <v>489</v>
      </c>
      <c r="F499" s="5"/>
      <c r="G499" s="11"/>
      <c r="H499" s="12"/>
      <c r="I499" s="12"/>
      <c r="J499" s="12"/>
      <c r="K499" s="12"/>
      <c r="L499" s="32"/>
      <c r="M499" s="12" t="s">
        <v>888</v>
      </c>
      <c r="N499" s="12"/>
      <c r="O499" s="85"/>
      <c r="P499" s="94" t="s">
        <v>888</v>
      </c>
      <c r="Q499" s="97" t="b">
        <f>NOT(ISERROR(MATCH(D499,Gen8_Pokemon!$C$1:$C$712,0)))</f>
        <v>0</v>
      </c>
      <c r="R499" t="b">
        <v>0</v>
      </c>
      <c r="S499" t="str">
        <f t="shared" si="15"/>
        <v/>
      </c>
    </row>
    <row r="500" spans="1:19" ht="24" customHeight="1" x14ac:dyDescent="0.25">
      <c r="A500" s="73">
        <v>498</v>
      </c>
      <c r="B500" s="76" t="str">
        <f t="shared" si="14"/>
        <v>498</v>
      </c>
      <c r="C500" s="73">
        <v>5</v>
      </c>
      <c r="D500" s="78" t="s">
        <v>1447</v>
      </c>
      <c r="E500" s="2" t="s">
        <v>490</v>
      </c>
      <c r="F500" s="5"/>
      <c r="G500" s="11"/>
      <c r="H500" s="12"/>
      <c r="I500" s="12"/>
      <c r="J500" s="12"/>
      <c r="K500" s="12"/>
      <c r="L500" s="32"/>
      <c r="M500" s="12" t="s">
        <v>888</v>
      </c>
      <c r="N500" s="12"/>
      <c r="O500" s="85"/>
      <c r="P500" s="94" t="s">
        <v>888</v>
      </c>
      <c r="Q500" s="97" t="b">
        <f>NOT(ISERROR(MATCH(D500,Gen8_Pokemon!$C$1:$C$712,0)))</f>
        <v>0</v>
      </c>
      <c r="R500" t="b">
        <v>0</v>
      </c>
      <c r="S500" t="str">
        <f t="shared" si="15"/>
        <v/>
      </c>
    </row>
    <row r="501" spans="1:19" ht="24" customHeight="1" x14ac:dyDescent="0.25">
      <c r="A501" s="73">
        <v>499</v>
      </c>
      <c r="B501" s="76" t="str">
        <f t="shared" si="14"/>
        <v>499</v>
      </c>
      <c r="C501" s="73">
        <v>5</v>
      </c>
      <c r="D501" s="78" t="s">
        <v>1448</v>
      </c>
      <c r="E501" s="2" t="s">
        <v>491</v>
      </c>
      <c r="F501" s="5"/>
      <c r="G501" s="11"/>
      <c r="H501" s="12"/>
      <c r="I501" s="12"/>
      <c r="J501" s="12"/>
      <c r="K501" s="12"/>
      <c r="L501" s="32"/>
      <c r="M501" s="12" t="s">
        <v>888</v>
      </c>
      <c r="N501" s="12"/>
      <c r="O501" s="85"/>
      <c r="P501" s="94" t="s">
        <v>888</v>
      </c>
      <c r="Q501" s="97" t="b">
        <f>NOT(ISERROR(MATCH(D501,Gen8_Pokemon!$C$1:$C$712,0)))</f>
        <v>0</v>
      </c>
      <c r="R501" t="b">
        <v>0</v>
      </c>
      <c r="S501" t="str">
        <f t="shared" si="15"/>
        <v/>
      </c>
    </row>
    <row r="502" spans="1:19" ht="24" customHeight="1" x14ac:dyDescent="0.25">
      <c r="A502" s="73">
        <v>500</v>
      </c>
      <c r="B502" s="76" t="str">
        <f t="shared" si="14"/>
        <v>500</v>
      </c>
      <c r="C502" s="73">
        <v>5</v>
      </c>
      <c r="D502" s="78" t="s">
        <v>1449</v>
      </c>
      <c r="E502" s="2" t="s">
        <v>492</v>
      </c>
      <c r="F502" s="5"/>
      <c r="G502" s="11"/>
      <c r="H502" s="12"/>
      <c r="I502" s="12"/>
      <c r="J502" s="12"/>
      <c r="K502" s="12"/>
      <c r="L502" s="32"/>
      <c r="M502" s="12" t="s">
        <v>888</v>
      </c>
      <c r="N502" s="12"/>
      <c r="O502" s="85"/>
      <c r="P502" s="94" t="s">
        <v>888</v>
      </c>
      <c r="Q502" s="97" t="b">
        <f>NOT(ISERROR(MATCH(D502,Gen8_Pokemon!$C$1:$C$712,0)))</f>
        <v>0</v>
      </c>
      <c r="R502" t="b">
        <v>0</v>
      </c>
      <c r="S502" t="str">
        <f t="shared" si="15"/>
        <v/>
      </c>
    </row>
    <row r="503" spans="1:19" ht="24" customHeight="1" x14ac:dyDescent="0.25">
      <c r="A503" s="73">
        <v>501</v>
      </c>
      <c r="B503" s="76" t="str">
        <f t="shared" si="14"/>
        <v>501</v>
      </c>
      <c r="C503" s="73">
        <v>5</v>
      </c>
      <c r="D503" s="78" t="s">
        <v>1450</v>
      </c>
      <c r="E503" s="2" t="s">
        <v>493</v>
      </c>
      <c r="F503" s="5"/>
      <c r="G503" s="11"/>
      <c r="H503" s="12"/>
      <c r="I503" s="12"/>
      <c r="J503" s="12"/>
      <c r="K503" s="12"/>
      <c r="L503" s="32"/>
      <c r="M503" s="12" t="s">
        <v>888</v>
      </c>
      <c r="N503" s="12"/>
      <c r="O503" s="85"/>
      <c r="P503" s="94" t="s">
        <v>888</v>
      </c>
      <c r="Q503" s="97" t="b">
        <f>NOT(ISERROR(MATCH(D503,Gen8_Pokemon!$C$1:$C$712,0)))</f>
        <v>0</v>
      </c>
      <c r="R503" t="b">
        <v>0</v>
      </c>
      <c r="S503" t="str">
        <f t="shared" si="15"/>
        <v/>
      </c>
    </row>
    <row r="504" spans="1:19" ht="24" customHeight="1" x14ac:dyDescent="0.25">
      <c r="A504" s="73">
        <v>502</v>
      </c>
      <c r="B504" s="76" t="str">
        <f t="shared" si="14"/>
        <v>502</v>
      </c>
      <c r="C504" s="73">
        <v>5</v>
      </c>
      <c r="D504" s="78" t="s">
        <v>1451</v>
      </c>
      <c r="E504" s="2" t="s">
        <v>494</v>
      </c>
      <c r="F504" s="5"/>
      <c r="G504" s="11"/>
      <c r="H504" s="12"/>
      <c r="I504" s="12"/>
      <c r="J504" s="12"/>
      <c r="K504" s="12"/>
      <c r="L504" s="32"/>
      <c r="M504" s="12" t="s">
        <v>888</v>
      </c>
      <c r="N504" s="12"/>
      <c r="O504" s="85"/>
      <c r="P504" s="94" t="s">
        <v>888</v>
      </c>
      <c r="Q504" s="97" t="b">
        <f>NOT(ISERROR(MATCH(D504,Gen8_Pokemon!$C$1:$C$712,0)))</f>
        <v>0</v>
      </c>
      <c r="R504" t="b">
        <v>0</v>
      </c>
      <c r="S504" t="str">
        <f t="shared" si="15"/>
        <v/>
      </c>
    </row>
    <row r="505" spans="1:19" ht="24" customHeight="1" x14ac:dyDescent="0.25">
      <c r="A505" s="73">
        <v>503</v>
      </c>
      <c r="B505" s="76" t="str">
        <f t="shared" si="14"/>
        <v>503</v>
      </c>
      <c r="C505" s="73">
        <v>5</v>
      </c>
      <c r="D505" s="78" t="s">
        <v>1452</v>
      </c>
      <c r="E505" s="2" t="s">
        <v>495</v>
      </c>
      <c r="F505" s="5"/>
      <c r="G505" s="11"/>
      <c r="H505" s="12"/>
      <c r="I505" s="12"/>
      <c r="J505" s="12"/>
      <c r="K505" s="12"/>
      <c r="L505" s="32"/>
      <c r="M505" s="12" t="s">
        <v>888</v>
      </c>
      <c r="N505" s="12"/>
      <c r="O505" s="85"/>
      <c r="P505" s="94" t="s">
        <v>888</v>
      </c>
      <c r="Q505" s="97" t="b">
        <f>NOT(ISERROR(MATCH(D505,Gen8_Pokemon!$C$1:$C$712,0)))</f>
        <v>0</v>
      </c>
      <c r="R505" t="b">
        <v>0</v>
      </c>
      <c r="S505" t="str">
        <f t="shared" si="15"/>
        <v/>
      </c>
    </row>
    <row r="506" spans="1:19" ht="24" customHeight="1" x14ac:dyDescent="0.25">
      <c r="A506" s="73">
        <v>504</v>
      </c>
      <c r="B506" s="76" t="str">
        <f t="shared" si="14"/>
        <v>504</v>
      </c>
      <c r="C506" s="73">
        <v>5</v>
      </c>
      <c r="D506" s="78" t="s">
        <v>1453</v>
      </c>
      <c r="E506" s="2" t="s">
        <v>496</v>
      </c>
      <c r="F506" s="5"/>
      <c r="G506" s="11"/>
      <c r="H506" s="12"/>
      <c r="I506" s="12"/>
      <c r="J506" s="12"/>
      <c r="K506" s="12"/>
      <c r="L506" s="32"/>
      <c r="M506" s="12" t="s">
        <v>888</v>
      </c>
      <c r="N506" s="12"/>
      <c r="O506" s="85"/>
      <c r="P506" s="94" t="s">
        <v>888</v>
      </c>
      <c r="Q506" s="97" t="b">
        <f>NOT(ISERROR(MATCH(D506,Gen8_Pokemon!$C$1:$C$712,0)))</f>
        <v>0</v>
      </c>
      <c r="R506" t="b">
        <v>0</v>
      </c>
      <c r="S506" t="str">
        <f t="shared" si="15"/>
        <v/>
      </c>
    </row>
    <row r="507" spans="1:19" ht="24" customHeight="1" x14ac:dyDescent="0.25">
      <c r="A507" s="73">
        <v>505</v>
      </c>
      <c r="B507" s="76" t="str">
        <f t="shared" si="14"/>
        <v>505</v>
      </c>
      <c r="C507" s="73">
        <v>5</v>
      </c>
      <c r="D507" s="78" t="s">
        <v>1454</v>
      </c>
      <c r="E507" s="2" t="s">
        <v>1865</v>
      </c>
      <c r="F507" s="5"/>
      <c r="G507" s="11"/>
      <c r="H507" s="12"/>
      <c r="I507" s="12"/>
      <c r="J507" s="12"/>
      <c r="K507" s="12"/>
      <c r="L507" s="32"/>
      <c r="M507" s="12" t="s">
        <v>888</v>
      </c>
      <c r="N507" s="12"/>
      <c r="O507" s="85"/>
      <c r="P507" s="94" t="s">
        <v>888</v>
      </c>
      <c r="Q507" s="97" t="b">
        <f>NOT(ISERROR(MATCH(D507,Gen8_Pokemon!$C$1:$C$712,0)))</f>
        <v>0</v>
      </c>
      <c r="R507" t="b">
        <v>0</v>
      </c>
      <c r="S507" t="str">
        <f t="shared" si="15"/>
        <v/>
      </c>
    </row>
    <row r="508" spans="1:19" ht="24" customHeight="1" x14ac:dyDescent="0.25">
      <c r="A508" s="73">
        <v>506</v>
      </c>
      <c r="B508" s="76" t="str">
        <f t="shared" si="14"/>
        <v>506</v>
      </c>
      <c r="C508" s="73">
        <v>5</v>
      </c>
      <c r="D508" s="78" t="s">
        <v>1455</v>
      </c>
      <c r="E508" s="2" t="s">
        <v>497</v>
      </c>
      <c r="F508" s="5"/>
      <c r="G508" s="11"/>
      <c r="H508" s="12"/>
      <c r="I508" s="12"/>
      <c r="J508" s="12"/>
      <c r="K508" s="12"/>
      <c r="L508" s="32"/>
      <c r="M508" s="12" t="s">
        <v>888</v>
      </c>
      <c r="N508" s="12"/>
      <c r="O508" s="85"/>
      <c r="P508" s="94" t="s">
        <v>2</v>
      </c>
      <c r="Q508" s="97" t="b">
        <f>NOT(ISERROR(MATCH(D508,Gen8_Pokemon!$C$1:$C$712,0)))</f>
        <v>1</v>
      </c>
      <c r="R508" t="b">
        <v>1</v>
      </c>
      <c r="S508" t="str">
        <f t="shared" si="15"/>
        <v>x</v>
      </c>
    </row>
    <row r="509" spans="1:19" ht="24" customHeight="1" x14ac:dyDescent="0.25">
      <c r="A509" s="73">
        <v>507</v>
      </c>
      <c r="B509" s="76" t="str">
        <f t="shared" si="14"/>
        <v>507</v>
      </c>
      <c r="C509" s="73">
        <v>5</v>
      </c>
      <c r="D509" s="78" t="s">
        <v>1456</v>
      </c>
      <c r="E509" s="2" t="s">
        <v>1863</v>
      </c>
      <c r="F509" s="5"/>
      <c r="G509" s="11"/>
      <c r="H509" s="12"/>
      <c r="I509" s="12"/>
      <c r="J509" s="12"/>
      <c r="K509" s="12"/>
      <c r="L509" s="32"/>
      <c r="M509" s="12" t="s">
        <v>888</v>
      </c>
      <c r="N509" s="12"/>
      <c r="O509" s="85"/>
      <c r="P509" s="94" t="s">
        <v>2</v>
      </c>
      <c r="Q509" s="97" t="b">
        <f>NOT(ISERROR(MATCH(D509,Gen8_Pokemon!$C$1:$C$712,0)))</f>
        <v>1</v>
      </c>
      <c r="R509" t="b">
        <v>1</v>
      </c>
      <c r="S509" t="str">
        <f t="shared" si="15"/>
        <v>x</v>
      </c>
    </row>
    <row r="510" spans="1:19" ht="24" customHeight="1" x14ac:dyDescent="0.25">
      <c r="A510" s="73">
        <v>508</v>
      </c>
      <c r="B510" s="76" t="str">
        <f t="shared" si="14"/>
        <v>508</v>
      </c>
      <c r="C510" s="73">
        <v>5</v>
      </c>
      <c r="D510" s="78" t="s">
        <v>1457</v>
      </c>
      <c r="E510" s="2" t="s">
        <v>498</v>
      </c>
      <c r="F510" s="5"/>
      <c r="G510" s="11"/>
      <c r="H510" s="12"/>
      <c r="I510" s="12"/>
      <c r="J510" s="12"/>
      <c r="K510" s="12"/>
      <c r="L510" s="32"/>
      <c r="M510" s="12" t="s">
        <v>888</v>
      </c>
      <c r="N510" s="12"/>
      <c r="O510" s="85"/>
      <c r="P510" s="94" t="s">
        <v>2</v>
      </c>
      <c r="Q510" s="97" t="b">
        <f>NOT(ISERROR(MATCH(D510,Gen8_Pokemon!$C$1:$C$712,0)))</f>
        <v>1</v>
      </c>
      <c r="R510" t="b">
        <v>1</v>
      </c>
      <c r="S510" t="str">
        <f t="shared" si="15"/>
        <v>x</v>
      </c>
    </row>
    <row r="511" spans="1:19" ht="24" customHeight="1" x14ac:dyDescent="0.25">
      <c r="A511" s="73">
        <v>509</v>
      </c>
      <c r="B511" s="76" t="str">
        <f t="shared" si="14"/>
        <v>509</v>
      </c>
      <c r="C511" s="73">
        <v>5</v>
      </c>
      <c r="D511" s="78" t="s">
        <v>1458</v>
      </c>
      <c r="E511" s="2" t="s">
        <v>499</v>
      </c>
      <c r="F511" s="5"/>
      <c r="G511" s="11"/>
      <c r="H511" s="12"/>
      <c r="I511" s="12"/>
      <c r="J511" s="12"/>
      <c r="K511" s="12"/>
      <c r="L511" s="32"/>
      <c r="M511" s="12" t="s">
        <v>888</v>
      </c>
      <c r="N511" s="12"/>
      <c r="O511" s="85"/>
      <c r="P511" s="94" t="s">
        <v>2</v>
      </c>
      <c r="Q511" s="97" t="b">
        <f>NOT(ISERROR(MATCH(D511,Gen8_Pokemon!$C$1:$C$712,0)))</f>
        <v>1</v>
      </c>
      <c r="R511" t="b">
        <v>1</v>
      </c>
      <c r="S511" t="str">
        <f t="shared" si="15"/>
        <v>x</v>
      </c>
    </row>
    <row r="512" spans="1:19" ht="24" customHeight="1" x14ac:dyDescent="0.25">
      <c r="A512" s="73">
        <v>510</v>
      </c>
      <c r="B512" s="76" t="str">
        <f t="shared" si="14"/>
        <v>510</v>
      </c>
      <c r="C512" s="73">
        <v>5</v>
      </c>
      <c r="D512" s="78" t="s">
        <v>1459</v>
      </c>
      <c r="E512" s="2" t="s">
        <v>500</v>
      </c>
      <c r="F512" s="5"/>
      <c r="G512" s="11"/>
      <c r="H512" s="12"/>
      <c r="I512" s="12"/>
      <c r="J512" s="12"/>
      <c r="K512" s="12"/>
      <c r="L512" s="32"/>
      <c r="M512" s="12" t="s">
        <v>888</v>
      </c>
      <c r="N512" s="12"/>
      <c r="O512" s="85"/>
      <c r="P512" s="94" t="s">
        <v>2</v>
      </c>
      <c r="Q512" s="97" t="b">
        <f>NOT(ISERROR(MATCH(D512,Gen8_Pokemon!$C$1:$C$712,0)))</f>
        <v>1</v>
      </c>
      <c r="R512" t="b">
        <v>1</v>
      </c>
      <c r="S512" t="str">
        <f t="shared" si="15"/>
        <v>x</v>
      </c>
    </row>
    <row r="513" spans="1:19" ht="24" customHeight="1" x14ac:dyDescent="0.25">
      <c r="A513" s="73">
        <v>511</v>
      </c>
      <c r="B513" s="76" t="str">
        <f t="shared" si="14"/>
        <v>511</v>
      </c>
      <c r="C513" s="73">
        <v>5</v>
      </c>
      <c r="D513" s="78" t="s">
        <v>1460</v>
      </c>
      <c r="E513" s="2" t="s">
        <v>501</v>
      </c>
      <c r="F513" s="5"/>
      <c r="G513" s="11"/>
      <c r="H513" s="12"/>
      <c r="I513" s="12"/>
      <c r="J513" s="12"/>
      <c r="K513" s="12"/>
      <c r="L513" s="32"/>
      <c r="M513" s="12" t="s">
        <v>888</v>
      </c>
      <c r="N513" s="12"/>
      <c r="O513" s="85"/>
      <c r="P513" s="94" t="s">
        <v>888</v>
      </c>
      <c r="Q513" s="97" t="b">
        <f>NOT(ISERROR(MATCH(D513,Gen8_Pokemon!$C$1:$C$712,0)))</f>
        <v>0</v>
      </c>
      <c r="R513" t="b">
        <v>0</v>
      </c>
      <c r="S513" t="str">
        <f t="shared" si="15"/>
        <v/>
      </c>
    </row>
    <row r="514" spans="1:19" ht="24" customHeight="1" x14ac:dyDescent="0.25">
      <c r="A514" s="73">
        <v>512</v>
      </c>
      <c r="B514" s="76" t="str">
        <f t="shared" si="14"/>
        <v>512</v>
      </c>
      <c r="C514" s="73">
        <v>5</v>
      </c>
      <c r="D514" s="78" t="s">
        <v>1461</v>
      </c>
      <c r="E514" s="2" t="s">
        <v>502</v>
      </c>
      <c r="F514" s="5"/>
      <c r="G514" s="11"/>
      <c r="H514" s="12"/>
      <c r="I514" s="12"/>
      <c r="J514" s="12"/>
      <c r="K514" s="12"/>
      <c r="L514" s="32"/>
      <c r="M514" s="12" t="s">
        <v>888</v>
      </c>
      <c r="N514" s="12"/>
      <c r="O514" s="85"/>
      <c r="P514" s="94" t="s">
        <v>888</v>
      </c>
      <c r="Q514" s="97" t="b">
        <f>NOT(ISERROR(MATCH(D514,Gen8_Pokemon!$C$1:$C$712,0)))</f>
        <v>0</v>
      </c>
      <c r="R514" t="b">
        <v>0</v>
      </c>
      <c r="S514" t="str">
        <f t="shared" si="15"/>
        <v/>
      </c>
    </row>
    <row r="515" spans="1:19" ht="24" customHeight="1" x14ac:dyDescent="0.25">
      <c r="A515" s="73">
        <v>513</v>
      </c>
      <c r="B515" s="76" t="str">
        <f t="shared" si="14"/>
        <v>513</v>
      </c>
      <c r="C515" s="73">
        <v>5</v>
      </c>
      <c r="D515" s="78" t="s">
        <v>1462</v>
      </c>
      <c r="E515" s="2" t="s">
        <v>503</v>
      </c>
      <c r="F515" s="5"/>
      <c r="G515" s="11"/>
      <c r="H515" s="12"/>
      <c r="I515" s="12"/>
      <c r="J515" s="12"/>
      <c r="K515" s="12"/>
      <c r="L515" s="32"/>
      <c r="M515" s="12" t="s">
        <v>888</v>
      </c>
      <c r="N515" s="12"/>
      <c r="O515" s="85"/>
      <c r="P515" s="94" t="s">
        <v>888</v>
      </c>
      <c r="Q515" s="97" t="b">
        <f>NOT(ISERROR(MATCH(D515,Gen8_Pokemon!$C$1:$C$712,0)))</f>
        <v>0</v>
      </c>
      <c r="R515" t="b">
        <v>0</v>
      </c>
      <c r="S515" t="str">
        <f t="shared" si="15"/>
        <v/>
      </c>
    </row>
    <row r="516" spans="1:19" ht="24" customHeight="1" x14ac:dyDescent="0.25">
      <c r="A516" s="73">
        <v>514</v>
      </c>
      <c r="B516" s="76" t="str">
        <f t="shared" ref="B516:B579" si="16">TEXT(A516, "000")</f>
        <v>514</v>
      </c>
      <c r="C516" s="73">
        <v>5</v>
      </c>
      <c r="D516" s="78" t="s">
        <v>1463</v>
      </c>
      <c r="E516" s="2" t="s">
        <v>504</v>
      </c>
      <c r="F516" s="5"/>
      <c r="G516" s="11"/>
      <c r="H516" s="12"/>
      <c r="I516" s="12"/>
      <c r="J516" s="12"/>
      <c r="K516" s="12"/>
      <c r="L516" s="32"/>
      <c r="M516" s="12" t="s">
        <v>888</v>
      </c>
      <c r="N516" s="12"/>
      <c r="O516" s="85"/>
      <c r="P516" s="94" t="s">
        <v>888</v>
      </c>
      <c r="Q516" s="97" t="b">
        <f>NOT(ISERROR(MATCH(D516,Gen8_Pokemon!$C$1:$C$712,0)))</f>
        <v>0</v>
      </c>
      <c r="R516" t="b">
        <v>0</v>
      </c>
      <c r="S516" t="str">
        <f t="shared" ref="S516:S579" si="17">IF(R516=TRUE, "x", "")</f>
        <v/>
      </c>
    </row>
    <row r="517" spans="1:19" ht="24" customHeight="1" x14ac:dyDescent="0.25">
      <c r="A517" s="73">
        <v>515</v>
      </c>
      <c r="B517" s="76" t="str">
        <f t="shared" si="16"/>
        <v>515</v>
      </c>
      <c r="C517" s="73">
        <v>5</v>
      </c>
      <c r="D517" s="78" t="s">
        <v>1464</v>
      </c>
      <c r="E517" s="2" t="s">
        <v>1868</v>
      </c>
      <c r="F517" s="5"/>
      <c r="G517" s="11"/>
      <c r="H517" s="12"/>
      <c r="I517" s="12"/>
      <c r="J517" s="12"/>
      <c r="K517" s="12"/>
      <c r="L517" s="32"/>
      <c r="M517" s="12" t="s">
        <v>888</v>
      </c>
      <c r="N517" s="12"/>
      <c r="O517" s="85"/>
      <c r="P517" s="94" t="s">
        <v>888</v>
      </c>
      <c r="Q517" s="97" t="b">
        <f>NOT(ISERROR(MATCH(D517,Gen8_Pokemon!$C$1:$C$712,0)))</f>
        <v>0</v>
      </c>
      <c r="R517" t="b">
        <v>0</v>
      </c>
      <c r="S517" t="str">
        <f t="shared" si="17"/>
        <v/>
      </c>
    </row>
    <row r="518" spans="1:19" ht="24" customHeight="1" x14ac:dyDescent="0.25">
      <c r="A518" s="73">
        <v>516</v>
      </c>
      <c r="B518" s="76" t="str">
        <f t="shared" si="16"/>
        <v>516</v>
      </c>
      <c r="C518" s="73">
        <v>5</v>
      </c>
      <c r="D518" s="78" t="s">
        <v>1465</v>
      </c>
      <c r="E518" s="2" t="s">
        <v>505</v>
      </c>
      <c r="F518" s="5"/>
      <c r="G518" s="11"/>
      <c r="H518" s="12"/>
      <c r="I518" s="12"/>
      <c r="J518" s="12"/>
      <c r="K518" s="12"/>
      <c r="L518" s="32"/>
      <c r="M518" s="12" t="s">
        <v>888</v>
      </c>
      <c r="N518" s="12"/>
      <c r="O518" s="85"/>
      <c r="P518" s="94" t="s">
        <v>888</v>
      </c>
      <c r="Q518" s="97" t="b">
        <f>NOT(ISERROR(MATCH(D518,Gen8_Pokemon!$C$1:$C$712,0)))</f>
        <v>0</v>
      </c>
      <c r="R518" t="b">
        <v>0</v>
      </c>
      <c r="S518" t="str">
        <f t="shared" si="17"/>
        <v/>
      </c>
    </row>
    <row r="519" spans="1:19" ht="24" customHeight="1" x14ac:dyDescent="0.25">
      <c r="A519" s="73">
        <v>517</v>
      </c>
      <c r="B519" s="76" t="str">
        <f t="shared" si="16"/>
        <v>517</v>
      </c>
      <c r="C519" s="73">
        <v>5</v>
      </c>
      <c r="D519" s="78" t="s">
        <v>1466</v>
      </c>
      <c r="E519" s="2" t="s">
        <v>506</v>
      </c>
      <c r="F519" s="5"/>
      <c r="G519" s="11"/>
      <c r="H519" s="12"/>
      <c r="I519" s="12"/>
      <c r="J519" s="12"/>
      <c r="K519" s="12"/>
      <c r="L519" s="32"/>
      <c r="M519" s="12" t="s">
        <v>888</v>
      </c>
      <c r="N519" s="12"/>
      <c r="O519" s="85"/>
      <c r="P519" s="94" t="s">
        <v>2</v>
      </c>
      <c r="Q519" s="97" t="b">
        <f>NOT(ISERROR(MATCH(D519,Gen8_Pokemon!$C$1:$C$712,0)))</f>
        <v>1</v>
      </c>
      <c r="R519" t="b">
        <v>1</v>
      </c>
      <c r="S519" t="str">
        <f t="shared" si="17"/>
        <v>x</v>
      </c>
    </row>
    <row r="520" spans="1:19" ht="24" customHeight="1" x14ac:dyDescent="0.25">
      <c r="A520" s="73">
        <v>518</v>
      </c>
      <c r="B520" s="76" t="str">
        <f t="shared" si="16"/>
        <v>518</v>
      </c>
      <c r="C520" s="73">
        <v>5</v>
      </c>
      <c r="D520" s="78" t="s">
        <v>1467</v>
      </c>
      <c r="E520" s="2" t="s">
        <v>507</v>
      </c>
      <c r="F520" s="5"/>
      <c r="G520" s="11"/>
      <c r="H520" s="12"/>
      <c r="I520" s="12"/>
      <c r="J520" s="12"/>
      <c r="K520" s="12"/>
      <c r="L520" s="32"/>
      <c r="M520" s="12" t="s">
        <v>888</v>
      </c>
      <c r="N520" s="12"/>
      <c r="O520" s="85"/>
      <c r="P520" s="94" t="s">
        <v>2</v>
      </c>
      <c r="Q520" s="97" t="b">
        <f>NOT(ISERROR(MATCH(D520,Gen8_Pokemon!$C$1:$C$712,0)))</f>
        <v>1</v>
      </c>
      <c r="R520" t="b">
        <v>1</v>
      </c>
      <c r="S520" t="str">
        <f t="shared" si="17"/>
        <v>x</v>
      </c>
    </row>
    <row r="521" spans="1:19" ht="24" customHeight="1" x14ac:dyDescent="0.25">
      <c r="A521" s="73">
        <v>519</v>
      </c>
      <c r="B521" s="76" t="str">
        <f t="shared" si="16"/>
        <v>519</v>
      </c>
      <c r="C521" s="73">
        <v>5</v>
      </c>
      <c r="D521" s="78" t="s">
        <v>1468</v>
      </c>
      <c r="E521" s="2" t="s">
        <v>508</v>
      </c>
      <c r="F521" s="5"/>
      <c r="G521" s="11"/>
      <c r="H521" s="12"/>
      <c r="I521" s="12"/>
      <c r="J521" s="12"/>
      <c r="K521" s="12"/>
      <c r="L521" s="32"/>
      <c r="M521" s="12" t="s">
        <v>888</v>
      </c>
      <c r="N521" s="12"/>
      <c r="O521" s="85"/>
      <c r="P521" s="94" t="s">
        <v>2</v>
      </c>
      <c r="Q521" s="97" t="b">
        <f>NOT(ISERROR(MATCH(D521,Gen8_Pokemon!$C$1:$C$712,0)))</f>
        <v>1</v>
      </c>
      <c r="R521" t="b">
        <v>1</v>
      </c>
      <c r="S521" t="str">
        <f t="shared" si="17"/>
        <v>x</v>
      </c>
    </row>
    <row r="522" spans="1:19" ht="24" customHeight="1" x14ac:dyDescent="0.25">
      <c r="A522" s="73">
        <v>520</v>
      </c>
      <c r="B522" s="76" t="str">
        <f t="shared" si="16"/>
        <v>520</v>
      </c>
      <c r="C522" s="73">
        <v>5</v>
      </c>
      <c r="D522" s="78" t="s">
        <v>1469</v>
      </c>
      <c r="E522" s="2" t="s">
        <v>509</v>
      </c>
      <c r="F522" s="5"/>
      <c r="G522" s="11"/>
      <c r="H522" s="12"/>
      <c r="I522" s="12"/>
      <c r="J522" s="12"/>
      <c r="K522" s="12"/>
      <c r="L522" s="32"/>
      <c r="M522" s="12" t="s">
        <v>888</v>
      </c>
      <c r="N522" s="12"/>
      <c r="O522" s="85"/>
      <c r="P522" s="94" t="s">
        <v>2</v>
      </c>
      <c r="Q522" s="97" t="b">
        <f>NOT(ISERROR(MATCH(D522,Gen8_Pokemon!$C$1:$C$712,0)))</f>
        <v>1</v>
      </c>
      <c r="R522" t="b">
        <v>1</v>
      </c>
      <c r="S522" t="str">
        <f t="shared" si="17"/>
        <v>x</v>
      </c>
    </row>
    <row r="523" spans="1:19" ht="24" customHeight="1" x14ac:dyDescent="0.25">
      <c r="A523" s="73">
        <v>521</v>
      </c>
      <c r="B523" s="76" t="str">
        <f t="shared" si="16"/>
        <v>521</v>
      </c>
      <c r="C523" s="73">
        <v>5</v>
      </c>
      <c r="D523" s="78" t="s">
        <v>1470</v>
      </c>
      <c r="E523" s="2" t="s">
        <v>510</v>
      </c>
      <c r="F523" s="5"/>
      <c r="G523" s="34" t="s">
        <v>2</v>
      </c>
      <c r="H523" s="12"/>
      <c r="I523" s="12"/>
      <c r="J523" s="12"/>
      <c r="K523" s="12"/>
      <c r="L523" s="32"/>
      <c r="M523" s="12" t="s">
        <v>888</v>
      </c>
      <c r="N523" s="12"/>
      <c r="O523" s="85"/>
      <c r="P523" s="94" t="s">
        <v>2</v>
      </c>
      <c r="Q523" s="97" t="b">
        <f>NOT(ISERROR(MATCH(D523,Gen8_Pokemon!$C$1:$C$712,0)))</f>
        <v>1</v>
      </c>
      <c r="R523" t="b">
        <v>1</v>
      </c>
      <c r="S523" t="str">
        <f t="shared" si="17"/>
        <v>x</v>
      </c>
    </row>
    <row r="524" spans="1:19" ht="24" customHeight="1" x14ac:dyDescent="0.25">
      <c r="A524" s="73">
        <v>522</v>
      </c>
      <c r="B524" s="76" t="str">
        <f t="shared" si="16"/>
        <v>522</v>
      </c>
      <c r="C524" s="73">
        <v>5</v>
      </c>
      <c r="D524" s="78" t="s">
        <v>1471</v>
      </c>
      <c r="E524" s="2" t="s">
        <v>511</v>
      </c>
      <c r="F524" s="5"/>
      <c r="G524" s="11"/>
      <c r="H524" s="12"/>
      <c r="I524" s="12"/>
      <c r="J524" s="12"/>
      <c r="K524" s="12"/>
      <c r="L524" s="32"/>
      <c r="M524" s="12" t="s">
        <v>888</v>
      </c>
      <c r="N524" s="12"/>
      <c r="O524" s="85"/>
      <c r="P524" s="94" t="s">
        <v>888</v>
      </c>
      <c r="Q524" s="97" t="b">
        <f>NOT(ISERROR(MATCH(D524,Gen8_Pokemon!$C$1:$C$712,0)))</f>
        <v>0</v>
      </c>
      <c r="R524" t="b">
        <v>0</v>
      </c>
      <c r="S524" t="str">
        <f t="shared" si="17"/>
        <v/>
      </c>
    </row>
    <row r="525" spans="1:19" ht="24" customHeight="1" x14ac:dyDescent="0.25">
      <c r="A525" s="73">
        <v>523</v>
      </c>
      <c r="B525" s="76" t="str">
        <f t="shared" si="16"/>
        <v>523</v>
      </c>
      <c r="C525" s="73">
        <v>5</v>
      </c>
      <c r="D525" s="78" t="s">
        <v>1472</v>
      </c>
      <c r="E525" s="2" t="s">
        <v>1864</v>
      </c>
      <c r="F525" s="5"/>
      <c r="G525" s="11"/>
      <c r="H525" s="12"/>
      <c r="I525" s="12"/>
      <c r="J525" s="12"/>
      <c r="K525" s="12"/>
      <c r="L525" s="32"/>
      <c r="M525" s="12" t="s">
        <v>888</v>
      </c>
      <c r="N525" s="12"/>
      <c r="O525" s="85"/>
      <c r="P525" s="94" t="s">
        <v>888</v>
      </c>
      <c r="Q525" s="97" t="b">
        <f>NOT(ISERROR(MATCH(D525,Gen8_Pokemon!$C$1:$C$712,0)))</f>
        <v>0</v>
      </c>
      <c r="R525" t="b">
        <v>0</v>
      </c>
      <c r="S525" t="str">
        <f t="shared" si="17"/>
        <v/>
      </c>
    </row>
    <row r="526" spans="1:19" ht="24" customHeight="1" x14ac:dyDescent="0.25">
      <c r="A526" s="73">
        <v>524</v>
      </c>
      <c r="B526" s="76" t="str">
        <f t="shared" si="16"/>
        <v>524</v>
      </c>
      <c r="C526" s="73">
        <v>5</v>
      </c>
      <c r="D526" s="78" t="s">
        <v>1473</v>
      </c>
      <c r="E526" s="2" t="s">
        <v>512</v>
      </c>
      <c r="F526" s="5"/>
      <c r="G526" s="11"/>
      <c r="H526" s="12"/>
      <c r="I526" s="12"/>
      <c r="J526" s="12"/>
      <c r="K526" s="12"/>
      <c r="L526" s="32"/>
      <c r="M526" s="12" t="s">
        <v>888</v>
      </c>
      <c r="N526" s="12"/>
      <c r="O526" s="85"/>
      <c r="P526" s="94" t="s">
        <v>2</v>
      </c>
      <c r="Q526" s="97" t="b">
        <f>NOT(ISERROR(MATCH(D526,Gen8_Pokemon!$C$1:$C$712,0)))</f>
        <v>1</v>
      </c>
      <c r="R526" t="b">
        <v>1</v>
      </c>
      <c r="S526" t="str">
        <f t="shared" si="17"/>
        <v>x</v>
      </c>
    </row>
    <row r="527" spans="1:19" ht="24" customHeight="1" x14ac:dyDescent="0.25">
      <c r="A527" s="73">
        <v>525</v>
      </c>
      <c r="B527" s="76" t="str">
        <f t="shared" si="16"/>
        <v>525</v>
      </c>
      <c r="C527" s="73">
        <v>5</v>
      </c>
      <c r="D527" s="78" t="s">
        <v>1474</v>
      </c>
      <c r="E527" s="2" t="s">
        <v>513</v>
      </c>
      <c r="F527" s="5"/>
      <c r="G527" s="11"/>
      <c r="H527" s="12"/>
      <c r="I527" s="12"/>
      <c r="J527" s="12"/>
      <c r="K527" s="12"/>
      <c r="L527" s="32"/>
      <c r="M527" s="12" t="s">
        <v>888</v>
      </c>
      <c r="N527" s="12"/>
      <c r="O527" s="85"/>
      <c r="P527" s="94" t="s">
        <v>2</v>
      </c>
      <c r="Q527" s="97" t="b">
        <f>NOT(ISERROR(MATCH(D527,Gen8_Pokemon!$C$1:$C$712,0)))</f>
        <v>1</v>
      </c>
      <c r="R527" t="b">
        <v>1</v>
      </c>
      <c r="S527" t="str">
        <f t="shared" si="17"/>
        <v>x</v>
      </c>
    </row>
    <row r="528" spans="1:19" ht="24" customHeight="1" x14ac:dyDescent="0.25">
      <c r="A528" s="73">
        <v>526</v>
      </c>
      <c r="B528" s="76" t="str">
        <f t="shared" si="16"/>
        <v>526</v>
      </c>
      <c r="C528" s="73">
        <v>5</v>
      </c>
      <c r="D528" s="78" t="s">
        <v>1475</v>
      </c>
      <c r="E528" s="2" t="s">
        <v>514</v>
      </c>
      <c r="F528" s="5"/>
      <c r="G528" s="11"/>
      <c r="H528" s="12"/>
      <c r="I528" s="12"/>
      <c r="J528" s="12"/>
      <c r="K528" s="12"/>
      <c r="L528" s="32"/>
      <c r="M528" s="12" t="s">
        <v>888</v>
      </c>
      <c r="N528" s="12"/>
      <c r="O528" s="85"/>
      <c r="P528" s="94" t="s">
        <v>2</v>
      </c>
      <c r="Q528" s="97" t="b">
        <f>NOT(ISERROR(MATCH(D528,Gen8_Pokemon!$C$1:$C$712,0)))</f>
        <v>1</v>
      </c>
      <c r="R528" t="b">
        <v>1</v>
      </c>
      <c r="S528" t="str">
        <f t="shared" si="17"/>
        <v>x</v>
      </c>
    </row>
    <row r="529" spans="1:19" ht="24" customHeight="1" x14ac:dyDescent="0.25">
      <c r="A529" s="73">
        <v>527</v>
      </c>
      <c r="B529" s="76" t="str">
        <f t="shared" si="16"/>
        <v>527</v>
      </c>
      <c r="C529" s="73">
        <v>5</v>
      </c>
      <c r="D529" s="78" t="s">
        <v>1476</v>
      </c>
      <c r="E529" s="2" t="s">
        <v>515</v>
      </c>
      <c r="F529" s="5"/>
      <c r="G529" s="11"/>
      <c r="H529" s="12"/>
      <c r="I529" s="12"/>
      <c r="J529" s="12"/>
      <c r="K529" s="12"/>
      <c r="L529" s="32"/>
      <c r="M529" s="12" t="s">
        <v>888</v>
      </c>
      <c r="N529" s="12"/>
      <c r="O529" s="85"/>
      <c r="P529" s="94" t="s">
        <v>2</v>
      </c>
      <c r="Q529" s="97" t="b">
        <f>NOT(ISERROR(MATCH(D529,Gen8_Pokemon!$C$1:$C$712,0)))</f>
        <v>1</v>
      </c>
      <c r="R529" t="b">
        <v>1</v>
      </c>
      <c r="S529" t="str">
        <f t="shared" si="17"/>
        <v>x</v>
      </c>
    </row>
    <row r="530" spans="1:19" ht="24" customHeight="1" x14ac:dyDescent="0.25">
      <c r="A530" s="73">
        <v>528</v>
      </c>
      <c r="B530" s="76" t="str">
        <f t="shared" si="16"/>
        <v>528</v>
      </c>
      <c r="C530" s="73">
        <v>5</v>
      </c>
      <c r="D530" s="78" t="s">
        <v>1477</v>
      </c>
      <c r="E530" s="2" t="s">
        <v>516</v>
      </c>
      <c r="F530" s="5"/>
      <c r="G530" s="11"/>
      <c r="H530" s="12"/>
      <c r="I530" s="12"/>
      <c r="J530" s="12"/>
      <c r="K530" s="12"/>
      <c r="L530" s="32"/>
      <c r="M530" s="12" t="s">
        <v>888</v>
      </c>
      <c r="N530" s="12"/>
      <c r="O530" s="85"/>
      <c r="P530" s="94" t="s">
        <v>2</v>
      </c>
      <c r="Q530" s="97" t="b">
        <f>NOT(ISERROR(MATCH(D530,Gen8_Pokemon!$C$1:$C$712,0)))</f>
        <v>1</v>
      </c>
      <c r="R530" t="b">
        <v>1</v>
      </c>
      <c r="S530" t="str">
        <f t="shared" si="17"/>
        <v>x</v>
      </c>
    </row>
    <row r="531" spans="1:19" ht="24" customHeight="1" x14ac:dyDescent="0.25">
      <c r="A531" s="73">
        <v>529</v>
      </c>
      <c r="B531" s="76" t="str">
        <f t="shared" si="16"/>
        <v>529</v>
      </c>
      <c r="C531" s="73">
        <v>5</v>
      </c>
      <c r="D531" s="78" t="s">
        <v>1478</v>
      </c>
      <c r="E531" s="2" t="s">
        <v>517</v>
      </c>
      <c r="F531" s="5"/>
      <c r="G531" s="11"/>
      <c r="H531" s="12"/>
      <c r="I531" s="12"/>
      <c r="J531" s="12"/>
      <c r="K531" s="12"/>
      <c r="L531" s="32"/>
      <c r="M531" s="12" t="s">
        <v>888</v>
      </c>
      <c r="N531" s="12"/>
      <c r="O531" s="85"/>
      <c r="P531" s="94" t="s">
        <v>2</v>
      </c>
      <c r="Q531" s="97" t="b">
        <f>NOT(ISERROR(MATCH(D531,Gen8_Pokemon!$C$1:$C$712,0)))</f>
        <v>1</v>
      </c>
      <c r="R531" t="b">
        <v>1</v>
      </c>
      <c r="S531" t="str">
        <f t="shared" si="17"/>
        <v>x</v>
      </c>
    </row>
    <row r="532" spans="1:19" ht="24" customHeight="1" x14ac:dyDescent="0.25">
      <c r="A532" s="73">
        <v>530</v>
      </c>
      <c r="B532" s="76" t="str">
        <f t="shared" si="16"/>
        <v>530</v>
      </c>
      <c r="C532" s="73">
        <v>5</v>
      </c>
      <c r="D532" s="78" t="s">
        <v>1479</v>
      </c>
      <c r="E532" s="2" t="s">
        <v>518</v>
      </c>
      <c r="F532" s="5"/>
      <c r="G532" s="11"/>
      <c r="H532" s="12"/>
      <c r="I532" s="12"/>
      <c r="J532" s="12"/>
      <c r="K532" s="12"/>
      <c r="L532" s="32"/>
      <c r="M532" s="12" t="s">
        <v>888</v>
      </c>
      <c r="N532" s="12"/>
      <c r="O532" s="85"/>
      <c r="P532" s="94" t="s">
        <v>2</v>
      </c>
      <c r="Q532" s="97" t="b">
        <f>NOT(ISERROR(MATCH(D532,Gen8_Pokemon!$C$1:$C$712,0)))</f>
        <v>1</v>
      </c>
      <c r="R532" t="b">
        <v>1</v>
      </c>
      <c r="S532" t="str">
        <f t="shared" si="17"/>
        <v>x</v>
      </c>
    </row>
    <row r="533" spans="1:19" ht="24" customHeight="1" x14ac:dyDescent="0.25">
      <c r="A533" s="73">
        <v>531</v>
      </c>
      <c r="B533" s="76" t="str">
        <f t="shared" si="16"/>
        <v>531</v>
      </c>
      <c r="C533" s="73">
        <v>5</v>
      </c>
      <c r="D533" s="78" t="s">
        <v>1480</v>
      </c>
      <c r="E533" s="2" t="s">
        <v>519</v>
      </c>
      <c r="F533" s="5"/>
      <c r="G533" s="11"/>
      <c r="H533" s="12"/>
      <c r="I533" s="12"/>
      <c r="J533" s="12"/>
      <c r="K533" s="36" t="s">
        <v>2</v>
      </c>
      <c r="L533" s="55"/>
      <c r="M533" s="12" t="s">
        <v>888</v>
      </c>
      <c r="N533" s="15"/>
      <c r="O533" s="86"/>
      <c r="P533" s="94" t="s">
        <v>2</v>
      </c>
      <c r="Q533" s="97" t="b">
        <f>NOT(ISERROR(MATCH(D533,Gen8_Pokemon!$C$1:$C$712,0)))</f>
        <v>1</v>
      </c>
      <c r="R533" t="b">
        <v>1</v>
      </c>
      <c r="S533" t="str">
        <f t="shared" si="17"/>
        <v>x</v>
      </c>
    </row>
    <row r="534" spans="1:19" ht="24" customHeight="1" x14ac:dyDescent="0.25">
      <c r="A534" s="73">
        <v>532</v>
      </c>
      <c r="B534" s="76" t="str">
        <f t="shared" si="16"/>
        <v>532</v>
      </c>
      <c r="C534" s="73">
        <v>5</v>
      </c>
      <c r="D534" s="78" t="s">
        <v>1481</v>
      </c>
      <c r="E534" s="2" t="s">
        <v>520</v>
      </c>
      <c r="F534" s="5"/>
      <c r="G534" s="11"/>
      <c r="H534" s="12"/>
      <c r="I534" s="12"/>
      <c r="J534" s="12"/>
      <c r="K534" s="12"/>
      <c r="L534" s="32"/>
      <c r="M534" s="12" t="s">
        <v>888</v>
      </c>
      <c r="N534" s="12"/>
      <c r="O534" s="85"/>
      <c r="P534" s="94" t="s">
        <v>2</v>
      </c>
      <c r="Q534" s="97" t="b">
        <f>NOT(ISERROR(MATCH(D534,Gen8_Pokemon!$C$1:$C$712,0)))</f>
        <v>1</v>
      </c>
      <c r="R534" t="b">
        <v>1</v>
      </c>
      <c r="S534" t="str">
        <f t="shared" si="17"/>
        <v>x</v>
      </c>
    </row>
    <row r="535" spans="1:19" ht="24" customHeight="1" x14ac:dyDescent="0.25">
      <c r="A535" s="73">
        <v>533</v>
      </c>
      <c r="B535" s="76" t="str">
        <f t="shared" si="16"/>
        <v>533</v>
      </c>
      <c r="C535" s="73">
        <v>5</v>
      </c>
      <c r="D535" s="78" t="s">
        <v>1482</v>
      </c>
      <c r="E535" s="2" t="s">
        <v>521</v>
      </c>
      <c r="F535" s="5"/>
      <c r="G535" s="11"/>
      <c r="H535" s="12"/>
      <c r="I535" s="12"/>
      <c r="J535" s="12"/>
      <c r="K535" s="12"/>
      <c r="L535" s="32"/>
      <c r="M535" s="12" t="s">
        <v>888</v>
      </c>
      <c r="N535" s="12"/>
      <c r="O535" s="85"/>
      <c r="P535" s="94" t="s">
        <v>2</v>
      </c>
      <c r="Q535" s="97" t="b">
        <f>NOT(ISERROR(MATCH(D535,Gen8_Pokemon!$C$1:$C$712,0)))</f>
        <v>1</v>
      </c>
      <c r="R535" t="b">
        <v>1</v>
      </c>
      <c r="S535" t="str">
        <f t="shared" si="17"/>
        <v>x</v>
      </c>
    </row>
    <row r="536" spans="1:19" ht="24" customHeight="1" x14ac:dyDescent="0.25">
      <c r="A536" s="73">
        <v>534</v>
      </c>
      <c r="B536" s="76" t="str">
        <f t="shared" si="16"/>
        <v>534</v>
      </c>
      <c r="C536" s="73">
        <v>5</v>
      </c>
      <c r="D536" s="78" t="s">
        <v>1483</v>
      </c>
      <c r="E536" s="2" t="s">
        <v>522</v>
      </c>
      <c r="F536" s="5"/>
      <c r="G536" s="11"/>
      <c r="H536" s="12"/>
      <c r="I536" s="12"/>
      <c r="J536" s="12"/>
      <c r="K536" s="12"/>
      <c r="L536" s="32"/>
      <c r="M536" s="12" t="s">
        <v>888</v>
      </c>
      <c r="N536" s="12"/>
      <c r="O536" s="85"/>
      <c r="P536" s="94" t="s">
        <v>2</v>
      </c>
      <c r="Q536" s="97" t="b">
        <f>NOT(ISERROR(MATCH(D536,Gen8_Pokemon!$C$1:$C$712,0)))</f>
        <v>1</v>
      </c>
      <c r="R536" t="b">
        <v>1</v>
      </c>
      <c r="S536" t="str">
        <f t="shared" si="17"/>
        <v>x</v>
      </c>
    </row>
    <row r="537" spans="1:19" ht="24" customHeight="1" x14ac:dyDescent="0.25">
      <c r="A537" s="73">
        <v>535</v>
      </c>
      <c r="B537" s="76" t="str">
        <f t="shared" si="16"/>
        <v>535</v>
      </c>
      <c r="C537" s="73">
        <v>5</v>
      </c>
      <c r="D537" s="78" t="s">
        <v>1484</v>
      </c>
      <c r="E537" s="2" t="s">
        <v>523</v>
      </c>
      <c r="F537" s="5"/>
      <c r="G537" s="11"/>
      <c r="H537" s="12"/>
      <c r="I537" s="12"/>
      <c r="J537" s="12"/>
      <c r="K537" s="12"/>
      <c r="L537" s="32"/>
      <c r="M537" s="12" t="s">
        <v>888</v>
      </c>
      <c r="N537" s="12"/>
      <c r="O537" s="85"/>
      <c r="P537" s="94" t="s">
        <v>2</v>
      </c>
      <c r="Q537" s="97" t="b">
        <f>NOT(ISERROR(MATCH(D537,Gen8_Pokemon!$C$1:$C$712,0)))</f>
        <v>1</v>
      </c>
      <c r="R537" t="b">
        <v>1</v>
      </c>
      <c r="S537" t="str">
        <f t="shared" si="17"/>
        <v>x</v>
      </c>
    </row>
    <row r="538" spans="1:19" ht="24" customHeight="1" x14ac:dyDescent="0.25">
      <c r="A538" s="73">
        <v>536</v>
      </c>
      <c r="B538" s="76" t="str">
        <f t="shared" si="16"/>
        <v>536</v>
      </c>
      <c r="C538" s="73">
        <v>5</v>
      </c>
      <c r="D538" s="78" t="s">
        <v>1485</v>
      </c>
      <c r="E538" s="2" t="s">
        <v>524</v>
      </c>
      <c r="F538" s="5"/>
      <c r="G538" s="11"/>
      <c r="H538" s="12"/>
      <c r="I538" s="12"/>
      <c r="J538" s="12"/>
      <c r="K538" s="12"/>
      <c r="L538" s="32"/>
      <c r="M538" s="12" t="s">
        <v>888</v>
      </c>
      <c r="N538" s="12"/>
      <c r="O538" s="85"/>
      <c r="P538" s="94" t="s">
        <v>2</v>
      </c>
      <c r="Q538" s="97" t="b">
        <f>NOT(ISERROR(MATCH(D538,Gen8_Pokemon!$C$1:$C$712,0)))</f>
        <v>1</v>
      </c>
      <c r="R538" t="b">
        <v>1</v>
      </c>
      <c r="S538" t="str">
        <f t="shared" si="17"/>
        <v>x</v>
      </c>
    </row>
    <row r="539" spans="1:19" ht="24" customHeight="1" x14ac:dyDescent="0.25">
      <c r="A539" s="73">
        <v>537</v>
      </c>
      <c r="B539" s="76" t="str">
        <f t="shared" si="16"/>
        <v>537</v>
      </c>
      <c r="C539" s="73">
        <v>5</v>
      </c>
      <c r="D539" s="78" t="s">
        <v>1486</v>
      </c>
      <c r="E539" s="2" t="s">
        <v>525</v>
      </c>
      <c r="F539" s="5"/>
      <c r="G539" s="11"/>
      <c r="H539" s="12"/>
      <c r="I539" s="12"/>
      <c r="J539" s="12"/>
      <c r="K539" s="12"/>
      <c r="L539" s="32"/>
      <c r="M539" s="12" t="s">
        <v>888</v>
      </c>
      <c r="N539" s="12"/>
      <c r="O539" s="85"/>
      <c r="P539" s="94" t="s">
        <v>2</v>
      </c>
      <c r="Q539" s="97" t="b">
        <f>NOT(ISERROR(MATCH(D539,Gen8_Pokemon!$C$1:$C$712,0)))</f>
        <v>1</v>
      </c>
      <c r="R539" t="b">
        <v>1</v>
      </c>
      <c r="S539" t="str">
        <f t="shared" si="17"/>
        <v>x</v>
      </c>
    </row>
    <row r="540" spans="1:19" ht="24" customHeight="1" x14ac:dyDescent="0.25">
      <c r="A540" s="73">
        <v>538</v>
      </c>
      <c r="B540" s="76" t="str">
        <f t="shared" si="16"/>
        <v>538</v>
      </c>
      <c r="C540" s="73">
        <v>5</v>
      </c>
      <c r="D540" s="78" t="s">
        <v>1487</v>
      </c>
      <c r="E540" s="2" t="s">
        <v>526</v>
      </c>
      <c r="F540" s="5"/>
      <c r="G540" s="18"/>
      <c r="H540" s="12"/>
      <c r="I540" s="12"/>
      <c r="J540" s="12"/>
      <c r="K540" s="12"/>
      <c r="L540" s="32"/>
      <c r="M540" s="12" t="s">
        <v>888</v>
      </c>
      <c r="N540" s="12"/>
      <c r="O540" s="85"/>
      <c r="P540" s="94" t="s">
        <v>2</v>
      </c>
      <c r="Q540" s="97" t="b">
        <f>NOT(ISERROR(MATCH(D540,Gen8_Pokemon!$C$1:$C$712,0)))</f>
        <v>1</v>
      </c>
      <c r="R540" t="b">
        <v>1</v>
      </c>
      <c r="S540" t="str">
        <f t="shared" si="17"/>
        <v>x</v>
      </c>
    </row>
    <row r="541" spans="1:19" ht="24" customHeight="1" x14ac:dyDescent="0.25">
      <c r="A541" s="73">
        <v>539</v>
      </c>
      <c r="B541" s="76" t="str">
        <f t="shared" si="16"/>
        <v>539</v>
      </c>
      <c r="C541" s="73">
        <v>5</v>
      </c>
      <c r="D541" s="78" t="s">
        <v>1488</v>
      </c>
      <c r="E541" s="2" t="s">
        <v>527</v>
      </c>
      <c r="F541" s="5"/>
      <c r="G541" s="18"/>
      <c r="H541" s="12"/>
      <c r="I541" s="12"/>
      <c r="J541" s="12"/>
      <c r="K541" s="12"/>
      <c r="L541" s="32"/>
      <c r="M541" s="12" t="s">
        <v>888</v>
      </c>
      <c r="N541" s="12"/>
      <c r="O541" s="85"/>
      <c r="P541" s="94" t="s">
        <v>2</v>
      </c>
      <c r="Q541" s="97" t="b">
        <f>NOT(ISERROR(MATCH(D541,Gen8_Pokemon!$C$1:$C$712,0)))</f>
        <v>1</v>
      </c>
      <c r="R541" t="b">
        <v>1</v>
      </c>
      <c r="S541" t="str">
        <f t="shared" si="17"/>
        <v>x</v>
      </c>
    </row>
    <row r="542" spans="1:19" ht="24" customHeight="1" x14ac:dyDescent="0.25">
      <c r="A542" s="73">
        <v>540</v>
      </c>
      <c r="B542" s="76" t="str">
        <f t="shared" si="16"/>
        <v>540</v>
      </c>
      <c r="C542" s="73">
        <v>5</v>
      </c>
      <c r="D542" s="78" t="s">
        <v>1489</v>
      </c>
      <c r="E542" s="2" t="s">
        <v>528</v>
      </c>
      <c r="F542" s="5"/>
      <c r="G542" s="11"/>
      <c r="H542" s="12"/>
      <c r="I542" s="12"/>
      <c r="J542" s="12"/>
      <c r="K542" s="12"/>
      <c r="L542" s="32"/>
      <c r="M542" s="12" t="s">
        <v>888</v>
      </c>
      <c r="N542" s="12"/>
      <c r="O542" s="85"/>
      <c r="P542" s="94" t="s">
        <v>888</v>
      </c>
      <c r="Q542" s="97" t="b">
        <f>NOT(ISERROR(MATCH(D542,Gen8_Pokemon!$C$1:$C$712,0)))</f>
        <v>0</v>
      </c>
      <c r="R542" t="b">
        <v>0</v>
      </c>
      <c r="S542" t="str">
        <f t="shared" si="17"/>
        <v/>
      </c>
    </row>
    <row r="543" spans="1:19" ht="24" customHeight="1" x14ac:dyDescent="0.25">
      <c r="A543" s="73">
        <v>541</v>
      </c>
      <c r="B543" s="76" t="str">
        <f t="shared" si="16"/>
        <v>541</v>
      </c>
      <c r="C543" s="73">
        <v>5</v>
      </c>
      <c r="D543" s="78" t="s">
        <v>1490</v>
      </c>
      <c r="E543" s="2" t="s">
        <v>529</v>
      </c>
      <c r="F543" s="5"/>
      <c r="G543" s="11"/>
      <c r="H543" s="12"/>
      <c r="I543" s="12"/>
      <c r="J543" s="12"/>
      <c r="K543" s="12"/>
      <c r="L543" s="32"/>
      <c r="M543" s="12" t="s">
        <v>888</v>
      </c>
      <c r="N543" s="12"/>
      <c r="O543" s="85"/>
      <c r="P543" s="94" t="s">
        <v>888</v>
      </c>
      <c r="Q543" s="97" t="b">
        <f>NOT(ISERROR(MATCH(D543,Gen8_Pokemon!$C$1:$C$712,0)))</f>
        <v>0</v>
      </c>
      <c r="R543" t="b">
        <v>0</v>
      </c>
      <c r="S543" t="str">
        <f t="shared" si="17"/>
        <v/>
      </c>
    </row>
    <row r="544" spans="1:19" ht="24" customHeight="1" x14ac:dyDescent="0.25">
      <c r="A544" s="73">
        <v>542</v>
      </c>
      <c r="B544" s="76" t="str">
        <f t="shared" si="16"/>
        <v>542</v>
      </c>
      <c r="C544" s="73">
        <v>5</v>
      </c>
      <c r="D544" s="78" t="s">
        <v>1491</v>
      </c>
      <c r="E544" s="2" t="s">
        <v>530</v>
      </c>
      <c r="F544" s="5"/>
      <c r="G544" s="11"/>
      <c r="H544" s="12"/>
      <c r="I544" s="12"/>
      <c r="J544" s="12"/>
      <c r="K544" s="12"/>
      <c r="L544" s="32"/>
      <c r="M544" s="12" t="s">
        <v>888</v>
      </c>
      <c r="N544" s="12"/>
      <c r="O544" s="85"/>
      <c r="P544" s="94" t="s">
        <v>888</v>
      </c>
      <c r="Q544" s="97" t="b">
        <f>NOT(ISERROR(MATCH(D544,Gen8_Pokemon!$C$1:$C$712,0)))</f>
        <v>0</v>
      </c>
      <c r="R544" t="b">
        <v>0</v>
      </c>
      <c r="S544" t="str">
        <f t="shared" si="17"/>
        <v/>
      </c>
    </row>
    <row r="545" spans="1:19" ht="24" customHeight="1" x14ac:dyDescent="0.25">
      <c r="A545" s="73">
        <v>543</v>
      </c>
      <c r="B545" s="76" t="str">
        <f t="shared" si="16"/>
        <v>543</v>
      </c>
      <c r="C545" s="73">
        <v>5</v>
      </c>
      <c r="D545" s="78" t="s">
        <v>1492</v>
      </c>
      <c r="E545" s="2" t="s">
        <v>531</v>
      </c>
      <c r="F545" s="5"/>
      <c r="G545" s="11"/>
      <c r="H545" s="12"/>
      <c r="I545" s="12"/>
      <c r="J545" s="12"/>
      <c r="K545" s="12"/>
      <c r="L545" s="32"/>
      <c r="M545" s="12" t="s">
        <v>888</v>
      </c>
      <c r="N545" s="12"/>
      <c r="O545" s="85"/>
      <c r="P545" s="94" t="s">
        <v>2</v>
      </c>
      <c r="Q545" s="97" t="b">
        <f>NOT(ISERROR(MATCH(D545,Gen8_Pokemon!$C$1:$C$712,0)))</f>
        <v>1</v>
      </c>
      <c r="R545" t="b">
        <v>1</v>
      </c>
      <c r="S545" t="str">
        <f t="shared" si="17"/>
        <v>x</v>
      </c>
    </row>
    <row r="546" spans="1:19" ht="24" customHeight="1" x14ac:dyDescent="0.25">
      <c r="A546" s="73">
        <v>544</v>
      </c>
      <c r="B546" s="76" t="str">
        <f t="shared" si="16"/>
        <v>544</v>
      </c>
      <c r="C546" s="73">
        <v>5</v>
      </c>
      <c r="D546" s="78" t="s">
        <v>1493</v>
      </c>
      <c r="E546" s="2" t="s">
        <v>532</v>
      </c>
      <c r="F546" s="5"/>
      <c r="G546" s="11"/>
      <c r="H546" s="12"/>
      <c r="I546" s="12"/>
      <c r="J546" s="12"/>
      <c r="K546" s="12"/>
      <c r="L546" s="32"/>
      <c r="M546" s="12" t="s">
        <v>888</v>
      </c>
      <c r="N546" s="12"/>
      <c r="O546" s="85"/>
      <c r="P546" s="94" t="s">
        <v>2</v>
      </c>
      <c r="Q546" s="97" t="b">
        <f>NOT(ISERROR(MATCH(D546,Gen8_Pokemon!$C$1:$C$712,0)))</f>
        <v>1</v>
      </c>
      <c r="R546" t="b">
        <v>1</v>
      </c>
      <c r="S546" t="str">
        <f t="shared" si="17"/>
        <v>x</v>
      </c>
    </row>
    <row r="547" spans="1:19" ht="24" customHeight="1" x14ac:dyDescent="0.25">
      <c r="A547" s="73">
        <v>545</v>
      </c>
      <c r="B547" s="76" t="str">
        <f t="shared" si="16"/>
        <v>545</v>
      </c>
      <c r="C547" s="73">
        <v>5</v>
      </c>
      <c r="D547" s="78" t="s">
        <v>1494</v>
      </c>
      <c r="E547" s="2" t="s">
        <v>533</v>
      </c>
      <c r="F547" s="5"/>
      <c r="G547" s="11"/>
      <c r="H547" s="12"/>
      <c r="I547" s="12"/>
      <c r="J547" s="12"/>
      <c r="K547" s="12"/>
      <c r="L547" s="32"/>
      <c r="M547" s="12" t="s">
        <v>888</v>
      </c>
      <c r="N547" s="12"/>
      <c r="O547" s="85"/>
      <c r="P547" s="94" t="s">
        <v>2</v>
      </c>
      <c r="Q547" s="97" t="b">
        <f>NOT(ISERROR(MATCH(D547,Gen8_Pokemon!$C$1:$C$712,0)))</f>
        <v>1</v>
      </c>
      <c r="R547" t="b">
        <v>1</v>
      </c>
      <c r="S547" t="str">
        <f t="shared" si="17"/>
        <v>x</v>
      </c>
    </row>
    <row r="548" spans="1:19" ht="24" customHeight="1" x14ac:dyDescent="0.25">
      <c r="A548" s="73">
        <v>546</v>
      </c>
      <c r="B548" s="76" t="str">
        <f t="shared" si="16"/>
        <v>546</v>
      </c>
      <c r="C548" s="73">
        <v>5</v>
      </c>
      <c r="D548" s="78" t="s">
        <v>1495</v>
      </c>
      <c r="E548" s="2" t="s">
        <v>534</v>
      </c>
      <c r="F548" s="5"/>
      <c r="G548" s="11"/>
      <c r="H548" s="12"/>
      <c r="I548" s="12"/>
      <c r="J548" s="12"/>
      <c r="K548" s="12"/>
      <c r="L548" s="32"/>
      <c r="M548" s="12" t="s">
        <v>888</v>
      </c>
      <c r="N548" s="12"/>
      <c r="O548" s="85"/>
      <c r="P548" s="94" t="s">
        <v>2</v>
      </c>
      <c r="Q548" s="97" t="b">
        <f>NOT(ISERROR(MATCH(D548,Gen8_Pokemon!$C$1:$C$712,0)))</f>
        <v>1</v>
      </c>
      <c r="R548" t="b">
        <v>1</v>
      </c>
      <c r="S548" t="str">
        <f t="shared" si="17"/>
        <v>x</v>
      </c>
    </row>
    <row r="549" spans="1:19" ht="24" customHeight="1" x14ac:dyDescent="0.25">
      <c r="A549" s="73">
        <v>547</v>
      </c>
      <c r="B549" s="76" t="str">
        <f t="shared" si="16"/>
        <v>547</v>
      </c>
      <c r="C549" s="73">
        <v>5</v>
      </c>
      <c r="D549" s="78" t="s">
        <v>1496</v>
      </c>
      <c r="E549" s="2" t="s">
        <v>535</v>
      </c>
      <c r="F549" s="5"/>
      <c r="G549" s="11"/>
      <c r="H549" s="12"/>
      <c r="I549" s="12"/>
      <c r="J549" s="12"/>
      <c r="K549" s="12"/>
      <c r="L549" s="32"/>
      <c r="M549" s="12" t="s">
        <v>888</v>
      </c>
      <c r="N549" s="12"/>
      <c r="O549" s="85"/>
      <c r="P549" s="94" t="s">
        <v>2</v>
      </c>
      <c r="Q549" s="97" t="b">
        <f>NOT(ISERROR(MATCH(D549,Gen8_Pokemon!$C$1:$C$712,0)))</f>
        <v>1</v>
      </c>
      <c r="R549" t="b">
        <v>1</v>
      </c>
      <c r="S549" t="str">
        <f t="shared" si="17"/>
        <v>x</v>
      </c>
    </row>
    <row r="550" spans="1:19" ht="24" customHeight="1" x14ac:dyDescent="0.25">
      <c r="A550" s="73">
        <v>548</v>
      </c>
      <c r="B550" s="76" t="str">
        <f t="shared" si="16"/>
        <v>548</v>
      </c>
      <c r="C550" s="73">
        <v>5</v>
      </c>
      <c r="D550" s="78" t="s">
        <v>1497</v>
      </c>
      <c r="E550" s="2" t="s">
        <v>536</v>
      </c>
      <c r="F550" s="5"/>
      <c r="G550" s="18"/>
      <c r="H550" s="12"/>
      <c r="I550" s="12"/>
      <c r="J550" s="12"/>
      <c r="K550" s="12"/>
      <c r="L550" s="32"/>
      <c r="M550" s="12" t="s">
        <v>888</v>
      </c>
      <c r="N550" s="12"/>
      <c r="O550" s="85"/>
      <c r="P550" s="94" t="s">
        <v>2</v>
      </c>
      <c r="Q550" s="97" t="b">
        <f>NOT(ISERROR(MATCH(D550,Gen8_Pokemon!$C$1:$C$712,0)))</f>
        <v>1</v>
      </c>
      <c r="R550" t="b">
        <v>1</v>
      </c>
      <c r="S550" t="str">
        <f t="shared" si="17"/>
        <v>x</v>
      </c>
    </row>
    <row r="551" spans="1:19" ht="24" customHeight="1" x14ac:dyDescent="0.25">
      <c r="A551" s="73">
        <v>549</v>
      </c>
      <c r="B551" s="76" t="str">
        <f t="shared" si="16"/>
        <v>549</v>
      </c>
      <c r="C551" s="73">
        <v>5</v>
      </c>
      <c r="D551" s="78" t="s">
        <v>1498</v>
      </c>
      <c r="E551" s="2" t="s">
        <v>537</v>
      </c>
      <c r="F551" s="5"/>
      <c r="G551" s="18"/>
      <c r="H551" s="12"/>
      <c r="I551" s="12"/>
      <c r="J551" s="12"/>
      <c r="K551" s="12"/>
      <c r="L551" s="32"/>
      <c r="M551" s="12" t="s">
        <v>888</v>
      </c>
      <c r="N551" s="12"/>
      <c r="O551" s="85"/>
      <c r="P551" s="94" t="s">
        <v>2</v>
      </c>
      <c r="Q551" s="97" t="b">
        <f>NOT(ISERROR(MATCH(D551,Gen8_Pokemon!$C$1:$C$712,0)))</f>
        <v>1</v>
      </c>
      <c r="R551" t="b">
        <v>1</v>
      </c>
      <c r="S551" t="str">
        <f t="shared" si="17"/>
        <v>x</v>
      </c>
    </row>
    <row r="552" spans="1:19" ht="24" customHeight="1" x14ac:dyDescent="0.25">
      <c r="A552" s="73">
        <v>550</v>
      </c>
      <c r="B552" s="76" t="str">
        <f t="shared" si="16"/>
        <v>550</v>
      </c>
      <c r="C552" s="73">
        <v>5</v>
      </c>
      <c r="D552" s="78" t="s">
        <v>1499</v>
      </c>
      <c r="E552" s="3" t="s">
        <v>538</v>
      </c>
      <c r="F552" s="9"/>
      <c r="G552" s="18"/>
      <c r="H552" s="16"/>
      <c r="I552" s="12"/>
      <c r="J552" s="12"/>
      <c r="K552" s="12"/>
      <c r="L552" s="32"/>
      <c r="M552" s="12" t="s">
        <v>888</v>
      </c>
      <c r="N552" s="12"/>
      <c r="O552" s="88" t="s">
        <v>907</v>
      </c>
      <c r="P552" s="94" t="s">
        <v>2</v>
      </c>
      <c r="Q552" s="97" t="b">
        <f>NOT(ISERROR(MATCH(D552,Gen8_Pokemon!$C$1:$C$712,0)))</f>
        <v>1</v>
      </c>
      <c r="R552" t="b">
        <v>1</v>
      </c>
      <c r="S552" t="str">
        <f t="shared" si="17"/>
        <v>x</v>
      </c>
    </row>
    <row r="553" spans="1:19" ht="24" customHeight="1" x14ac:dyDescent="0.25">
      <c r="A553" s="73">
        <v>551</v>
      </c>
      <c r="B553" s="76" t="str">
        <f t="shared" si="16"/>
        <v>551</v>
      </c>
      <c r="C553" s="73">
        <v>5</v>
      </c>
      <c r="D553" s="78" t="s">
        <v>1500</v>
      </c>
      <c r="E553" s="2" t="s">
        <v>539</v>
      </c>
      <c r="F553" s="5"/>
      <c r="G553" s="11"/>
      <c r="H553" s="12"/>
      <c r="I553" s="12"/>
      <c r="J553" s="12"/>
      <c r="K553" s="12"/>
      <c r="L553" s="32"/>
      <c r="M553" s="12" t="s">
        <v>888</v>
      </c>
      <c r="N553" s="12"/>
      <c r="O553" s="85"/>
      <c r="P553" s="94" t="s">
        <v>2</v>
      </c>
      <c r="Q553" s="97" t="b">
        <f>NOT(ISERROR(MATCH(D553,Gen8_Pokemon!$C$1:$C$712,0)))</f>
        <v>1</v>
      </c>
      <c r="R553" t="b">
        <v>1</v>
      </c>
      <c r="S553" t="str">
        <f t="shared" si="17"/>
        <v>x</v>
      </c>
    </row>
    <row r="554" spans="1:19" ht="24" customHeight="1" x14ac:dyDescent="0.25">
      <c r="A554" s="73">
        <v>552</v>
      </c>
      <c r="B554" s="76" t="str">
        <f t="shared" si="16"/>
        <v>552</v>
      </c>
      <c r="C554" s="73">
        <v>5</v>
      </c>
      <c r="D554" s="78" t="s">
        <v>1501</v>
      </c>
      <c r="E554" s="2" t="s">
        <v>540</v>
      </c>
      <c r="F554" s="5"/>
      <c r="G554" s="11"/>
      <c r="H554" s="12"/>
      <c r="I554" s="12"/>
      <c r="J554" s="12"/>
      <c r="K554" s="12"/>
      <c r="L554" s="32"/>
      <c r="M554" s="12" t="s">
        <v>888</v>
      </c>
      <c r="N554" s="12"/>
      <c r="O554" s="85"/>
      <c r="P554" s="94" t="s">
        <v>2</v>
      </c>
      <c r="Q554" s="97" t="b">
        <f>NOT(ISERROR(MATCH(D554,Gen8_Pokemon!$C$1:$C$712,0)))</f>
        <v>1</v>
      </c>
      <c r="R554" t="b">
        <v>1</v>
      </c>
      <c r="S554" t="str">
        <f t="shared" si="17"/>
        <v>x</v>
      </c>
    </row>
    <row r="555" spans="1:19" ht="24" customHeight="1" x14ac:dyDescent="0.25">
      <c r="A555" s="73">
        <v>553</v>
      </c>
      <c r="B555" s="76" t="str">
        <f t="shared" si="16"/>
        <v>553</v>
      </c>
      <c r="C555" s="73">
        <v>5</v>
      </c>
      <c r="D555" s="78" t="s">
        <v>1502</v>
      </c>
      <c r="E555" s="2" t="s">
        <v>541</v>
      </c>
      <c r="F555" s="5"/>
      <c r="G555" s="11"/>
      <c r="H555" s="12"/>
      <c r="I555" s="12"/>
      <c r="J555" s="12"/>
      <c r="K555" s="12"/>
      <c r="L555" s="32"/>
      <c r="M555" s="12" t="s">
        <v>888</v>
      </c>
      <c r="N555" s="12"/>
      <c r="O555" s="85"/>
      <c r="P555" s="94" t="s">
        <v>2</v>
      </c>
      <c r="Q555" s="97" t="b">
        <f>NOT(ISERROR(MATCH(D555,Gen8_Pokemon!$C$1:$C$712,0)))</f>
        <v>1</v>
      </c>
      <c r="R555" t="b">
        <v>1</v>
      </c>
      <c r="S555" t="str">
        <f t="shared" si="17"/>
        <v>x</v>
      </c>
    </row>
    <row r="556" spans="1:19" ht="24" customHeight="1" x14ac:dyDescent="0.25">
      <c r="A556" s="73">
        <v>554</v>
      </c>
      <c r="B556" s="76" t="str">
        <f t="shared" si="16"/>
        <v>554</v>
      </c>
      <c r="C556" s="73">
        <v>5</v>
      </c>
      <c r="D556" s="78" t="s">
        <v>1503</v>
      </c>
      <c r="E556" s="2" t="s">
        <v>542</v>
      </c>
      <c r="F556" s="5"/>
      <c r="G556" s="11"/>
      <c r="H556" s="12"/>
      <c r="I556" s="31"/>
      <c r="J556" s="12"/>
      <c r="K556" s="12"/>
      <c r="L556" s="32"/>
      <c r="M556" s="31" t="s">
        <v>887</v>
      </c>
      <c r="N556" s="12"/>
      <c r="O556" s="85"/>
      <c r="P556" s="94" t="s">
        <v>2</v>
      </c>
      <c r="Q556" s="97" t="b">
        <f>NOT(ISERROR(MATCH(D556,Gen8_Pokemon!$C$1:$C$712,0)))</f>
        <v>1</v>
      </c>
      <c r="R556" t="b">
        <v>1</v>
      </c>
      <c r="S556" t="str">
        <f t="shared" si="17"/>
        <v>x</v>
      </c>
    </row>
    <row r="557" spans="1:19" ht="24" customHeight="1" x14ac:dyDescent="0.25">
      <c r="A557" s="73">
        <v>555</v>
      </c>
      <c r="B557" s="76" t="str">
        <f t="shared" si="16"/>
        <v>555</v>
      </c>
      <c r="C557" s="73">
        <v>5</v>
      </c>
      <c r="D557" s="78" t="s">
        <v>1504</v>
      </c>
      <c r="E557" s="2" t="s">
        <v>543</v>
      </c>
      <c r="F557" s="5"/>
      <c r="G557" s="11"/>
      <c r="H557" s="12"/>
      <c r="I557" s="31"/>
      <c r="J557" s="12"/>
      <c r="K557" s="12"/>
      <c r="L557" s="32"/>
      <c r="M557" s="31" t="s">
        <v>887</v>
      </c>
      <c r="N557" s="12"/>
      <c r="O557" s="88" t="s">
        <v>908</v>
      </c>
      <c r="P557" s="94" t="s">
        <v>2</v>
      </c>
      <c r="Q557" s="97" t="b">
        <f>NOT(ISERROR(MATCH(D557,Gen8_Pokemon!$C$1:$C$712,0)))</f>
        <v>1</v>
      </c>
      <c r="R557" t="b">
        <v>1</v>
      </c>
      <c r="S557" t="str">
        <f t="shared" si="17"/>
        <v>x</v>
      </c>
    </row>
    <row r="558" spans="1:19" ht="24" customHeight="1" x14ac:dyDescent="0.25">
      <c r="A558" s="73">
        <v>556</v>
      </c>
      <c r="B558" s="76" t="str">
        <f t="shared" si="16"/>
        <v>556</v>
      </c>
      <c r="C558" s="73">
        <v>5</v>
      </c>
      <c r="D558" s="78" t="s">
        <v>1505</v>
      </c>
      <c r="E558" s="2" t="s">
        <v>544</v>
      </c>
      <c r="F558" s="5"/>
      <c r="G558" s="11"/>
      <c r="H558" s="12"/>
      <c r="I558" s="12"/>
      <c r="J558" s="12"/>
      <c r="K558" s="12"/>
      <c r="L558" s="32"/>
      <c r="M558" s="12" t="s">
        <v>888</v>
      </c>
      <c r="N558" s="12"/>
      <c r="O558" s="85"/>
      <c r="P558" s="94" t="s">
        <v>2</v>
      </c>
      <c r="Q558" s="97" t="b">
        <f>NOT(ISERROR(MATCH(D558,Gen8_Pokemon!$C$1:$C$712,0)))</f>
        <v>1</v>
      </c>
      <c r="R558" t="b">
        <v>1</v>
      </c>
      <c r="S558" t="str">
        <f t="shared" si="17"/>
        <v>x</v>
      </c>
    </row>
    <row r="559" spans="1:19" ht="24" customHeight="1" x14ac:dyDescent="0.25">
      <c r="A559" s="73">
        <v>557</v>
      </c>
      <c r="B559" s="76" t="str">
        <f t="shared" si="16"/>
        <v>557</v>
      </c>
      <c r="C559" s="73">
        <v>5</v>
      </c>
      <c r="D559" s="78" t="s">
        <v>1506</v>
      </c>
      <c r="E559" s="2" t="s">
        <v>545</v>
      </c>
      <c r="F559" s="5"/>
      <c r="G559" s="11"/>
      <c r="H559" s="12"/>
      <c r="I559" s="12"/>
      <c r="J559" s="12"/>
      <c r="K559" s="12"/>
      <c r="L559" s="32"/>
      <c r="M559" s="12" t="s">
        <v>888</v>
      </c>
      <c r="N559" s="12"/>
      <c r="O559" s="85"/>
      <c r="P559" s="94" t="s">
        <v>2</v>
      </c>
      <c r="Q559" s="97" t="b">
        <f>NOT(ISERROR(MATCH(D559,Gen8_Pokemon!$C$1:$C$712,0)))</f>
        <v>1</v>
      </c>
      <c r="R559" t="b">
        <v>1</v>
      </c>
      <c r="S559" t="str">
        <f t="shared" si="17"/>
        <v>x</v>
      </c>
    </row>
    <row r="560" spans="1:19" ht="24" customHeight="1" x14ac:dyDescent="0.25">
      <c r="A560" s="73">
        <v>558</v>
      </c>
      <c r="B560" s="76" t="str">
        <f t="shared" si="16"/>
        <v>558</v>
      </c>
      <c r="C560" s="73">
        <v>5</v>
      </c>
      <c r="D560" s="78" t="s">
        <v>1507</v>
      </c>
      <c r="E560" s="2" t="s">
        <v>546</v>
      </c>
      <c r="F560" s="5"/>
      <c r="G560" s="11"/>
      <c r="H560" s="12"/>
      <c r="I560" s="12"/>
      <c r="J560" s="12"/>
      <c r="K560" s="12"/>
      <c r="L560" s="32"/>
      <c r="M560" s="12" t="s">
        <v>888</v>
      </c>
      <c r="N560" s="12"/>
      <c r="O560" s="85"/>
      <c r="P560" s="94" t="s">
        <v>2</v>
      </c>
      <c r="Q560" s="97" t="b">
        <f>NOT(ISERROR(MATCH(D560,Gen8_Pokemon!$C$1:$C$712,0)))</f>
        <v>1</v>
      </c>
      <c r="R560" t="b">
        <v>1</v>
      </c>
      <c r="S560" t="str">
        <f t="shared" si="17"/>
        <v>x</v>
      </c>
    </row>
    <row r="561" spans="1:19" ht="24" customHeight="1" x14ac:dyDescent="0.25">
      <c r="A561" s="73">
        <v>559</v>
      </c>
      <c r="B561" s="76" t="str">
        <f t="shared" si="16"/>
        <v>559</v>
      </c>
      <c r="C561" s="73">
        <v>5</v>
      </c>
      <c r="D561" s="78" t="s">
        <v>1508</v>
      </c>
      <c r="E561" s="2" t="s">
        <v>547</v>
      </c>
      <c r="F561" s="5"/>
      <c r="G561" s="11"/>
      <c r="H561" s="12"/>
      <c r="I561" s="12"/>
      <c r="J561" s="12"/>
      <c r="K561" s="12"/>
      <c r="L561" s="32"/>
      <c r="M561" s="12" t="s">
        <v>888</v>
      </c>
      <c r="N561" s="12"/>
      <c r="O561" s="85"/>
      <c r="P561" s="94" t="s">
        <v>2</v>
      </c>
      <c r="Q561" s="97" t="b">
        <f>NOT(ISERROR(MATCH(D561,Gen8_Pokemon!$C$1:$C$712,0)))</f>
        <v>1</v>
      </c>
      <c r="R561" t="b">
        <v>1</v>
      </c>
      <c r="S561" t="str">
        <f t="shared" si="17"/>
        <v>x</v>
      </c>
    </row>
    <row r="562" spans="1:19" ht="24" customHeight="1" x14ac:dyDescent="0.25">
      <c r="A562" s="73">
        <v>560</v>
      </c>
      <c r="B562" s="76" t="str">
        <f t="shared" si="16"/>
        <v>560</v>
      </c>
      <c r="C562" s="73">
        <v>5</v>
      </c>
      <c r="D562" s="78" t="s">
        <v>1509</v>
      </c>
      <c r="E562" s="2" t="s">
        <v>1866</v>
      </c>
      <c r="F562" s="5"/>
      <c r="G562" s="11"/>
      <c r="H562" s="12"/>
      <c r="I562" s="12"/>
      <c r="J562" s="12"/>
      <c r="K562" s="12"/>
      <c r="L562" s="32"/>
      <c r="M562" s="12" t="s">
        <v>888</v>
      </c>
      <c r="N562" s="12"/>
      <c r="O562" s="85"/>
      <c r="P562" s="94" t="s">
        <v>2</v>
      </c>
      <c r="Q562" s="97" t="b">
        <f>NOT(ISERROR(MATCH(D562,Gen8_Pokemon!$C$1:$C$712,0)))</f>
        <v>1</v>
      </c>
      <c r="R562" t="b">
        <v>1</v>
      </c>
      <c r="S562" t="str">
        <f t="shared" si="17"/>
        <v>x</v>
      </c>
    </row>
    <row r="563" spans="1:19" ht="24" customHeight="1" x14ac:dyDescent="0.25">
      <c r="A563" s="73">
        <v>561</v>
      </c>
      <c r="B563" s="76" t="str">
        <f t="shared" si="16"/>
        <v>561</v>
      </c>
      <c r="C563" s="73">
        <v>5</v>
      </c>
      <c r="D563" s="78" t="s">
        <v>1510</v>
      </c>
      <c r="E563" s="2" t="s">
        <v>548</v>
      </c>
      <c r="F563" s="5"/>
      <c r="G563" s="11"/>
      <c r="H563" s="12"/>
      <c r="I563" s="12"/>
      <c r="J563" s="12"/>
      <c r="K563" s="12"/>
      <c r="L563" s="32"/>
      <c r="M563" s="12" t="s">
        <v>888</v>
      </c>
      <c r="N563" s="12"/>
      <c r="O563" s="85"/>
      <c r="P563" s="94" t="s">
        <v>2</v>
      </c>
      <c r="Q563" s="97" t="b">
        <f>NOT(ISERROR(MATCH(D563,Gen8_Pokemon!$C$1:$C$712,0)))</f>
        <v>1</v>
      </c>
      <c r="R563" t="b">
        <v>1</v>
      </c>
      <c r="S563" t="str">
        <f t="shared" si="17"/>
        <v>x</v>
      </c>
    </row>
    <row r="564" spans="1:19" ht="24" customHeight="1" x14ac:dyDescent="0.25">
      <c r="A564" s="73">
        <v>562</v>
      </c>
      <c r="B564" s="76" t="str">
        <f t="shared" si="16"/>
        <v>562</v>
      </c>
      <c r="C564" s="73">
        <v>5</v>
      </c>
      <c r="D564" s="78" t="s">
        <v>1511</v>
      </c>
      <c r="E564" s="2" t="s">
        <v>549</v>
      </c>
      <c r="F564" s="5"/>
      <c r="G564" s="11"/>
      <c r="H564" s="12"/>
      <c r="I564" s="31"/>
      <c r="J564" s="12"/>
      <c r="K564" s="12"/>
      <c r="L564" s="32"/>
      <c r="M564" s="31" t="s">
        <v>887</v>
      </c>
      <c r="N564" s="12"/>
      <c r="O564" s="85"/>
      <c r="P564" s="94" t="s">
        <v>2</v>
      </c>
      <c r="Q564" s="97" t="b">
        <f>NOT(ISERROR(MATCH(D564,Gen8_Pokemon!$C$1:$C$712,0)))</f>
        <v>1</v>
      </c>
      <c r="R564" t="b">
        <v>1</v>
      </c>
      <c r="S564" t="str">
        <f t="shared" si="17"/>
        <v>x</v>
      </c>
    </row>
    <row r="565" spans="1:19" ht="24" customHeight="1" x14ac:dyDescent="0.25">
      <c r="A565" s="73">
        <v>563</v>
      </c>
      <c r="B565" s="76" t="str">
        <f t="shared" si="16"/>
        <v>563</v>
      </c>
      <c r="C565" s="73">
        <v>5</v>
      </c>
      <c r="D565" s="78" t="s">
        <v>1512</v>
      </c>
      <c r="E565" s="2" t="s">
        <v>550</v>
      </c>
      <c r="F565" s="5"/>
      <c r="G565" s="11"/>
      <c r="H565" s="12"/>
      <c r="I565" s="12"/>
      <c r="J565" s="12"/>
      <c r="K565" s="12"/>
      <c r="L565" s="32"/>
      <c r="M565" s="12" t="s">
        <v>888</v>
      </c>
      <c r="N565" s="12"/>
      <c r="O565" s="85"/>
      <c r="P565" s="94" t="s">
        <v>2</v>
      </c>
      <c r="Q565" s="97" t="b">
        <f>NOT(ISERROR(MATCH(D565,Gen8_Pokemon!$C$1:$C$712,0)))</f>
        <v>1</v>
      </c>
      <c r="R565" t="b">
        <v>1</v>
      </c>
      <c r="S565" t="str">
        <f t="shared" si="17"/>
        <v>x</v>
      </c>
    </row>
    <row r="566" spans="1:19" ht="24" customHeight="1" x14ac:dyDescent="0.25">
      <c r="A566" s="73">
        <v>564</v>
      </c>
      <c r="B566" s="76" t="str">
        <f t="shared" si="16"/>
        <v>564</v>
      </c>
      <c r="C566" s="73">
        <v>5</v>
      </c>
      <c r="D566" s="78" t="s">
        <v>1513</v>
      </c>
      <c r="E566" s="2" t="s">
        <v>551</v>
      </c>
      <c r="F566" s="5"/>
      <c r="G566" s="11"/>
      <c r="H566" s="12"/>
      <c r="I566" s="12"/>
      <c r="J566" s="12"/>
      <c r="K566" s="12"/>
      <c r="L566" s="32"/>
      <c r="M566" s="12" t="s">
        <v>888</v>
      </c>
      <c r="N566" s="12"/>
      <c r="O566" s="85"/>
      <c r="P566" s="94" t="s">
        <v>2</v>
      </c>
      <c r="Q566" s="97" t="b">
        <f>NOT(ISERROR(MATCH(D566,Gen8_Pokemon!$C$1:$C$712,0)))</f>
        <v>1</v>
      </c>
      <c r="R566" t="b">
        <v>1</v>
      </c>
      <c r="S566" t="str">
        <f t="shared" si="17"/>
        <v>x</v>
      </c>
    </row>
    <row r="567" spans="1:19" ht="24" customHeight="1" x14ac:dyDescent="0.25">
      <c r="A567" s="73">
        <v>565</v>
      </c>
      <c r="B567" s="76" t="str">
        <f t="shared" si="16"/>
        <v>565</v>
      </c>
      <c r="C567" s="73">
        <v>5</v>
      </c>
      <c r="D567" s="78" t="s">
        <v>1514</v>
      </c>
      <c r="E567" s="2" t="s">
        <v>552</v>
      </c>
      <c r="F567" s="5"/>
      <c r="G567" s="11"/>
      <c r="H567" s="12"/>
      <c r="I567" s="12"/>
      <c r="J567" s="12"/>
      <c r="K567" s="12"/>
      <c r="L567" s="32"/>
      <c r="M567" s="12" t="s">
        <v>888</v>
      </c>
      <c r="N567" s="12"/>
      <c r="O567" s="85"/>
      <c r="P567" s="94" t="s">
        <v>2</v>
      </c>
      <c r="Q567" s="97" t="b">
        <f>NOT(ISERROR(MATCH(D567,Gen8_Pokemon!$C$1:$C$712,0)))</f>
        <v>1</v>
      </c>
      <c r="R567" t="b">
        <v>1</v>
      </c>
      <c r="S567" t="str">
        <f t="shared" si="17"/>
        <v>x</v>
      </c>
    </row>
    <row r="568" spans="1:19" ht="24" customHeight="1" x14ac:dyDescent="0.25">
      <c r="A568" s="73">
        <v>566</v>
      </c>
      <c r="B568" s="76" t="str">
        <f t="shared" si="16"/>
        <v>566</v>
      </c>
      <c r="C568" s="73">
        <v>5</v>
      </c>
      <c r="D568" s="78" t="s">
        <v>1515</v>
      </c>
      <c r="E568" s="2" t="s">
        <v>553</v>
      </c>
      <c r="F568" s="5"/>
      <c r="G568" s="11"/>
      <c r="H568" s="12"/>
      <c r="I568" s="12"/>
      <c r="J568" s="12"/>
      <c r="K568" s="12"/>
      <c r="L568" s="32"/>
      <c r="M568" s="12" t="s">
        <v>888</v>
      </c>
      <c r="N568" s="12"/>
      <c r="O568" s="85"/>
      <c r="P568" s="94" t="s">
        <v>2</v>
      </c>
      <c r="Q568" s="97" t="b">
        <f>NOT(ISERROR(MATCH(D568,Gen8_Pokemon!$C$1:$C$712,0)))</f>
        <v>1</v>
      </c>
      <c r="R568" t="b">
        <v>1</v>
      </c>
      <c r="S568" t="str">
        <f t="shared" si="17"/>
        <v>x</v>
      </c>
    </row>
    <row r="569" spans="1:19" ht="24" customHeight="1" x14ac:dyDescent="0.25">
      <c r="A569" s="73">
        <v>567</v>
      </c>
      <c r="B569" s="76" t="str">
        <f t="shared" si="16"/>
        <v>567</v>
      </c>
      <c r="C569" s="73">
        <v>5</v>
      </c>
      <c r="D569" s="78" t="s">
        <v>1516</v>
      </c>
      <c r="E569" s="2" t="s">
        <v>554</v>
      </c>
      <c r="F569" s="5"/>
      <c r="G569" s="11"/>
      <c r="H569" s="12"/>
      <c r="I569" s="12"/>
      <c r="J569" s="12"/>
      <c r="K569" s="12"/>
      <c r="L569" s="32"/>
      <c r="M569" s="12" t="s">
        <v>888</v>
      </c>
      <c r="N569" s="12"/>
      <c r="O569" s="85"/>
      <c r="P569" s="94" t="s">
        <v>2</v>
      </c>
      <c r="Q569" s="97" t="b">
        <f>NOT(ISERROR(MATCH(D569,Gen8_Pokemon!$C$1:$C$712,0)))</f>
        <v>1</v>
      </c>
      <c r="R569" t="b">
        <v>1</v>
      </c>
      <c r="S569" t="str">
        <f t="shared" si="17"/>
        <v>x</v>
      </c>
    </row>
    <row r="570" spans="1:19" ht="24" customHeight="1" x14ac:dyDescent="0.25">
      <c r="A570" s="73">
        <v>568</v>
      </c>
      <c r="B570" s="76" t="str">
        <f t="shared" si="16"/>
        <v>568</v>
      </c>
      <c r="C570" s="73">
        <v>5</v>
      </c>
      <c r="D570" s="78" t="s">
        <v>1517</v>
      </c>
      <c r="E570" s="2" t="s">
        <v>555</v>
      </c>
      <c r="F570" s="5"/>
      <c r="G570" s="11"/>
      <c r="H570" s="12"/>
      <c r="I570" s="12"/>
      <c r="J570" s="12"/>
      <c r="K570" s="12"/>
      <c r="L570" s="32"/>
      <c r="M570" s="12" t="s">
        <v>888</v>
      </c>
      <c r="N570" s="12"/>
      <c r="O570" s="85"/>
      <c r="P570" s="94" t="s">
        <v>2</v>
      </c>
      <c r="Q570" s="97" t="b">
        <f>NOT(ISERROR(MATCH(D570,Gen8_Pokemon!$C$1:$C$712,0)))</f>
        <v>1</v>
      </c>
      <c r="R570" t="b">
        <v>1</v>
      </c>
      <c r="S570" t="str">
        <f t="shared" si="17"/>
        <v>x</v>
      </c>
    </row>
    <row r="571" spans="1:19" ht="24" customHeight="1" x14ac:dyDescent="0.25">
      <c r="A571" s="73">
        <v>569</v>
      </c>
      <c r="B571" s="76" t="str">
        <f t="shared" si="16"/>
        <v>569</v>
      </c>
      <c r="C571" s="73">
        <v>5</v>
      </c>
      <c r="D571" s="78" t="s">
        <v>1518</v>
      </c>
      <c r="E571" s="2" t="s">
        <v>556</v>
      </c>
      <c r="F571" s="5"/>
      <c r="G571" s="11"/>
      <c r="H571" s="12"/>
      <c r="I571" s="12"/>
      <c r="J571" s="12"/>
      <c r="K571" s="12"/>
      <c r="L571" s="51" t="s">
        <v>2</v>
      </c>
      <c r="M571" s="12" t="s">
        <v>888</v>
      </c>
      <c r="N571" s="12"/>
      <c r="O571" s="85"/>
      <c r="P571" s="94" t="s">
        <v>2</v>
      </c>
      <c r="Q571" s="97" t="b">
        <f>NOT(ISERROR(MATCH(D571,Gen8_Pokemon!$C$1:$C$712,0)))</f>
        <v>1</v>
      </c>
      <c r="R571" t="b">
        <v>1</v>
      </c>
      <c r="S571" t="str">
        <f t="shared" si="17"/>
        <v>x</v>
      </c>
    </row>
    <row r="572" spans="1:19" ht="24" customHeight="1" x14ac:dyDescent="0.25">
      <c r="A572" s="73">
        <v>570</v>
      </c>
      <c r="B572" s="76" t="str">
        <f t="shared" si="16"/>
        <v>570</v>
      </c>
      <c r="C572" s="73">
        <v>5</v>
      </c>
      <c r="D572" s="78" t="s">
        <v>1519</v>
      </c>
      <c r="E572" s="2" t="s">
        <v>1867</v>
      </c>
      <c r="F572" s="5"/>
      <c r="G572" s="11"/>
      <c r="H572" s="12"/>
      <c r="I572" s="12"/>
      <c r="J572" s="12"/>
      <c r="K572" s="12"/>
      <c r="L572" s="32"/>
      <c r="M572" s="12" t="s">
        <v>888</v>
      </c>
      <c r="N572" s="12"/>
      <c r="O572" s="85"/>
      <c r="P572" s="94" t="s">
        <v>2</v>
      </c>
      <c r="Q572" s="97" t="b">
        <f>NOT(ISERROR(MATCH(D572,Gen8_Pokemon!$C$1:$C$712,0)))</f>
        <v>1</v>
      </c>
      <c r="R572" t="b">
        <v>1</v>
      </c>
      <c r="S572" t="str">
        <f t="shared" si="17"/>
        <v>x</v>
      </c>
    </row>
    <row r="573" spans="1:19" ht="24" customHeight="1" x14ac:dyDescent="0.25">
      <c r="A573" s="73">
        <v>571</v>
      </c>
      <c r="B573" s="76" t="str">
        <f t="shared" si="16"/>
        <v>571</v>
      </c>
      <c r="C573" s="73">
        <v>5</v>
      </c>
      <c r="D573" s="78" t="s">
        <v>1520</v>
      </c>
      <c r="E573" s="2" t="s">
        <v>557</v>
      </c>
      <c r="F573" s="5"/>
      <c r="G573" s="11"/>
      <c r="H573" s="12"/>
      <c r="I573" s="12"/>
      <c r="J573" s="12"/>
      <c r="K573" s="12"/>
      <c r="L573" s="32"/>
      <c r="M573" s="12" t="s">
        <v>888</v>
      </c>
      <c r="N573" s="12"/>
      <c r="O573" s="85"/>
      <c r="P573" s="94" t="s">
        <v>2</v>
      </c>
      <c r="Q573" s="97" t="b">
        <f>NOT(ISERROR(MATCH(D573,Gen8_Pokemon!$C$1:$C$712,0)))</f>
        <v>1</v>
      </c>
      <c r="R573" t="b">
        <v>1</v>
      </c>
      <c r="S573" t="str">
        <f t="shared" si="17"/>
        <v>x</v>
      </c>
    </row>
    <row r="574" spans="1:19" ht="24" customHeight="1" x14ac:dyDescent="0.25">
      <c r="A574" s="73">
        <v>572</v>
      </c>
      <c r="B574" s="76" t="str">
        <f t="shared" si="16"/>
        <v>572</v>
      </c>
      <c r="C574" s="73">
        <v>5</v>
      </c>
      <c r="D574" s="78" t="s">
        <v>1521</v>
      </c>
      <c r="E574" s="2" t="s">
        <v>558</v>
      </c>
      <c r="F574" s="5"/>
      <c r="G574" s="11"/>
      <c r="H574" s="12"/>
      <c r="I574" s="12"/>
      <c r="J574" s="12"/>
      <c r="K574" s="12"/>
      <c r="L574" s="32"/>
      <c r="M574" s="12" t="s">
        <v>888</v>
      </c>
      <c r="N574" s="12"/>
      <c r="O574" s="85"/>
      <c r="P574" s="94" t="s">
        <v>2</v>
      </c>
      <c r="Q574" s="97" t="b">
        <f>NOT(ISERROR(MATCH(D574,Gen8_Pokemon!$C$1:$C$712,0)))</f>
        <v>1</v>
      </c>
      <c r="R574" t="b">
        <v>1</v>
      </c>
      <c r="S574" t="str">
        <f t="shared" si="17"/>
        <v>x</v>
      </c>
    </row>
    <row r="575" spans="1:19" ht="24" customHeight="1" x14ac:dyDescent="0.25">
      <c r="A575" s="73">
        <v>573</v>
      </c>
      <c r="B575" s="76" t="str">
        <f t="shared" si="16"/>
        <v>573</v>
      </c>
      <c r="C575" s="73">
        <v>5</v>
      </c>
      <c r="D575" s="78" t="s">
        <v>1522</v>
      </c>
      <c r="E575" s="2" t="s">
        <v>559</v>
      </c>
      <c r="F575" s="5"/>
      <c r="G575" s="11"/>
      <c r="H575" s="12"/>
      <c r="I575" s="12"/>
      <c r="J575" s="12"/>
      <c r="K575" s="12"/>
      <c r="L575" s="32"/>
      <c r="M575" s="12" t="s">
        <v>888</v>
      </c>
      <c r="N575" s="12"/>
      <c r="O575" s="85"/>
      <c r="P575" s="94" t="s">
        <v>2</v>
      </c>
      <c r="Q575" s="97" t="b">
        <f>NOT(ISERROR(MATCH(D575,Gen8_Pokemon!$C$1:$C$712,0)))</f>
        <v>1</v>
      </c>
      <c r="R575" t="b">
        <v>1</v>
      </c>
      <c r="S575" t="str">
        <f t="shared" si="17"/>
        <v>x</v>
      </c>
    </row>
    <row r="576" spans="1:19" ht="24" customHeight="1" x14ac:dyDescent="0.25">
      <c r="A576" s="73">
        <v>574</v>
      </c>
      <c r="B576" s="76" t="str">
        <f t="shared" si="16"/>
        <v>574</v>
      </c>
      <c r="C576" s="73">
        <v>5</v>
      </c>
      <c r="D576" s="78" t="s">
        <v>1523</v>
      </c>
      <c r="E576" s="2" t="s">
        <v>560</v>
      </c>
      <c r="F576" s="5"/>
      <c r="G576" s="11"/>
      <c r="H576" s="12"/>
      <c r="I576" s="12"/>
      <c r="J576" s="12"/>
      <c r="K576" s="12"/>
      <c r="L576" s="32"/>
      <c r="M576" s="12" t="s">
        <v>888</v>
      </c>
      <c r="N576" s="12"/>
      <c r="O576" s="85"/>
      <c r="P576" s="94" t="s">
        <v>2</v>
      </c>
      <c r="Q576" s="97" t="b">
        <f>NOT(ISERROR(MATCH(D576,Gen8_Pokemon!$C$1:$C$712,0)))</f>
        <v>1</v>
      </c>
      <c r="R576" t="b">
        <v>1</v>
      </c>
      <c r="S576" t="str">
        <f t="shared" si="17"/>
        <v>x</v>
      </c>
    </row>
    <row r="577" spans="1:19" ht="24" customHeight="1" x14ac:dyDescent="0.25">
      <c r="A577" s="73">
        <v>575</v>
      </c>
      <c r="B577" s="76" t="str">
        <f t="shared" si="16"/>
        <v>575</v>
      </c>
      <c r="C577" s="73">
        <v>5</v>
      </c>
      <c r="D577" s="78" t="s">
        <v>1524</v>
      </c>
      <c r="E577" s="2" t="s">
        <v>561</v>
      </c>
      <c r="F577" s="5"/>
      <c r="G577" s="11"/>
      <c r="H577" s="12"/>
      <c r="I577" s="12"/>
      <c r="J577" s="12"/>
      <c r="K577" s="12"/>
      <c r="L577" s="32"/>
      <c r="M577" s="12" t="s">
        <v>888</v>
      </c>
      <c r="N577" s="12"/>
      <c r="O577" s="85"/>
      <c r="P577" s="94" t="s">
        <v>2</v>
      </c>
      <c r="Q577" s="97" t="b">
        <f>NOT(ISERROR(MATCH(D577,Gen8_Pokemon!$C$1:$C$712,0)))</f>
        <v>1</v>
      </c>
      <c r="R577" t="b">
        <v>1</v>
      </c>
      <c r="S577" t="str">
        <f t="shared" si="17"/>
        <v>x</v>
      </c>
    </row>
    <row r="578" spans="1:19" ht="24" customHeight="1" x14ac:dyDescent="0.25">
      <c r="A578" s="73">
        <v>576</v>
      </c>
      <c r="B578" s="76" t="str">
        <f t="shared" si="16"/>
        <v>576</v>
      </c>
      <c r="C578" s="73">
        <v>5</v>
      </c>
      <c r="D578" s="78" t="s">
        <v>1525</v>
      </c>
      <c r="E578" s="2" t="s">
        <v>562</v>
      </c>
      <c r="F578" s="5"/>
      <c r="G578" s="11"/>
      <c r="H578" s="12"/>
      <c r="I578" s="12"/>
      <c r="J578" s="12"/>
      <c r="K578" s="12"/>
      <c r="L578" s="32"/>
      <c r="M578" s="12" t="s">
        <v>888</v>
      </c>
      <c r="N578" s="12"/>
      <c r="O578" s="85"/>
      <c r="P578" s="94" t="s">
        <v>2</v>
      </c>
      <c r="Q578" s="97" t="b">
        <f>NOT(ISERROR(MATCH(D578,Gen8_Pokemon!$C$1:$C$712,0)))</f>
        <v>1</v>
      </c>
      <c r="R578" t="b">
        <v>1</v>
      </c>
      <c r="S578" t="str">
        <f t="shared" si="17"/>
        <v>x</v>
      </c>
    </row>
    <row r="579" spans="1:19" ht="24" customHeight="1" x14ac:dyDescent="0.25">
      <c r="A579" s="73">
        <v>577</v>
      </c>
      <c r="B579" s="76" t="str">
        <f t="shared" si="16"/>
        <v>577</v>
      </c>
      <c r="C579" s="73">
        <v>5</v>
      </c>
      <c r="D579" s="78" t="s">
        <v>1526</v>
      </c>
      <c r="E579" s="2" t="s">
        <v>563</v>
      </c>
      <c r="F579" s="5"/>
      <c r="G579" s="11"/>
      <c r="H579" s="12"/>
      <c r="I579" s="12"/>
      <c r="J579" s="12"/>
      <c r="K579" s="12"/>
      <c r="L579" s="32"/>
      <c r="M579" s="12" t="s">
        <v>888</v>
      </c>
      <c r="N579" s="12"/>
      <c r="O579" s="85"/>
      <c r="P579" s="94" t="s">
        <v>2</v>
      </c>
      <c r="Q579" s="97" t="b">
        <f>NOT(ISERROR(MATCH(D579,Gen8_Pokemon!$C$1:$C$712,0)))</f>
        <v>1</v>
      </c>
      <c r="R579" t="b">
        <v>1</v>
      </c>
      <c r="S579" t="str">
        <f t="shared" si="17"/>
        <v>x</v>
      </c>
    </row>
    <row r="580" spans="1:19" ht="24" customHeight="1" x14ac:dyDescent="0.25">
      <c r="A580" s="73">
        <v>578</v>
      </c>
      <c r="B580" s="76" t="str">
        <f t="shared" ref="B580:B643" si="18">TEXT(A580, "000")</f>
        <v>578</v>
      </c>
      <c r="C580" s="73">
        <v>5</v>
      </c>
      <c r="D580" s="78" t="s">
        <v>1527</v>
      </c>
      <c r="E580" s="2" t="s">
        <v>564</v>
      </c>
      <c r="F580" s="5"/>
      <c r="G580" s="11"/>
      <c r="H580" s="12"/>
      <c r="I580" s="12"/>
      <c r="J580" s="12"/>
      <c r="K580" s="12"/>
      <c r="L580" s="32"/>
      <c r="M580" s="12" t="s">
        <v>888</v>
      </c>
      <c r="N580" s="12"/>
      <c r="O580" s="85"/>
      <c r="P580" s="94" t="s">
        <v>2</v>
      </c>
      <c r="Q580" s="97" t="b">
        <f>NOT(ISERROR(MATCH(D580,Gen8_Pokemon!$C$1:$C$712,0)))</f>
        <v>1</v>
      </c>
      <c r="R580" t="b">
        <v>1</v>
      </c>
      <c r="S580" t="str">
        <f t="shared" ref="S580:S643" si="19">IF(R580=TRUE, "x", "")</f>
        <v>x</v>
      </c>
    </row>
    <row r="581" spans="1:19" ht="24" customHeight="1" x14ac:dyDescent="0.25">
      <c r="A581" s="73">
        <v>579</v>
      </c>
      <c r="B581" s="76" t="str">
        <f t="shared" si="18"/>
        <v>579</v>
      </c>
      <c r="C581" s="73">
        <v>5</v>
      </c>
      <c r="D581" s="78" t="s">
        <v>1528</v>
      </c>
      <c r="E581" s="2" t="s">
        <v>565</v>
      </c>
      <c r="F581" s="5"/>
      <c r="G581" s="11"/>
      <c r="H581" s="12"/>
      <c r="I581" s="12"/>
      <c r="J581" s="12"/>
      <c r="K581" s="12"/>
      <c r="L581" s="32"/>
      <c r="M581" s="12" t="s">
        <v>888</v>
      </c>
      <c r="N581" s="12"/>
      <c r="O581" s="85"/>
      <c r="P581" s="94" t="s">
        <v>2</v>
      </c>
      <c r="Q581" s="97" t="b">
        <f>NOT(ISERROR(MATCH(D581,Gen8_Pokemon!$C$1:$C$712,0)))</f>
        <v>1</v>
      </c>
      <c r="R581" t="b">
        <v>1</v>
      </c>
      <c r="S581" t="str">
        <f t="shared" si="19"/>
        <v>x</v>
      </c>
    </row>
    <row r="582" spans="1:19" ht="24" customHeight="1" x14ac:dyDescent="0.25">
      <c r="A582" s="73">
        <v>580</v>
      </c>
      <c r="B582" s="76" t="str">
        <f t="shared" si="18"/>
        <v>580</v>
      </c>
      <c r="C582" s="73">
        <v>5</v>
      </c>
      <c r="D582" s="78" t="s">
        <v>1529</v>
      </c>
      <c r="E582" s="2" t="s">
        <v>566</v>
      </c>
      <c r="F582" s="5"/>
      <c r="G582" s="11"/>
      <c r="H582" s="12"/>
      <c r="I582" s="12"/>
      <c r="J582" s="12"/>
      <c r="K582" s="12"/>
      <c r="L582" s="32"/>
      <c r="M582" s="12" t="s">
        <v>888</v>
      </c>
      <c r="N582" s="12"/>
      <c r="O582" s="85"/>
      <c r="P582" s="94" t="s">
        <v>888</v>
      </c>
      <c r="Q582" s="97" t="b">
        <f>NOT(ISERROR(MATCH(D582,Gen8_Pokemon!$C$1:$C$712,0)))</f>
        <v>0</v>
      </c>
      <c r="R582" t="b">
        <v>0</v>
      </c>
      <c r="S582" t="str">
        <f t="shared" si="19"/>
        <v/>
      </c>
    </row>
    <row r="583" spans="1:19" ht="24" customHeight="1" x14ac:dyDescent="0.25">
      <c r="A583" s="73">
        <v>581</v>
      </c>
      <c r="B583" s="76" t="str">
        <f t="shared" si="18"/>
        <v>581</v>
      </c>
      <c r="C583" s="73">
        <v>5</v>
      </c>
      <c r="D583" s="78" t="s">
        <v>1530</v>
      </c>
      <c r="E583" s="2" t="s">
        <v>567</v>
      </c>
      <c r="F583" s="5"/>
      <c r="G583" s="11"/>
      <c r="H583" s="12"/>
      <c r="I583" s="12"/>
      <c r="J583" s="12"/>
      <c r="K583" s="12"/>
      <c r="L583" s="32"/>
      <c r="M583" s="12" t="s">
        <v>888</v>
      </c>
      <c r="N583" s="12"/>
      <c r="O583" s="85"/>
      <c r="P583" s="94" t="s">
        <v>888</v>
      </c>
      <c r="Q583" s="97" t="b">
        <f>NOT(ISERROR(MATCH(D583,Gen8_Pokemon!$C$1:$C$712,0)))</f>
        <v>0</v>
      </c>
      <c r="R583" t="b">
        <v>0</v>
      </c>
      <c r="S583" t="str">
        <f t="shared" si="19"/>
        <v/>
      </c>
    </row>
    <row r="584" spans="1:19" ht="24" customHeight="1" x14ac:dyDescent="0.25">
      <c r="A584" s="73">
        <v>582</v>
      </c>
      <c r="B584" s="76" t="str">
        <f t="shared" si="18"/>
        <v>582</v>
      </c>
      <c r="C584" s="73">
        <v>5</v>
      </c>
      <c r="D584" s="78" t="s">
        <v>1531</v>
      </c>
      <c r="E584" s="2" t="s">
        <v>568</v>
      </c>
      <c r="F584" s="5"/>
      <c r="G584" s="11"/>
      <c r="H584" s="12"/>
      <c r="I584" s="12"/>
      <c r="J584" s="12"/>
      <c r="K584" s="12"/>
      <c r="L584" s="32"/>
      <c r="M584" s="12" t="s">
        <v>888</v>
      </c>
      <c r="N584" s="12"/>
      <c r="O584" s="85"/>
      <c r="P584" s="94" t="s">
        <v>2</v>
      </c>
      <c r="Q584" s="97" t="b">
        <f>NOT(ISERROR(MATCH(D584,Gen8_Pokemon!$C$1:$C$712,0)))</f>
        <v>1</v>
      </c>
      <c r="R584" t="b">
        <v>1</v>
      </c>
      <c r="S584" t="str">
        <f t="shared" si="19"/>
        <v>x</v>
      </c>
    </row>
    <row r="585" spans="1:19" ht="24" customHeight="1" x14ac:dyDescent="0.25">
      <c r="A585" s="73">
        <v>583</v>
      </c>
      <c r="B585" s="76" t="str">
        <f t="shared" si="18"/>
        <v>583</v>
      </c>
      <c r="C585" s="73">
        <v>5</v>
      </c>
      <c r="D585" s="78" t="s">
        <v>1532</v>
      </c>
      <c r="E585" s="2" t="s">
        <v>569</v>
      </c>
      <c r="F585" s="5"/>
      <c r="G585" s="11"/>
      <c r="H585" s="12"/>
      <c r="I585" s="12"/>
      <c r="J585" s="12"/>
      <c r="K585" s="12"/>
      <c r="L585" s="32"/>
      <c r="M585" s="12" t="s">
        <v>888</v>
      </c>
      <c r="N585" s="12"/>
      <c r="O585" s="85"/>
      <c r="P585" s="94" t="s">
        <v>2</v>
      </c>
      <c r="Q585" s="97" t="b">
        <f>NOT(ISERROR(MATCH(D585,Gen8_Pokemon!$C$1:$C$712,0)))</f>
        <v>1</v>
      </c>
      <c r="R585" t="b">
        <v>1</v>
      </c>
      <c r="S585" t="str">
        <f t="shared" si="19"/>
        <v>x</v>
      </c>
    </row>
    <row r="586" spans="1:19" ht="24" customHeight="1" x14ac:dyDescent="0.25">
      <c r="A586" s="73">
        <v>584</v>
      </c>
      <c r="B586" s="76" t="str">
        <f t="shared" si="18"/>
        <v>584</v>
      </c>
      <c r="C586" s="73">
        <v>5</v>
      </c>
      <c r="D586" s="78" t="s">
        <v>1533</v>
      </c>
      <c r="E586" s="2" t="s">
        <v>570</v>
      </c>
      <c r="F586" s="5"/>
      <c r="G586" s="11"/>
      <c r="H586" s="12"/>
      <c r="I586" s="12"/>
      <c r="J586" s="12"/>
      <c r="K586" s="12"/>
      <c r="L586" s="32"/>
      <c r="M586" s="12" t="s">
        <v>888</v>
      </c>
      <c r="N586" s="12"/>
      <c r="O586" s="85"/>
      <c r="P586" s="94" t="s">
        <v>2</v>
      </c>
      <c r="Q586" s="97" t="b">
        <f>NOT(ISERROR(MATCH(D586,Gen8_Pokemon!$C$1:$C$712,0)))</f>
        <v>1</v>
      </c>
      <c r="R586" t="b">
        <v>1</v>
      </c>
      <c r="S586" t="str">
        <f t="shared" si="19"/>
        <v>x</v>
      </c>
    </row>
    <row r="587" spans="1:19" ht="24" customHeight="1" x14ac:dyDescent="0.25">
      <c r="A587" s="73">
        <v>585</v>
      </c>
      <c r="B587" s="76" t="str">
        <f t="shared" si="18"/>
        <v>585</v>
      </c>
      <c r="C587" s="73">
        <v>5</v>
      </c>
      <c r="D587" s="78" t="s">
        <v>1534</v>
      </c>
      <c r="E587" s="2" t="s">
        <v>571</v>
      </c>
      <c r="F587" s="5"/>
      <c r="G587" s="11"/>
      <c r="H587" s="12"/>
      <c r="I587" s="12"/>
      <c r="J587" s="12"/>
      <c r="K587" s="12"/>
      <c r="L587" s="32"/>
      <c r="M587" s="12" t="s">
        <v>888</v>
      </c>
      <c r="N587" s="12"/>
      <c r="O587" s="88" t="s">
        <v>909</v>
      </c>
      <c r="P587" s="94" t="s">
        <v>888</v>
      </c>
      <c r="Q587" s="97" t="b">
        <f>NOT(ISERROR(MATCH(D587,Gen8_Pokemon!$C$1:$C$712,0)))</f>
        <v>0</v>
      </c>
      <c r="R587" t="b">
        <v>0</v>
      </c>
      <c r="S587" t="str">
        <f t="shared" si="19"/>
        <v/>
      </c>
    </row>
    <row r="588" spans="1:19" ht="24" customHeight="1" x14ac:dyDescent="0.25">
      <c r="A588" s="73">
        <v>586</v>
      </c>
      <c r="B588" s="76" t="str">
        <f t="shared" si="18"/>
        <v>586</v>
      </c>
      <c r="C588" s="73">
        <v>5</v>
      </c>
      <c r="D588" s="78" t="s">
        <v>1535</v>
      </c>
      <c r="E588" s="2" t="s">
        <v>572</v>
      </c>
      <c r="F588" s="5"/>
      <c r="G588" s="11"/>
      <c r="H588" s="12"/>
      <c r="I588" s="12"/>
      <c r="J588" s="12"/>
      <c r="K588" s="12"/>
      <c r="L588" s="32"/>
      <c r="M588" s="12" t="s">
        <v>888</v>
      </c>
      <c r="N588" s="12"/>
      <c r="O588" s="88" t="s">
        <v>909</v>
      </c>
      <c r="P588" s="94" t="s">
        <v>888</v>
      </c>
      <c r="Q588" s="97" t="b">
        <f>NOT(ISERROR(MATCH(D588,Gen8_Pokemon!$C$1:$C$712,0)))</f>
        <v>0</v>
      </c>
      <c r="R588" t="b">
        <v>0</v>
      </c>
      <c r="S588" t="str">
        <f t="shared" si="19"/>
        <v/>
      </c>
    </row>
    <row r="589" spans="1:19" ht="24" customHeight="1" x14ac:dyDescent="0.25">
      <c r="A589" s="73">
        <v>587</v>
      </c>
      <c r="B589" s="76" t="str">
        <f t="shared" si="18"/>
        <v>587</v>
      </c>
      <c r="C589" s="73">
        <v>5</v>
      </c>
      <c r="D589" s="78" t="s">
        <v>1536</v>
      </c>
      <c r="E589" s="2" t="s">
        <v>573</v>
      </c>
      <c r="F589" s="5"/>
      <c r="G589" s="11"/>
      <c r="H589" s="12"/>
      <c r="I589" s="12"/>
      <c r="J589" s="12"/>
      <c r="K589" s="12"/>
      <c r="L589" s="32"/>
      <c r="M589" s="12" t="s">
        <v>888</v>
      </c>
      <c r="N589" s="12"/>
      <c r="O589" s="85"/>
      <c r="P589" s="94" t="s">
        <v>2</v>
      </c>
      <c r="Q589" s="97" t="b">
        <f>NOT(ISERROR(MATCH(D589,Gen8_Pokemon!$C$1:$C$712,0)))</f>
        <v>1</v>
      </c>
      <c r="R589" t="b">
        <v>1</v>
      </c>
      <c r="S589" t="str">
        <f t="shared" si="19"/>
        <v>x</v>
      </c>
    </row>
    <row r="590" spans="1:19" ht="24" customHeight="1" x14ac:dyDescent="0.25">
      <c r="A590" s="73">
        <v>588</v>
      </c>
      <c r="B590" s="76" t="str">
        <f t="shared" si="18"/>
        <v>588</v>
      </c>
      <c r="C590" s="73">
        <v>5</v>
      </c>
      <c r="D590" s="78" t="s">
        <v>1537</v>
      </c>
      <c r="E590" s="2" t="s">
        <v>574</v>
      </c>
      <c r="F590" s="5"/>
      <c r="G590" s="11"/>
      <c r="H590" s="12"/>
      <c r="I590" s="12"/>
      <c r="J590" s="12"/>
      <c r="K590" s="12"/>
      <c r="L590" s="32"/>
      <c r="M590" s="12" t="s">
        <v>888</v>
      </c>
      <c r="N590" s="12"/>
      <c r="O590" s="85"/>
      <c r="P590" s="94" t="s">
        <v>2</v>
      </c>
      <c r="Q590" s="97" t="b">
        <f>NOT(ISERROR(MATCH(D590,Gen8_Pokemon!$C$1:$C$712,0)))</f>
        <v>1</v>
      </c>
      <c r="R590" t="b">
        <v>1</v>
      </c>
      <c r="S590" t="str">
        <f t="shared" si="19"/>
        <v>x</v>
      </c>
    </row>
    <row r="591" spans="1:19" ht="24" customHeight="1" x14ac:dyDescent="0.25">
      <c r="A591" s="73">
        <v>589</v>
      </c>
      <c r="B591" s="76" t="str">
        <f t="shared" si="18"/>
        <v>589</v>
      </c>
      <c r="C591" s="73">
        <v>5</v>
      </c>
      <c r="D591" s="78" t="s">
        <v>1538</v>
      </c>
      <c r="E591" s="2" t="s">
        <v>575</v>
      </c>
      <c r="F591" s="5"/>
      <c r="G591" s="11"/>
      <c r="H591" s="12"/>
      <c r="I591" s="12"/>
      <c r="J591" s="12"/>
      <c r="K591" s="12"/>
      <c r="L591" s="32"/>
      <c r="M591" s="12" t="s">
        <v>888</v>
      </c>
      <c r="N591" s="12"/>
      <c r="O591" s="85"/>
      <c r="P591" s="94" t="s">
        <v>2</v>
      </c>
      <c r="Q591" s="97" t="b">
        <f>NOT(ISERROR(MATCH(D591,Gen8_Pokemon!$C$1:$C$712,0)))</f>
        <v>1</v>
      </c>
      <c r="R591" t="b">
        <v>1</v>
      </c>
      <c r="S591" t="str">
        <f t="shared" si="19"/>
        <v>x</v>
      </c>
    </row>
    <row r="592" spans="1:19" ht="24" customHeight="1" x14ac:dyDescent="0.25">
      <c r="A592" s="73">
        <v>590</v>
      </c>
      <c r="B592" s="76" t="str">
        <f t="shared" si="18"/>
        <v>590</v>
      </c>
      <c r="C592" s="73">
        <v>5</v>
      </c>
      <c r="D592" s="78" t="s">
        <v>1539</v>
      </c>
      <c r="E592" s="2" t="s">
        <v>576</v>
      </c>
      <c r="F592" s="5"/>
      <c r="G592" s="11"/>
      <c r="H592" s="12"/>
      <c r="I592" s="12"/>
      <c r="J592" s="12"/>
      <c r="K592" s="12"/>
      <c r="L592" s="32"/>
      <c r="M592" s="12" t="s">
        <v>888</v>
      </c>
      <c r="N592" s="12"/>
      <c r="O592" s="85"/>
      <c r="P592" s="94" t="s">
        <v>2</v>
      </c>
      <c r="Q592" s="97" t="b">
        <f>NOT(ISERROR(MATCH(D592,Gen8_Pokemon!$C$1:$C$712,0)))</f>
        <v>1</v>
      </c>
      <c r="R592" t="b">
        <v>1</v>
      </c>
      <c r="S592" t="str">
        <f t="shared" si="19"/>
        <v>x</v>
      </c>
    </row>
    <row r="593" spans="1:19" ht="24" customHeight="1" x14ac:dyDescent="0.25">
      <c r="A593" s="73">
        <v>591</v>
      </c>
      <c r="B593" s="76" t="str">
        <f t="shared" si="18"/>
        <v>591</v>
      </c>
      <c r="C593" s="73">
        <v>5</v>
      </c>
      <c r="D593" s="78" t="s">
        <v>1540</v>
      </c>
      <c r="E593" s="2" t="s">
        <v>577</v>
      </c>
      <c r="F593" s="5"/>
      <c r="G593" s="11"/>
      <c r="H593" s="12"/>
      <c r="I593" s="12"/>
      <c r="J593" s="12"/>
      <c r="K593" s="12"/>
      <c r="L593" s="32"/>
      <c r="M593" s="12" t="s">
        <v>888</v>
      </c>
      <c r="N593" s="12"/>
      <c r="O593" s="85"/>
      <c r="P593" s="94" t="s">
        <v>2</v>
      </c>
      <c r="Q593" s="97" t="b">
        <f>NOT(ISERROR(MATCH(D593,Gen8_Pokemon!$C$1:$C$712,0)))</f>
        <v>1</v>
      </c>
      <c r="R593" t="b">
        <v>1</v>
      </c>
      <c r="S593" t="str">
        <f t="shared" si="19"/>
        <v>x</v>
      </c>
    </row>
    <row r="594" spans="1:19" ht="24" customHeight="1" x14ac:dyDescent="0.25">
      <c r="A594" s="73">
        <v>592</v>
      </c>
      <c r="B594" s="76" t="str">
        <f t="shared" si="18"/>
        <v>592</v>
      </c>
      <c r="C594" s="73">
        <v>5</v>
      </c>
      <c r="D594" s="78" t="s">
        <v>1541</v>
      </c>
      <c r="E594" s="2" t="s">
        <v>578</v>
      </c>
      <c r="F594" s="5"/>
      <c r="G594" s="34" t="s">
        <v>2</v>
      </c>
      <c r="H594" s="12"/>
      <c r="I594" s="12"/>
      <c r="J594" s="12"/>
      <c r="K594" s="12"/>
      <c r="L594" s="32"/>
      <c r="M594" s="12" t="s">
        <v>888</v>
      </c>
      <c r="N594" s="12"/>
      <c r="O594" s="85"/>
      <c r="P594" s="94" t="s">
        <v>2</v>
      </c>
      <c r="Q594" s="97" t="b">
        <f>NOT(ISERROR(MATCH(D594,Gen8_Pokemon!$C$1:$C$712,0)))</f>
        <v>1</v>
      </c>
      <c r="R594" t="b">
        <v>1</v>
      </c>
      <c r="S594" t="str">
        <f t="shared" si="19"/>
        <v>x</v>
      </c>
    </row>
    <row r="595" spans="1:19" ht="24" customHeight="1" x14ac:dyDescent="0.25">
      <c r="A595" s="73">
        <v>593</v>
      </c>
      <c r="B595" s="76" t="str">
        <f t="shared" si="18"/>
        <v>593</v>
      </c>
      <c r="C595" s="73">
        <v>5</v>
      </c>
      <c r="D595" s="78" t="s">
        <v>1542</v>
      </c>
      <c r="E595" s="2" t="s">
        <v>579</v>
      </c>
      <c r="F595" s="5"/>
      <c r="G595" s="34" t="s">
        <v>2</v>
      </c>
      <c r="H595" s="12"/>
      <c r="I595" s="12"/>
      <c r="J595" s="12"/>
      <c r="K595" s="12"/>
      <c r="L595" s="32"/>
      <c r="M595" s="12" t="s">
        <v>888</v>
      </c>
      <c r="N595" s="12"/>
      <c r="O595" s="85"/>
      <c r="P595" s="94" t="s">
        <v>2</v>
      </c>
      <c r="Q595" s="97" t="b">
        <f>NOT(ISERROR(MATCH(D595,Gen8_Pokemon!$C$1:$C$712,0)))</f>
        <v>1</v>
      </c>
      <c r="R595" t="b">
        <v>1</v>
      </c>
      <c r="S595" t="str">
        <f t="shared" si="19"/>
        <v>x</v>
      </c>
    </row>
    <row r="596" spans="1:19" ht="24" customHeight="1" x14ac:dyDescent="0.25">
      <c r="A596" s="73">
        <v>594</v>
      </c>
      <c r="B596" s="76" t="str">
        <f t="shared" si="18"/>
        <v>594</v>
      </c>
      <c r="C596" s="73">
        <v>5</v>
      </c>
      <c r="D596" s="78" t="s">
        <v>1543</v>
      </c>
      <c r="E596" s="2" t="s">
        <v>580</v>
      </c>
      <c r="F596" s="5"/>
      <c r="G596" s="11"/>
      <c r="H596" s="12"/>
      <c r="I596" s="12"/>
      <c r="J596" s="12"/>
      <c r="K596" s="12"/>
      <c r="L596" s="32"/>
      <c r="M596" s="12" t="s">
        <v>888</v>
      </c>
      <c r="N596" s="12"/>
      <c r="O596" s="85"/>
      <c r="P596" s="94" t="s">
        <v>888</v>
      </c>
      <c r="Q596" s="97" t="b">
        <f>NOT(ISERROR(MATCH(D596,Gen8_Pokemon!$C$1:$C$712,0)))</f>
        <v>0</v>
      </c>
      <c r="R596" t="b">
        <v>0</v>
      </c>
      <c r="S596" t="str">
        <f t="shared" si="19"/>
        <v/>
      </c>
    </row>
    <row r="597" spans="1:19" ht="24" customHeight="1" x14ac:dyDescent="0.25">
      <c r="A597" s="73">
        <v>595</v>
      </c>
      <c r="B597" s="76" t="str">
        <f t="shared" si="18"/>
        <v>595</v>
      </c>
      <c r="C597" s="73">
        <v>5</v>
      </c>
      <c r="D597" s="78" t="s">
        <v>1544</v>
      </c>
      <c r="E597" s="2" t="s">
        <v>581</v>
      </c>
      <c r="F597" s="5"/>
      <c r="G597" s="11"/>
      <c r="H597" s="12"/>
      <c r="I597" s="12"/>
      <c r="J597" s="12"/>
      <c r="K597" s="12"/>
      <c r="L597" s="32"/>
      <c r="M597" s="12" t="s">
        <v>888</v>
      </c>
      <c r="N597" s="12"/>
      <c r="O597" s="85"/>
      <c r="P597" s="94" t="s">
        <v>2</v>
      </c>
      <c r="Q597" s="97" t="b">
        <f>NOT(ISERROR(MATCH(D597,Gen8_Pokemon!$C$1:$C$712,0)))</f>
        <v>1</v>
      </c>
      <c r="R597" t="b">
        <v>1</v>
      </c>
      <c r="S597" t="str">
        <f t="shared" si="19"/>
        <v>x</v>
      </c>
    </row>
    <row r="598" spans="1:19" ht="24" customHeight="1" x14ac:dyDescent="0.25">
      <c r="A598" s="73">
        <v>596</v>
      </c>
      <c r="B598" s="76" t="str">
        <f t="shared" si="18"/>
        <v>596</v>
      </c>
      <c r="C598" s="73">
        <v>5</v>
      </c>
      <c r="D598" s="78" t="s">
        <v>1545</v>
      </c>
      <c r="E598" s="2" t="s">
        <v>582</v>
      </c>
      <c r="F598" s="5"/>
      <c r="G598" s="11"/>
      <c r="H598" s="12"/>
      <c r="I598" s="12"/>
      <c r="J598" s="12"/>
      <c r="K598" s="12"/>
      <c r="L598" s="32"/>
      <c r="M598" s="12" t="s">
        <v>888</v>
      </c>
      <c r="N598" s="12"/>
      <c r="O598" s="85"/>
      <c r="P598" s="94" t="s">
        <v>2</v>
      </c>
      <c r="Q598" s="97" t="b">
        <f>NOT(ISERROR(MATCH(D598,Gen8_Pokemon!$C$1:$C$712,0)))</f>
        <v>1</v>
      </c>
      <c r="R598" t="b">
        <v>1</v>
      </c>
      <c r="S598" t="str">
        <f t="shared" si="19"/>
        <v>x</v>
      </c>
    </row>
    <row r="599" spans="1:19" ht="24" customHeight="1" x14ac:dyDescent="0.25">
      <c r="A599" s="73">
        <v>597</v>
      </c>
      <c r="B599" s="76" t="str">
        <f t="shared" si="18"/>
        <v>597</v>
      </c>
      <c r="C599" s="73">
        <v>5</v>
      </c>
      <c r="D599" s="78" t="s">
        <v>1546</v>
      </c>
      <c r="E599" s="2" t="s">
        <v>583</v>
      </c>
      <c r="F599" s="5"/>
      <c r="G599" s="11"/>
      <c r="H599" s="12"/>
      <c r="I599" s="12"/>
      <c r="J599" s="12"/>
      <c r="K599" s="12"/>
      <c r="L599" s="32"/>
      <c r="M599" s="12" t="s">
        <v>888</v>
      </c>
      <c r="N599" s="12"/>
      <c r="O599" s="85"/>
      <c r="P599" s="94" t="s">
        <v>2</v>
      </c>
      <c r="Q599" s="97" t="b">
        <f>NOT(ISERROR(MATCH(D599,Gen8_Pokemon!$C$1:$C$712,0)))</f>
        <v>1</v>
      </c>
      <c r="R599" t="b">
        <v>1</v>
      </c>
      <c r="S599" t="str">
        <f t="shared" si="19"/>
        <v>x</v>
      </c>
    </row>
    <row r="600" spans="1:19" ht="24" customHeight="1" x14ac:dyDescent="0.25">
      <c r="A600" s="73">
        <v>598</v>
      </c>
      <c r="B600" s="76" t="str">
        <f t="shared" si="18"/>
        <v>598</v>
      </c>
      <c r="C600" s="73">
        <v>5</v>
      </c>
      <c r="D600" s="78" t="s">
        <v>1547</v>
      </c>
      <c r="E600" s="2" t="s">
        <v>584</v>
      </c>
      <c r="F600" s="5"/>
      <c r="G600" s="11"/>
      <c r="H600" s="12"/>
      <c r="I600" s="12"/>
      <c r="J600" s="12"/>
      <c r="K600" s="12"/>
      <c r="L600" s="32"/>
      <c r="M600" s="12" t="s">
        <v>888</v>
      </c>
      <c r="N600" s="12"/>
      <c r="O600" s="85"/>
      <c r="P600" s="94" t="s">
        <v>2</v>
      </c>
      <c r="Q600" s="97" t="b">
        <f>NOT(ISERROR(MATCH(D600,Gen8_Pokemon!$C$1:$C$712,0)))</f>
        <v>1</v>
      </c>
      <c r="R600" t="b">
        <v>1</v>
      </c>
      <c r="S600" t="str">
        <f t="shared" si="19"/>
        <v>x</v>
      </c>
    </row>
    <row r="601" spans="1:19" ht="24" customHeight="1" x14ac:dyDescent="0.25">
      <c r="A601" s="73">
        <v>599</v>
      </c>
      <c r="B601" s="76" t="str">
        <f t="shared" si="18"/>
        <v>599</v>
      </c>
      <c r="C601" s="73">
        <v>5</v>
      </c>
      <c r="D601" s="78" t="s">
        <v>1548</v>
      </c>
      <c r="E601" s="2" t="s">
        <v>585</v>
      </c>
      <c r="F601" s="5"/>
      <c r="G601" s="18"/>
      <c r="H601" s="12"/>
      <c r="I601" s="12"/>
      <c r="J601" s="12"/>
      <c r="K601" s="12"/>
      <c r="L601" s="32"/>
      <c r="M601" s="12" t="s">
        <v>888</v>
      </c>
      <c r="N601" s="12"/>
      <c r="O601" s="85"/>
      <c r="P601" s="94" t="s">
        <v>2</v>
      </c>
      <c r="Q601" s="97" t="b">
        <f>NOT(ISERROR(MATCH(D601,Gen8_Pokemon!$C$1:$C$712,0)))</f>
        <v>1</v>
      </c>
      <c r="R601" t="b">
        <v>1</v>
      </c>
      <c r="S601" t="str">
        <f t="shared" si="19"/>
        <v>x</v>
      </c>
    </row>
    <row r="602" spans="1:19" ht="24" customHeight="1" x14ac:dyDescent="0.25">
      <c r="A602" s="73">
        <v>600</v>
      </c>
      <c r="B602" s="76" t="str">
        <f t="shared" si="18"/>
        <v>600</v>
      </c>
      <c r="C602" s="73">
        <v>5</v>
      </c>
      <c r="D602" s="78" t="s">
        <v>1549</v>
      </c>
      <c r="E602" s="2" t="s">
        <v>586</v>
      </c>
      <c r="F602" s="5"/>
      <c r="G602" s="18"/>
      <c r="H602" s="12"/>
      <c r="I602" s="12"/>
      <c r="J602" s="12"/>
      <c r="K602" s="12"/>
      <c r="L602" s="32"/>
      <c r="M602" s="12" t="s">
        <v>888</v>
      </c>
      <c r="N602" s="12"/>
      <c r="O602" s="85"/>
      <c r="P602" s="94" t="s">
        <v>2</v>
      </c>
      <c r="Q602" s="97" t="b">
        <f>NOT(ISERROR(MATCH(D602,Gen8_Pokemon!$C$1:$C$712,0)))</f>
        <v>1</v>
      </c>
      <c r="R602" t="b">
        <v>1</v>
      </c>
      <c r="S602" t="str">
        <f t="shared" si="19"/>
        <v>x</v>
      </c>
    </row>
    <row r="603" spans="1:19" ht="24" customHeight="1" x14ac:dyDescent="0.25">
      <c r="A603" s="73">
        <v>601</v>
      </c>
      <c r="B603" s="76" t="str">
        <f t="shared" si="18"/>
        <v>601</v>
      </c>
      <c r="C603" s="73">
        <v>5</v>
      </c>
      <c r="D603" s="78" t="s">
        <v>1550</v>
      </c>
      <c r="E603" s="2" t="s">
        <v>587</v>
      </c>
      <c r="F603" s="5"/>
      <c r="G603" s="18"/>
      <c r="H603" s="12"/>
      <c r="I603" s="12"/>
      <c r="J603" s="12"/>
      <c r="K603" s="12"/>
      <c r="L603" s="32"/>
      <c r="M603" s="12" t="s">
        <v>888</v>
      </c>
      <c r="N603" s="12"/>
      <c r="O603" s="85"/>
      <c r="P603" s="94" t="s">
        <v>2</v>
      </c>
      <c r="Q603" s="97" t="b">
        <f>NOT(ISERROR(MATCH(D603,Gen8_Pokemon!$C$1:$C$712,0)))</f>
        <v>1</v>
      </c>
      <c r="R603" t="b">
        <v>1</v>
      </c>
      <c r="S603" t="str">
        <f t="shared" si="19"/>
        <v>x</v>
      </c>
    </row>
    <row r="604" spans="1:19" ht="24" customHeight="1" x14ac:dyDescent="0.25">
      <c r="A604" s="73">
        <v>602</v>
      </c>
      <c r="B604" s="76" t="str">
        <f t="shared" si="18"/>
        <v>602</v>
      </c>
      <c r="C604" s="73">
        <v>5</v>
      </c>
      <c r="D604" s="78" t="s">
        <v>1551</v>
      </c>
      <c r="E604" s="2" t="s">
        <v>588</v>
      </c>
      <c r="F604" s="5"/>
      <c r="G604" s="11"/>
      <c r="H604" s="12"/>
      <c r="I604" s="12"/>
      <c r="J604" s="12"/>
      <c r="K604" s="12"/>
      <c r="L604" s="32"/>
      <c r="M604" s="12" t="s">
        <v>888</v>
      </c>
      <c r="N604" s="12"/>
      <c r="O604" s="85"/>
      <c r="P604" s="94" t="s">
        <v>888</v>
      </c>
      <c r="Q604" s="97" t="b">
        <f>NOT(ISERROR(MATCH(D604,Gen8_Pokemon!$C$1:$C$712,0)))</f>
        <v>0</v>
      </c>
      <c r="R604" t="b">
        <v>0</v>
      </c>
      <c r="S604" t="str">
        <f t="shared" si="19"/>
        <v/>
      </c>
    </row>
    <row r="605" spans="1:19" ht="24" customHeight="1" x14ac:dyDescent="0.25">
      <c r="A605" s="73">
        <v>603</v>
      </c>
      <c r="B605" s="76" t="str">
        <f t="shared" si="18"/>
        <v>603</v>
      </c>
      <c r="C605" s="73">
        <v>5</v>
      </c>
      <c r="D605" s="78" t="s">
        <v>1552</v>
      </c>
      <c r="E605" s="2" t="s">
        <v>589</v>
      </c>
      <c r="F605" s="5"/>
      <c r="G605" s="11"/>
      <c r="H605" s="12"/>
      <c r="I605" s="12"/>
      <c r="J605" s="12"/>
      <c r="K605" s="12"/>
      <c r="L605" s="32"/>
      <c r="M605" s="12" t="s">
        <v>888</v>
      </c>
      <c r="N605" s="12"/>
      <c r="O605" s="85"/>
      <c r="P605" s="94" t="s">
        <v>888</v>
      </c>
      <c r="Q605" s="97" t="b">
        <f>NOT(ISERROR(MATCH(D605,Gen8_Pokemon!$C$1:$C$712,0)))</f>
        <v>0</v>
      </c>
      <c r="R605" t="b">
        <v>0</v>
      </c>
      <c r="S605" t="str">
        <f t="shared" si="19"/>
        <v/>
      </c>
    </row>
    <row r="606" spans="1:19" ht="24" customHeight="1" x14ac:dyDescent="0.25">
      <c r="A606" s="73">
        <v>604</v>
      </c>
      <c r="B606" s="76" t="str">
        <f t="shared" si="18"/>
        <v>604</v>
      </c>
      <c r="C606" s="73">
        <v>5</v>
      </c>
      <c r="D606" s="78" t="s">
        <v>1553</v>
      </c>
      <c r="E606" s="2" t="s">
        <v>590</v>
      </c>
      <c r="F606" s="5"/>
      <c r="G606" s="11"/>
      <c r="H606" s="12"/>
      <c r="I606" s="12"/>
      <c r="J606" s="12"/>
      <c r="K606" s="12"/>
      <c r="L606" s="32"/>
      <c r="M606" s="12" t="s">
        <v>888</v>
      </c>
      <c r="N606" s="12"/>
      <c r="O606" s="85"/>
      <c r="P606" s="94" t="s">
        <v>888</v>
      </c>
      <c r="Q606" s="97" t="b">
        <f>NOT(ISERROR(MATCH(D606,Gen8_Pokemon!$C$1:$C$712,0)))</f>
        <v>0</v>
      </c>
      <c r="R606" t="b">
        <v>0</v>
      </c>
      <c r="S606" t="str">
        <f t="shared" si="19"/>
        <v/>
      </c>
    </row>
    <row r="607" spans="1:19" ht="24" customHeight="1" x14ac:dyDescent="0.25">
      <c r="A607" s="73">
        <v>605</v>
      </c>
      <c r="B607" s="76" t="str">
        <f t="shared" si="18"/>
        <v>605</v>
      </c>
      <c r="C607" s="73">
        <v>5</v>
      </c>
      <c r="D607" s="78" t="s">
        <v>1554</v>
      </c>
      <c r="E607" s="2" t="s">
        <v>591</v>
      </c>
      <c r="F607" s="5"/>
      <c r="G607" s="11"/>
      <c r="H607" s="12"/>
      <c r="I607" s="12"/>
      <c r="J607" s="12"/>
      <c r="K607" s="12"/>
      <c r="L607" s="32"/>
      <c r="M607" s="12" t="s">
        <v>888</v>
      </c>
      <c r="N607" s="12"/>
      <c r="O607" s="85"/>
      <c r="P607" s="94" t="s">
        <v>2</v>
      </c>
      <c r="Q607" s="97" t="b">
        <f>NOT(ISERROR(MATCH(D607,Gen8_Pokemon!$C$1:$C$712,0)))</f>
        <v>1</v>
      </c>
      <c r="R607" t="b">
        <v>1</v>
      </c>
      <c r="S607" t="str">
        <f t="shared" si="19"/>
        <v>x</v>
      </c>
    </row>
    <row r="608" spans="1:19" ht="24" customHeight="1" x14ac:dyDescent="0.25">
      <c r="A608" s="73">
        <v>606</v>
      </c>
      <c r="B608" s="76" t="str">
        <f t="shared" si="18"/>
        <v>606</v>
      </c>
      <c r="C608" s="73">
        <v>5</v>
      </c>
      <c r="D608" s="78" t="s">
        <v>1555</v>
      </c>
      <c r="E608" s="2" t="s">
        <v>592</v>
      </c>
      <c r="F608" s="5"/>
      <c r="G608" s="11"/>
      <c r="H608" s="12"/>
      <c r="I608" s="12"/>
      <c r="J608" s="12"/>
      <c r="K608" s="12"/>
      <c r="L608" s="32"/>
      <c r="M608" s="12" t="s">
        <v>888</v>
      </c>
      <c r="N608" s="12"/>
      <c r="O608" s="85"/>
      <c r="P608" s="94" t="s">
        <v>2</v>
      </c>
      <c r="Q608" s="97" t="b">
        <f>NOT(ISERROR(MATCH(D608,Gen8_Pokemon!$C$1:$C$712,0)))</f>
        <v>1</v>
      </c>
      <c r="R608" t="b">
        <v>1</v>
      </c>
      <c r="S608" t="str">
        <f t="shared" si="19"/>
        <v>x</v>
      </c>
    </row>
    <row r="609" spans="1:19" ht="24" customHeight="1" x14ac:dyDescent="0.25">
      <c r="A609" s="73">
        <v>607</v>
      </c>
      <c r="B609" s="76" t="str">
        <f t="shared" si="18"/>
        <v>607</v>
      </c>
      <c r="C609" s="73">
        <v>5</v>
      </c>
      <c r="D609" s="78" t="s">
        <v>1556</v>
      </c>
      <c r="E609" s="2" t="s">
        <v>593</v>
      </c>
      <c r="F609" s="5"/>
      <c r="G609" s="11"/>
      <c r="H609" s="12"/>
      <c r="I609" s="12"/>
      <c r="J609" s="12"/>
      <c r="K609" s="12"/>
      <c r="L609" s="32"/>
      <c r="M609" s="12" t="s">
        <v>888</v>
      </c>
      <c r="N609" s="12"/>
      <c r="O609" s="85"/>
      <c r="P609" s="94" t="s">
        <v>2</v>
      </c>
      <c r="Q609" s="97" t="b">
        <f>NOT(ISERROR(MATCH(D609,Gen8_Pokemon!$C$1:$C$712,0)))</f>
        <v>1</v>
      </c>
      <c r="R609" t="b">
        <v>1</v>
      </c>
      <c r="S609" t="str">
        <f t="shared" si="19"/>
        <v>x</v>
      </c>
    </row>
    <row r="610" spans="1:19" ht="24" customHeight="1" x14ac:dyDescent="0.25">
      <c r="A610" s="73">
        <v>608</v>
      </c>
      <c r="B610" s="76" t="str">
        <f t="shared" si="18"/>
        <v>608</v>
      </c>
      <c r="C610" s="73">
        <v>5</v>
      </c>
      <c r="D610" s="78" t="s">
        <v>1557</v>
      </c>
      <c r="E610" s="2" t="s">
        <v>594</v>
      </c>
      <c r="F610" s="5"/>
      <c r="G610" s="11"/>
      <c r="H610" s="12"/>
      <c r="I610" s="12"/>
      <c r="J610" s="12"/>
      <c r="K610" s="12"/>
      <c r="L610" s="32"/>
      <c r="M610" s="12" t="s">
        <v>888</v>
      </c>
      <c r="N610" s="12"/>
      <c r="O610" s="85"/>
      <c r="P610" s="94" t="s">
        <v>2</v>
      </c>
      <c r="Q610" s="97" t="b">
        <f>NOT(ISERROR(MATCH(D610,Gen8_Pokemon!$C$1:$C$712,0)))</f>
        <v>1</v>
      </c>
      <c r="R610" t="b">
        <v>1</v>
      </c>
      <c r="S610" t="str">
        <f t="shared" si="19"/>
        <v>x</v>
      </c>
    </row>
    <row r="611" spans="1:19" ht="24" customHeight="1" x14ac:dyDescent="0.25">
      <c r="A611" s="73">
        <v>609</v>
      </c>
      <c r="B611" s="76" t="str">
        <f t="shared" si="18"/>
        <v>609</v>
      </c>
      <c r="C611" s="73">
        <v>5</v>
      </c>
      <c r="D611" s="78" t="s">
        <v>1558</v>
      </c>
      <c r="E611" s="2" t="s">
        <v>595</v>
      </c>
      <c r="F611" s="5"/>
      <c r="G611" s="11"/>
      <c r="H611" s="12"/>
      <c r="I611" s="12"/>
      <c r="J611" s="12"/>
      <c r="K611" s="12"/>
      <c r="L611" s="32"/>
      <c r="M611" s="12" t="s">
        <v>888</v>
      </c>
      <c r="N611" s="12"/>
      <c r="O611" s="85"/>
      <c r="P611" s="94" t="s">
        <v>2</v>
      </c>
      <c r="Q611" s="97" t="b">
        <f>NOT(ISERROR(MATCH(D611,Gen8_Pokemon!$C$1:$C$712,0)))</f>
        <v>1</v>
      </c>
      <c r="R611" t="b">
        <v>1</v>
      </c>
      <c r="S611" t="str">
        <f t="shared" si="19"/>
        <v>x</v>
      </c>
    </row>
    <row r="612" spans="1:19" ht="24" customHeight="1" x14ac:dyDescent="0.25">
      <c r="A612" s="73">
        <v>610</v>
      </c>
      <c r="B612" s="76" t="str">
        <f t="shared" si="18"/>
        <v>610</v>
      </c>
      <c r="C612" s="73">
        <v>5</v>
      </c>
      <c r="D612" s="78" t="s">
        <v>1559</v>
      </c>
      <c r="E612" s="2" t="s">
        <v>596</v>
      </c>
      <c r="F612" s="5"/>
      <c r="G612" s="11"/>
      <c r="H612" s="12"/>
      <c r="I612" s="12"/>
      <c r="J612" s="12"/>
      <c r="K612" s="12"/>
      <c r="L612" s="32"/>
      <c r="M612" s="12" t="s">
        <v>888</v>
      </c>
      <c r="N612" s="12"/>
      <c r="O612" s="85"/>
      <c r="P612" s="94" t="s">
        <v>2</v>
      </c>
      <c r="Q612" s="97" t="b">
        <f>NOT(ISERROR(MATCH(D612,Gen8_Pokemon!$C$1:$C$712,0)))</f>
        <v>1</v>
      </c>
      <c r="R612" t="b">
        <v>1</v>
      </c>
      <c r="S612" t="str">
        <f t="shared" si="19"/>
        <v>x</v>
      </c>
    </row>
    <row r="613" spans="1:19" ht="24" customHeight="1" x14ac:dyDescent="0.25">
      <c r="A613" s="73">
        <v>611</v>
      </c>
      <c r="B613" s="76" t="str">
        <f t="shared" si="18"/>
        <v>611</v>
      </c>
      <c r="C613" s="73">
        <v>5</v>
      </c>
      <c r="D613" s="78" t="s">
        <v>1560</v>
      </c>
      <c r="E613" s="2" t="s">
        <v>597</v>
      </c>
      <c r="F613" s="5"/>
      <c r="G613" s="11"/>
      <c r="H613" s="12"/>
      <c r="I613" s="12"/>
      <c r="J613" s="12"/>
      <c r="K613" s="12"/>
      <c r="L613" s="32"/>
      <c r="M613" s="12" t="s">
        <v>888</v>
      </c>
      <c r="N613" s="12"/>
      <c r="O613" s="85"/>
      <c r="P613" s="94" t="s">
        <v>2</v>
      </c>
      <c r="Q613" s="97" t="b">
        <f>NOT(ISERROR(MATCH(D613,Gen8_Pokemon!$C$1:$C$712,0)))</f>
        <v>1</v>
      </c>
      <c r="R613" t="b">
        <v>1</v>
      </c>
      <c r="S613" t="str">
        <f t="shared" si="19"/>
        <v>x</v>
      </c>
    </row>
    <row r="614" spans="1:19" ht="24" customHeight="1" x14ac:dyDescent="0.25">
      <c r="A614" s="73">
        <v>612</v>
      </c>
      <c r="B614" s="76" t="str">
        <f t="shared" si="18"/>
        <v>612</v>
      </c>
      <c r="C614" s="73">
        <v>5</v>
      </c>
      <c r="D614" s="78" t="s">
        <v>1561</v>
      </c>
      <c r="E614" s="2" t="s">
        <v>598</v>
      </c>
      <c r="F614" s="5"/>
      <c r="G614" s="11"/>
      <c r="H614" s="12"/>
      <c r="I614" s="12"/>
      <c r="J614" s="12"/>
      <c r="K614" s="12"/>
      <c r="L614" s="32"/>
      <c r="M614" s="12" t="s">
        <v>888</v>
      </c>
      <c r="N614" s="12"/>
      <c r="O614" s="85"/>
      <c r="P614" s="94" t="s">
        <v>2</v>
      </c>
      <c r="Q614" s="97" t="b">
        <f>NOT(ISERROR(MATCH(D614,Gen8_Pokemon!$C$1:$C$712,0)))</f>
        <v>1</v>
      </c>
      <c r="R614" t="b">
        <v>1</v>
      </c>
      <c r="S614" t="str">
        <f t="shared" si="19"/>
        <v>x</v>
      </c>
    </row>
    <row r="615" spans="1:19" ht="24" customHeight="1" x14ac:dyDescent="0.25">
      <c r="A615" s="73">
        <v>613</v>
      </c>
      <c r="B615" s="76" t="str">
        <f t="shared" si="18"/>
        <v>613</v>
      </c>
      <c r="C615" s="73">
        <v>5</v>
      </c>
      <c r="D615" s="78" t="s">
        <v>1562</v>
      </c>
      <c r="E615" s="2" t="s">
        <v>599</v>
      </c>
      <c r="F615" s="5"/>
      <c r="G615" s="11"/>
      <c r="H615" s="12"/>
      <c r="I615" s="12"/>
      <c r="J615" s="12"/>
      <c r="K615" s="12"/>
      <c r="L615" s="32"/>
      <c r="M615" s="12" t="s">
        <v>888</v>
      </c>
      <c r="N615" s="12"/>
      <c r="O615" s="85"/>
      <c r="P615" s="94" t="s">
        <v>2</v>
      </c>
      <c r="Q615" s="97" t="b">
        <f>NOT(ISERROR(MATCH(D615,Gen8_Pokemon!$C$1:$C$712,0)))</f>
        <v>1</v>
      </c>
      <c r="R615" t="b">
        <v>1</v>
      </c>
      <c r="S615" t="str">
        <f t="shared" si="19"/>
        <v>x</v>
      </c>
    </row>
    <row r="616" spans="1:19" ht="24" customHeight="1" x14ac:dyDescent="0.25">
      <c r="A616" s="73">
        <v>614</v>
      </c>
      <c r="B616" s="76" t="str">
        <f t="shared" si="18"/>
        <v>614</v>
      </c>
      <c r="C616" s="73">
        <v>5</v>
      </c>
      <c r="D616" s="78" t="s">
        <v>1563</v>
      </c>
      <c r="E616" s="2" t="s">
        <v>600</v>
      </c>
      <c r="F616" s="5"/>
      <c r="G616" s="11"/>
      <c r="H616" s="12"/>
      <c r="I616" s="12"/>
      <c r="J616" s="12"/>
      <c r="K616" s="12"/>
      <c r="L616" s="32"/>
      <c r="M616" s="12" t="s">
        <v>888</v>
      </c>
      <c r="N616" s="12"/>
      <c r="O616" s="85"/>
      <c r="P616" s="94" t="s">
        <v>2</v>
      </c>
      <c r="Q616" s="97" t="b">
        <f>NOT(ISERROR(MATCH(D616,Gen8_Pokemon!$C$1:$C$712,0)))</f>
        <v>1</v>
      </c>
      <c r="R616" t="b">
        <v>1</v>
      </c>
      <c r="S616" t="str">
        <f t="shared" si="19"/>
        <v>x</v>
      </c>
    </row>
    <row r="617" spans="1:19" ht="24" customHeight="1" x14ac:dyDescent="0.25">
      <c r="A617" s="73">
        <v>615</v>
      </c>
      <c r="B617" s="76" t="str">
        <f t="shared" si="18"/>
        <v>615</v>
      </c>
      <c r="C617" s="73">
        <v>5</v>
      </c>
      <c r="D617" s="78" t="s">
        <v>1564</v>
      </c>
      <c r="E617" s="2" t="s">
        <v>601</v>
      </c>
      <c r="F617" s="5"/>
      <c r="G617" s="18"/>
      <c r="H617" s="12"/>
      <c r="I617" s="12"/>
      <c r="J617" s="12"/>
      <c r="K617" s="12"/>
      <c r="L617" s="32"/>
      <c r="M617" s="12" t="s">
        <v>888</v>
      </c>
      <c r="N617" s="12"/>
      <c r="O617" s="85"/>
      <c r="P617" s="94" t="s">
        <v>2</v>
      </c>
      <c r="Q617" s="97" t="b">
        <f>NOT(ISERROR(MATCH(D617,Gen8_Pokemon!$C$1:$C$712,0)))</f>
        <v>1</v>
      </c>
      <c r="R617" t="b">
        <v>1</v>
      </c>
      <c r="S617" t="str">
        <f t="shared" si="19"/>
        <v>x</v>
      </c>
    </row>
    <row r="618" spans="1:19" ht="24" customHeight="1" x14ac:dyDescent="0.25">
      <c r="A618" s="73">
        <v>616</v>
      </c>
      <c r="B618" s="76" t="str">
        <f t="shared" si="18"/>
        <v>616</v>
      </c>
      <c r="C618" s="73">
        <v>5</v>
      </c>
      <c r="D618" s="78" t="s">
        <v>1565</v>
      </c>
      <c r="E618" s="2" t="s">
        <v>602</v>
      </c>
      <c r="F618" s="5"/>
      <c r="G618" s="11"/>
      <c r="H618" s="12"/>
      <c r="I618" s="12"/>
      <c r="J618" s="12"/>
      <c r="K618" s="12"/>
      <c r="L618" s="32"/>
      <c r="M618" s="12" t="s">
        <v>888</v>
      </c>
      <c r="N618" s="12"/>
      <c r="O618" s="85"/>
      <c r="P618" s="94" t="s">
        <v>2</v>
      </c>
      <c r="Q618" s="97" t="b">
        <f>NOT(ISERROR(MATCH(D618,Gen8_Pokemon!$C$1:$C$712,0)))</f>
        <v>1</v>
      </c>
      <c r="R618" t="b">
        <v>1</v>
      </c>
      <c r="S618" t="str">
        <f t="shared" si="19"/>
        <v>x</v>
      </c>
    </row>
    <row r="619" spans="1:19" ht="24" customHeight="1" x14ac:dyDescent="0.25">
      <c r="A619" s="73">
        <v>617</v>
      </c>
      <c r="B619" s="76" t="str">
        <f t="shared" si="18"/>
        <v>617</v>
      </c>
      <c r="C619" s="73">
        <v>5</v>
      </c>
      <c r="D619" s="78" t="s">
        <v>1566</v>
      </c>
      <c r="E619" s="2" t="s">
        <v>603</v>
      </c>
      <c r="F619" s="5"/>
      <c r="G619" s="11"/>
      <c r="H619" s="12"/>
      <c r="I619" s="12"/>
      <c r="J619" s="12"/>
      <c r="K619" s="12"/>
      <c r="L619" s="32"/>
      <c r="M619" s="12" t="s">
        <v>888</v>
      </c>
      <c r="N619" s="12"/>
      <c r="O619" s="85"/>
      <c r="P619" s="94" t="s">
        <v>2</v>
      </c>
      <c r="Q619" s="97" t="b">
        <f>NOT(ISERROR(MATCH(D619,Gen8_Pokemon!$C$1:$C$712,0)))</f>
        <v>1</v>
      </c>
      <c r="R619" t="b">
        <v>1</v>
      </c>
      <c r="S619" t="str">
        <f t="shared" si="19"/>
        <v>x</v>
      </c>
    </row>
    <row r="620" spans="1:19" ht="24" customHeight="1" x14ac:dyDescent="0.25">
      <c r="A620" s="73">
        <v>618</v>
      </c>
      <c r="B620" s="76" t="str">
        <f t="shared" si="18"/>
        <v>618</v>
      </c>
      <c r="C620" s="73">
        <v>5</v>
      </c>
      <c r="D620" s="78" t="s">
        <v>1567</v>
      </c>
      <c r="E620" s="2" t="s">
        <v>604</v>
      </c>
      <c r="F620" s="5"/>
      <c r="G620" s="11"/>
      <c r="H620" s="12"/>
      <c r="I620" s="31"/>
      <c r="J620" s="12"/>
      <c r="K620" s="12"/>
      <c r="L620" s="32"/>
      <c r="M620" s="31" t="s">
        <v>887</v>
      </c>
      <c r="N620" s="12"/>
      <c r="O620" s="85"/>
      <c r="P620" s="94" t="s">
        <v>2</v>
      </c>
      <c r="Q620" s="97" t="b">
        <f>NOT(ISERROR(MATCH(D620,Gen8_Pokemon!$C$1:$C$712,0)))</f>
        <v>1</v>
      </c>
      <c r="R620" t="b">
        <v>1</v>
      </c>
      <c r="S620" t="str">
        <f t="shared" si="19"/>
        <v>x</v>
      </c>
    </row>
    <row r="621" spans="1:19" ht="24" customHeight="1" x14ac:dyDescent="0.25">
      <c r="A621" s="73">
        <v>619</v>
      </c>
      <c r="B621" s="76" t="str">
        <f t="shared" si="18"/>
        <v>619</v>
      </c>
      <c r="C621" s="73">
        <v>5</v>
      </c>
      <c r="D621" s="78" t="s">
        <v>1568</v>
      </c>
      <c r="E621" s="2" t="s">
        <v>605</v>
      </c>
      <c r="F621" s="5"/>
      <c r="G621" s="11"/>
      <c r="H621" s="12"/>
      <c r="I621" s="12"/>
      <c r="J621" s="12"/>
      <c r="K621" s="12"/>
      <c r="L621" s="32"/>
      <c r="M621" s="12" t="s">
        <v>888</v>
      </c>
      <c r="N621" s="12"/>
      <c r="O621" s="85"/>
      <c r="P621" s="94" t="s">
        <v>2</v>
      </c>
      <c r="Q621" s="97" t="b">
        <f>NOT(ISERROR(MATCH(D621,Gen8_Pokemon!$C$1:$C$712,0)))</f>
        <v>1</v>
      </c>
      <c r="R621" t="b">
        <v>1</v>
      </c>
      <c r="S621" t="str">
        <f t="shared" si="19"/>
        <v>x</v>
      </c>
    </row>
    <row r="622" spans="1:19" ht="24" customHeight="1" x14ac:dyDescent="0.25">
      <c r="A622" s="73">
        <v>620</v>
      </c>
      <c r="B622" s="76" t="str">
        <f t="shared" si="18"/>
        <v>620</v>
      </c>
      <c r="C622" s="73">
        <v>5</v>
      </c>
      <c r="D622" s="78" t="s">
        <v>1569</v>
      </c>
      <c r="E622" s="2" t="s">
        <v>606</v>
      </c>
      <c r="F622" s="5"/>
      <c r="G622" s="11"/>
      <c r="H622" s="12"/>
      <c r="I622" s="12"/>
      <c r="J622" s="12"/>
      <c r="K622" s="12"/>
      <c r="L622" s="32"/>
      <c r="M622" s="12" t="s">
        <v>888</v>
      </c>
      <c r="N622" s="12"/>
      <c r="O622" s="85"/>
      <c r="P622" s="94" t="s">
        <v>2</v>
      </c>
      <c r="Q622" s="97" t="b">
        <f>NOT(ISERROR(MATCH(D622,Gen8_Pokemon!$C$1:$C$712,0)))</f>
        <v>1</v>
      </c>
      <c r="R622" t="b">
        <v>1</v>
      </c>
      <c r="S622" t="str">
        <f t="shared" si="19"/>
        <v>x</v>
      </c>
    </row>
    <row r="623" spans="1:19" ht="24" customHeight="1" x14ac:dyDescent="0.25">
      <c r="A623" s="73">
        <v>621</v>
      </c>
      <c r="B623" s="76" t="str">
        <f t="shared" si="18"/>
        <v>621</v>
      </c>
      <c r="C623" s="73">
        <v>5</v>
      </c>
      <c r="D623" s="78" t="s">
        <v>1570</v>
      </c>
      <c r="E623" s="2" t="s">
        <v>607</v>
      </c>
      <c r="F623" s="5"/>
      <c r="G623" s="11"/>
      <c r="H623" s="12"/>
      <c r="I623" s="12"/>
      <c r="J623" s="12"/>
      <c r="K623" s="12"/>
      <c r="L623" s="32"/>
      <c r="M623" s="12" t="s">
        <v>888</v>
      </c>
      <c r="N623" s="12"/>
      <c r="O623" s="85"/>
      <c r="P623" s="94" t="s">
        <v>2</v>
      </c>
      <c r="Q623" s="97" t="b">
        <f>NOT(ISERROR(MATCH(D623,Gen8_Pokemon!$C$1:$C$712,0)))</f>
        <v>1</v>
      </c>
      <c r="R623" t="b">
        <v>1</v>
      </c>
      <c r="S623" t="str">
        <f t="shared" si="19"/>
        <v>x</v>
      </c>
    </row>
    <row r="624" spans="1:19" ht="24" customHeight="1" x14ac:dyDescent="0.25">
      <c r="A624" s="73">
        <v>622</v>
      </c>
      <c r="B624" s="76" t="str">
        <f t="shared" si="18"/>
        <v>622</v>
      </c>
      <c r="C624" s="73">
        <v>5</v>
      </c>
      <c r="D624" s="78" t="s">
        <v>1571</v>
      </c>
      <c r="E624" s="2" t="s">
        <v>608</v>
      </c>
      <c r="F624" s="5"/>
      <c r="G624" s="18"/>
      <c r="H624" s="12"/>
      <c r="I624" s="12"/>
      <c r="J624" s="12"/>
      <c r="K624" s="12"/>
      <c r="L624" s="32"/>
      <c r="M624" s="12" t="s">
        <v>888</v>
      </c>
      <c r="N624" s="12"/>
      <c r="O624" s="85"/>
      <c r="P624" s="94" t="s">
        <v>2</v>
      </c>
      <c r="Q624" s="97" t="b">
        <f>NOT(ISERROR(MATCH(D624,Gen8_Pokemon!$C$1:$C$712,0)))</f>
        <v>1</v>
      </c>
      <c r="R624" t="b">
        <v>1</v>
      </c>
      <c r="S624" t="str">
        <f t="shared" si="19"/>
        <v>x</v>
      </c>
    </row>
    <row r="625" spans="1:19" ht="24" customHeight="1" x14ac:dyDescent="0.25">
      <c r="A625" s="73">
        <v>623</v>
      </c>
      <c r="B625" s="76" t="str">
        <f t="shared" si="18"/>
        <v>623</v>
      </c>
      <c r="C625" s="73">
        <v>5</v>
      </c>
      <c r="D625" s="78" t="s">
        <v>1572</v>
      </c>
      <c r="E625" s="2" t="s">
        <v>609</v>
      </c>
      <c r="F625" s="5"/>
      <c r="G625" s="18"/>
      <c r="H625" s="12"/>
      <c r="I625" s="12"/>
      <c r="J625" s="12"/>
      <c r="K625" s="12"/>
      <c r="L625" s="32"/>
      <c r="M625" s="12" t="s">
        <v>888</v>
      </c>
      <c r="N625" s="12"/>
      <c r="O625" s="85"/>
      <c r="P625" s="94" t="s">
        <v>2</v>
      </c>
      <c r="Q625" s="97" t="b">
        <f>NOT(ISERROR(MATCH(D625,Gen8_Pokemon!$C$1:$C$712,0)))</f>
        <v>1</v>
      </c>
      <c r="R625" t="b">
        <v>1</v>
      </c>
      <c r="S625" t="str">
        <f t="shared" si="19"/>
        <v>x</v>
      </c>
    </row>
    <row r="626" spans="1:19" ht="24" customHeight="1" x14ac:dyDescent="0.25">
      <c r="A626" s="73">
        <v>624</v>
      </c>
      <c r="B626" s="76" t="str">
        <f t="shared" si="18"/>
        <v>624</v>
      </c>
      <c r="C626" s="73">
        <v>5</v>
      </c>
      <c r="D626" s="78" t="s">
        <v>1573</v>
      </c>
      <c r="E626" s="2" t="s">
        <v>610</v>
      </c>
      <c r="F626" s="5"/>
      <c r="G626" s="11"/>
      <c r="H626" s="12"/>
      <c r="I626" s="12"/>
      <c r="J626" s="12"/>
      <c r="K626" s="12"/>
      <c r="L626" s="32"/>
      <c r="M626" s="12" t="s">
        <v>888</v>
      </c>
      <c r="N626" s="12"/>
      <c r="O626" s="85"/>
      <c r="P626" s="94" t="s">
        <v>2</v>
      </c>
      <c r="Q626" s="97" t="b">
        <f>NOT(ISERROR(MATCH(D626,Gen8_Pokemon!$C$1:$C$712,0)))</f>
        <v>1</v>
      </c>
      <c r="R626" t="b">
        <v>1</v>
      </c>
      <c r="S626" t="str">
        <f t="shared" si="19"/>
        <v>x</v>
      </c>
    </row>
    <row r="627" spans="1:19" ht="24" customHeight="1" x14ac:dyDescent="0.25">
      <c r="A627" s="73">
        <v>625</v>
      </c>
      <c r="B627" s="76" t="str">
        <f t="shared" si="18"/>
        <v>625</v>
      </c>
      <c r="C627" s="73">
        <v>5</v>
      </c>
      <c r="D627" s="78" t="s">
        <v>1574</v>
      </c>
      <c r="E627" s="2" t="s">
        <v>611</v>
      </c>
      <c r="F627" s="5"/>
      <c r="G627" s="11"/>
      <c r="H627" s="12"/>
      <c r="I627" s="12"/>
      <c r="J627" s="12"/>
      <c r="K627" s="12"/>
      <c r="L627" s="32"/>
      <c r="M627" s="12" t="s">
        <v>888</v>
      </c>
      <c r="N627" s="12"/>
      <c r="O627" s="85"/>
      <c r="P627" s="94" t="s">
        <v>2</v>
      </c>
      <c r="Q627" s="97" t="b">
        <f>NOT(ISERROR(MATCH(D627,Gen8_Pokemon!$C$1:$C$712,0)))</f>
        <v>1</v>
      </c>
      <c r="R627" t="b">
        <v>1</v>
      </c>
      <c r="S627" t="str">
        <f t="shared" si="19"/>
        <v>x</v>
      </c>
    </row>
    <row r="628" spans="1:19" ht="24" customHeight="1" x14ac:dyDescent="0.25">
      <c r="A628" s="73">
        <v>626</v>
      </c>
      <c r="B628" s="76" t="str">
        <f t="shared" si="18"/>
        <v>626</v>
      </c>
      <c r="C628" s="73">
        <v>5</v>
      </c>
      <c r="D628" s="78" t="s">
        <v>1575</v>
      </c>
      <c r="E628" s="2" t="s">
        <v>612</v>
      </c>
      <c r="F628" s="5"/>
      <c r="G628" s="11"/>
      <c r="H628" s="12"/>
      <c r="I628" s="12"/>
      <c r="J628" s="12"/>
      <c r="K628" s="12"/>
      <c r="L628" s="32"/>
      <c r="M628" s="12" t="s">
        <v>888</v>
      </c>
      <c r="N628" s="12"/>
      <c r="O628" s="85"/>
      <c r="P628" s="94" t="s">
        <v>2</v>
      </c>
      <c r="Q628" s="97" t="b">
        <f>NOT(ISERROR(MATCH(D628,Gen8_Pokemon!$C$1:$C$712,0)))</f>
        <v>1</v>
      </c>
      <c r="R628" t="b">
        <v>1</v>
      </c>
      <c r="S628" t="str">
        <f t="shared" si="19"/>
        <v>x</v>
      </c>
    </row>
    <row r="629" spans="1:19" ht="24" customHeight="1" x14ac:dyDescent="0.25">
      <c r="A629" s="73">
        <v>627</v>
      </c>
      <c r="B629" s="76" t="str">
        <f t="shared" si="18"/>
        <v>627</v>
      </c>
      <c r="C629" s="73">
        <v>5</v>
      </c>
      <c r="D629" s="78" t="s">
        <v>1576</v>
      </c>
      <c r="E629" s="2" t="s">
        <v>613</v>
      </c>
      <c r="F629" s="5"/>
      <c r="G629" s="18"/>
      <c r="H629" s="12"/>
      <c r="I629" s="12"/>
      <c r="J629" s="12"/>
      <c r="K629" s="12"/>
      <c r="L629" s="32"/>
      <c r="M629" s="12" t="s">
        <v>888</v>
      </c>
      <c r="N629" s="12"/>
      <c r="O629" s="85"/>
      <c r="P629" s="94" t="s">
        <v>2</v>
      </c>
      <c r="Q629" s="97" t="b">
        <f>NOT(ISERROR(MATCH(D629,Gen8_Pokemon!$C$1:$C$712,0)))</f>
        <v>1</v>
      </c>
      <c r="R629" t="b">
        <v>1</v>
      </c>
      <c r="S629" t="str">
        <f t="shared" si="19"/>
        <v>x</v>
      </c>
    </row>
    <row r="630" spans="1:19" ht="24" customHeight="1" x14ac:dyDescent="0.25">
      <c r="A630" s="73">
        <v>628</v>
      </c>
      <c r="B630" s="76" t="str">
        <f t="shared" si="18"/>
        <v>628</v>
      </c>
      <c r="C630" s="73">
        <v>5</v>
      </c>
      <c r="D630" s="78" t="s">
        <v>1577</v>
      </c>
      <c r="E630" s="2" t="s">
        <v>614</v>
      </c>
      <c r="F630" s="5"/>
      <c r="G630" s="18"/>
      <c r="H630" s="12"/>
      <c r="I630" s="12"/>
      <c r="J630" s="12"/>
      <c r="K630" s="12"/>
      <c r="L630" s="32"/>
      <c r="M630" s="12" t="s">
        <v>888</v>
      </c>
      <c r="N630" s="12"/>
      <c r="O630" s="85"/>
      <c r="P630" s="94" t="s">
        <v>2</v>
      </c>
      <c r="Q630" s="97" t="b">
        <f>NOT(ISERROR(MATCH(D630,Gen8_Pokemon!$C$1:$C$712,0)))</f>
        <v>1</v>
      </c>
      <c r="R630" t="b">
        <v>1</v>
      </c>
      <c r="S630" t="str">
        <f t="shared" si="19"/>
        <v>x</v>
      </c>
    </row>
    <row r="631" spans="1:19" ht="24" customHeight="1" x14ac:dyDescent="0.25">
      <c r="A631" s="73">
        <v>629</v>
      </c>
      <c r="B631" s="76" t="str">
        <f t="shared" si="18"/>
        <v>629</v>
      </c>
      <c r="C631" s="73">
        <v>5</v>
      </c>
      <c r="D631" s="78" t="s">
        <v>1578</v>
      </c>
      <c r="E631" s="2" t="s">
        <v>615</v>
      </c>
      <c r="F631" s="5"/>
      <c r="G631" s="18"/>
      <c r="H631" s="12"/>
      <c r="I631" s="12"/>
      <c r="J631" s="12"/>
      <c r="K631" s="12"/>
      <c r="L631" s="32"/>
      <c r="M631" s="12" t="s">
        <v>888</v>
      </c>
      <c r="N631" s="12"/>
      <c r="O631" s="85"/>
      <c r="P631" s="94" t="s">
        <v>2</v>
      </c>
      <c r="Q631" s="97" t="b">
        <f>NOT(ISERROR(MATCH(D631,Gen8_Pokemon!$C$1:$C$712,0)))</f>
        <v>1</v>
      </c>
      <c r="R631" t="b">
        <v>1</v>
      </c>
      <c r="S631" t="str">
        <f t="shared" si="19"/>
        <v>x</v>
      </c>
    </row>
    <row r="632" spans="1:19" ht="24" customHeight="1" x14ac:dyDescent="0.25">
      <c r="A632" s="73">
        <v>630</v>
      </c>
      <c r="B632" s="76" t="str">
        <f t="shared" si="18"/>
        <v>630</v>
      </c>
      <c r="C632" s="73">
        <v>5</v>
      </c>
      <c r="D632" s="78" t="s">
        <v>1579</v>
      </c>
      <c r="E632" s="2" t="s">
        <v>616</v>
      </c>
      <c r="F632" s="5"/>
      <c r="G632" s="18"/>
      <c r="H632" s="12"/>
      <c r="I632" s="12"/>
      <c r="J632" s="12"/>
      <c r="K632" s="12"/>
      <c r="L632" s="32"/>
      <c r="M632" s="12" t="s">
        <v>888</v>
      </c>
      <c r="N632" s="12"/>
      <c r="O632" s="85"/>
      <c r="P632" s="94" t="s">
        <v>2</v>
      </c>
      <c r="Q632" s="97" t="b">
        <f>NOT(ISERROR(MATCH(D632,Gen8_Pokemon!$C$1:$C$712,0)))</f>
        <v>1</v>
      </c>
      <c r="R632" t="b">
        <v>1</v>
      </c>
      <c r="S632" t="str">
        <f t="shared" si="19"/>
        <v>x</v>
      </c>
    </row>
    <row r="633" spans="1:19" ht="24" customHeight="1" x14ac:dyDescent="0.25">
      <c r="A633" s="73">
        <v>631</v>
      </c>
      <c r="B633" s="76" t="str">
        <f t="shared" si="18"/>
        <v>631</v>
      </c>
      <c r="C633" s="73">
        <v>5</v>
      </c>
      <c r="D633" s="78" t="s">
        <v>1580</v>
      </c>
      <c r="E633" s="2" t="s">
        <v>617</v>
      </c>
      <c r="F633" s="5"/>
      <c r="G633" s="11"/>
      <c r="H633" s="12"/>
      <c r="I633" s="12"/>
      <c r="J633" s="12"/>
      <c r="K633" s="12"/>
      <c r="L633" s="32"/>
      <c r="M633" s="12" t="s">
        <v>888</v>
      </c>
      <c r="N633" s="12"/>
      <c r="O633" s="85"/>
      <c r="P633" s="94" t="s">
        <v>2</v>
      </c>
      <c r="Q633" s="97" t="b">
        <f>NOT(ISERROR(MATCH(D633,Gen8_Pokemon!$C$1:$C$712,0)))</f>
        <v>1</v>
      </c>
      <c r="R633" t="b">
        <v>1</v>
      </c>
      <c r="S633" t="str">
        <f t="shared" si="19"/>
        <v>x</v>
      </c>
    </row>
    <row r="634" spans="1:19" ht="24" customHeight="1" x14ac:dyDescent="0.25">
      <c r="A634" s="73">
        <v>632</v>
      </c>
      <c r="B634" s="76" t="str">
        <f t="shared" si="18"/>
        <v>632</v>
      </c>
      <c r="C634" s="73">
        <v>5</v>
      </c>
      <c r="D634" s="78" t="s">
        <v>1581</v>
      </c>
      <c r="E634" s="2" t="s">
        <v>618</v>
      </c>
      <c r="F634" s="5"/>
      <c r="G634" s="11"/>
      <c r="H634" s="12"/>
      <c r="I634" s="12"/>
      <c r="J634" s="12"/>
      <c r="K634" s="12"/>
      <c r="L634" s="32"/>
      <c r="M634" s="12" t="s">
        <v>888</v>
      </c>
      <c r="N634" s="12"/>
      <c r="O634" s="85"/>
      <c r="P634" s="94" t="s">
        <v>2</v>
      </c>
      <c r="Q634" s="97" t="b">
        <f>NOT(ISERROR(MATCH(D634,Gen8_Pokemon!$C$1:$C$712,0)))</f>
        <v>1</v>
      </c>
      <c r="R634" t="b">
        <v>1</v>
      </c>
      <c r="S634" t="str">
        <f t="shared" si="19"/>
        <v>x</v>
      </c>
    </row>
    <row r="635" spans="1:19" ht="24" customHeight="1" x14ac:dyDescent="0.25">
      <c r="A635" s="73">
        <v>633</v>
      </c>
      <c r="B635" s="76" t="str">
        <f t="shared" si="18"/>
        <v>633</v>
      </c>
      <c r="C635" s="73">
        <v>5</v>
      </c>
      <c r="D635" s="78" t="s">
        <v>1582</v>
      </c>
      <c r="E635" s="2" t="s">
        <v>619</v>
      </c>
      <c r="F635" s="5"/>
      <c r="G635" s="11"/>
      <c r="H635" s="12"/>
      <c r="I635" s="12"/>
      <c r="J635" s="12"/>
      <c r="K635" s="12"/>
      <c r="L635" s="32"/>
      <c r="M635" s="12" t="s">
        <v>888</v>
      </c>
      <c r="N635" s="12"/>
      <c r="O635" s="85"/>
      <c r="P635" s="94" t="s">
        <v>2</v>
      </c>
      <c r="Q635" s="97" t="b">
        <f>NOT(ISERROR(MATCH(D635,Gen8_Pokemon!$C$1:$C$712,0)))</f>
        <v>1</v>
      </c>
      <c r="R635" t="b">
        <v>1</v>
      </c>
      <c r="S635" t="str">
        <f t="shared" si="19"/>
        <v>x</v>
      </c>
    </row>
    <row r="636" spans="1:19" ht="24" customHeight="1" x14ac:dyDescent="0.25">
      <c r="A636" s="73">
        <v>634</v>
      </c>
      <c r="B636" s="76" t="str">
        <f t="shared" si="18"/>
        <v>634</v>
      </c>
      <c r="C636" s="73">
        <v>5</v>
      </c>
      <c r="D636" s="78" t="s">
        <v>1583</v>
      </c>
      <c r="E636" s="2" t="s">
        <v>620</v>
      </c>
      <c r="F636" s="5"/>
      <c r="G636" s="11"/>
      <c r="H636" s="12"/>
      <c r="I636" s="12"/>
      <c r="J636" s="12"/>
      <c r="K636" s="12"/>
      <c r="L636" s="32"/>
      <c r="M636" s="12" t="s">
        <v>888</v>
      </c>
      <c r="N636" s="12"/>
      <c r="O636" s="85"/>
      <c r="P636" s="94" t="s">
        <v>2</v>
      </c>
      <c r="Q636" s="97" t="b">
        <f>NOT(ISERROR(MATCH(D636,Gen8_Pokemon!$C$1:$C$712,0)))</f>
        <v>1</v>
      </c>
      <c r="R636" t="b">
        <v>1</v>
      </c>
      <c r="S636" t="str">
        <f t="shared" si="19"/>
        <v>x</v>
      </c>
    </row>
    <row r="637" spans="1:19" ht="24" customHeight="1" x14ac:dyDescent="0.25">
      <c r="A637" s="73">
        <v>635</v>
      </c>
      <c r="B637" s="76" t="str">
        <f t="shared" si="18"/>
        <v>635</v>
      </c>
      <c r="C637" s="73">
        <v>5</v>
      </c>
      <c r="D637" s="78" t="s">
        <v>1584</v>
      </c>
      <c r="E637" s="2" t="s">
        <v>621</v>
      </c>
      <c r="F637" s="5"/>
      <c r="G637" s="11"/>
      <c r="H637" s="12"/>
      <c r="I637" s="12"/>
      <c r="J637" s="12"/>
      <c r="K637" s="12"/>
      <c r="L637" s="32"/>
      <c r="M637" s="12" t="s">
        <v>888</v>
      </c>
      <c r="N637" s="12"/>
      <c r="O637" s="85"/>
      <c r="P637" s="94" t="s">
        <v>2</v>
      </c>
      <c r="Q637" s="97" t="b">
        <f>NOT(ISERROR(MATCH(D637,Gen8_Pokemon!$C$1:$C$712,0)))</f>
        <v>1</v>
      </c>
      <c r="R637" t="b">
        <v>1</v>
      </c>
      <c r="S637" t="str">
        <f t="shared" si="19"/>
        <v>x</v>
      </c>
    </row>
    <row r="638" spans="1:19" ht="24" customHeight="1" x14ac:dyDescent="0.25">
      <c r="A638" s="73">
        <v>636</v>
      </c>
      <c r="B638" s="76" t="str">
        <f t="shared" si="18"/>
        <v>636</v>
      </c>
      <c r="C638" s="73">
        <v>5</v>
      </c>
      <c r="D638" s="78" t="s">
        <v>1585</v>
      </c>
      <c r="E638" s="2" t="s">
        <v>622</v>
      </c>
      <c r="F638" s="5"/>
      <c r="G638" s="11"/>
      <c r="H638" s="12"/>
      <c r="I638" s="12"/>
      <c r="J638" s="12"/>
      <c r="K638" s="12"/>
      <c r="L638" s="32"/>
      <c r="M638" s="12" t="s">
        <v>888</v>
      </c>
      <c r="N638" s="12"/>
      <c r="O638" s="85"/>
      <c r="P638" s="94" t="s">
        <v>2</v>
      </c>
      <c r="Q638" s="97" t="b">
        <f>NOT(ISERROR(MATCH(D638,Gen8_Pokemon!$C$1:$C$712,0)))</f>
        <v>1</v>
      </c>
      <c r="R638" t="b">
        <v>1</v>
      </c>
      <c r="S638" t="str">
        <f t="shared" si="19"/>
        <v>x</v>
      </c>
    </row>
    <row r="639" spans="1:19" ht="24" customHeight="1" x14ac:dyDescent="0.25">
      <c r="A639" s="73">
        <v>637</v>
      </c>
      <c r="B639" s="76" t="str">
        <f t="shared" si="18"/>
        <v>637</v>
      </c>
      <c r="C639" s="73">
        <v>5</v>
      </c>
      <c r="D639" s="78" t="s">
        <v>1586</v>
      </c>
      <c r="E639" s="2" t="s">
        <v>623</v>
      </c>
      <c r="F639" s="5"/>
      <c r="G639" s="11"/>
      <c r="H639" s="12"/>
      <c r="I639" s="12"/>
      <c r="J639" s="12"/>
      <c r="K639" s="12"/>
      <c r="L639" s="32"/>
      <c r="M639" s="12" t="s">
        <v>888</v>
      </c>
      <c r="N639" s="12"/>
      <c r="O639" s="85"/>
      <c r="P639" s="94" t="s">
        <v>2</v>
      </c>
      <c r="Q639" s="97" t="b">
        <f>NOT(ISERROR(MATCH(D639,Gen8_Pokemon!$C$1:$C$712,0)))</f>
        <v>1</v>
      </c>
      <c r="R639" t="b">
        <v>1</v>
      </c>
      <c r="S639" t="str">
        <f t="shared" si="19"/>
        <v>x</v>
      </c>
    </row>
    <row r="640" spans="1:19" ht="24" customHeight="1" x14ac:dyDescent="0.25">
      <c r="A640" s="73">
        <v>638</v>
      </c>
      <c r="B640" s="76" t="str">
        <f t="shared" si="18"/>
        <v>638</v>
      </c>
      <c r="C640" s="73">
        <v>5</v>
      </c>
      <c r="D640" s="78" t="s">
        <v>1587</v>
      </c>
      <c r="E640" s="2" t="s">
        <v>624</v>
      </c>
      <c r="F640" s="5"/>
      <c r="G640" s="18"/>
      <c r="H640" s="12"/>
      <c r="I640" s="12"/>
      <c r="J640" s="12"/>
      <c r="K640" s="12"/>
      <c r="L640" s="32"/>
      <c r="M640" s="12" t="s">
        <v>888</v>
      </c>
      <c r="N640" s="12"/>
      <c r="O640" s="85"/>
      <c r="P640" s="94" t="s">
        <v>2</v>
      </c>
      <c r="Q640" s="97" t="b">
        <f>NOT(ISERROR(MATCH(D640,Gen8_Pokemon!$C$1:$C$712,0)))</f>
        <v>1</v>
      </c>
      <c r="R640" t="b">
        <v>1</v>
      </c>
      <c r="S640" t="str">
        <f t="shared" si="19"/>
        <v>x</v>
      </c>
    </row>
    <row r="641" spans="1:19" ht="24" customHeight="1" x14ac:dyDescent="0.25">
      <c r="A641" s="73">
        <v>639</v>
      </c>
      <c r="B641" s="76" t="str">
        <f t="shared" si="18"/>
        <v>639</v>
      </c>
      <c r="C641" s="73">
        <v>5</v>
      </c>
      <c r="D641" s="78" t="s">
        <v>1588</v>
      </c>
      <c r="E641" s="2" t="s">
        <v>625</v>
      </c>
      <c r="F641" s="5"/>
      <c r="G641" s="18"/>
      <c r="H641" s="12"/>
      <c r="I641" s="12"/>
      <c r="J641" s="12"/>
      <c r="K641" s="12"/>
      <c r="L641" s="32"/>
      <c r="M641" s="12" t="s">
        <v>888</v>
      </c>
      <c r="N641" s="12"/>
      <c r="O641" s="85"/>
      <c r="P641" s="94" t="s">
        <v>2</v>
      </c>
      <c r="Q641" s="97" t="b">
        <f>NOT(ISERROR(MATCH(D641,Gen8_Pokemon!$C$1:$C$712,0)))</f>
        <v>1</v>
      </c>
      <c r="R641" t="b">
        <v>1</v>
      </c>
      <c r="S641" t="str">
        <f t="shared" si="19"/>
        <v>x</v>
      </c>
    </row>
    <row r="642" spans="1:19" ht="24" customHeight="1" x14ac:dyDescent="0.25">
      <c r="A642" s="73">
        <v>640</v>
      </c>
      <c r="B642" s="76" t="str">
        <f t="shared" si="18"/>
        <v>640</v>
      </c>
      <c r="C642" s="73">
        <v>5</v>
      </c>
      <c r="D642" s="78" t="s">
        <v>1589</v>
      </c>
      <c r="E642" s="2" t="s">
        <v>626</v>
      </c>
      <c r="F642" s="5"/>
      <c r="G642" s="18"/>
      <c r="H642" s="12"/>
      <c r="I642" s="12"/>
      <c r="J642" s="12"/>
      <c r="K642" s="12"/>
      <c r="L642" s="32"/>
      <c r="M642" s="12" t="s">
        <v>888</v>
      </c>
      <c r="N642" s="12"/>
      <c r="O642" s="85"/>
      <c r="P642" s="94" t="s">
        <v>2</v>
      </c>
      <c r="Q642" s="97" t="b">
        <f>NOT(ISERROR(MATCH(D642,Gen8_Pokemon!$C$1:$C$712,0)))</f>
        <v>1</v>
      </c>
      <c r="R642" t="b">
        <v>1</v>
      </c>
      <c r="S642" t="str">
        <f t="shared" si="19"/>
        <v>x</v>
      </c>
    </row>
    <row r="643" spans="1:19" ht="24" customHeight="1" x14ac:dyDescent="0.25">
      <c r="A643" s="73">
        <v>641</v>
      </c>
      <c r="B643" s="76" t="str">
        <f t="shared" si="18"/>
        <v>641</v>
      </c>
      <c r="C643" s="73">
        <v>5</v>
      </c>
      <c r="D643" s="78" t="s">
        <v>1590</v>
      </c>
      <c r="E643" s="3" t="s">
        <v>627</v>
      </c>
      <c r="F643" s="9"/>
      <c r="G643" s="18"/>
      <c r="H643" s="16"/>
      <c r="I643" s="12"/>
      <c r="J643" s="12"/>
      <c r="K643" s="12"/>
      <c r="L643" s="32"/>
      <c r="M643" s="12" t="s">
        <v>888</v>
      </c>
      <c r="N643" s="12"/>
      <c r="O643" s="88" t="s">
        <v>910</v>
      </c>
      <c r="P643" s="94" t="s">
        <v>2</v>
      </c>
      <c r="Q643" s="97" t="b">
        <f>NOT(ISERROR(MATCH(D643,Gen8_Pokemon!$C$1:$C$712,0)))</f>
        <v>1</v>
      </c>
      <c r="R643" t="b">
        <v>1</v>
      </c>
      <c r="S643" t="str">
        <f t="shared" si="19"/>
        <v>x</v>
      </c>
    </row>
    <row r="644" spans="1:19" ht="24" customHeight="1" x14ac:dyDescent="0.25">
      <c r="A644" s="73">
        <v>642</v>
      </c>
      <c r="B644" s="76" t="str">
        <f t="shared" ref="B644:B707" si="20">TEXT(A644, "000")</f>
        <v>642</v>
      </c>
      <c r="C644" s="73">
        <v>5</v>
      </c>
      <c r="D644" s="78" t="s">
        <v>1591</v>
      </c>
      <c r="E644" s="3" t="s">
        <v>628</v>
      </c>
      <c r="F644" s="9"/>
      <c r="G644" s="18"/>
      <c r="H644" s="16"/>
      <c r="I644" s="12"/>
      <c r="J644" s="12"/>
      <c r="K644" s="12"/>
      <c r="L644" s="32"/>
      <c r="M644" s="12" t="s">
        <v>888</v>
      </c>
      <c r="N644" s="12"/>
      <c r="O644" s="88" t="s">
        <v>910</v>
      </c>
      <c r="P644" s="94" t="s">
        <v>2</v>
      </c>
      <c r="Q644" s="97" t="b">
        <f>NOT(ISERROR(MATCH(D644,Gen8_Pokemon!$C$1:$C$712,0)))</f>
        <v>1</v>
      </c>
      <c r="R644" t="b">
        <v>1</v>
      </c>
      <c r="S644" t="str">
        <f t="shared" ref="S644:S707" si="21">IF(R644=TRUE, "x", "")</f>
        <v>x</v>
      </c>
    </row>
    <row r="645" spans="1:19" ht="24" customHeight="1" x14ac:dyDescent="0.25">
      <c r="A645" s="73">
        <v>643</v>
      </c>
      <c r="B645" s="76" t="str">
        <f t="shared" si="20"/>
        <v>643</v>
      </c>
      <c r="C645" s="73">
        <v>5</v>
      </c>
      <c r="D645" s="78" t="s">
        <v>1592</v>
      </c>
      <c r="E645" s="2" t="s">
        <v>629</v>
      </c>
      <c r="F645" s="5"/>
      <c r="G645" s="18"/>
      <c r="H645" s="12"/>
      <c r="I645" s="12"/>
      <c r="J645" s="12"/>
      <c r="K645" s="12"/>
      <c r="L645" s="32"/>
      <c r="M645" s="12" t="s">
        <v>888</v>
      </c>
      <c r="N645" s="12"/>
      <c r="O645" s="88" t="s">
        <v>947</v>
      </c>
      <c r="P645" s="94" t="s">
        <v>2</v>
      </c>
      <c r="Q645" s="97" t="b">
        <f>NOT(ISERROR(MATCH(D645,Gen8_Pokemon!$C$1:$C$712,0)))</f>
        <v>1</v>
      </c>
      <c r="R645" t="b">
        <v>1</v>
      </c>
      <c r="S645" t="str">
        <f t="shared" si="21"/>
        <v>x</v>
      </c>
    </row>
    <row r="646" spans="1:19" ht="24" customHeight="1" x14ac:dyDescent="0.25">
      <c r="A646" s="73">
        <v>644</v>
      </c>
      <c r="B646" s="76" t="str">
        <f t="shared" si="20"/>
        <v>644</v>
      </c>
      <c r="C646" s="73">
        <v>5</v>
      </c>
      <c r="D646" s="78" t="s">
        <v>1593</v>
      </c>
      <c r="E646" s="2" t="s">
        <v>630</v>
      </c>
      <c r="F646" s="5"/>
      <c r="G646" s="18"/>
      <c r="H646" s="12"/>
      <c r="I646" s="12"/>
      <c r="J646" s="12"/>
      <c r="K646" s="12"/>
      <c r="L646" s="32"/>
      <c r="M646" s="12" t="s">
        <v>888</v>
      </c>
      <c r="N646" s="12"/>
      <c r="O646" s="88" t="s">
        <v>947</v>
      </c>
      <c r="P646" s="94" t="s">
        <v>2</v>
      </c>
      <c r="Q646" s="97" t="b">
        <f>NOT(ISERROR(MATCH(D646,Gen8_Pokemon!$C$1:$C$712,0)))</f>
        <v>1</v>
      </c>
      <c r="R646" t="b">
        <v>1</v>
      </c>
      <c r="S646" t="str">
        <f t="shared" si="21"/>
        <v>x</v>
      </c>
    </row>
    <row r="647" spans="1:19" ht="24" customHeight="1" x14ac:dyDescent="0.25">
      <c r="A647" s="73">
        <v>645</v>
      </c>
      <c r="B647" s="76" t="str">
        <f t="shared" si="20"/>
        <v>645</v>
      </c>
      <c r="C647" s="73">
        <v>5</v>
      </c>
      <c r="D647" s="78" t="s">
        <v>1594</v>
      </c>
      <c r="E647" s="3" t="s">
        <v>631</v>
      </c>
      <c r="F647" s="9"/>
      <c r="G647" s="18"/>
      <c r="H647" s="16"/>
      <c r="I647" s="12"/>
      <c r="J647" s="12"/>
      <c r="K647" s="12"/>
      <c r="L647" s="32"/>
      <c r="M647" s="12" t="s">
        <v>888</v>
      </c>
      <c r="N647" s="12"/>
      <c r="O647" s="88" t="s">
        <v>910</v>
      </c>
      <c r="P647" s="94" t="s">
        <v>2</v>
      </c>
      <c r="Q647" s="97" t="b">
        <f>NOT(ISERROR(MATCH(D647,Gen8_Pokemon!$C$1:$C$712,0)))</f>
        <v>1</v>
      </c>
      <c r="R647" t="b">
        <v>1</v>
      </c>
      <c r="S647" t="str">
        <f t="shared" si="21"/>
        <v>x</v>
      </c>
    </row>
    <row r="648" spans="1:19" ht="24" customHeight="1" x14ac:dyDescent="0.25">
      <c r="A648" s="73">
        <v>646</v>
      </c>
      <c r="B648" s="76" t="str">
        <f t="shared" si="20"/>
        <v>646</v>
      </c>
      <c r="C648" s="73">
        <v>5</v>
      </c>
      <c r="D648" s="78" t="s">
        <v>1595</v>
      </c>
      <c r="E648" s="3" t="s">
        <v>632</v>
      </c>
      <c r="F648" s="9"/>
      <c r="G648" s="18"/>
      <c r="H648" s="16"/>
      <c r="I648" s="16"/>
      <c r="J648" s="12"/>
      <c r="K648" s="12"/>
      <c r="L648" s="32"/>
      <c r="M648" s="17" t="s">
        <v>888</v>
      </c>
      <c r="N648" s="12"/>
      <c r="O648" s="88" t="s">
        <v>948</v>
      </c>
      <c r="P648" s="94" t="s">
        <v>2</v>
      </c>
      <c r="Q648" s="97" t="b">
        <f>NOT(ISERROR(MATCH(D648,Gen8_Pokemon!$C$1:$C$712,0)))</f>
        <v>1</v>
      </c>
      <c r="R648" t="b">
        <v>1</v>
      </c>
      <c r="S648" t="str">
        <f t="shared" si="21"/>
        <v>x</v>
      </c>
    </row>
    <row r="649" spans="1:19" ht="24" customHeight="1" x14ac:dyDescent="0.25">
      <c r="A649" s="73">
        <v>647</v>
      </c>
      <c r="B649" s="76" t="str">
        <f t="shared" si="20"/>
        <v>647</v>
      </c>
      <c r="C649" s="73">
        <v>5</v>
      </c>
      <c r="D649" s="78" t="s">
        <v>1596</v>
      </c>
      <c r="E649" s="2" t="s">
        <v>633</v>
      </c>
      <c r="F649" s="5"/>
      <c r="G649" s="18"/>
      <c r="H649" s="12"/>
      <c r="I649" s="12"/>
      <c r="J649" s="12"/>
      <c r="K649" s="12"/>
      <c r="L649" s="32"/>
      <c r="M649" s="12" t="s">
        <v>888</v>
      </c>
      <c r="N649" s="12"/>
      <c r="O649" s="88" t="s">
        <v>911</v>
      </c>
      <c r="P649" s="94" t="s">
        <v>2</v>
      </c>
      <c r="Q649" s="97" t="b">
        <f>NOT(ISERROR(MATCH(D649,Gen8_Pokemon!$C$1:$C$712,0)))</f>
        <v>1</v>
      </c>
      <c r="R649" t="b">
        <v>1</v>
      </c>
      <c r="S649" t="str">
        <f t="shared" si="21"/>
        <v>x</v>
      </c>
    </row>
    <row r="650" spans="1:19" ht="24" customHeight="1" x14ac:dyDescent="0.25">
      <c r="A650" s="73">
        <v>648</v>
      </c>
      <c r="B650" s="76" t="str">
        <f t="shared" si="20"/>
        <v>648</v>
      </c>
      <c r="C650" s="73">
        <v>5</v>
      </c>
      <c r="D650" s="78" t="s">
        <v>1597</v>
      </c>
      <c r="E650" s="2" t="s">
        <v>634</v>
      </c>
      <c r="F650" s="5"/>
      <c r="G650" s="18"/>
      <c r="H650" s="12"/>
      <c r="I650" s="12"/>
      <c r="J650" s="12"/>
      <c r="K650" s="12"/>
      <c r="L650" s="32"/>
      <c r="M650" s="12" t="s">
        <v>888</v>
      </c>
      <c r="N650" s="12"/>
      <c r="O650" s="88" t="s">
        <v>912</v>
      </c>
      <c r="P650" s="94" t="s">
        <v>888</v>
      </c>
      <c r="Q650" s="97" t="b">
        <f>NOT(ISERROR(MATCH(D650,Gen8_Pokemon!$C$1:$C$712,0)))</f>
        <v>0</v>
      </c>
      <c r="R650" t="b">
        <v>0</v>
      </c>
      <c r="S650" t="str">
        <f t="shared" si="21"/>
        <v/>
      </c>
    </row>
    <row r="651" spans="1:19" ht="24" customHeight="1" x14ac:dyDescent="0.25">
      <c r="A651" s="73">
        <v>649</v>
      </c>
      <c r="B651" s="76" t="str">
        <f t="shared" si="20"/>
        <v>649</v>
      </c>
      <c r="C651" s="73">
        <v>5</v>
      </c>
      <c r="D651" s="78" t="s">
        <v>1598</v>
      </c>
      <c r="E651" s="3" t="s">
        <v>635</v>
      </c>
      <c r="F651" s="9"/>
      <c r="G651" s="18"/>
      <c r="H651" s="16"/>
      <c r="I651" s="16"/>
      <c r="J651" s="12"/>
      <c r="K651" s="17"/>
      <c r="L651" s="56"/>
      <c r="M651" s="17" t="s">
        <v>888</v>
      </c>
      <c r="N651" s="65" t="s">
        <v>913</v>
      </c>
      <c r="O651" s="87"/>
      <c r="P651" s="94" t="s">
        <v>2</v>
      </c>
      <c r="Q651" s="97" t="b">
        <f>NOT(ISERROR(MATCH(D651,Gen8_Pokemon!$C$1:$C$712,0)))</f>
        <v>1</v>
      </c>
      <c r="R651" t="b">
        <v>1</v>
      </c>
      <c r="S651" t="str">
        <f t="shared" si="21"/>
        <v>x</v>
      </c>
    </row>
    <row r="652" spans="1:19" ht="24" customHeight="1" x14ac:dyDescent="0.25">
      <c r="A652" s="73">
        <v>650</v>
      </c>
      <c r="B652" s="76" t="str">
        <f t="shared" si="20"/>
        <v>650</v>
      </c>
      <c r="C652" s="73">
        <v>6</v>
      </c>
      <c r="D652" s="78" t="s">
        <v>1599</v>
      </c>
      <c r="E652" s="2" t="s">
        <v>636</v>
      </c>
      <c r="F652" s="5"/>
      <c r="G652" s="11"/>
      <c r="H652" s="12"/>
      <c r="I652" s="12"/>
      <c r="J652" s="12"/>
      <c r="K652" s="13"/>
      <c r="L652" s="54"/>
      <c r="M652" s="12" t="s">
        <v>888</v>
      </c>
      <c r="N652" s="42"/>
      <c r="O652" s="84"/>
      <c r="P652" s="94" t="s">
        <v>888</v>
      </c>
      <c r="Q652" s="97" t="b">
        <f>NOT(ISERROR(MATCH(D652,Gen8_Pokemon!$C$1:$C$712,0)))</f>
        <v>0</v>
      </c>
      <c r="R652" t="b">
        <v>0</v>
      </c>
      <c r="S652" t="str">
        <f t="shared" si="21"/>
        <v/>
      </c>
    </row>
    <row r="653" spans="1:19" ht="24" customHeight="1" x14ac:dyDescent="0.25">
      <c r="A653" s="73">
        <v>651</v>
      </c>
      <c r="B653" s="76" t="str">
        <f t="shared" si="20"/>
        <v>651</v>
      </c>
      <c r="C653" s="73">
        <v>6</v>
      </c>
      <c r="D653" s="78" t="s">
        <v>1600</v>
      </c>
      <c r="E653" s="2" t="s">
        <v>637</v>
      </c>
      <c r="F653" s="5"/>
      <c r="G653" s="11"/>
      <c r="H653" s="12"/>
      <c r="I653" s="12"/>
      <c r="J653" s="12"/>
      <c r="K653" s="12"/>
      <c r="L653" s="32"/>
      <c r="M653" s="12" t="s">
        <v>888</v>
      </c>
      <c r="N653" s="12"/>
      <c r="O653" s="85"/>
      <c r="P653" s="94" t="s">
        <v>888</v>
      </c>
      <c r="Q653" s="97" t="b">
        <f>NOT(ISERROR(MATCH(D653,Gen8_Pokemon!$C$1:$C$712,0)))</f>
        <v>0</v>
      </c>
      <c r="R653" t="b">
        <v>0</v>
      </c>
      <c r="S653" t="str">
        <f t="shared" si="21"/>
        <v/>
      </c>
    </row>
    <row r="654" spans="1:19" ht="24" customHeight="1" x14ac:dyDescent="0.25">
      <c r="A654" s="73">
        <v>652</v>
      </c>
      <c r="B654" s="76" t="str">
        <f t="shared" si="20"/>
        <v>652</v>
      </c>
      <c r="C654" s="73">
        <v>6</v>
      </c>
      <c r="D654" s="78" t="s">
        <v>1601</v>
      </c>
      <c r="E654" s="2" t="s">
        <v>638</v>
      </c>
      <c r="F654" s="5"/>
      <c r="G654" s="11"/>
      <c r="H654" s="12"/>
      <c r="I654" s="12"/>
      <c r="J654" s="12"/>
      <c r="K654" s="12"/>
      <c r="L654" s="32"/>
      <c r="M654" s="12" t="s">
        <v>888</v>
      </c>
      <c r="N654" s="12"/>
      <c r="O654" s="85"/>
      <c r="P654" s="94" t="s">
        <v>888</v>
      </c>
      <c r="Q654" s="97" t="b">
        <f>NOT(ISERROR(MATCH(D654,Gen8_Pokemon!$C$1:$C$712,0)))</f>
        <v>0</v>
      </c>
      <c r="R654" t="b">
        <v>0</v>
      </c>
      <c r="S654" t="str">
        <f t="shared" si="21"/>
        <v/>
      </c>
    </row>
    <row r="655" spans="1:19" ht="24" customHeight="1" x14ac:dyDescent="0.25">
      <c r="A655" s="73">
        <v>653</v>
      </c>
      <c r="B655" s="76" t="str">
        <f t="shared" si="20"/>
        <v>653</v>
      </c>
      <c r="C655" s="73">
        <v>6</v>
      </c>
      <c r="D655" s="78" t="s">
        <v>1602</v>
      </c>
      <c r="E655" s="2" t="s">
        <v>639</v>
      </c>
      <c r="F655" s="5"/>
      <c r="G655" s="11"/>
      <c r="H655" s="12"/>
      <c r="I655" s="12"/>
      <c r="J655" s="12"/>
      <c r="K655" s="12"/>
      <c r="L655" s="32"/>
      <c r="M655" s="12" t="s">
        <v>888</v>
      </c>
      <c r="N655" s="12"/>
      <c r="O655" s="85"/>
      <c r="P655" s="94" t="s">
        <v>888</v>
      </c>
      <c r="Q655" s="97" t="b">
        <f>NOT(ISERROR(MATCH(D655,Gen8_Pokemon!$C$1:$C$712,0)))</f>
        <v>0</v>
      </c>
      <c r="R655" t="b">
        <v>0</v>
      </c>
      <c r="S655" t="str">
        <f t="shared" si="21"/>
        <v/>
      </c>
    </row>
    <row r="656" spans="1:19" ht="24" customHeight="1" x14ac:dyDescent="0.25">
      <c r="A656" s="73">
        <v>654</v>
      </c>
      <c r="B656" s="76" t="str">
        <f t="shared" si="20"/>
        <v>654</v>
      </c>
      <c r="C656" s="73">
        <v>6</v>
      </c>
      <c r="D656" s="78" t="s">
        <v>1603</v>
      </c>
      <c r="E656" s="2" t="s">
        <v>640</v>
      </c>
      <c r="F656" s="5"/>
      <c r="G656" s="11"/>
      <c r="H656" s="12"/>
      <c r="I656" s="12"/>
      <c r="J656" s="12"/>
      <c r="K656" s="12"/>
      <c r="L656" s="32"/>
      <c r="M656" s="12" t="s">
        <v>888</v>
      </c>
      <c r="N656" s="12"/>
      <c r="O656" s="85"/>
      <c r="P656" s="94" t="s">
        <v>888</v>
      </c>
      <c r="Q656" s="97" t="b">
        <f>NOT(ISERROR(MATCH(D656,Gen8_Pokemon!$C$1:$C$712,0)))</f>
        <v>0</v>
      </c>
      <c r="R656" t="b">
        <v>0</v>
      </c>
      <c r="S656" t="str">
        <f t="shared" si="21"/>
        <v/>
      </c>
    </row>
    <row r="657" spans="1:19" ht="24" customHeight="1" x14ac:dyDescent="0.25">
      <c r="A657" s="73">
        <v>655</v>
      </c>
      <c r="B657" s="76" t="str">
        <f t="shared" si="20"/>
        <v>655</v>
      </c>
      <c r="C657" s="73">
        <v>6</v>
      </c>
      <c r="D657" s="78" t="s">
        <v>1604</v>
      </c>
      <c r="E657" s="2" t="s">
        <v>641</v>
      </c>
      <c r="F657" s="5"/>
      <c r="G657" s="11"/>
      <c r="H657" s="12"/>
      <c r="I657" s="12"/>
      <c r="J657" s="12"/>
      <c r="K657" s="12"/>
      <c r="L657" s="32"/>
      <c r="M657" s="12" t="s">
        <v>888</v>
      </c>
      <c r="N657" s="12"/>
      <c r="O657" s="85"/>
      <c r="P657" s="94" t="s">
        <v>888</v>
      </c>
      <c r="Q657" s="97" t="b">
        <f>NOT(ISERROR(MATCH(D657,Gen8_Pokemon!$C$1:$C$712,0)))</f>
        <v>0</v>
      </c>
      <c r="R657" t="b">
        <v>0</v>
      </c>
      <c r="S657" t="str">
        <f t="shared" si="21"/>
        <v/>
      </c>
    </row>
    <row r="658" spans="1:19" ht="24" customHeight="1" x14ac:dyDescent="0.25">
      <c r="A658" s="73">
        <v>656</v>
      </c>
      <c r="B658" s="76" t="str">
        <f t="shared" si="20"/>
        <v>656</v>
      </c>
      <c r="C658" s="73">
        <v>6</v>
      </c>
      <c r="D658" s="78" t="s">
        <v>1605</v>
      </c>
      <c r="E658" s="2" t="s">
        <v>642</v>
      </c>
      <c r="F658" s="5"/>
      <c r="G658" s="11"/>
      <c r="H658" s="12"/>
      <c r="I658" s="12"/>
      <c r="J658" s="12"/>
      <c r="K658" s="12"/>
      <c r="L658" s="32"/>
      <c r="M658" s="12" t="s">
        <v>888</v>
      </c>
      <c r="N658" s="12"/>
      <c r="O658" s="85"/>
      <c r="P658" s="94" t="s">
        <v>888</v>
      </c>
      <c r="Q658" s="97" t="b">
        <f>NOT(ISERROR(MATCH(D658,Gen8_Pokemon!$C$1:$C$712,0)))</f>
        <v>0</v>
      </c>
      <c r="R658" t="b">
        <v>0</v>
      </c>
      <c r="S658" t="str">
        <f t="shared" si="21"/>
        <v/>
      </c>
    </row>
    <row r="659" spans="1:19" ht="24" customHeight="1" x14ac:dyDescent="0.25">
      <c r="A659" s="73">
        <v>657</v>
      </c>
      <c r="B659" s="76" t="str">
        <f t="shared" si="20"/>
        <v>657</v>
      </c>
      <c r="C659" s="73">
        <v>6</v>
      </c>
      <c r="D659" s="78" t="s">
        <v>1606</v>
      </c>
      <c r="E659" s="2" t="s">
        <v>643</v>
      </c>
      <c r="F659" s="5"/>
      <c r="G659" s="11"/>
      <c r="H659" s="12"/>
      <c r="I659" s="12"/>
      <c r="J659" s="12"/>
      <c r="K659" s="12"/>
      <c r="L659" s="32"/>
      <c r="M659" s="12" t="s">
        <v>888</v>
      </c>
      <c r="N659" s="12"/>
      <c r="O659" s="85"/>
      <c r="P659" s="94" t="s">
        <v>888</v>
      </c>
      <c r="Q659" s="97" t="b">
        <f>NOT(ISERROR(MATCH(D659,Gen8_Pokemon!$C$1:$C$712,0)))</f>
        <v>0</v>
      </c>
      <c r="R659" t="b">
        <v>0</v>
      </c>
      <c r="S659" t="str">
        <f t="shared" si="21"/>
        <v/>
      </c>
    </row>
    <row r="660" spans="1:19" ht="24" customHeight="1" x14ac:dyDescent="0.25">
      <c r="A660" s="73">
        <v>658</v>
      </c>
      <c r="B660" s="76" t="str">
        <f t="shared" si="20"/>
        <v>658</v>
      </c>
      <c r="C660" s="73">
        <v>6</v>
      </c>
      <c r="D660" s="78" t="s">
        <v>1607</v>
      </c>
      <c r="E660" s="2" t="s">
        <v>644</v>
      </c>
      <c r="F660" s="5"/>
      <c r="G660" s="11"/>
      <c r="H660" s="12"/>
      <c r="I660" s="12"/>
      <c r="J660" s="12"/>
      <c r="K660" s="12"/>
      <c r="L660" s="32"/>
      <c r="M660" s="12" t="s">
        <v>888</v>
      </c>
      <c r="N660" s="12"/>
      <c r="O660" s="88" t="s">
        <v>915</v>
      </c>
      <c r="P660" s="94" t="s">
        <v>888</v>
      </c>
      <c r="Q660" s="97" t="b">
        <f>NOT(ISERROR(MATCH(D660,Gen8_Pokemon!$C$1:$C$712,0)))</f>
        <v>0</v>
      </c>
      <c r="R660" t="b">
        <v>0</v>
      </c>
      <c r="S660" t="str">
        <f t="shared" si="21"/>
        <v/>
      </c>
    </row>
    <row r="661" spans="1:19" ht="24" customHeight="1" x14ac:dyDescent="0.25">
      <c r="A661" s="73">
        <v>659</v>
      </c>
      <c r="B661" s="76" t="str">
        <f t="shared" si="20"/>
        <v>659</v>
      </c>
      <c r="C661" s="73">
        <v>6</v>
      </c>
      <c r="D661" s="78" t="s">
        <v>1608</v>
      </c>
      <c r="E661" s="2" t="s">
        <v>645</v>
      </c>
      <c r="F661" s="5"/>
      <c r="G661" s="11"/>
      <c r="H661" s="12"/>
      <c r="I661" s="12"/>
      <c r="J661" s="12"/>
      <c r="K661" s="12"/>
      <c r="L661" s="32"/>
      <c r="M661" s="12" t="s">
        <v>888</v>
      </c>
      <c r="N661" s="12"/>
      <c r="O661" s="85"/>
      <c r="P661" s="94" t="s">
        <v>2</v>
      </c>
      <c r="Q661" s="97" t="b">
        <f>NOT(ISERROR(MATCH(D661,Gen8_Pokemon!$C$1:$C$712,0)))</f>
        <v>1</v>
      </c>
      <c r="R661" t="b">
        <v>1</v>
      </c>
      <c r="S661" t="str">
        <f t="shared" si="21"/>
        <v>x</v>
      </c>
    </row>
    <row r="662" spans="1:19" ht="24" customHeight="1" x14ac:dyDescent="0.25">
      <c r="A662" s="73">
        <v>660</v>
      </c>
      <c r="B662" s="76" t="str">
        <f t="shared" si="20"/>
        <v>660</v>
      </c>
      <c r="C662" s="73">
        <v>6</v>
      </c>
      <c r="D662" s="78" t="s">
        <v>1609</v>
      </c>
      <c r="E662" s="2" t="s">
        <v>646</v>
      </c>
      <c r="F662" s="5"/>
      <c r="G662" s="11"/>
      <c r="H662" s="12"/>
      <c r="I662" s="22"/>
      <c r="J662" s="12"/>
      <c r="K662" s="12"/>
      <c r="L662" s="32"/>
      <c r="M662" s="26" t="s">
        <v>888</v>
      </c>
      <c r="N662" s="12"/>
      <c r="O662" s="85"/>
      <c r="P662" s="94" t="s">
        <v>2</v>
      </c>
      <c r="Q662" s="97" t="b">
        <f>NOT(ISERROR(MATCH(D662,Gen8_Pokemon!$C$1:$C$712,0)))</f>
        <v>1</v>
      </c>
      <c r="R662" t="b">
        <v>1</v>
      </c>
      <c r="S662" t="str">
        <f t="shared" si="21"/>
        <v>x</v>
      </c>
    </row>
    <row r="663" spans="1:19" ht="24" customHeight="1" x14ac:dyDescent="0.25">
      <c r="A663" s="73">
        <v>661</v>
      </c>
      <c r="B663" s="76" t="str">
        <f t="shared" si="20"/>
        <v>661</v>
      </c>
      <c r="C663" s="73">
        <v>6</v>
      </c>
      <c r="D663" s="78" t="s">
        <v>1610</v>
      </c>
      <c r="E663" s="2" t="s">
        <v>647</v>
      </c>
      <c r="F663" s="5"/>
      <c r="G663" s="11"/>
      <c r="H663" s="12"/>
      <c r="I663" s="22"/>
      <c r="J663" s="12"/>
      <c r="K663" s="12"/>
      <c r="L663" s="32"/>
      <c r="M663" s="26" t="s">
        <v>888</v>
      </c>
      <c r="N663" s="12"/>
      <c r="O663" s="85"/>
      <c r="P663" s="94" t="s">
        <v>2</v>
      </c>
      <c r="Q663" s="97" t="b">
        <f>NOT(ISERROR(MATCH(D663,Gen8_Pokemon!$C$1:$C$712,0)))</f>
        <v>1</v>
      </c>
      <c r="R663" t="b">
        <v>1</v>
      </c>
      <c r="S663" t="str">
        <f t="shared" si="21"/>
        <v>x</v>
      </c>
    </row>
    <row r="664" spans="1:19" ht="24" customHeight="1" x14ac:dyDescent="0.25">
      <c r="A664" s="73">
        <v>662</v>
      </c>
      <c r="B664" s="76" t="str">
        <f t="shared" si="20"/>
        <v>662</v>
      </c>
      <c r="C664" s="73">
        <v>6</v>
      </c>
      <c r="D664" s="78" t="s">
        <v>1611</v>
      </c>
      <c r="E664" s="2" t="s">
        <v>648</v>
      </c>
      <c r="F664" s="5"/>
      <c r="G664" s="11"/>
      <c r="H664" s="12"/>
      <c r="I664" s="22"/>
      <c r="J664" s="12"/>
      <c r="K664" s="12"/>
      <c r="L664" s="32"/>
      <c r="M664" s="26" t="s">
        <v>888</v>
      </c>
      <c r="N664" s="12"/>
      <c r="O664" s="85"/>
      <c r="P664" s="94" t="s">
        <v>2</v>
      </c>
      <c r="Q664" s="97" t="b">
        <f>NOT(ISERROR(MATCH(D664,Gen8_Pokemon!$C$1:$C$712,0)))</f>
        <v>1</v>
      </c>
      <c r="R664" t="b">
        <v>1</v>
      </c>
      <c r="S664" t="str">
        <f t="shared" si="21"/>
        <v>x</v>
      </c>
    </row>
    <row r="665" spans="1:19" ht="24" customHeight="1" x14ac:dyDescent="0.25">
      <c r="A665" s="73">
        <v>663</v>
      </c>
      <c r="B665" s="76" t="str">
        <f t="shared" si="20"/>
        <v>663</v>
      </c>
      <c r="C665" s="73">
        <v>6</v>
      </c>
      <c r="D665" s="78" t="s">
        <v>1612</v>
      </c>
      <c r="E665" s="2" t="s">
        <v>649</v>
      </c>
      <c r="F665" s="5"/>
      <c r="G665" s="11"/>
      <c r="H665" s="12"/>
      <c r="I665" s="22"/>
      <c r="J665" s="12"/>
      <c r="K665" s="12"/>
      <c r="L665" s="32"/>
      <c r="M665" s="26" t="s">
        <v>888</v>
      </c>
      <c r="N665" s="12"/>
      <c r="O665" s="85"/>
      <c r="P665" s="94" t="s">
        <v>2</v>
      </c>
      <c r="Q665" s="97" t="b">
        <f>NOT(ISERROR(MATCH(D665,Gen8_Pokemon!$C$1:$C$712,0)))</f>
        <v>1</v>
      </c>
      <c r="R665" t="b">
        <v>1</v>
      </c>
      <c r="S665" t="str">
        <f t="shared" si="21"/>
        <v>x</v>
      </c>
    </row>
    <row r="666" spans="1:19" ht="24" customHeight="1" x14ac:dyDescent="0.25">
      <c r="A666" s="73">
        <v>664</v>
      </c>
      <c r="B666" s="76" t="str">
        <f t="shared" si="20"/>
        <v>664</v>
      </c>
      <c r="C666" s="73">
        <v>6</v>
      </c>
      <c r="D666" s="78" t="s">
        <v>1613</v>
      </c>
      <c r="E666" s="2" t="s">
        <v>650</v>
      </c>
      <c r="F666" s="5"/>
      <c r="G666" s="11"/>
      <c r="H666" s="12"/>
      <c r="I666" s="23"/>
      <c r="J666" s="12"/>
      <c r="K666" s="12"/>
      <c r="L666" s="32"/>
      <c r="M666" s="27" t="s">
        <v>888</v>
      </c>
      <c r="N666" s="12"/>
      <c r="O666" s="85"/>
      <c r="P666" s="94" t="s">
        <v>888</v>
      </c>
      <c r="Q666" s="97" t="b">
        <f>NOT(ISERROR(MATCH(D666,Gen8_Pokemon!$C$1:$C$712,0)))</f>
        <v>0</v>
      </c>
      <c r="R666" t="b">
        <v>0</v>
      </c>
      <c r="S666" t="str">
        <f t="shared" si="21"/>
        <v/>
      </c>
    </row>
    <row r="667" spans="1:19" ht="24" customHeight="1" x14ac:dyDescent="0.25">
      <c r="A667" s="73">
        <v>665</v>
      </c>
      <c r="B667" s="76" t="str">
        <f t="shared" si="20"/>
        <v>665</v>
      </c>
      <c r="C667" s="73">
        <v>6</v>
      </c>
      <c r="D667" s="78" t="s">
        <v>1614</v>
      </c>
      <c r="E667" s="2" t="s">
        <v>651</v>
      </c>
      <c r="F667" s="5"/>
      <c r="G667" s="11"/>
      <c r="H667" s="12"/>
      <c r="I667" s="23"/>
      <c r="J667" s="12"/>
      <c r="K667" s="12"/>
      <c r="L667" s="32"/>
      <c r="M667" s="27" t="s">
        <v>888</v>
      </c>
      <c r="N667" s="12"/>
      <c r="O667" s="85"/>
      <c r="P667" s="94" t="s">
        <v>888</v>
      </c>
      <c r="Q667" s="97" t="b">
        <f>NOT(ISERROR(MATCH(D667,Gen8_Pokemon!$C$1:$C$712,0)))</f>
        <v>0</v>
      </c>
      <c r="R667" t="b">
        <v>0</v>
      </c>
      <c r="S667" t="str">
        <f t="shared" si="21"/>
        <v/>
      </c>
    </row>
    <row r="668" spans="1:19" ht="24" customHeight="1" x14ac:dyDescent="0.25">
      <c r="A668" s="73">
        <v>666</v>
      </c>
      <c r="B668" s="76" t="str">
        <f t="shared" si="20"/>
        <v>666</v>
      </c>
      <c r="C668" s="73">
        <v>6</v>
      </c>
      <c r="D668" s="78" t="s">
        <v>1615</v>
      </c>
      <c r="E668" s="3" t="s">
        <v>652</v>
      </c>
      <c r="F668" s="9"/>
      <c r="G668" s="18"/>
      <c r="H668" s="16"/>
      <c r="I668" s="16"/>
      <c r="J668" s="12"/>
      <c r="K668" s="17"/>
      <c r="L668" s="60"/>
      <c r="M668" s="17" t="s">
        <v>888</v>
      </c>
      <c r="N668" s="47"/>
      <c r="O668" s="68" t="s">
        <v>916</v>
      </c>
      <c r="P668" s="94" t="s">
        <v>888</v>
      </c>
      <c r="Q668" s="97" t="b">
        <f>NOT(ISERROR(MATCH(D668,Gen8_Pokemon!$C$1:$C$712,0)))</f>
        <v>0</v>
      </c>
      <c r="R668" t="b">
        <v>0</v>
      </c>
      <c r="S668" t="str">
        <f t="shared" si="21"/>
        <v/>
      </c>
    </row>
    <row r="669" spans="1:19" ht="24" customHeight="1" x14ac:dyDescent="0.25">
      <c r="A669" s="73">
        <v>667</v>
      </c>
      <c r="B669" s="76" t="str">
        <f t="shared" si="20"/>
        <v>667</v>
      </c>
      <c r="C669" s="73">
        <v>6</v>
      </c>
      <c r="D669" s="78" t="s">
        <v>1616</v>
      </c>
      <c r="E669" s="2" t="s">
        <v>653</v>
      </c>
      <c r="F669" s="5"/>
      <c r="G669" s="11"/>
      <c r="H669" s="12"/>
      <c r="I669" s="22"/>
      <c r="J669" s="12"/>
      <c r="K669" s="12"/>
      <c r="L669" s="32"/>
      <c r="M669" s="26" t="s">
        <v>888</v>
      </c>
      <c r="N669" s="12"/>
      <c r="O669" s="85"/>
      <c r="P669" s="94" t="s">
        <v>888</v>
      </c>
      <c r="Q669" s="97" t="b">
        <f>NOT(ISERROR(MATCH(D669,Gen8_Pokemon!$C$1:$C$712,0)))</f>
        <v>0</v>
      </c>
      <c r="R669" t="b">
        <v>0</v>
      </c>
      <c r="S669" t="str">
        <f t="shared" si="21"/>
        <v/>
      </c>
    </row>
    <row r="670" spans="1:19" ht="24" customHeight="1" x14ac:dyDescent="0.25">
      <c r="A670" s="73">
        <v>668</v>
      </c>
      <c r="B670" s="76" t="str">
        <f t="shared" si="20"/>
        <v>668</v>
      </c>
      <c r="C670" s="73">
        <v>6</v>
      </c>
      <c r="D670" s="78" t="s">
        <v>1617</v>
      </c>
      <c r="E670" s="2" t="s">
        <v>654</v>
      </c>
      <c r="F670" s="5"/>
      <c r="G670" s="34" t="s">
        <v>2</v>
      </c>
      <c r="H670" s="12"/>
      <c r="I670" s="22"/>
      <c r="J670" s="12"/>
      <c r="K670" s="12"/>
      <c r="L670" s="32"/>
      <c r="M670" s="26" t="s">
        <v>888</v>
      </c>
      <c r="N670" s="12"/>
      <c r="O670" s="85"/>
      <c r="P670" s="94" t="s">
        <v>888</v>
      </c>
      <c r="Q670" s="97" t="b">
        <f>NOT(ISERROR(MATCH(D670,Gen8_Pokemon!$C$1:$C$712,0)))</f>
        <v>0</v>
      </c>
      <c r="R670" t="b">
        <v>0</v>
      </c>
      <c r="S670" t="str">
        <f t="shared" si="21"/>
        <v/>
      </c>
    </row>
    <row r="671" spans="1:19" ht="24" customHeight="1" x14ac:dyDescent="0.25">
      <c r="A671" s="73">
        <v>669</v>
      </c>
      <c r="B671" s="76" t="str">
        <f t="shared" si="20"/>
        <v>669</v>
      </c>
      <c r="C671" s="73">
        <v>6</v>
      </c>
      <c r="D671" s="78" t="s">
        <v>1618</v>
      </c>
      <c r="E671" s="3" t="s">
        <v>655</v>
      </c>
      <c r="F671" s="9"/>
      <c r="G671" s="18"/>
      <c r="H671" s="16"/>
      <c r="I671" s="16"/>
      <c r="J671" s="12"/>
      <c r="K671" s="17"/>
      <c r="L671" s="56"/>
      <c r="M671" s="17" t="s">
        <v>888</v>
      </c>
      <c r="N671" s="17"/>
      <c r="O671" s="90" t="s">
        <v>917</v>
      </c>
      <c r="P671" s="94" t="s">
        <v>888</v>
      </c>
      <c r="Q671" s="97" t="b">
        <f>NOT(ISERROR(MATCH(D671,Gen8_Pokemon!$C$1:$C$712,0)))</f>
        <v>0</v>
      </c>
      <c r="R671" t="b">
        <v>0</v>
      </c>
      <c r="S671" t="str">
        <f t="shared" si="21"/>
        <v/>
      </c>
    </row>
    <row r="672" spans="1:19" ht="24" customHeight="1" x14ac:dyDescent="0.25">
      <c r="A672" s="73">
        <v>670</v>
      </c>
      <c r="B672" s="76" t="str">
        <f t="shared" si="20"/>
        <v>670</v>
      </c>
      <c r="C672" s="73">
        <v>6</v>
      </c>
      <c r="D672" s="78" t="s">
        <v>1619</v>
      </c>
      <c r="E672" s="3" t="s">
        <v>656</v>
      </c>
      <c r="F672" s="9"/>
      <c r="G672" s="18"/>
      <c r="H672" s="16"/>
      <c r="I672" s="16"/>
      <c r="J672" s="12"/>
      <c r="K672" s="17"/>
      <c r="L672" s="56"/>
      <c r="M672" s="17" t="s">
        <v>888</v>
      </c>
      <c r="N672" s="17"/>
      <c r="O672" s="90" t="s">
        <v>917</v>
      </c>
      <c r="P672" s="94" t="s">
        <v>888</v>
      </c>
      <c r="Q672" s="97" t="b">
        <f>NOT(ISERROR(MATCH(D672,Gen8_Pokemon!$C$1:$C$712,0)))</f>
        <v>0</v>
      </c>
      <c r="R672" t="b">
        <v>0</v>
      </c>
      <c r="S672" t="str">
        <f t="shared" si="21"/>
        <v/>
      </c>
    </row>
    <row r="673" spans="1:19" ht="24" customHeight="1" x14ac:dyDescent="0.25">
      <c r="A673" s="73">
        <v>671</v>
      </c>
      <c r="B673" s="76" t="str">
        <f t="shared" si="20"/>
        <v>671</v>
      </c>
      <c r="C673" s="73">
        <v>6</v>
      </c>
      <c r="D673" s="78" t="s">
        <v>1620</v>
      </c>
      <c r="E673" s="3" t="s">
        <v>657</v>
      </c>
      <c r="F673" s="9"/>
      <c r="G673" s="18"/>
      <c r="H673" s="16"/>
      <c r="I673" s="16"/>
      <c r="J673" s="12"/>
      <c r="K673" s="17"/>
      <c r="L673" s="56"/>
      <c r="M673" s="17" t="s">
        <v>888</v>
      </c>
      <c r="N673" s="17"/>
      <c r="O673" s="90" t="s">
        <v>917</v>
      </c>
      <c r="P673" s="94" t="s">
        <v>888</v>
      </c>
      <c r="Q673" s="97" t="b">
        <f>NOT(ISERROR(MATCH(D673,Gen8_Pokemon!$C$1:$C$712,0)))</f>
        <v>0</v>
      </c>
      <c r="R673" t="b">
        <v>0</v>
      </c>
      <c r="S673" t="str">
        <f t="shared" si="21"/>
        <v/>
      </c>
    </row>
    <row r="674" spans="1:19" ht="24" customHeight="1" x14ac:dyDescent="0.25">
      <c r="A674" s="73">
        <v>672</v>
      </c>
      <c r="B674" s="76" t="str">
        <f t="shared" si="20"/>
        <v>672</v>
      </c>
      <c r="C674" s="73">
        <v>6</v>
      </c>
      <c r="D674" s="78" t="s">
        <v>1621</v>
      </c>
      <c r="E674" s="2" t="s">
        <v>658</v>
      </c>
      <c r="F674" s="5"/>
      <c r="G674" s="11"/>
      <c r="H674" s="12"/>
      <c r="I674" s="23"/>
      <c r="J674" s="12"/>
      <c r="K674" s="12"/>
      <c r="L674" s="32"/>
      <c r="M674" s="27" t="s">
        <v>888</v>
      </c>
      <c r="N674" s="12"/>
      <c r="O674" s="85"/>
      <c r="P674" s="94" t="s">
        <v>888</v>
      </c>
      <c r="Q674" s="97" t="b">
        <f>NOT(ISERROR(MATCH(D674,Gen8_Pokemon!$C$1:$C$712,0)))</f>
        <v>0</v>
      </c>
      <c r="R674" t="b">
        <v>0</v>
      </c>
      <c r="S674" t="str">
        <f t="shared" si="21"/>
        <v/>
      </c>
    </row>
    <row r="675" spans="1:19" ht="24" customHeight="1" x14ac:dyDescent="0.25">
      <c r="A675" s="73">
        <v>673</v>
      </c>
      <c r="B675" s="76" t="str">
        <f t="shared" si="20"/>
        <v>673</v>
      </c>
      <c r="C675" s="73">
        <v>6</v>
      </c>
      <c r="D675" s="78" t="s">
        <v>1622</v>
      </c>
      <c r="E675" s="2" t="s">
        <v>659</v>
      </c>
      <c r="F675" s="5"/>
      <c r="G675" s="11"/>
      <c r="H675" s="12"/>
      <c r="I675" s="23"/>
      <c r="J675" s="12"/>
      <c r="K675" s="12"/>
      <c r="L675" s="32"/>
      <c r="M675" s="27" t="s">
        <v>888</v>
      </c>
      <c r="N675" s="12"/>
      <c r="O675" s="85"/>
      <c r="P675" s="94" t="s">
        <v>888</v>
      </c>
      <c r="Q675" s="97" t="b">
        <f>NOT(ISERROR(MATCH(D675,Gen8_Pokemon!$C$1:$C$712,0)))</f>
        <v>0</v>
      </c>
      <c r="R675" t="b">
        <v>0</v>
      </c>
      <c r="S675" t="str">
        <f t="shared" si="21"/>
        <v/>
      </c>
    </row>
    <row r="676" spans="1:19" ht="24" customHeight="1" x14ac:dyDescent="0.25">
      <c r="A676" s="73">
        <v>674</v>
      </c>
      <c r="B676" s="76" t="str">
        <f t="shared" si="20"/>
        <v>674</v>
      </c>
      <c r="C676" s="73">
        <v>6</v>
      </c>
      <c r="D676" s="78" t="s">
        <v>1623</v>
      </c>
      <c r="E676" s="2" t="s">
        <v>660</v>
      </c>
      <c r="F676" s="5"/>
      <c r="G676" s="11"/>
      <c r="H676" s="12"/>
      <c r="I676" s="23"/>
      <c r="J676" s="12"/>
      <c r="K676" s="12"/>
      <c r="L676" s="32"/>
      <c r="M676" s="27" t="s">
        <v>888</v>
      </c>
      <c r="N676" s="12"/>
      <c r="O676" s="85"/>
      <c r="P676" s="94" t="s">
        <v>2</v>
      </c>
      <c r="Q676" s="97" t="b">
        <f>NOT(ISERROR(MATCH(D676,Gen8_Pokemon!$C$1:$C$712,0)))</f>
        <v>1</v>
      </c>
      <c r="R676" t="b">
        <v>1</v>
      </c>
      <c r="S676" t="str">
        <f t="shared" si="21"/>
        <v>x</v>
      </c>
    </row>
    <row r="677" spans="1:19" ht="24" customHeight="1" x14ac:dyDescent="0.25">
      <c r="A677" s="73">
        <v>675</v>
      </c>
      <c r="B677" s="76" t="str">
        <f t="shared" si="20"/>
        <v>675</v>
      </c>
      <c r="C677" s="73">
        <v>6</v>
      </c>
      <c r="D677" s="78" t="s">
        <v>1624</v>
      </c>
      <c r="E677" s="2" t="s">
        <v>661</v>
      </c>
      <c r="F677" s="5"/>
      <c r="G677" s="11"/>
      <c r="H677" s="12"/>
      <c r="I677" s="22"/>
      <c r="J677" s="12"/>
      <c r="K677" s="12"/>
      <c r="L677" s="32"/>
      <c r="M677" s="26" t="s">
        <v>888</v>
      </c>
      <c r="N677" s="12"/>
      <c r="O677" s="85"/>
      <c r="P677" s="94" t="s">
        <v>2</v>
      </c>
      <c r="Q677" s="97" t="b">
        <f>NOT(ISERROR(MATCH(D677,Gen8_Pokemon!$C$1:$C$712,0)))</f>
        <v>1</v>
      </c>
      <c r="R677" t="b">
        <v>1</v>
      </c>
      <c r="S677" t="str">
        <f t="shared" si="21"/>
        <v>x</v>
      </c>
    </row>
    <row r="678" spans="1:19" ht="24" customHeight="1" x14ac:dyDescent="0.25">
      <c r="A678" s="73">
        <v>676</v>
      </c>
      <c r="B678" s="76" t="str">
        <f t="shared" si="20"/>
        <v>676</v>
      </c>
      <c r="C678" s="73">
        <v>6</v>
      </c>
      <c r="D678" s="78" t="s">
        <v>1625</v>
      </c>
      <c r="E678" s="3" t="s">
        <v>662</v>
      </c>
      <c r="F678" s="9"/>
      <c r="G678" s="18"/>
      <c r="H678" s="16"/>
      <c r="I678" s="16"/>
      <c r="J678" s="12"/>
      <c r="K678" s="17"/>
      <c r="L678" s="60"/>
      <c r="M678" s="17" t="s">
        <v>888</v>
      </c>
      <c r="N678" s="47"/>
      <c r="O678" s="68" t="s">
        <v>918</v>
      </c>
      <c r="P678" s="94" t="s">
        <v>888</v>
      </c>
      <c r="Q678" s="97" t="b">
        <f>NOT(ISERROR(MATCH(D678,Gen8_Pokemon!$C$1:$C$712,0)))</f>
        <v>0</v>
      </c>
      <c r="R678" t="b">
        <v>0</v>
      </c>
      <c r="S678" t="str">
        <f t="shared" si="21"/>
        <v/>
      </c>
    </row>
    <row r="679" spans="1:19" ht="24" customHeight="1" x14ac:dyDescent="0.25">
      <c r="A679" s="73">
        <v>677</v>
      </c>
      <c r="B679" s="76" t="str">
        <f t="shared" si="20"/>
        <v>677</v>
      </c>
      <c r="C679" s="73">
        <v>6</v>
      </c>
      <c r="D679" s="78" t="s">
        <v>1626</v>
      </c>
      <c r="E679" s="2" t="s">
        <v>663</v>
      </c>
      <c r="F679" s="5"/>
      <c r="G679" s="11"/>
      <c r="H679" s="12"/>
      <c r="I679" s="23"/>
      <c r="J679" s="12"/>
      <c r="K679" s="12"/>
      <c r="L679" s="32"/>
      <c r="M679" s="27" t="s">
        <v>888</v>
      </c>
      <c r="N679" s="12"/>
      <c r="O679" s="85"/>
      <c r="P679" s="94" t="s">
        <v>2</v>
      </c>
      <c r="Q679" s="97" t="b">
        <f>NOT(ISERROR(MATCH(D679,Gen8_Pokemon!$C$1:$C$712,0)))</f>
        <v>1</v>
      </c>
      <c r="R679" t="b">
        <v>1</v>
      </c>
      <c r="S679" t="str">
        <f t="shared" si="21"/>
        <v>x</v>
      </c>
    </row>
    <row r="680" spans="1:19" ht="24" customHeight="1" x14ac:dyDescent="0.25">
      <c r="A680" s="73">
        <v>678</v>
      </c>
      <c r="B680" s="76" t="str">
        <f t="shared" si="20"/>
        <v>678</v>
      </c>
      <c r="C680" s="73">
        <v>6</v>
      </c>
      <c r="D680" s="78" t="s">
        <v>1627</v>
      </c>
      <c r="E680" s="2" t="s">
        <v>664</v>
      </c>
      <c r="F680" s="5"/>
      <c r="G680" s="34" t="s">
        <v>2</v>
      </c>
      <c r="H680" s="12"/>
      <c r="I680" s="23"/>
      <c r="J680" s="12"/>
      <c r="K680" s="12"/>
      <c r="L680" s="32"/>
      <c r="M680" s="27" t="s">
        <v>888</v>
      </c>
      <c r="N680" s="12"/>
      <c r="O680" s="85"/>
      <c r="P680" s="94" t="s">
        <v>2</v>
      </c>
      <c r="Q680" s="97" t="b">
        <f>NOT(ISERROR(MATCH(D680,Gen8_Pokemon!$C$1:$C$712,0)))</f>
        <v>1</v>
      </c>
      <c r="R680" t="b">
        <v>1</v>
      </c>
      <c r="S680" t="str">
        <f t="shared" si="21"/>
        <v>x</v>
      </c>
    </row>
    <row r="681" spans="1:19" ht="24" customHeight="1" x14ac:dyDescent="0.25">
      <c r="A681" s="73">
        <v>679</v>
      </c>
      <c r="B681" s="76" t="str">
        <f t="shared" si="20"/>
        <v>679</v>
      </c>
      <c r="C681" s="73">
        <v>6</v>
      </c>
      <c r="D681" s="78" t="s">
        <v>1628</v>
      </c>
      <c r="E681" s="2" t="s">
        <v>665</v>
      </c>
      <c r="F681" s="5"/>
      <c r="G681" s="11"/>
      <c r="H681" s="12"/>
      <c r="I681" s="22"/>
      <c r="J681" s="12"/>
      <c r="K681" s="12"/>
      <c r="L681" s="32"/>
      <c r="M681" s="26" t="s">
        <v>888</v>
      </c>
      <c r="N681" s="12"/>
      <c r="O681" s="85"/>
      <c r="P681" s="94" t="s">
        <v>2</v>
      </c>
      <c r="Q681" s="97" t="b">
        <f>NOT(ISERROR(MATCH(D681,Gen8_Pokemon!$C$1:$C$712,0)))</f>
        <v>1</v>
      </c>
      <c r="R681" t="b">
        <v>1</v>
      </c>
      <c r="S681" t="str">
        <f t="shared" si="21"/>
        <v>x</v>
      </c>
    </row>
    <row r="682" spans="1:19" ht="24" customHeight="1" x14ac:dyDescent="0.25">
      <c r="A682" s="73">
        <v>680</v>
      </c>
      <c r="B682" s="76" t="str">
        <f t="shared" si="20"/>
        <v>680</v>
      </c>
      <c r="C682" s="73">
        <v>6</v>
      </c>
      <c r="D682" s="78" t="s">
        <v>1629</v>
      </c>
      <c r="E682" s="2" t="s">
        <v>666</v>
      </c>
      <c r="F682" s="5"/>
      <c r="G682" s="11"/>
      <c r="H682" s="12"/>
      <c r="I682" s="22"/>
      <c r="J682" s="12"/>
      <c r="K682" s="12"/>
      <c r="L682" s="32"/>
      <c r="M682" s="26" t="s">
        <v>888</v>
      </c>
      <c r="N682" s="12"/>
      <c r="O682" s="85"/>
      <c r="P682" s="94" t="s">
        <v>2</v>
      </c>
      <c r="Q682" s="97" t="b">
        <f>NOT(ISERROR(MATCH(D682,Gen8_Pokemon!$C$1:$C$712,0)))</f>
        <v>1</v>
      </c>
      <c r="R682" t="b">
        <v>1</v>
      </c>
      <c r="S682" t="str">
        <f t="shared" si="21"/>
        <v>x</v>
      </c>
    </row>
    <row r="683" spans="1:19" ht="24" customHeight="1" x14ac:dyDescent="0.25">
      <c r="A683" s="73">
        <v>681</v>
      </c>
      <c r="B683" s="76" t="str">
        <f t="shared" si="20"/>
        <v>681</v>
      </c>
      <c r="C683" s="73">
        <v>6</v>
      </c>
      <c r="D683" s="78" t="s">
        <v>1630</v>
      </c>
      <c r="E683" s="3" t="s">
        <v>667</v>
      </c>
      <c r="F683" s="9"/>
      <c r="G683" s="18"/>
      <c r="H683" s="16"/>
      <c r="I683" s="22"/>
      <c r="J683" s="12"/>
      <c r="K683" s="12"/>
      <c r="L683" s="32"/>
      <c r="M683" s="26" t="s">
        <v>888</v>
      </c>
      <c r="N683" s="12"/>
      <c r="O683" s="88" t="s">
        <v>919</v>
      </c>
      <c r="P683" s="94" t="s">
        <v>2</v>
      </c>
      <c r="Q683" s="97" t="b">
        <f>NOT(ISERROR(MATCH(D683,Gen8_Pokemon!$C$1:$C$712,0)))</f>
        <v>1</v>
      </c>
      <c r="R683" t="b">
        <v>1</v>
      </c>
      <c r="S683" t="str">
        <f t="shared" si="21"/>
        <v>x</v>
      </c>
    </row>
    <row r="684" spans="1:19" ht="24" customHeight="1" x14ac:dyDescent="0.25">
      <c r="A684" s="73">
        <v>682</v>
      </c>
      <c r="B684" s="76" t="str">
        <f t="shared" si="20"/>
        <v>682</v>
      </c>
      <c r="C684" s="73">
        <v>6</v>
      </c>
      <c r="D684" s="78" t="s">
        <v>1631</v>
      </c>
      <c r="E684" s="2" t="s">
        <v>668</v>
      </c>
      <c r="F684" s="5"/>
      <c r="G684" s="11"/>
      <c r="H684" s="12"/>
      <c r="I684" s="23"/>
      <c r="J684" s="12"/>
      <c r="K684" s="12"/>
      <c r="L684" s="32"/>
      <c r="M684" s="27" t="s">
        <v>888</v>
      </c>
      <c r="N684" s="12"/>
      <c r="O684" s="85"/>
      <c r="P684" s="94" t="s">
        <v>2</v>
      </c>
      <c r="Q684" s="97" t="b">
        <f>NOT(ISERROR(MATCH(D684,Gen8_Pokemon!$C$1:$C$712,0)))</f>
        <v>1</v>
      </c>
      <c r="R684" t="b">
        <v>1</v>
      </c>
      <c r="S684" t="str">
        <f t="shared" si="21"/>
        <v>x</v>
      </c>
    </row>
    <row r="685" spans="1:19" ht="24" customHeight="1" x14ac:dyDescent="0.25">
      <c r="A685" s="73">
        <v>683</v>
      </c>
      <c r="B685" s="76" t="str">
        <f t="shared" si="20"/>
        <v>683</v>
      </c>
      <c r="C685" s="73">
        <v>6</v>
      </c>
      <c r="D685" s="78" t="s">
        <v>1632</v>
      </c>
      <c r="E685" s="2" t="s">
        <v>669</v>
      </c>
      <c r="F685" s="5"/>
      <c r="G685" s="11"/>
      <c r="H685" s="12"/>
      <c r="I685" s="23"/>
      <c r="J685" s="12"/>
      <c r="K685" s="12"/>
      <c r="L685" s="32"/>
      <c r="M685" s="27" t="s">
        <v>888</v>
      </c>
      <c r="N685" s="12"/>
      <c r="O685" s="85"/>
      <c r="P685" s="94" t="s">
        <v>2</v>
      </c>
      <c r="Q685" s="97" t="b">
        <f>NOT(ISERROR(MATCH(D685,Gen8_Pokemon!$C$1:$C$712,0)))</f>
        <v>1</v>
      </c>
      <c r="R685" t="b">
        <v>1</v>
      </c>
      <c r="S685" t="str">
        <f t="shared" si="21"/>
        <v>x</v>
      </c>
    </row>
    <row r="686" spans="1:19" ht="24" customHeight="1" x14ac:dyDescent="0.25">
      <c r="A686" s="73">
        <v>684</v>
      </c>
      <c r="B686" s="76" t="str">
        <f t="shared" si="20"/>
        <v>684</v>
      </c>
      <c r="C686" s="73">
        <v>6</v>
      </c>
      <c r="D686" s="78" t="s">
        <v>1633</v>
      </c>
      <c r="E686" s="2" t="s">
        <v>670</v>
      </c>
      <c r="F686" s="5"/>
      <c r="G686" s="11"/>
      <c r="H686" s="12"/>
      <c r="I686" s="23"/>
      <c r="J686" s="12"/>
      <c r="K686" s="12"/>
      <c r="L686" s="32"/>
      <c r="M686" s="27" t="s">
        <v>888</v>
      </c>
      <c r="N686" s="12"/>
      <c r="O686" s="85"/>
      <c r="P686" s="94" t="s">
        <v>2</v>
      </c>
      <c r="Q686" s="97" t="b">
        <f>NOT(ISERROR(MATCH(D686,Gen8_Pokemon!$C$1:$C$712,0)))</f>
        <v>1</v>
      </c>
      <c r="R686" t="b">
        <v>1</v>
      </c>
      <c r="S686" t="str">
        <f t="shared" si="21"/>
        <v>x</v>
      </c>
    </row>
    <row r="687" spans="1:19" ht="24" customHeight="1" x14ac:dyDescent="0.25">
      <c r="A687" s="73">
        <v>685</v>
      </c>
      <c r="B687" s="76" t="str">
        <f t="shared" si="20"/>
        <v>685</v>
      </c>
      <c r="C687" s="73">
        <v>6</v>
      </c>
      <c r="D687" s="78" t="s">
        <v>1634</v>
      </c>
      <c r="E687" s="2" t="s">
        <v>671</v>
      </c>
      <c r="F687" s="5"/>
      <c r="G687" s="11"/>
      <c r="H687" s="12"/>
      <c r="I687" s="23"/>
      <c r="J687" s="12"/>
      <c r="K687" s="12"/>
      <c r="L687" s="32"/>
      <c r="M687" s="27" t="s">
        <v>888</v>
      </c>
      <c r="N687" s="12"/>
      <c r="O687" s="85"/>
      <c r="P687" s="94" t="s">
        <v>2</v>
      </c>
      <c r="Q687" s="97" t="b">
        <f>NOT(ISERROR(MATCH(D687,Gen8_Pokemon!$C$1:$C$712,0)))</f>
        <v>1</v>
      </c>
      <c r="R687" t="b">
        <v>1</v>
      </c>
      <c r="S687" t="str">
        <f t="shared" si="21"/>
        <v>x</v>
      </c>
    </row>
    <row r="688" spans="1:19" ht="24" customHeight="1" x14ac:dyDescent="0.25">
      <c r="A688" s="73">
        <v>686</v>
      </c>
      <c r="B688" s="76" t="str">
        <f t="shared" si="20"/>
        <v>686</v>
      </c>
      <c r="C688" s="73">
        <v>6</v>
      </c>
      <c r="D688" s="78" t="s">
        <v>1635</v>
      </c>
      <c r="E688" s="2" t="s">
        <v>672</v>
      </c>
      <c r="F688" s="5"/>
      <c r="G688" s="11"/>
      <c r="H688" s="12"/>
      <c r="I688" s="22"/>
      <c r="J688" s="12"/>
      <c r="K688" s="12"/>
      <c r="L688" s="32"/>
      <c r="M688" s="26" t="s">
        <v>888</v>
      </c>
      <c r="N688" s="12"/>
      <c r="O688" s="85"/>
      <c r="P688" s="94" t="s">
        <v>2</v>
      </c>
      <c r="Q688" s="97" t="b">
        <f>NOT(ISERROR(MATCH(D688,Gen8_Pokemon!$C$1:$C$712,0)))</f>
        <v>1</v>
      </c>
      <c r="R688" t="b">
        <v>1</v>
      </c>
      <c r="S688" t="str">
        <f t="shared" si="21"/>
        <v>x</v>
      </c>
    </row>
    <row r="689" spans="1:19" ht="24" customHeight="1" x14ac:dyDescent="0.25">
      <c r="A689" s="73">
        <v>687</v>
      </c>
      <c r="B689" s="76" t="str">
        <f t="shared" si="20"/>
        <v>687</v>
      </c>
      <c r="C689" s="73">
        <v>6</v>
      </c>
      <c r="D689" s="78" t="s">
        <v>1636</v>
      </c>
      <c r="E689" s="2" t="s">
        <v>673</v>
      </c>
      <c r="F689" s="5"/>
      <c r="G689" s="11"/>
      <c r="H689" s="12"/>
      <c r="I689" s="22"/>
      <c r="J689" s="12"/>
      <c r="K689" s="12"/>
      <c r="L689" s="32"/>
      <c r="M689" s="26" t="s">
        <v>888</v>
      </c>
      <c r="N689" s="12"/>
      <c r="O689" s="85"/>
      <c r="P689" s="94" t="s">
        <v>2</v>
      </c>
      <c r="Q689" s="97" t="b">
        <f>NOT(ISERROR(MATCH(D689,Gen8_Pokemon!$C$1:$C$712,0)))</f>
        <v>1</v>
      </c>
      <c r="R689" t="b">
        <v>1</v>
      </c>
      <c r="S689" t="str">
        <f t="shared" si="21"/>
        <v>x</v>
      </c>
    </row>
    <row r="690" spans="1:19" ht="24" customHeight="1" x14ac:dyDescent="0.25">
      <c r="A690" s="73">
        <v>688</v>
      </c>
      <c r="B690" s="76" t="str">
        <f t="shared" si="20"/>
        <v>688</v>
      </c>
      <c r="C690" s="73">
        <v>6</v>
      </c>
      <c r="D690" s="78" t="s">
        <v>1637</v>
      </c>
      <c r="E690" s="2" t="s">
        <v>674</v>
      </c>
      <c r="F690" s="5"/>
      <c r="G690" s="11"/>
      <c r="H690" s="12"/>
      <c r="I690" s="22"/>
      <c r="J690" s="12"/>
      <c r="K690" s="12"/>
      <c r="L690" s="32"/>
      <c r="M690" s="26" t="s">
        <v>888</v>
      </c>
      <c r="N690" s="12"/>
      <c r="O690" s="85"/>
      <c r="P690" s="94" t="s">
        <v>2</v>
      </c>
      <c r="Q690" s="97" t="b">
        <f>NOT(ISERROR(MATCH(D690,Gen8_Pokemon!$C$1:$C$712,0)))</f>
        <v>1</v>
      </c>
      <c r="R690" t="b">
        <v>1</v>
      </c>
      <c r="S690" t="str">
        <f t="shared" si="21"/>
        <v>x</v>
      </c>
    </row>
    <row r="691" spans="1:19" ht="24" customHeight="1" x14ac:dyDescent="0.25">
      <c r="A691" s="73">
        <v>689</v>
      </c>
      <c r="B691" s="76" t="str">
        <f t="shared" si="20"/>
        <v>689</v>
      </c>
      <c r="C691" s="73">
        <v>6</v>
      </c>
      <c r="D691" s="78" t="s">
        <v>1638</v>
      </c>
      <c r="E691" s="2" t="s">
        <v>675</v>
      </c>
      <c r="F691" s="5"/>
      <c r="G691" s="11"/>
      <c r="H691" s="12"/>
      <c r="I691" s="22"/>
      <c r="J691" s="12"/>
      <c r="K691" s="12"/>
      <c r="L691" s="32"/>
      <c r="M691" s="26" t="s">
        <v>888</v>
      </c>
      <c r="N691" s="12"/>
      <c r="O691" s="85"/>
      <c r="P691" s="94" t="s">
        <v>2</v>
      </c>
      <c r="Q691" s="97" t="b">
        <f>NOT(ISERROR(MATCH(D691,Gen8_Pokemon!$C$1:$C$712,0)))</f>
        <v>1</v>
      </c>
      <c r="R691" t="b">
        <v>1</v>
      </c>
      <c r="S691" t="str">
        <f t="shared" si="21"/>
        <v>x</v>
      </c>
    </row>
    <row r="692" spans="1:19" ht="24" customHeight="1" x14ac:dyDescent="0.25">
      <c r="A692" s="73">
        <v>690</v>
      </c>
      <c r="B692" s="76" t="str">
        <f t="shared" si="20"/>
        <v>690</v>
      </c>
      <c r="C692" s="73">
        <v>6</v>
      </c>
      <c r="D692" s="78" t="s">
        <v>1639</v>
      </c>
      <c r="E692" s="2" t="s">
        <v>676</v>
      </c>
      <c r="F692" s="5"/>
      <c r="G692" s="11"/>
      <c r="H692" s="12"/>
      <c r="I692" s="22"/>
      <c r="J692" s="12"/>
      <c r="K692" s="12"/>
      <c r="L692" s="32"/>
      <c r="M692" s="26" t="s">
        <v>888</v>
      </c>
      <c r="N692" s="12"/>
      <c r="O692" s="85"/>
      <c r="P692" s="94" t="s">
        <v>2</v>
      </c>
      <c r="Q692" s="97" t="b">
        <f>NOT(ISERROR(MATCH(D692,Gen8_Pokemon!$C$1:$C$712,0)))</f>
        <v>1</v>
      </c>
      <c r="R692" t="b">
        <v>1</v>
      </c>
      <c r="S692" t="str">
        <f t="shared" si="21"/>
        <v>x</v>
      </c>
    </row>
    <row r="693" spans="1:19" ht="24" customHeight="1" x14ac:dyDescent="0.25">
      <c r="A693" s="73">
        <v>691</v>
      </c>
      <c r="B693" s="76" t="str">
        <f t="shared" si="20"/>
        <v>691</v>
      </c>
      <c r="C693" s="73">
        <v>6</v>
      </c>
      <c r="D693" s="78" t="s">
        <v>1640</v>
      </c>
      <c r="E693" s="2" t="s">
        <v>677</v>
      </c>
      <c r="F693" s="5"/>
      <c r="G693" s="11"/>
      <c r="H693" s="12"/>
      <c r="I693" s="22"/>
      <c r="J693" s="12"/>
      <c r="K693" s="12"/>
      <c r="L693" s="32"/>
      <c r="M693" s="26" t="s">
        <v>888</v>
      </c>
      <c r="N693" s="12"/>
      <c r="O693" s="85"/>
      <c r="P693" s="94" t="s">
        <v>2</v>
      </c>
      <c r="Q693" s="97" t="b">
        <f>NOT(ISERROR(MATCH(D693,Gen8_Pokemon!$C$1:$C$712,0)))</f>
        <v>1</v>
      </c>
      <c r="R693" t="b">
        <v>1</v>
      </c>
      <c r="S693" t="str">
        <f t="shared" si="21"/>
        <v>x</v>
      </c>
    </row>
    <row r="694" spans="1:19" ht="24" customHeight="1" x14ac:dyDescent="0.25">
      <c r="A694" s="73">
        <v>692</v>
      </c>
      <c r="B694" s="76" t="str">
        <f t="shared" si="20"/>
        <v>692</v>
      </c>
      <c r="C694" s="73">
        <v>6</v>
      </c>
      <c r="D694" s="78" t="s">
        <v>1641</v>
      </c>
      <c r="E694" s="2" t="s">
        <v>678</v>
      </c>
      <c r="F694" s="5"/>
      <c r="G694" s="11"/>
      <c r="H694" s="12"/>
      <c r="I694" s="23"/>
      <c r="J694" s="12"/>
      <c r="K694" s="12"/>
      <c r="L694" s="32"/>
      <c r="M694" s="27" t="s">
        <v>888</v>
      </c>
      <c r="N694" s="12"/>
      <c r="O694" s="85"/>
      <c r="P694" s="94" t="s">
        <v>2</v>
      </c>
      <c r="Q694" s="97" t="b">
        <f>NOT(ISERROR(MATCH(D694,Gen8_Pokemon!$C$1:$C$712,0)))</f>
        <v>1</v>
      </c>
      <c r="R694" t="b">
        <v>1</v>
      </c>
      <c r="S694" t="str">
        <f t="shared" si="21"/>
        <v>x</v>
      </c>
    </row>
    <row r="695" spans="1:19" ht="24" customHeight="1" x14ac:dyDescent="0.25">
      <c r="A695" s="73">
        <v>693</v>
      </c>
      <c r="B695" s="76" t="str">
        <f t="shared" si="20"/>
        <v>693</v>
      </c>
      <c r="C695" s="73">
        <v>6</v>
      </c>
      <c r="D695" s="78" t="s">
        <v>1642</v>
      </c>
      <c r="E695" s="2" t="s">
        <v>679</v>
      </c>
      <c r="F695" s="5"/>
      <c r="G695" s="11"/>
      <c r="H695" s="12"/>
      <c r="I695" s="23"/>
      <c r="J695" s="12"/>
      <c r="K695" s="12"/>
      <c r="L695" s="32"/>
      <c r="M695" s="27" t="s">
        <v>888</v>
      </c>
      <c r="N695" s="12"/>
      <c r="O695" s="85"/>
      <c r="P695" s="94" t="s">
        <v>2</v>
      </c>
      <c r="Q695" s="97" t="b">
        <f>NOT(ISERROR(MATCH(D695,Gen8_Pokemon!$C$1:$C$712,0)))</f>
        <v>1</v>
      </c>
      <c r="R695" t="b">
        <v>1</v>
      </c>
      <c r="S695" t="str">
        <f t="shared" si="21"/>
        <v>x</v>
      </c>
    </row>
    <row r="696" spans="1:19" ht="24" customHeight="1" x14ac:dyDescent="0.25">
      <c r="A696" s="73">
        <v>694</v>
      </c>
      <c r="B696" s="76" t="str">
        <f t="shared" si="20"/>
        <v>694</v>
      </c>
      <c r="C696" s="73">
        <v>6</v>
      </c>
      <c r="D696" s="78" t="s">
        <v>1643</v>
      </c>
      <c r="E696" s="2" t="s">
        <v>680</v>
      </c>
      <c r="F696" s="5"/>
      <c r="G696" s="11"/>
      <c r="H696" s="12"/>
      <c r="I696" s="22"/>
      <c r="J696" s="12"/>
      <c r="K696" s="12"/>
      <c r="L696" s="32"/>
      <c r="M696" s="26" t="s">
        <v>888</v>
      </c>
      <c r="N696" s="12"/>
      <c r="O696" s="85"/>
      <c r="P696" s="94" t="s">
        <v>2</v>
      </c>
      <c r="Q696" s="97" t="b">
        <f>NOT(ISERROR(MATCH(D696,Gen8_Pokemon!$C$1:$C$712,0)))</f>
        <v>1</v>
      </c>
      <c r="R696" t="b">
        <v>1</v>
      </c>
      <c r="S696" t="str">
        <f t="shared" si="21"/>
        <v>x</v>
      </c>
    </row>
    <row r="697" spans="1:19" ht="24" customHeight="1" x14ac:dyDescent="0.25">
      <c r="A697" s="73">
        <v>695</v>
      </c>
      <c r="B697" s="76" t="str">
        <f t="shared" si="20"/>
        <v>695</v>
      </c>
      <c r="C697" s="73">
        <v>6</v>
      </c>
      <c r="D697" s="78" t="s">
        <v>1644</v>
      </c>
      <c r="E697" s="2" t="s">
        <v>681</v>
      </c>
      <c r="F697" s="5"/>
      <c r="G697" s="11"/>
      <c r="H697" s="12"/>
      <c r="I697" s="22"/>
      <c r="J697" s="12"/>
      <c r="K697" s="12"/>
      <c r="L697" s="32"/>
      <c r="M697" s="26" t="s">
        <v>888</v>
      </c>
      <c r="N697" s="12"/>
      <c r="O697" s="85"/>
      <c r="P697" s="94" t="s">
        <v>2</v>
      </c>
      <c r="Q697" s="97" t="b">
        <f>NOT(ISERROR(MATCH(D697,Gen8_Pokemon!$C$1:$C$712,0)))</f>
        <v>1</v>
      </c>
      <c r="R697" t="b">
        <v>1</v>
      </c>
      <c r="S697" t="str">
        <f t="shared" si="21"/>
        <v>x</v>
      </c>
    </row>
    <row r="698" spans="1:19" ht="24" customHeight="1" x14ac:dyDescent="0.25">
      <c r="A698" s="73">
        <v>696</v>
      </c>
      <c r="B698" s="76" t="str">
        <f t="shared" si="20"/>
        <v>696</v>
      </c>
      <c r="C698" s="73">
        <v>6</v>
      </c>
      <c r="D698" s="78" t="s">
        <v>1645</v>
      </c>
      <c r="E698" s="2" t="s">
        <v>682</v>
      </c>
      <c r="F698" s="5"/>
      <c r="G698" s="11"/>
      <c r="H698" s="12"/>
      <c r="I698" s="22"/>
      <c r="J698" s="12"/>
      <c r="K698" s="12"/>
      <c r="L698" s="32"/>
      <c r="M698" s="26" t="s">
        <v>888</v>
      </c>
      <c r="N698" s="12"/>
      <c r="O698" s="85"/>
      <c r="P698" s="94" t="s">
        <v>2</v>
      </c>
      <c r="Q698" s="97" t="b">
        <f>NOT(ISERROR(MATCH(D698,Gen8_Pokemon!$C$1:$C$712,0)))</f>
        <v>1</v>
      </c>
      <c r="R698" t="b">
        <v>1</v>
      </c>
      <c r="S698" t="str">
        <f t="shared" si="21"/>
        <v>x</v>
      </c>
    </row>
    <row r="699" spans="1:19" ht="24" customHeight="1" x14ac:dyDescent="0.25">
      <c r="A699" s="73">
        <v>697</v>
      </c>
      <c r="B699" s="76" t="str">
        <f t="shared" si="20"/>
        <v>697</v>
      </c>
      <c r="C699" s="73">
        <v>6</v>
      </c>
      <c r="D699" s="78" t="s">
        <v>1646</v>
      </c>
      <c r="E699" s="2" t="s">
        <v>683</v>
      </c>
      <c r="F699" s="5"/>
      <c r="G699" s="11"/>
      <c r="H699" s="12"/>
      <c r="I699" s="22"/>
      <c r="J699" s="12"/>
      <c r="K699" s="12"/>
      <c r="L699" s="32"/>
      <c r="M699" s="26" t="s">
        <v>888</v>
      </c>
      <c r="N699" s="12"/>
      <c r="O699" s="85"/>
      <c r="P699" s="94" t="s">
        <v>2</v>
      </c>
      <c r="Q699" s="97" t="b">
        <f>NOT(ISERROR(MATCH(D699,Gen8_Pokemon!$C$1:$C$712,0)))</f>
        <v>1</v>
      </c>
      <c r="R699" t="b">
        <v>1</v>
      </c>
      <c r="S699" t="str">
        <f t="shared" si="21"/>
        <v>x</v>
      </c>
    </row>
    <row r="700" spans="1:19" ht="24" customHeight="1" x14ac:dyDescent="0.25">
      <c r="A700" s="73">
        <v>698</v>
      </c>
      <c r="B700" s="76" t="str">
        <f t="shared" si="20"/>
        <v>698</v>
      </c>
      <c r="C700" s="73">
        <v>6</v>
      </c>
      <c r="D700" s="78" t="s">
        <v>1647</v>
      </c>
      <c r="E700" s="2" t="s">
        <v>684</v>
      </c>
      <c r="F700" s="5"/>
      <c r="G700" s="11"/>
      <c r="H700" s="12"/>
      <c r="I700" s="22"/>
      <c r="J700" s="12"/>
      <c r="K700" s="12"/>
      <c r="L700" s="32"/>
      <c r="M700" s="26" t="s">
        <v>888</v>
      </c>
      <c r="N700" s="12"/>
      <c r="O700" s="85"/>
      <c r="P700" s="94" t="s">
        <v>2</v>
      </c>
      <c r="Q700" s="97" t="b">
        <f>NOT(ISERROR(MATCH(D700,Gen8_Pokemon!$C$1:$C$712,0)))</f>
        <v>1</v>
      </c>
      <c r="R700" t="b">
        <v>1</v>
      </c>
      <c r="S700" t="str">
        <f t="shared" si="21"/>
        <v>x</v>
      </c>
    </row>
    <row r="701" spans="1:19" ht="24" customHeight="1" x14ac:dyDescent="0.25">
      <c r="A701" s="73">
        <v>699</v>
      </c>
      <c r="B701" s="76" t="str">
        <f t="shared" si="20"/>
        <v>699</v>
      </c>
      <c r="C701" s="73">
        <v>6</v>
      </c>
      <c r="D701" s="78" t="s">
        <v>1648</v>
      </c>
      <c r="E701" s="2" t="s">
        <v>685</v>
      </c>
      <c r="F701" s="5"/>
      <c r="G701" s="11"/>
      <c r="H701" s="12"/>
      <c r="I701" s="22"/>
      <c r="J701" s="12"/>
      <c r="K701" s="12"/>
      <c r="L701" s="32"/>
      <c r="M701" s="26" t="s">
        <v>888</v>
      </c>
      <c r="N701" s="12"/>
      <c r="O701" s="85"/>
      <c r="P701" s="94" t="s">
        <v>2</v>
      </c>
      <c r="Q701" s="97" t="b">
        <f>NOT(ISERROR(MATCH(D701,Gen8_Pokemon!$C$1:$C$712,0)))</f>
        <v>1</v>
      </c>
      <c r="R701" t="b">
        <v>1</v>
      </c>
      <c r="S701" t="str">
        <f t="shared" si="21"/>
        <v>x</v>
      </c>
    </row>
    <row r="702" spans="1:19" ht="24" customHeight="1" x14ac:dyDescent="0.25">
      <c r="A702" s="73">
        <v>700</v>
      </c>
      <c r="B702" s="76" t="str">
        <f t="shared" si="20"/>
        <v>700</v>
      </c>
      <c r="C702" s="73">
        <v>6</v>
      </c>
      <c r="D702" s="78" t="s">
        <v>1649</v>
      </c>
      <c r="E702" s="2" t="s">
        <v>686</v>
      </c>
      <c r="F702" s="5"/>
      <c r="G702" s="11"/>
      <c r="H702" s="12"/>
      <c r="I702" s="23"/>
      <c r="J702" s="12"/>
      <c r="K702" s="12"/>
      <c r="L702" s="32"/>
      <c r="M702" s="27" t="s">
        <v>888</v>
      </c>
      <c r="N702" s="12"/>
      <c r="O702" s="85"/>
      <c r="P702" s="94" t="s">
        <v>2</v>
      </c>
      <c r="Q702" s="97" t="b">
        <f>NOT(ISERROR(MATCH(D702,Gen8_Pokemon!$C$1:$C$712,0)))</f>
        <v>1</v>
      </c>
      <c r="R702" t="b">
        <v>1</v>
      </c>
      <c r="S702" t="str">
        <f t="shared" si="21"/>
        <v>x</v>
      </c>
    </row>
    <row r="703" spans="1:19" ht="24" customHeight="1" x14ac:dyDescent="0.25">
      <c r="A703" s="73">
        <v>701</v>
      </c>
      <c r="B703" s="76" t="str">
        <f t="shared" si="20"/>
        <v>701</v>
      </c>
      <c r="C703" s="73">
        <v>6</v>
      </c>
      <c r="D703" s="78" t="s">
        <v>1650</v>
      </c>
      <c r="E703" s="2" t="s">
        <v>687</v>
      </c>
      <c r="F703" s="5"/>
      <c r="G703" s="11"/>
      <c r="H703" s="12"/>
      <c r="I703" s="22"/>
      <c r="J703" s="12"/>
      <c r="K703" s="12"/>
      <c r="L703" s="32"/>
      <c r="M703" s="26" t="s">
        <v>888</v>
      </c>
      <c r="N703" s="12"/>
      <c r="O703" s="85"/>
      <c r="P703" s="94" t="s">
        <v>2</v>
      </c>
      <c r="Q703" s="97" t="b">
        <f>NOT(ISERROR(MATCH(D703,Gen8_Pokemon!$C$1:$C$712,0)))</f>
        <v>1</v>
      </c>
      <c r="R703" t="b">
        <v>1</v>
      </c>
      <c r="S703" t="str">
        <f t="shared" si="21"/>
        <v>x</v>
      </c>
    </row>
    <row r="704" spans="1:19" ht="24" customHeight="1" x14ac:dyDescent="0.25">
      <c r="A704" s="73">
        <v>702</v>
      </c>
      <c r="B704" s="76" t="str">
        <f t="shared" si="20"/>
        <v>702</v>
      </c>
      <c r="C704" s="73">
        <v>6</v>
      </c>
      <c r="D704" s="78" t="s">
        <v>1651</v>
      </c>
      <c r="E704" s="2" t="s">
        <v>688</v>
      </c>
      <c r="F704" s="5"/>
      <c r="G704" s="11"/>
      <c r="H704" s="12"/>
      <c r="I704" s="22"/>
      <c r="J704" s="12"/>
      <c r="K704" s="12"/>
      <c r="L704" s="32"/>
      <c r="M704" s="26" t="s">
        <v>888</v>
      </c>
      <c r="N704" s="12"/>
      <c r="O704" s="85"/>
      <c r="P704" s="94" t="s">
        <v>2</v>
      </c>
      <c r="Q704" s="97" t="b">
        <f>NOT(ISERROR(MATCH(D704,Gen8_Pokemon!$C$1:$C$712,0)))</f>
        <v>1</v>
      </c>
      <c r="R704" t="b">
        <v>1</v>
      </c>
      <c r="S704" t="str">
        <f t="shared" si="21"/>
        <v>x</v>
      </c>
    </row>
    <row r="705" spans="1:19" ht="24" customHeight="1" x14ac:dyDescent="0.25">
      <c r="A705" s="73">
        <v>703</v>
      </c>
      <c r="B705" s="76" t="str">
        <f t="shared" si="20"/>
        <v>703</v>
      </c>
      <c r="C705" s="73">
        <v>6</v>
      </c>
      <c r="D705" s="78" t="s">
        <v>1652</v>
      </c>
      <c r="E705" s="2" t="s">
        <v>689</v>
      </c>
      <c r="F705" s="5"/>
      <c r="G705" s="18"/>
      <c r="H705" s="12"/>
      <c r="I705" s="22"/>
      <c r="J705" s="12"/>
      <c r="K705" s="12"/>
      <c r="L705" s="32"/>
      <c r="M705" s="26" t="s">
        <v>888</v>
      </c>
      <c r="N705" s="12"/>
      <c r="O705" s="85"/>
      <c r="P705" s="94" t="s">
        <v>2</v>
      </c>
      <c r="Q705" s="97" t="b">
        <f>NOT(ISERROR(MATCH(D705,Gen8_Pokemon!$C$1:$C$712,0)))</f>
        <v>1</v>
      </c>
      <c r="R705" t="b">
        <v>1</v>
      </c>
      <c r="S705" t="str">
        <f t="shared" si="21"/>
        <v>x</v>
      </c>
    </row>
    <row r="706" spans="1:19" ht="24" customHeight="1" x14ac:dyDescent="0.25">
      <c r="A706" s="73">
        <v>704</v>
      </c>
      <c r="B706" s="76" t="str">
        <f t="shared" si="20"/>
        <v>704</v>
      </c>
      <c r="C706" s="73">
        <v>6</v>
      </c>
      <c r="D706" s="78" t="s">
        <v>1653</v>
      </c>
      <c r="E706" s="2" t="s">
        <v>690</v>
      </c>
      <c r="F706" s="5"/>
      <c r="G706" s="11"/>
      <c r="H706" s="12"/>
      <c r="I706" s="23"/>
      <c r="J706" s="12"/>
      <c r="K706" s="12"/>
      <c r="L706" s="32"/>
      <c r="M706" s="27" t="s">
        <v>888</v>
      </c>
      <c r="N706" s="12"/>
      <c r="O706" s="85"/>
      <c r="P706" s="94" t="s">
        <v>2</v>
      </c>
      <c r="Q706" s="97" t="b">
        <f>NOT(ISERROR(MATCH(D706,Gen8_Pokemon!$C$1:$C$712,0)))</f>
        <v>1</v>
      </c>
      <c r="R706" t="b">
        <v>1</v>
      </c>
      <c r="S706" t="str">
        <f t="shared" si="21"/>
        <v>x</v>
      </c>
    </row>
    <row r="707" spans="1:19" ht="24" customHeight="1" x14ac:dyDescent="0.25">
      <c r="A707" s="73">
        <v>705</v>
      </c>
      <c r="B707" s="76" t="str">
        <f t="shared" si="20"/>
        <v>705</v>
      </c>
      <c r="C707" s="73">
        <v>6</v>
      </c>
      <c r="D707" s="78" t="s">
        <v>1654</v>
      </c>
      <c r="E707" s="2" t="s">
        <v>691</v>
      </c>
      <c r="F707" s="5"/>
      <c r="G707" s="11"/>
      <c r="H707" s="12"/>
      <c r="I707" s="23"/>
      <c r="J707" s="12"/>
      <c r="K707" s="12"/>
      <c r="L707" s="32"/>
      <c r="M707" s="27" t="s">
        <v>888</v>
      </c>
      <c r="N707" s="12"/>
      <c r="O707" s="85"/>
      <c r="P707" s="94" t="s">
        <v>2</v>
      </c>
      <c r="Q707" s="97" t="b">
        <f>NOT(ISERROR(MATCH(D707,Gen8_Pokemon!$C$1:$C$712,0)))</f>
        <v>1</v>
      </c>
      <c r="R707" t="b">
        <v>1</v>
      </c>
      <c r="S707" t="str">
        <f t="shared" si="21"/>
        <v>x</v>
      </c>
    </row>
    <row r="708" spans="1:19" ht="24" customHeight="1" x14ac:dyDescent="0.25">
      <c r="A708" s="73">
        <v>706</v>
      </c>
      <c r="B708" s="76" t="str">
        <f t="shared" ref="B708:B771" si="22">TEXT(A708, "000")</f>
        <v>706</v>
      </c>
      <c r="C708" s="73">
        <v>6</v>
      </c>
      <c r="D708" s="78" t="s">
        <v>1655</v>
      </c>
      <c r="E708" s="2" t="s">
        <v>692</v>
      </c>
      <c r="F708" s="5"/>
      <c r="G708" s="11"/>
      <c r="H708" s="12"/>
      <c r="I708" s="23"/>
      <c r="J708" s="12"/>
      <c r="K708" s="12"/>
      <c r="L708" s="32"/>
      <c r="M708" s="27" t="s">
        <v>888</v>
      </c>
      <c r="N708" s="12"/>
      <c r="O708" s="85"/>
      <c r="P708" s="94" t="s">
        <v>2</v>
      </c>
      <c r="Q708" s="97" t="b">
        <f>NOT(ISERROR(MATCH(D708,Gen8_Pokemon!$C$1:$C$712,0)))</f>
        <v>1</v>
      </c>
      <c r="R708" t="b">
        <v>1</v>
      </c>
      <c r="S708" t="str">
        <f t="shared" ref="S708:S771" si="23">IF(R708=TRUE, "x", "")</f>
        <v>x</v>
      </c>
    </row>
    <row r="709" spans="1:19" ht="24" customHeight="1" x14ac:dyDescent="0.25">
      <c r="A709" s="73">
        <v>707</v>
      </c>
      <c r="B709" s="76" t="str">
        <f t="shared" si="22"/>
        <v>707</v>
      </c>
      <c r="C709" s="73">
        <v>6</v>
      </c>
      <c r="D709" s="78" t="s">
        <v>1656</v>
      </c>
      <c r="E709" s="2" t="s">
        <v>693</v>
      </c>
      <c r="F709" s="5"/>
      <c r="G709" s="11"/>
      <c r="H709" s="12"/>
      <c r="I709" s="22"/>
      <c r="J709" s="12"/>
      <c r="K709" s="12"/>
      <c r="L709" s="32"/>
      <c r="M709" s="26" t="s">
        <v>888</v>
      </c>
      <c r="N709" s="12"/>
      <c r="O709" s="85"/>
      <c r="P709" s="94" t="s">
        <v>2</v>
      </c>
      <c r="Q709" s="97" t="b">
        <f>NOT(ISERROR(MATCH(D709,Gen8_Pokemon!$C$1:$C$712,0)))</f>
        <v>1</v>
      </c>
      <c r="R709" t="b">
        <v>1</v>
      </c>
      <c r="S709" t="str">
        <f t="shared" si="23"/>
        <v>x</v>
      </c>
    </row>
    <row r="710" spans="1:19" ht="24" customHeight="1" x14ac:dyDescent="0.25">
      <c r="A710" s="73">
        <v>708</v>
      </c>
      <c r="B710" s="76" t="str">
        <f t="shared" si="22"/>
        <v>708</v>
      </c>
      <c r="C710" s="73">
        <v>6</v>
      </c>
      <c r="D710" s="78" t="s">
        <v>1657</v>
      </c>
      <c r="E710" s="2" t="s">
        <v>694</v>
      </c>
      <c r="F710" s="5"/>
      <c r="G710" s="11"/>
      <c r="H710" s="12"/>
      <c r="I710" s="22"/>
      <c r="J710" s="12"/>
      <c r="K710" s="12"/>
      <c r="L710" s="32"/>
      <c r="M710" s="26" t="s">
        <v>888</v>
      </c>
      <c r="N710" s="12"/>
      <c r="O710" s="85"/>
      <c r="P710" s="94" t="s">
        <v>2</v>
      </c>
      <c r="Q710" s="97" t="b">
        <f>NOT(ISERROR(MATCH(D710,Gen8_Pokemon!$C$1:$C$712,0)))</f>
        <v>1</v>
      </c>
      <c r="R710" t="b">
        <v>1</v>
      </c>
      <c r="S710" t="str">
        <f t="shared" si="23"/>
        <v>x</v>
      </c>
    </row>
    <row r="711" spans="1:19" ht="24" customHeight="1" x14ac:dyDescent="0.25">
      <c r="A711" s="73">
        <v>709</v>
      </c>
      <c r="B711" s="76" t="str">
        <f t="shared" si="22"/>
        <v>709</v>
      </c>
      <c r="C711" s="73">
        <v>6</v>
      </c>
      <c r="D711" s="78" t="s">
        <v>1658</v>
      </c>
      <c r="E711" s="2" t="s">
        <v>695</v>
      </c>
      <c r="F711" s="5"/>
      <c r="G711" s="11"/>
      <c r="H711" s="12"/>
      <c r="I711" s="22"/>
      <c r="J711" s="12"/>
      <c r="K711" s="12"/>
      <c r="L711" s="32"/>
      <c r="M711" s="26" t="s">
        <v>888</v>
      </c>
      <c r="N711" s="12"/>
      <c r="O711" s="85"/>
      <c r="P711" s="94" t="s">
        <v>2</v>
      </c>
      <c r="Q711" s="97" t="b">
        <f>NOT(ISERROR(MATCH(D711,Gen8_Pokemon!$C$1:$C$712,0)))</f>
        <v>1</v>
      </c>
      <c r="R711" t="b">
        <v>1</v>
      </c>
      <c r="S711" t="str">
        <f t="shared" si="23"/>
        <v>x</v>
      </c>
    </row>
    <row r="712" spans="1:19" ht="24" customHeight="1" x14ac:dyDescent="0.25">
      <c r="A712" s="73">
        <v>710</v>
      </c>
      <c r="B712" s="76" t="str">
        <f t="shared" si="22"/>
        <v>710</v>
      </c>
      <c r="C712" s="73">
        <v>6</v>
      </c>
      <c r="D712" s="78" t="s">
        <v>1659</v>
      </c>
      <c r="E712" s="3" t="s">
        <v>696</v>
      </c>
      <c r="F712" s="9"/>
      <c r="G712" s="18"/>
      <c r="H712" s="16"/>
      <c r="I712" s="16"/>
      <c r="J712" s="12"/>
      <c r="K712" s="17"/>
      <c r="L712" s="56"/>
      <c r="M712" s="17" t="s">
        <v>888</v>
      </c>
      <c r="N712" s="17"/>
      <c r="O712" s="90" t="s">
        <v>920</v>
      </c>
      <c r="P712" s="94" t="s">
        <v>2</v>
      </c>
      <c r="Q712" s="97" t="b">
        <f>NOT(ISERROR(MATCH(D712,Gen8_Pokemon!$C$1:$C$712,0)))</f>
        <v>1</v>
      </c>
      <c r="R712" t="b">
        <v>1</v>
      </c>
      <c r="S712" t="str">
        <f t="shared" si="23"/>
        <v>x</v>
      </c>
    </row>
    <row r="713" spans="1:19" ht="24" customHeight="1" x14ac:dyDescent="0.25">
      <c r="A713" s="73">
        <v>711</v>
      </c>
      <c r="B713" s="76" t="str">
        <f t="shared" si="22"/>
        <v>711</v>
      </c>
      <c r="C713" s="73">
        <v>6</v>
      </c>
      <c r="D713" s="78" t="s">
        <v>1660</v>
      </c>
      <c r="E713" s="3" t="s">
        <v>697</v>
      </c>
      <c r="F713" s="9"/>
      <c r="G713" s="18"/>
      <c r="H713" s="16"/>
      <c r="I713" s="16"/>
      <c r="J713" s="12"/>
      <c r="K713" s="17"/>
      <c r="L713" s="56"/>
      <c r="M713" s="17" t="s">
        <v>888</v>
      </c>
      <c r="N713" s="17"/>
      <c r="O713" s="90" t="s">
        <v>920</v>
      </c>
      <c r="P713" s="94" t="s">
        <v>2</v>
      </c>
      <c r="Q713" s="97" t="b">
        <f>NOT(ISERROR(MATCH(D713,Gen8_Pokemon!$C$1:$C$712,0)))</f>
        <v>1</v>
      </c>
      <c r="R713" t="b">
        <v>1</v>
      </c>
      <c r="S713" t="str">
        <f t="shared" si="23"/>
        <v>x</v>
      </c>
    </row>
    <row r="714" spans="1:19" ht="24" customHeight="1" x14ac:dyDescent="0.25">
      <c r="A714" s="73">
        <v>712</v>
      </c>
      <c r="B714" s="76" t="str">
        <f t="shared" si="22"/>
        <v>712</v>
      </c>
      <c r="C714" s="73">
        <v>6</v>
      </c>
      <c r="D714" s="78" t="s">
        <v>1661</v>
      </c>
      <c r="E714" s="2" t="s">
        <v>698</v>
      </c>
      <c r="F714" s="5"/>
      <c r="G714" s="11"/>
      <c r="H714" s="12"/>
      <c r="I714" s="23"/>
      <c r="J714" s="12"/>
      <c r="K714" s="12"/>
      <c r="L714" s="32"/>
      <c r="M714" s="27" t="s">
        <v>888</v>
      </c>
      <c r="N714" s="12"/>
      <c r="O714" s="85"/>
      <c r="P714" s="94" t="s">
        <v>2</v>
      </c>
      <c r="Q714" s="97" t="b">
        <f>NOT(ISERROR(MATCH(D714,Gen8_Pokemon!$C$1:$C$712,0)))</f>
        <v>1</v>
      </c>
      <c r="R714" t="b">
        <v>1</v>
      </c>
      <c r="S714" t="str">
        <f t="shared" si="23"/>
        <v>x</v>
      </c>
    </row>
    <row r="715" spans="1:19" ht="24" customHeight="1" x14ac:dyDescent="0.25">
      <c r="A715" s="73">
        <v>713</v>
      </c>
      <c r="B715" s="76" t="str">
        <f t="shared" si="22"/>
        <v>713</v>
      </c>
      <c r="C715" s="73">
        <v>6</v>
      </c>
      <c r="D715" s="78" t="s">
        <v>1662</v>
      </c>
      <c r="E715" s="2" t="s">
        <v>699</v>
      </c>
      <c r="F715" s="5"/>
      <c r="G715" s="11"/>
      <c r="H715" s="12"/>
      <c r="I715" s="23"/>
      <c r="J715" s="12"/>
      <c r="K715" s="12"/>
      <c r="L715" s="32"/>
      <c r="M715" s="27" t="s">
        <v>888</v>
      </c>
      <c r="N715" s="12"/>
      <c r="O715" s="85"/>
      <c r="P715" s="94" t="s">
        <v>2</v>
      </c>
      <c r="Q715" s="97" t="b">
        <f>NOT(ISERROR(MATCH(D715,Gen8_Pokemon!$C$1:$C$712,0)))</f>
        <v>1</v>
      </c>
      <c r="R715" t="b">
        <v>1</v>
      </c>
      <c r="S715" t="str">
        <f t="shared" si="23"/>
        <v>x</v>
      </c>
    </row>
    <row r="716" spans="1:19" ht="24" customHeight="1" x14ac:dyDescent="0.25">
      <c r="A716" s="73">
        <v>714</v>
      </c>
      <c r="B716" s="76" t="str">
        <f t="shared" si="22"/>
        <v>714</v>
      </c>
      <c r="C716" s="73">
        <v>6</v>
      </c>
      <c r="D716" s="78" t="s">
        <v>1663</v>
      </c>
      <c r="E716" s="2" t="s">
        <v>700</v>
      </c>
      <c r="F716" s="5"/>
      <c r="G716" s="11"/>
      <c r="H716" s="12"/>
      <c r="I716" s="22"/>
      <c r="J716" s="12"/>
      <c r="K716" s="12"/>
      <c r="L716" s="32"/>
      <c r="M716" s="26" t="s">
        <v>888</v>
      </c>
      <c r="N716" s="12"/>
      <c r="O716" s="85"/>
      <c r="P716" s="94" t="s">
        <v>2</v>
      </c>
      <c r="Q716" s="97" t="b">
        <f>NOT(ISERROR(MATCH(D716,Gen8_Pokemon!$C$1:$C$712,0)))</f>
        <v>1</v>
      </c>
      <c r="R716" t="b">
        <v>1</v>
      </c>
      <c r="S716" t="str">
        <f t="shared" si="23"/>
        <v>x</v>
      </c>
    </row>
    <row r="717" spans="1:19" ht="24" customHeight="1" x14ac:dyDescent="0.25">
      <c r="A717" s="73">
        <v>715</v>
      </c>
      <c r="B717" s="76" t="str">
        <f t="shared" si="22"/>
        <v>715</v>
      </c>
      <c r="C717" s="73">
        <v>6</v>
      </c>
      <c r="D717" s="78" t="s">
        <v>1664</v>
      </c>
      <c r="E717" s="2" t="s">
        <v>701</v>
      </c>
      <c r="F717" s="5"/>
      <c r="G717" s="11"/>
      <c r="H717" s="12"/>
      <c r="I717" s="22"/>
      <c r="J717" s="12"/>
      <c r="K717" s="12"/>
      <c r="L717" s="32"/>
      <c r="M717" s="26" t="s">
        <v>888</v>
      </c>
      <c r="N717" s="12"/>
      <c r="O717" s="85"/>
      <c r="P717" s="94" t="s">
        <v>2</v>
      </c>
      <c r="Q717" s="97" t="b">
        <f>NOT(ISERROR(MATCH(D717,Gen8_Pokemon!$C$1:$C$712,0)))</f>
        <v>1</v>
      </c>
      <c r="R717" t="b">
        <v>1</v>
      </c>
      <c r="S717" t="str">
        <f t="shared" si="23"/>
        <v>x</v>
      </c>
    </row>
    <row r="718" spans="1:19" ht="24" customHeight="1" x14ac:dyDescent="0.25">
      <c r="A718" s="73">
        <v>716</v>
      </c>
      <c r="B718" s="76" t="str">
        <f t="shared" si="22"/>
        <v>716</v>
      </c>
      <c r="C718" s="73">
        <v>6</v>
      </c>
      <c r="D718" s="78" t="s">
        <v>1665</v>
      </c>
      <c r="E718" s="3" t="s">
        <v>702</v>
      </c>
      <c r="F718" s="9"/>
      <c r="G718" s="18"/>
      <c r="H718" s="16"/>
      <c r="I718" s="22"/>
      <c r="J718" s="12"/>
      <c r="K718" s="12"/>
      <c r="L718" s="32"/>
      <c r="M718" s="26" t="s">
        <v>888</v>
      </c>
      <c r="N718" s="12"/>
      <c r="O718" s="88" t="s">
        <v>921</v>
      </c>
      <c r="P718" s="94" t="s">
        <v>2</v>
      </c>
      <c r="Q718" s="97" t="b">
        <f>NOT(ISERROR(MATCH(D718,Gen8_Pokemon!$C$1:$C$712,0)))</f>
        <v>1</v>
      </c>
      <c r="R718" t="b">
        <v>1</v>
      </c>
      <c r="S718" t="str">
        <f t="shared" si="23"/>
        <v>x</v>
      </c>
    </row>
    <row r="719" spans="1:19" ht="24" customHeight="1" x14ac:dyDescent="0.25">
      <c r="A719" s="73">
        <v>717</v>
      </c>
      <c r="B719" s="76" t="str">
        <f t="shared" si="22"/>
        <v>717</v>
      </c>
      <c r="C719" s="73">
        <v>6</v>
      </c>
      <c r="D719" s="78" t="s">
        <v>1666</v>
      </c>
      <c r="E719" s="2" t="s">
        <v>703</v>
      </c>
      <c r="F719" s="5"/>
      <c r="G719" s="18"/>
      <c r="H719" s="12"/>
      <c r="I719" s="22"/>
      <c r="J719" s="12"/>
      <c r="K719" s="12"/>
      <c r="L719" s="32"/>
      <c r="M719" s="26" t="s">
        <v>888</v>
      </c>
      <c r="N719" s="12"/>
      <c r="O719" s="85"/>
      <c r="P719" s="94" t="s">
        <v>2</v>
      </c>
      <c r="Q719" s="97" t="b">
        <f>NOT(ISERROR(MATCH(D719,Gen8_Pokemon!$C$1:$C$712,0)))</f>
        <v>1</v>
      </c>
      <c r="R719" t="b">
        <v>1</v>
      </c>
      <c r="S719" t="str">
        <f t="shared" si="23"/>
        <v>x</v>
      </c>
    </row>
    <row r="720" spans="1:19" ht="24" customHeight="1" x14ac:dyDescent="0.25">
      <c r="A720" s="73">
        <v>718</v>
      </c>
      <c r="B720" s="76" t="str">
        <f t="shared" si="22"/>
        <v>718</v>
      </c>
      <c r="C720" s="73">
        <v>6</v>
      </c>
      <c r="D720" s="78" t="s">
        <v>1667</v>
      </c>
      <c r="E720" s="3" t="s">
        <v>704</v>
      </c>
      <c r="F720" s="9"/>
      <c r="G720" s="18"/>
      <c r="H720" s="24"/>
      <c r="I720" s="16"/>
      <c r="J720" s="12"/>
      <c r="K720" s="12"/>
      <c r="L720" s="32"/>
      <c r="M720" s="17" t="s">
        <v>888</v>
      </c>
      <c r="N720" s="12"/>
      <c r="O720" s="88" t="s">
        <v>922</v>
      </c>
      <c r="P720" s="94" t="s">
        <v>2</v>
      </c>
      <c r="Q720" s="97" t="b">
        <f>NOT(ISERROR(MATCH(D720,Gen8_Pokemon!$C$1:$C$712,0)))</f>
        <v>1</v>
      </c>
      <c r="R720" t="b">
        <v>1</v>
      </c>
      <c r="S720" t="str">
        <f t="shared" si="23"/>
        <v>x</v>
      </c>
    </row>
    <row r="721" spans="1:19" ht="24" customHeight="1" x14ac:dyDescent="0.25">
      <c r="A721" s="73">
        <v>719</v>
      </c>
      <c r="B721" s="76" t="str">
        <f t="shared" si="22"/>
        <v>719</v>
      </c>
      <c r="C721" s="73">
        <v>6</v>
      </c>
      <c r="D721" s="78" t="s">
        <v>1668</v>
      </c>
      <c r="E721" s="2" t="s">
        <v>705</v>
      </c>
      <c r="F721" s="5"/>
      <c r="G721" s="18"/>
      <c r="H721" s="12"/>
      <c r="I721" s="12"/>
      <c r="J721" s="12"/>
      <c r="K721" s="36" t="s">
        <v>2</v>
      </c>
      <c r="L721" s="55"/>
      <c r="M721" s="12" t="s">
        <v>888</v>
      </c>
      <c r="N721" s="15"/>
      <c r="O721" s="86"/>
      <c r="P721" s="94" t="s">
        <v>2</v>
      </c>
      <c r="Q721" s="97" t="b">
        <f>NOT(ISERROR(MATCH(D721,Gen8_Pokemon!$C$1:$C$712,0)))</f>
        <v>1</v>
      </c>
      <c r="R721" t="b">
        <v>1</v>
      </c>
      <c r="S721" t="str">
        <f t="shared" si="23"/>
        <v>x</v>
      </c>
    </row>
    <row r="722" spans="1:19" ht="24" customHeight="1" x14ac:dyDescent="0.25">
      <c r="A722" s="73">
        <v>720</v>
      </c>
      <c r="B722" s="76" t="str">
        <f t="shared" si="22"/>
        <v>720</v>
      </c>
      <c r="C722" s="73">
        <v>6</v>
      </c>
      <c r="D722" s="78" t="s">
        <v>1669</v>
      </c>
      <c r="E722" s="3" t="s">
        <v>706</v>
      </c>
      <c r="F722" s="9"/>
      <c r="G722" s="18"/>
      <c r="H722" s="16"/>
      <c r="I722" s="22"/>
      <c r="J722" s="12"/>
      <c r="K722" s="12"/>
      <c r="L722" s="32"/>
      <c r="M722" s="26" t="s">
        <v>888</v>
      </c>
      <c r="N722" s="12"/>
      <c r="O722" s="88" t="s">
        <v>923</v>
      </c>
      <c r="P722" s="94" t="s">
        <v>888</v>
      </c>
      <c r="Q722" s="97" t="b">
        <f>NOT(ISERROR(MATCH(D722,Gen8_Pokemon!$C$1:$C$712,0)))</f>
        <v>0</v>
      </c>
      <c r="R722" t="b">
        <v>0</v>
      </c>
      <c r="S722" t="str">
        <f t="shared" si="23"/>
        <v/>
      </c>
    </row>
    <row r="723" spans="1:19" ht="24" customHeight="1" x14ac:dyDescent="0.3">
      <c r="A723" s="73">
        <v>721</v>
      </c>
      <c r="B723" s="76" t="str">
        <f t="shared" si="22"/>
        <v>721</v>
      </c>
      <c r="C723" s="73">
        <v>6</v>
      </c>
      <c r="D723" s="78" t="s">
        <v>1670</v>
      </c>
      <c r="E723" s="2" t="s">
        <v>707</v>
      </c>
      <c r="F723" s="5"/>
      <c r="G723" s="18"/>
      <c r="H723" s="12"/>
      <c r="I723" s="25"/>
      <c r="J723" s="12"/>
      <c r="K723" s="12"/>
      <c r="L723" s="32"/>
      <c r="M723" s="12" t="s">
        <v>888</v>
      </c>
      <c r="N723" s="12"/>
      <c r="O723" s="85"/>
      <c r="P723" s="94" t="s">
        <v>2</v>
      </c>
      <c r="Q723" s="97" t="b">
        <f>NOT(ISERROR(MATCH(D723,Gen8_Pokemon!$C$1:$C$712,0)))</f>
        <v>1</v>
      </c>
      <c r="R723" t="b">
        <v>1</v>
      </c>
      <c r="S723" t="str">
        <f t="shared" si="23"/>
        <v>x</v>
      </c>
    </row>
    <row r="724" spans="1:19" ht="24" customHeight="1" x14ac:dyDescent="0.25">
      <c r="A724" s="73">
        <v>722</v>
      </c>
      <c r="B724" s="76" t="str">
        <f t="shared" si="22"/>
        <v>722</v>
      </c>
      <c r="C724" s="73">
        <v>7</v>
      </c>
      <c r="D724" s="78" t="s">
        <v>1671</v>
      </c>
      <c r="E724" s="2" t="s">
        <v>708</v>
      </c>
      <c r="F724" s="5"/>
      <c r="G724" s="11"/>
      <c r="H724" s="12"/>
      <c r="I724" s="12"/>
      <c r="J724" s="12"/>
      <c r="K724" s="14"/>
      <c r="L724" s="32"/>
      <c r="M724" s="12" t="s">
        <v>888</v>
      </c>
      <c r="N724" s="12"/>
      <c r="O724" s="85"/>
      <c r="P724" s="94" t="s">
        <v>2</v>
      </c>
      <c r="Q724" s="97" t="b">
        <f>NOT(ISERROR(MATCH(D724,Gen8_Pokemon!$C$1:$C$712,0)))</f>
        <v>1</v>
      </c>
      <c r="R724" t="b">
        <v>1</v>
      </c>
      <c r="S724" t="str">
        <f t="shared" si="23"/>
        <v>x</v>
      </c>
    </row>
    <row r="725" spans="1:19" ht="24" customHeight="1" x14ac:dyDescent="0.25">
      <c r="A725" s="73">
        <v>723</v>
      </c>
      <c r="B725" s="76" t="str">
        <f t="shared" si="22"/>
        <v>723</v>
      </c>
      <c r="C725" s="73">
        <v>7</v>
      </c>
      <c r="D725" s="78" t="s">
        <v>1672</v>
      </c>
      <c r="E725" s="2" t="s">
        <v>709</v>
      </c>
      <c r="F725" s="5"/>
      <c r="G725" s="11"/>
      <c r="H725" s="12"/>
      <c r="I725" s="12"/>
      <c r="J725" s="12"/>
      <c r="K725" s="12"/>
      <c r="L725" s="32"/>
      <c r="M725" s="12" t="s">
        <v>888</v>
      </c>
      <c r="N725" s="12"/>
      <c r="O725" s="85"/>
      <c r="P725" s="94" t="s">
        <v>2</v>
      </c>
      <c r="Q725" s="97" t="b">
        <f>NOT(ISERROR(MATCH(D725,Gen8_Pokemon!$C$1:$C$712,0)))</f>
        <v>1</v>
      </c>
      <c r="R725" t="b">
        <v>1</v>
      </c>
      <c r="S725" t="str">
        <f t="shared" si="23"/>
        <v>x</v>
      </c>
    </row>
    <row r="726" spans="1:19" ht="24" customHeight="1" x14ac:dyDescent="0.25">
      <c r="A726" s="73">
        <v>724</v>
      </c>
      <c r="B726" s="76" t="str">
        <f t="shared" si="22"/>
        <v>724</v>
      </c>
      <c r="C726" s="73">
        <v>7</v>
      </c>
      <c r="D726" s="78" t="s">
        <v>1673</v>
      </c>
      <c r="E726" s="2" t="s">
        <v>710</v>
      </c>
      <c r="F726" s="5"/>
      <c r="G726" s="11"/>
      <c r="H726" s="12"/>
      <c r="I726" s="12"/>
      <c r="J726" s="12"/>
      <c r="K726" s="12"/>
      <c r="L726" s="32"/>
      <c r="M726" s="12" t="s">
        <v>888</v>
      </c>
      <c r="N726" s="12"/>
      <c r="O726" s="85"/>
      <c r="P726" s="94" t="s">
        <v>2</v>
      </c>
      <c r="Q726" s="97" t="b">
        <f>NOT(ISERROR(MATCH(D726,Gen8_Pokemon!$C$1:$C$712,0)))</f>
        <v>1</v>
      </c>
      <c r="R726" t="b">
        <v>1</v>
      </c>
      <c r="S726" t="str">
        <f t="shared" si="23"/>
        <v>x</v>
      </c>
    </row>
    <row r="727" spans="1:19" ht="24" customHeight="1" x14ac:dyDescent="0.25">
      <c r="A727" s="73">
        <v>725</v>
      </c>
      <c r="B727" s="76" t="str">
        <f t="shared" si="22"/>
        <v>725</v>
      </c>
      <c r="C727" s="73">
        <v>7</v>
      </c>
      <c r="D727" s="78" t="s">
        <v>1674</v>
      </c>
      <c r="E727" s="2" t="s">
        <v>711</v>
      </c>
      <c r="F727" s="5"/>
      <c r="G727" s="11"/>
      <c r="H727" s="12"/>
      <c r="I727" s="26"/>
      <c r="J727" s="12"/>
      <c r="K727" s="12"/>
      <c r="L727" s="32"/>
      <c r="M727" s="26" t="s">
        <v>888</v>
      </c>
      <c r="N727" s="12"/>
      <c r="O727" s="85"/>
      <c r="P727" s="94" t="s">
        <v>2</v>
      </c>
      <c r="Q727" s="97" t="b">
        <f>NOT(ISERROR(MATCH(D727,Gen8_Pokemon!$C$1:$C$712,0)))</f>
        <v>1</v>
      </c>
      <c r="R727" t="b">
        <v>1</v>
      </c>
      <c r="S727" t="str">
        <f t="shared" si="23"/>
        <v>x</v>
      </c>
    </row>
    <row r="728" spans="1:19" ht="24" customHeight="1" x14ac:dyDescent="0.25">
      <c r="A728" s="73">
        <v>726</v>
      </c>
      <c r="B728" s="76" t="str">
        <f t="shared" si="22"/>
        <v>726</v>
      </c>
      <c r="C728" s="73">
        <v>7</v>
      </c>
      <c r="D728" s="78" t="s">
        <v>1675</v>
      </c>
      <c r="E728" s="2" t="s">
        <v>712</v>
      </c>
      <c r="F728" s="5"/>
      <c r="G728" s="11"/>
      <c r="H728" s="12"/>
      <c r="I728" s="26"/>
      <c r="J728" s="12"/>
      <c r="K728" s="12"/>
      <c r="L728" s="32"/>
      <c r="M728" s="26" t="s">
        <v>888</v>
      </c>
      <c r="N728" s="12"/>
      <c r="O728" s="85"/>
      <c r="P728" s="94" t="s">
        <v>2</v>
      </c>
      <c r="Q728" s="97" t="b">
        <f>NOT(ISERROR(MATCH(D728,Gen8_Pokemon!$C$1:$C$712,0)))</f>
        <v>1</v>
      </c>
      <c r="R728" t="b">
        <v>1</v>
      </c>
      <c r="S728" t="str">
        <f t="shared" si="23"/>
        <v>x</v>
      </c>
    </row>
    <row r="729" spans="1:19" ht="24" customHeight="1" x14ac:dyDescent="0.25">
      <c r="A729" s="73">
        <v>727</v>
      </c>
      <c r="B729" s="76" t="str">
        <f t="shared" si="22"/>
        <v>727</v>
      </c>
      <c r="C729" s="73">
        <v>7</v>
      </c>
      <c r="D729" s="78" t="s">
        <v>1676</v>
      </c>
      <c r="E729" s="2" t="s">
        <v>713</v>
      </c>
      <c r="F729" s="5"/>
      <c r="G729" s="11"/>
      <c r="H729" s="12"/>
      <c r="I729" s="26"/>
      <c r="J729" s="12"/>
      <c r="K729" s="12"/>
      <c r="L729" s="32"/>
      <c r="M729" s="26" t="s">
        <v>888</v>
      </c>
      <c r="N729" s="12"/>
      <c r="O729" s="85"/>
      <c r="P729" s="94" t="s">
        <v>2</v>
      </c>
      <c r="Q729" s="97" t="b">
        <f>NOT(ISERROR(MATCH(D729,Gen8_Pokemon!$C$1:$C$712,0)))</f>
        <v>1</v>
      </c>
      <c r="R729" t="b">
        <v>1</v>
      </c>
      <c r="S729" t="str">
        <f t="shared" si="23"/>
        <v>x</v>
      </c>
    </row>
    <row r="730" spans="1:19" ht="24" customHeight="1" x14ac:dyDescent="0.25">
      <c r="A730" s="73">
        <v>728</v>
      </c>
      <c r="B730" s="76" t="str">
        <f t="shared" si="22"/>
        <v>728</v>
      </c>
      <c r="C730" s="73">
        <v>7</v>
      </c>
      <c r="D730" s="78" t="s">
        <v>1677</v>
      </c>
      <c r="E730" s="2" t="s">
        <v>714</v>
      </c>
      <c r="F730" s="5"/>
      <c r="G730" s="11"/>
      <c r="H730" s="12"/>
      <c r="I730" s="27"/>
      <c r="J730" s="12"/>
      <c r="K730" s="12"/>
      <c r="L730" s="32"/>
      <c r="M730" s="27" t="s">
        <v>888</v>
      </c>
      <c r="N730" s="12"/>
      <c r="O730" s="85"/>
      <c r="P730" s="94" t="s">
        <v>2</v>
      </c>
      <c r="Q730" s="97" t="b">
        <f>NOT(ISERROR(MATCH(D730,Gen8_Pokemon!$C$1:$C$712,0)))</f>
        <v>1</v>
      </c>
      <c r="R730" t="b">
        <v>1</v>
      </c>
      <c r="S730" t="str">
        <f t="shared" si="23"/>
        <v>x</v>
      </c>
    </row>
    <row r="731" spans="1:19" ht="24" customHeight="1" x14ac:dyDescent="0.25">
      <c r="A731" s="73">
        <v>729</v>
      </c>
      <c r="B731" s="76" t="str">
        <f t="shared" si="22"/>
        <v>729</v>
      </c>
      <c r="C731" s="73">
        <v>7</v>
      </c>
      <c r="D731" s="78" t="s">
        <v>1678</v>
      </c>
      <c r="E731" s="2" t="s">
        <v>715</v>
      </c>
      <c r="F731" s="5"/>
      <c r="G731" s="11"/>
      <c r="H731" s="12"/>
      <c r="I731" s="27"/>
      <c r="J731" s="12"/>
      <c r="K731" s="12"/>
      <c r="L731" s="32"/>
      <c r="M731" s="27" t="s">
        <v>888</v>
      </c>
      <c r="N731" s="12"/>
      <c r="O731" s="85"/>
      <c r="P731" s="94" t="s">
        <v>2</v>
      </c>
      <c r="Q731" s="97" t="b">
        <f>NOT(ISERROR(MATCH(D731,Gen8_Pokemon!$C$1:$C$712,0)))</f>
        <v>1</v>
      </c>
      <c r="R731" t="b">
        <v>1</v>
      </c>
      <c r="S731" t="str">
        <f t="shared" si="23"/>
        <v>x</v>
      </c>
    </row>
    <row r="732" spans="1:19" ht="24" customHeight="1" x14ac:dyDescent="0.25">
      <c r="A732" s="73">
        <v>730</v>
      </c>
      <c r="B732" s="76" t="str">
        <f t="shared" si="22"/>
        <v>730</v>
      </c>
      <c r="C732" s="73">
        <v>7</v>
      </c>
      <c r="D732" s="78" t="s">
        <v>1679</v>
      </c>
      <c r="E732" s="2" t="s">
        <v>716</v>
      </c>
      <c r="F732" s="5"/>
      <c r="G732" s="11"/>
      <c r="H732" s="12"/>
      <c r="I732" s="26"/>
      <c r="J732" s="12"/>
      <c r="K732" s="12"/>
      <c r="L732" s="32"/>
      <c r="M732" s="26" t="s">
        <v>888</v>
      </c>
      <c r="N732" s="12"/>
      <c r="O732" s="85"/>
      <c r="P732" s="94" t="s">
        <v>2</v>
      </c>
      <c r="Q732" s="97" t="b">
        <f>NOT(ISERROR(MATCH(D732,Gen8_Pokemon!$C$1:$C$712,0)))</f>
        <v>1</v>
      </c>
      <c r="R732" t="b">
        <v>1</v>
      </c>
      <c r="S732" t="str">
        <f t="shared" si="23"/>
        <v>x</v>
      </c>
    </row>
    <row r="733" spans="1:19" ht="24" customHeight="1" x14ac:dyDescent="0.25">
      <c r="A733" s="73">
        <v>731</v>
      </c>
      <c r="B733" s="76" t="str">
        <f t="shared" si="22"/>
        <v>731</v>
      </c>
      <c r="C733" s="73">
        <v>7</v>
      </c>
      <c r="D733" s="78" t="s">
        <v>1680</v>
      </c>
      <c r="E733" s="2" t="s">
        <v>717</v>
      </c>
      <c r="F733" s="5"/>
      <c r="G733" s="11"/>
      <c r="H733" s="12"/>
      <c r="I733" s="27"/>
      <c r="J733" s="12"/>
      <c r="K733" s="12"/>
      <c r="L733" s="32"/>
      <c r="M733" s="27" t="s">
        <v>888</v>
      </c>
      <c r="N733" s="12"/>
      <c r="O733" s="85"/>
      <c r="P733" s="94" t="s">
        <v>888</v>
      </c>
      <c r="Q733" s="97" t="b">
        <f>NOT(ISERROR(MATCH(D733,Gen8_Pokemon!$C$1:$C$712,0)))</f>
        <v>0</v>
      </c>
      <c r="R733" t="b">
        <v>0</v>
      </c>
      <c r="S733" t="str">
        <f t="shared" si="23"/>
        <v/>
      </c>
    </row>
    <row r="734" spans="1:19" ht="24" customHeight="1" x14ac:dyDescent="0.25">
      <c r="A734" s="73">
        <v>732</v>
      </c>
      <c r="B734" s="76" t="str">
        <f t="shared" si="22"/>
        <v>732</v>
      </c>
      <c r="C734" s="73">
        <v>7</v>
      </c>
      <c r="D734" s="78" t="s">
        <v>1681</v>
      </c>
      <c r="E734" s="2" t="s">
        <v>718</v>
      </c>
      <c r="F734" s="5"/>
      <c r="G734" s="11"/>
      <c r="H734" s="12"/>
      <c r="I734" s="27"/>
      <c r="J734" s="12"/>
      <c r="K734" s="12"/>
      <c r="L734" s="32"/>
      <c r="M734" s="27" t="s">
        <v>888</v>
      </c>
      <c r="N734" s="12"/>
      <c r="O734" s="85"/>
      <c r="P734" s="94" t="s">
        <v>888</v>
      </c>
      <c r="Q734" s="97" t="b">
        <f>NOT(ISERROR(MATCH(D734,Gen8_Pokemon!$C$1:$C$712,0)))</f>
        <v>0</v>
      </c>
      <c r="R734" t="b">
        <v>0</v>
      </c>
      <c r="S734" t="str">
        <f t="shared" si="23"/>
        <v/>
      </c>
    </row>
    <row r="735" spans="1:19" ht="24" customHeight="1" x14ac:dyDescent="0.25">
      <c r="A735" s="73">
        <v>733</v>
      </c>
      <c r="B735" s="76" t="str">
        <f t="shared" si="22"/>
        <v>733</v>
      </c>
      <c r="C735" s="73">
        <v>7</v>
      </c>
      <c r="D735" s="78" t="s">
        <v>1682</v>
      </c>
      <c r="E735" s="2" t="s">
        <v>719</v>
      </c>
      <c r="F735" s="5"/>
      <c r="G735" s="11"/>
      <c r="H735" s="12"/>
      <c r="I735" s="26"/>
      <c r="J735" s="12"/>
      <c r="K735" s="12"/>
      <c r="L735" s="32"/>
      <c r="M735" s="26" t="s">
        <v>888</v>
      </c>
      <c r="N735" s="12"/>
      <c r="O735" s="85"/>
      <c r="P735" s="94" t="s">
        <v>888</v>
      </c>
      <c r="Q735" s="97" t="b">
        <f>NOT(ISERROR(MATCH(D735,Gen8_Pokemon!$C$1:$C$712,0)))</f>
        <v>0</v>
      </c>
      <c r="R735" t="b">
        <v>0</v>
      </c>
      <c r="S735" t="str">
        <f t="shared" si="23"/>
        <v/>
      </c>
    </row>
    <row r="736" spans="1:19" ht="24" customHeight="1" x14ac:dyDescent="0.25">
      <c r="A736" s="73">
        <v>734</v>
      </c>
      <c r="B736" s="76" t="str">
        <f t="shared" si="22"/>
        <v>734</v>
      </c>
      <c r="C736" s="73">
        <v>7</v>
      </c>
      <c r="D736" s="78" t="s">
        <v>1683</v>
      </c>
      <c r="E736" s="2" t="s">
        <v>720</v>
      </c>
      <c r="F736" s="5"/>
      <c r="G736" s="11"/>
      <c r="H736" s="12"/>
      <c r="I736" s="26"/>
      <c r="J736" s="12"/>
      <c r="K736" s="12"/>
      <c r="L736" s="32"/>
      <c r="M736" s="26" t="s">
        <v>888</v>
      </c>
      <c r="N736" s="12"/>
      <c r="O736" s="85"/>
      <c r="P736" s="94" t="s">
        <v>888</v>
      </c>
      <c r="Q736" s="97" t="b">
        <f>NOT(ISERROR(MATCH(D736,Gen8_Pokemon!$C$1:$C$712,0)))</f>
        <v>0</v>
      </c>
      <c r="R736" t="b">
        <v>0</v>
      </c>
      <c r="S736" t="str">
        <f t="shared" si="23"/>
        <v/>
      </c>
    </row>
    <row r="737" spans="1:19" ht="24" customHeight="1" x14ac:dyDescent="0.25">
      <c r="A737" s="73">
        <v>735</v>
      </c>
      <c r="B737" s="76" t="str">
        <f t="shared" si="22"/>
        <v>735</v>
      </c>
      <c r="C737" s="73">
        <v>7</v>
      </c>
      <c r="D737" s="78" t="s">
        <v>1684</v>
      </c>
      <c r="E737" s="2" t="s">
        <v>721</v>
      </c>
      <c r="F737" s="5"/>
      <c r="G737" s="11"/>
      <c r="H737" s="12"/>
      <c r="I737" s="26"/>
      <c r="J737" s="12"/>
      <c r="K737" s="12"/>
      <c r="L737" s="32"/>
      <c r="M737" s="26" t="s">
        <v>888</v>
      </c>
      <c r="N737" s="12"/>
      <c r="O737" s="85"/>
      <c r="P737" s="94" t="s">
        <v>888</v>
      </c>
      <c r="Q737" s="97" t="b">
        <f>NOT(ISERROR(MATCH(D737,Gen8_Pokemon!$C$1:$C$712,0)))</f>
        <v>0</v>
      </c>
      <c r="R737" t="b">
        <v>0</v>
      </c>
      <c r="S737" t="str">
        <f t="shared" si="23"/>
        <v/>
      </c>
    </row>
    <row r="738" spans="1:19" ht="24" customHeight="1" x14ac:dyDescent="0.25">
      <c r="A738" s="73">
        <v>736</v>
      </c>
      <c r="B738" s="76" t="str">
        <f t="shared" si="22"/>
        <v>736</v>
      </c>
      <c r="C738" s="73">
        <v>7</v>
      </c>
      <c r="D738" s="78" t="s">
        <v>1685</v>
      </c>
      <c r="E738" s="2" t="s">
        <v>722</v>
      </c>
      <c r="F738" s="5"/>
      <c r="G738" s="11"/>
      <c r="H738" s="12"/>
      <c r="I738" s="26"/>
      <c r="J738" s="12"/>
      <c r="K738" s="12"/>
      <c r="L738" s="32"/>
      <c r="M738" s="26" t="s">
        <v>888</v>
      </c>
      <c r="N738" s="12"/>
      <c r="O738" s="85"/>
      <c r="P738" s="94" t="s">
        <v>2</v>
      </c>
      <c r="Q738" s="97" t="b">
        <f>NOT(ISERROR(MATCH(D738,Gen8_Pokemon!$C$1:$C$712,0)))</f>
        <v>1</v>
      </c>
      <c r="R738" t="b">
        <v>1</v>
      </c>
      <c r="S738" t="str">
        <f t="shared" si="23"/>
        <v>x</v>
      </c>
    </row>
    <row r="739" spans="1:19" ht="24" customHeight="1" x14ac:dyDescent="0.25">
      <c r="A739" s="73">
        <v>737</v>
      </c>
      <c r="B739" s="76" t="str">
        <f t="shared" si="22"/>
        <v>737</v>
      </c>
      <c r="C739" s="73">
        <v>7</v>
      </c>
      <c r="D739" s="78" t="s">
        <v>1686</v>
      </c>
      <c r="E739" s="2" t="s">
        <v>723</v>
      </c>
      <c r="F739" s="5"/>
      <c r="G739" s="11"/>
      <c r="H739" s="12"/>
      <c r="I739" s="27"/>
      <c r="J739" s="12"/>
      <c r="K739" s="12"/>
      <c r="L739" s="32"/>
      <c r="M739" s="27" t="s">
        <v>888</v>
      </c>
      <c r="N739" s="12"/>
      <c r="O739" s="85"/>
      <c r="P739" s="94" t="s">
        <v>2</v>
      </c>
      <c r="Q739" s="97" t="b">
        <f>NOT(ISERROR(MATCH(D739,Gen8_Pokemon!$C$1:$C$712,0)))</f>
        <v>1</v>
      </c>
      <c r="R739" t="b">
        <v>1</v>
      </c>
      <c r="S739" t="str">
        <f t="shared" si="23"/>
        <v>x</v>
      </c>
    </row>
    <row r="740" spans="1:19" ht="24" customHeight="1" x14ac:dyDescent="0.25">
      <c r="A740" s="73">
        <v>738</v>
      </c>
      <c r="B740" s="76" t="str">
        <f t="shared" si="22"/>
        <v>738</v>
      </c>
      <c r="C740" s="73">
        <v>7</v>
      </c>
      <c r="D740" s="78" t="s">
        <v>1687</v>
      </c>
      <c r="E740" s="2" t="s">
        <v>724</v>
      </c>
      <c r="F740" s="5"/>
      <c r="G740" s="11"/>
      <c r="H740" s="12"/>
      <c r="I740" s="27"/>
      <c r="J740" s="12"/>
      <c r="K740" s="12"/>
      <c r="L740" s="32"/>
      <c r="M740" s="27" t="s">
        <v>888</v>
      </c>
      <c r="N740" s="12"/>
      <c r="O740" s="85"/>
      <c r="P740" s="94" t="s">
        <v>2</v>
      </c>
      <c r="Q740" s="97" t="b">
        <f>NOT(ISERROR(MATCH(D740,Gen8_Pokemon!$C$1:$C$712,0)))</f>
        <v>1</v>
      </c>
      <c r="R740" t="b">
        <v>1</v>
      </c>
      <c r="S740" t="str">
        <f t="shared" si="23"/>
        <v>x</v>
      </c>
    </row>
    <row r="741" spans="1:19" ht="24" customHeight="1" x14ac:dyDescent="0.25">
      <c r="A741" s="73">
        <v>739</v>
      </c>
      <c r="B741" s="76" t="str">
        <f t="shared" si="22"/>
        <v>739</v>
      </c>
      <c r="C741" s="73">
        <v>7</v>
      </c>
      <c r="D741" s="78" t="s">
        <v>1688</v>
      </c>
      <c r="E741" s="2" t="s">
        <v>725</v>
      </c>
      <c r="F741" s="5"/>
      <c r="G741" s="11"/>
      <c r="H741" s="12"/>
      <c r="I741" s="27"/>
      <c r="J741" s="12"/>
      <c r="K741" s="12"/>
      <c r="L741" s="32"/>
      <c r="M741" s="27" t="s">
        <v>888</v>
      </c>
      <c r="N741" s="12"/>
      <c r="O741" s="85"/>
      <c r="P741" s="94" t="s">
        <v>888</v>
      </c>
      <c r="Q741" s="97" t="b">
        <f>NOT(ISERROR(MATCH(D741,Gen8_Pokemon!$C$1:$C$712,0)))</f>
        <v>0</v>
      </c>
      <c r="R741" t="b">
        <v>0</v>
      </c>
      <c r="S741" t="str">
        <f t="shared" si="23"/>
        <v/>
      </c>
    </row>
    <row r="742" spans="1:19" ht="24" customHeight="1" x14ac:dyDescent="0.25">
      <c r="A742" s="73">
        <v>740</v>
      </c>
      <c r="B742" s="76" t="str">
        <f t="shared" si="22"/>
        <v>740</v>
      </c>
      <c r="C742" s="73">
        <v>7</v>
      </c>
      <c r="D742" s="78" t="s">
        <v>1689</v>
      </c>
      <c r="E742" s="2" t="s">
        <v>726</v>
      </c>
      <c r="F742" s="5"/>
      <c r="G742" s="11"/>
      <c r="H742" s="12"/>
      <c r="I742" s="26"/>
      <c r="J742" s="12"/>
      <c r="K742" s="12"/>
      <c r="L742" s="32"/>
      <c r="M742" s="26" t="s">
        <v>888</v>
      </c>
      <c r="N742" s="12"/>
      <c r="O742" s="85"/>
      <c r="P742" s="94" t="s">
        <v>888</v>
      </c>
      <c r="Q742" s="97" t="b">
        <f>NOT(ISERROR(MATCH(D742,Gen8_Pokemon!$C$1:$C$712,0)))</f>
        <v>0</v>
      </c>
      <c r="R742" t="b">
        <v>0</v>
      </c>
      <c r="S742" t="str">
        <f t="shared" si="23"/>
        <v/>
      </c>
    </row>
    <row r="743" spans="1:19" ht="24" customHeight="1" x14ac:dyDescent="0.25">
      <c r="A743" s="73">
        <v>741</v>
      </c>
      <c r="B743" s="76" t="str">
        <f t="shared" si="22"/>
        <v>741</v>
      </c>
      <c r="C743" s="73">
        <v>7</v>
      </c>
      <c r="D743" s="78" t="s">
        <v>1690</v>
      </c>
      <c r="E743" s="3" t="s">
        <v>727</v>
      </c>
      <c r="F743" s="9"/>
      <c r="G743" s="18"/>
      <c r="H743" s="16"/>
      <c r="I743" s="16"/>
      <c r="J743" s="12"/>
      <c r="K743" s="17"/>
      <c r="L743" s="56"/>
      <c r="M743" s="17" t="s">
        <v>888</v>
      </c>
      <c r="N743" s="65" t="s">
        <v>924</v>
      </c>
      <c r="O743" s="87"/>
      <c r="P743" s="94" t="s">
        <v>888</v>
      </c>
      <c r="Q743" s="97" t="b">
        <f>NOT(ISERROR(MATCH(D743,Gen8_Pokemon!$C$1:$C$712,0)))</f>
        <v>0</v>
      </c>
      <c r="R743" t="b">
        <v>0</v>
      </c>
      <c r="S743" t="str">
        <f t="shared" si="23"/>
        <v/>
      </c>
    </row>
    <row r="744" spans="1:19" ht="24" customHeight="1" x14ac:dyDescent="0.25">
      <c r="A744" s="73">
        <v>742</v>
      </c>
      <c r="B744" s="76" t="str">
        <f t="shared" si="22"/>
        <v>742</v>
      </c>
      <c r="C744" s="73">
        <v>7</v>
      </c>
      <c r="D744" s="78" t="s">
        <v>1691</v>
      </c>
      <c r="E744" s="2" t="s">
        <v>728</v>
      </c>
      <c r="F744" s="5"/>
      <c r="G744" s="11"/>
      <c r="H744" s="12"/>
      <c r="I744" s="27"/>
      <c r="J744" s="12"/>
      <c r="K744" s="12"/>
      <c r="L744" s="32"/>
      <c r="M744" s="27" t="s">
        <v>888</v>
      </c>
      <c r="N744" s="12"/>
      <c r="O744" s="85"/>
      <c r="P744" s="94" t="s">
        <v>2</v>
      </c>
      <c r="Q744" s="97" t="b">
        <f>NOT(ISERROR(MATCH(D744,Gen8_Pokemon!$C$1:$C$712,0)))</f>
        <v>1</v>
      </c>
      <c r="R744" t="b">
        <v>1</v>
      </c>
      <c r="S744" t="str">
        <f t="shared" si="23"/>
        <v>x</v>
      </c>
    </row>
    <row r="745" spans="1:19" ht="24" customHeight="1" x14ac:dyDescent="0.25">
      <c r="A745" s="73">
        <v>743</v>
      </c>
      <c r="B745" s="76" t="str">
        <f t="shared" si="22"/>
        <v>743</v>
      </c>
      <c r="C745" s="73">
        <v>7</v>
      </c>
      <c r="D745" s="78" t="s">
        <v>1692</v>
      </c>
      <c r="E745" s="2" t="s">
        <v>729</v>
      </c>
      <c r="F745" s="5"/>
      <c r="G745" s="11"/>
      <c r="H745" s="12"/>
      <c r="I745" s="26"/>
      <c r="J745" s="12"/>
      <c r="K745" s="12"/>
      <c r="L745" s="32"/>
      <c r="M745" s="26" t="s">
        <v>888</v>
      </c>
      <c r="N745" s="12"/>
      <c r="O745" s="85"/>
      <c r="P745" s="94" t="s">
        <v>2</v>
      </c>
      <c r="Q745" s="97" t="b">
        <f>NOT(ISERROR(MATCH(D745,Gen8_Pokemon!$C$1:$C$712,0)))</f>
        <v>1</v>
      </c>
      <c r="R745" t="b">
        <v>1</v>
      </c>
      <c r="S745" t="str">
        <f t="shared" si="23"/>
        <v>x</v>
      </c>
    </row>
    <row r="746" spans="1:19" ht="24" customHeight="1" x14ac:dyDescent="0.25">
      <c r="A746" s="73">
        <v>744</v>
      </c>
      <c r="B746" s="76" t="str">
        <f t="shared" si="22"/>
        <v>744</v>
      </c>
      <c r="C746" s="73">
        <v>7</v>
      </c>
      <c r="D746" s="78" t="s">
        <v>1693</v>
      </c>
      <c r="E746" s="3" t="s">
        <v>730</v>
      </c>
      <c r="F746" s="9"/>
      <c r="G746" s="18"/>
      <c r="H746" s="16"/>
      <c r="I746" s="26"/>
      <c r="J746" s="12"/>
      <c r="K746" s="12"/>
      <c r="L746" s="32"/>
      <c r="M746" s="26" t="s">
        <v>888</v>
      </c>
      <c r="N746" s="12"/>
      <c r="O746" s="85"/>
      <c r="P746" s="94" t="s">
        <v>2</v>
      </c>
      <c r="Q746" s="97" t="b">
        <f>NOT(ISERROR(MATCH(D746,Gen8_Pokemon!$C$1:$C$712,0)))</f>
        <v>1</v>
      </c>
      <c r="R746" t="b">
        <v>1</v>
      </c>
      <c r="S746" t="str">
        <f t="shared" si="23"/>
        <v>x</v>
      </c>
    </row>
    <row r="747" spans="1:19" ht="24" customHeight="1" x14ac:dyDescent="0.25">
      <c r="A747" s="73">
        <v>745</v>
      </c>
      <c r="B747" s="76" t="str">
        <f t="shared" si="22"/>
        <v>745</v>
      </c>
      <c r="C747" s="73">
        <v>7</v>
      </c>
      <c r="D747" s="78" t="s">
        <v>1694</v>
      </c>
      <c r="E747" s="3" t="s">
        <v>731</v>
      </c>
      <c r="F747" s="9"/>
      <c r="G747" s="18"/>
      <c r="H747" s="16"/>
      <c r="I747" s="16"/>
      <c r="J747" s="12"/>
      <c r="K747" s="12"/>
      <c r="L747" s="32"/>
      <c r="M747" s="17" t="s">
        <v>888</v>
      </c>
      <c r="N747" s="12"/>
      <c r="O747" s="88" t="s">
        <v>925</v>
      </c>
      <c r="P747" s="94" t="s">
        <v>2</v>
      </c>
      <c r="Q747" s="97" t="b">
        <f>NOT(ISERROR(MATCH(D747,Gen8_Pokemon!$C$1:$C$712,0)))</f>
        <v>1</v>
      </c>
      <c r="R747" t="b">
        <v>1</v>
      </c>
      <c r="S747" t="str">
        <f t="shared" si="23"/>
        <v>x</v>
      </c>
    </row>
    <row r="748" spans="1:19" ht="24" customHeight="1" x14ac:dyDescent="0.25">
      <c r="A748" s="73">
        <v>746</v>
      </c>
      <c r="B748" s="76" t="str">
        <f t="shared" si="22"/>
        <v>746</v>
      </c>
      <c r="C748" s="73">
        <v>7</v>
      </c>
      <c r="D748" s="78" t="s">
        <v>1695</v>
      </c>
      <c r="E748" s="3" t="s">
        <v>732</v>
      </c>
      <c r="F748" s="9"/>
      <c r="G748" s="18"/>
      <c r="H748" s="16"/>
      <c r="I748" s="12"/>
      <c r="J748" s="12"/>
      <c r="K748" s="12"/>
      <c r="L748" s="32"/>
      <c r="M748" s="12" t="s">
        <v>888</v>
      </c>
      <c r="N748" s="12"/>
      <c r="O748" s="88" t="s">
        <v>926</v>
      </c>
      <c r="P748" s="94" t="s">
        <v>2</v>
      </c>
      <c r="Q748" s="97" t="b">
        <f>NOT(ISERROR(MATCH(D748,Gen8_Pokemon!$C$1:$C$712,0)))</f>
        <v>1</v>
      </c>
      <c r="R748" t="b">
        <v>1</v>
      </c>
      <c r="S748" t="str">
        <f t="shared" si="23"/>
        <v>x</v>
      </c>
    </row>
    <row r="749" spans="1:19" ht="24" customHeight="1" x14ac:dyDescent="0.25">
      <c r="A749" s="73">
        <v>747</v>
      </c>
      <c r="B749" s="76" t="str">
        <f t="shared" si="22"/>
        <v>747</v>
      </c>
      <c r="C749" s="73">
        <v>7</v>
      </c>
      <c r="D749" s="78" t="s">
        <v>1696</v>
      </c>
      <c r="E749" s="2" t="s">
        <v>733</v>
      </c>
      <c r="F749" s="5"/>
      <c r="G749" s="11"/>
      <c r="H749" s="12"/>
      <c r="I749" s="27"/>
      <c r="J749" s="12"/>
      <c r="K749" s="12"/>
      <c r="L749" s="32"/>
      <c r="M749" s="27" t="s">
        <v>888</v>
      </c>
      <c r="N749" s="12"/>
      <c r="O749" s="85"/>
      <c r="P749" s="94" t="s">
        <v>2</v>
      </c>
      <c r="Q749" s="97" t="b">
        <f>NOT(ISERROR(MATCH(D749,Gen8_Pokemon!$C$1:$C$712,0)))</f>
        <v>1</v>
      </c>
      <c r="R749" t="b">
        <v>1</v>
      </c>
      <c r="S749" t="str">
        <f t="shared" si="23"/>
        <v>x</v>
      </c>
    </row>
    <row r="750" spans="1:19" ht="24" customHeight="1" x14ac:dyDescent="0.25">
      <c r="A750" s="73">
        <v>748</v>
      </c>
      <c r="B750" s="76" t="str">
        <f t="shared" si="22"/>
        <v>748</v>
      </c>
      <c r="C750" s="73">
        <v>7</v>
      </c>
      <c r="D750" s="78" t="s">
        <v>1697</v>
      </c>
      <c r="E750" s="2" t="s">
        <v>734</v>
      </c>
      <c r="F750" s="5"/>
      <c r="G750" s="11"/>
      <c r="H750" s="12"/>
      <c r="I750" s="27"/>
      <c r="J750" s="12"/>
      <c r="K750" s="12"/>
      <c r="L750" s="32"/>
      <c r="M750" s="27" t="s">
        <v>888</v>
      </c>
      <c r="N750" s="12"/>
      <c r="O750" s="85"/>
      <c r="P750" s="94" t="s">
        <v>2</v>
      </c>
      <c r="Q750" s="97" t="b">
        <f>NOT(ISERROR(MATCH(D750,Gen8_Pokemon!$C$1:$C$712,0)))</f>
        <v>1</v>
      </c>
      <c r="R750" t="b">
        <v>1</v>
      </c>
      <c r="S750" t="str">
        <f t="shared" si="23"/>
        <v>x</v>
      </c>
    </row>
    <row r="751" spans="1:19" ht="24" customHeight="1" x14ac:dyDescent="0.25">
      <c r="A751" s="73">
        <v>749</v>
      </c>
      <c r="B751" s="76" t="str">
        <f t="shared" si="22"/>
        <v>749</v>
      </c>
      <c r="C751" s="73">
        <v>7</v>
      </c>
      <c r="D751" s="78" t="s">
        <v>1698</v>
      </c>
      <c r="E751" s="2" t="s">
        <v>735</v>
      </c>
      <c r="F751" s="5"/>
      <c r="G751" s="11"/>
      <c r="H751" s="12"/>
      <c r="I751" s="27"/>
      <c r="J751" s="12"/>
      <c r="K751" s="12"/>
      <c r="L751" s="32"/>
      <c r="M751" s="27" t="s">
        <v>888</v>
      </c>
      <c r="N751" s="12"/>
      <c r="O751" s="85"/>
      <c r="P751" s="94" t="s">
        <v>2</v>
      </c>
      <c r="Q751" s="97" t="b">
        <f>NOT(ISERROR(MATCH(D751,Gen8_Pokemon!$C$1:$C$712,0)))</f>
        <v>1</v>
      </c>
      <c r="R751" t="b">
        <v>1</v>
      </c>
      <c r="S751" t="str">
        <f t="shared" si="23"/>
        <v>x</v>
      </c>
    </row>
    <row r="752" spans="1:19" ht="24" customHeight="1" x14ac:dyDescent="0.25">
      <c r="A752" s="73">
        <v>750</v>
      </c>
      <c r="B752" s="76" t="str">
        <f t="shared" si="22"/>
        <v>750</v>
      </c>
      <c r="C752" s="73">
        <v>7</v>
      </c>
      <c r="D752" s="78" t="s">
        <v>1699</v>
      </c>
      <c r="E752" s="2" t="s">
        <v>736</v>
      </c>
      <c r="F752" s="5"/>
      <c r="G752" s="11"/>
      <c r="H752" s="12"/>
      <c r="I752" s="26"/>
      <c r="J752" s="12"/>
      <c r="K752" s="12"/>
      <c r="L752" s="32"/>
      <c r="M752" s="26" t="s">
        <v>888</v>
      </c>
      <c r="N752" s="12"/>
      <c r="O752" s="85"/>
      <c r="P752" s="94" t="s">
        <v>2</v>
      </c>
      <c r="Q752" s="97" t="b">
        <f>NOT(ISERROR(MATCH(D752,Gen8_Pokemon!$C$1:$C$712,0)))</f>
        <v>1</v>
      </c>
      <c r="R752" t="b">
        <v>1</v>
      </c>
      <c r="S752" t="str">
        <f t="shared" si="23"/>
        <v>x</v>
      </c>
    </row>
    <row r="753" spans="1:19" ht="24" customHeight="1" x14ac:dyDescent="0.25">
      <c r="A753" s="73">
        <v>751</v>
      </c>
      <c r="B753" s="76" t="str">
        <f t="shared" si="22"/>
        <v>751</v>
      </c>
      <c r="C753" s="73">
        <v>7</v>
      </c>
      <c r="D753" s="78" t="s">
        <v>1700</v>
      </c>
      <c r="E753" s="2" t="s">
        <v>737</v>
      </c>
      <c r="F753" s="5"/>
      <c r="G753" s="11"/>
      <c r="H753" s="12"/>
      <c r="I753" s="26"/>
      <c r="J753" s="12"/>
      <c r="K753" s="12"/>
      <c r="L753" s="32"/>
      <c r="M753" s="26" t="s">
        <v>888</v>
      </c>
      <c r="N753" s="12"/>
      <c r="O753" s="85"/>
      <c r="P753" s="94" t="s">
        <v>2</v>
      </c>
      <c r="Q753" s="97" t="b">
        <f>NOT(ISERROR(MATCH(D753,Gen8_Pokemon!$C$1:$C$712,0)))</f>
        <v>1</v>
      </c>
      <c r="R753" t="b">
        <v>1</v>
      </c>
      <c r="S753" t="str">
        <f t="shared" si="23"/>
        <v>x</v>
      </c>
    </row>
    <row r="754" spans="1:19" ht="24" customHeight="1" x14ac:dyDescent="0.25">
      <c r="A754" s="73">
        <v>752</v>
      </c>
      <c r="B754" s="76" t="str">
        <f t="shared" si="22"/>
        <v>752</v>
      </c>
      <c r="C754" s="73">
        <v>7</v>
      </c>
      <c r="D754" s="78" t="s">
        <v>1701</v>
      </c>
      <c r="E754" s="2" t="s">
        <v>738</v>
      </c>
      <c r="F754" s="5"/>
      <c r="G754" s="11"/>
      <c r="H754" s="12"/>
      <c r="I754" s="27"/>
      <c r="J754" s="12"/>
      <c r="K754" s="12"/>
      <c r="L754" s="32"/>
      <c r="M754" s="27" t="s">
        <v>888</v>
      </c>
      <c r="N754" s="12"/>
      <c r="O754" s="85"/>
      <c r="P754" s="94" t="s">
        <v>2</v>
      </c>
      <c r="Q754" s="97" t="b">
        <f>NOT(ISERROR(MATCH(D754,Gen8_Pokemon!$C$1:$C$712,0)))</f>
        <v>1</v>
      </c>
      <c r="R754" t="b">
        <v>1</v>
      </c>
      <c r="S754" t="str">
        <f t="shared" si="23"/>
        <v>x</v>
      </c>
    </row>
    <row r="755" spans="1:19" ht="24" customHeight="1" x14ac:dyDescent="0.25">
      <c r="A755" s="73">
        <v>753</v>
      </c>
      <c r="B755" s="76" t="str">
        <f t="shared" si="22"/>
        <v>753</v>
      </c>
      <c r="C755" s="73">
        <v>7</v>
      </c>
      <c r="D755" s="78" t="s">
        <v>1702</v>
      </c>
      <c r="E755" s="2" t="s">
        <v>739</v>
      </c>
      <c r="F755" s="5"/>
      <c r="G755" s="11"/>
      <c r="H755" s="12"/>
      <c r="I755" s="27"/>
      <c r="J755" s="12"/>
      <c r="K755" s="12"/>
      <c r="L755" s="32"/>
      <c r="M755" s="27" t="s">
        <v>888</v>
      </c>
      <c r="N755" s="12"/>
      <c r="O755" s="85"/>
      <c r="P755" s="94" t="s">
        <v>2</v>
      </c>
      <c r="Q755" s="97" t="b">
        <f>NOT(ISERROR(MATCH(D755,Gen8_Pokemon!$C$1:$C$712,0)))</f>
        <v>1</v>
      </c>
      <c r="R755" t="b">
        <v>1</v>
      </c>
      <c r="S755" t="str">
        <f t="shared" si="23"/>
        <v>x</v>
      </c>
    </row>
    <row r="756" spans="1:19" ht="24" customHeight="1" x14ac:dyDescent="0.25">
      <c r="A756" s="73">
        <v>754</v>
      </c>
      <c r="B756" s="76" t="str">
        <f t="shared" si="22"/>
        <v>754</v>
      </c>
      <c r="C756" s="73">
        <v>7</v>
      </c>
      <c r="D756" s="78" t="s">
        <v>1703</v>
      </c>
      <c r="E756" s="2" t="s">
        <v>740</v>
      </c>
      <c r="F756" s="5"/>
      <c r="G756" s="11"/>
      <c r="H756" s="12"/>
      <c r="I756" s="26"/>
      <c r="J756" s="12"/>
      <c r="K756" s="12"/>
      <c r="L756" s="32"/>
      <c r="M756" s="26" t="s">
        <v>888</v>
      </c>
      <c r="N756" s="12"/>
      <c r="O756" s="85"/>
      <c r="P756" s="94" t="s">
        <v>2</v>
      </c>
      <c r="Q756" s="97" t="b">
        <f>NOT(ISERROR(MATCH(D756,Gen8_Pokemon!$C$1:$C$712,0)))</f>
        <v>1</v>
      </c>
      <c r="R756" t="b">
        <v>1</v>
      </c>
      <c r="S756" t="str">
        <f t="shared" si="23"/>
        <v>x</v>
      </c>
    </row>
    <row r="757" spans="1:19" ht="24" customHeight="1" x14ac:dyDescent="0.25">
      <c r="A757" s="73">
        <v>755</v>
      </c>
      <c r="B757" s="76" t="str">
        <f t="shared" si="22"/>
        <v>755</v>
      </c>
      <c r="C757" s="73">
        <v>7</v>
      </c>
      <c r="D757" s="78" t="s">
        <v>1704</v>
      </c>
      <c r="E757" s="2" t="s">
        <v>741</v>
      </c>
      <c r="F757" s="5"/>
      <c r="G757" s="11"/>
      <c r="H757" s="12"/>
      <c r="I757" s="26"/>
      <c r="J757" s="12"/>
      <c r="K757" s="12"/>
      <c r="L757" s="32"/>
      <c r="M757" s="26" t="s">
        <v>888</v>
      </c>
      <c r="N757" s="12"/>
      <c r="O757" s="85"/>
      <c r="P757" s="94" t="s">
        <v>2</v>
      </c>
      <c r="Q757" s="97" t="b">
        <f>NOT(ISERROR(MATCH(D757,Gen8_Pokemon!$C$1:$C$712,0)))</f>
        <v>1</v>
      </c>
      <c r="R757" t="b">
        <v>1</v>
      </c>
      <c r="S757" t="str">
        <f t="shared" si="23"/>
        <v>x</v>
      </c>
    </row>
    <row r="758" spans="1:19" ht="24" customHeight="1" x14ac:dyDescent="0.25">
      <c r="A758" s="73">
        <v>756</v>
      </c>
      <c r="B758" s="76" t="str">
        <f t="shared" si="22"/>
        <v>756</v>
      </c>
      <c r="C758" s="73">
        <v>7</v>
      </c>
      <c r="D758" s="78" t="s">
        <v>1705</v>
      </c>
      <c r="E758" s="2" t="s">
        <v>742</v>
      </c>
      <c r="F758" s="5"/>
      <c r="G758" s="11"/>
      <c r="H758" s="12"/>
      <c r="I758" s="27"/>
      <c r="J758" s="12"/>
      <c r="K758" s="12"/>
      <c r="L758" s="32"/>
      <c r="M758" s="27" t="s">
        <v>888</v>
      </c>
      <c r="N758" s="12"/>
      <c r="O758" s="85"/>
      <c r="P758" s="94" t="s">
        <v>2</v>
      </c>
      <c r="Q758" s="97" t="b">
        <f>NOT(ISERROR(MATCH(D758,Gen8_Pokemon!$C$1:$C$712,0)))</f>
        <v>1</v>
      </c>
      <c r="R758" t="b">
        <v>1</v>
      </c>
      <c r="S758" t="str">
        <f t="shared" si="23"/>
        <v>x</v>
      </c>
    </row>
    <row r="759" spans="1:19" ht="24" customHeight="1" x14ac:dyDescent="0.25">
      <c r="A759" s="73">
        <v>757</v>
      </c>
      <c r="B759" s="76" t="str">
        <f t="shared" si="22"/>
        <v>757</v>
      </c>
      <c r="C759" s="73">
        <v>7</v>
      </c>
      <c r="D759" s="78" t="s">
        <v>1706</v>
      </c>
      <c r="E759" s="2" t="s">
        <v>743</v>
      </c>
      <c r="F759" s="5"/>
      <c r="G759" s="11"/>
      <c r="H759" s="12"/>
      <c r="I759" s="27"/>
      <c r="J759" s="12"/>
      <c r="K759" s="12"/>
      <c r="L759" s="32"/>
      <c r="M759" s="27" t="s">
        <v>888</v>
      </c>
      <c r="N759" s="12"/>
      <c r="O759" s="85"/>
      <c r="P759" s="94" t="s">
        <v>2</v>
      </c>
      <c r="Q759" s="97" t="b">
        <f>NOT(ISERROR(MATCH(D759,Gen8_Pokemon!$C$1:$C$712,0)))</f>
        <v>1</v>
      </c>
      <c r="R759" t="b">
        <v>1</v>
      </c>
      <c r="S759" t="str">
        <f t="shared" si="23"/>
        <v>x</v>
      </c>
    </row>
    <row r="760" spans="1:19" ht="24" customHeight="1" x14ac:dyDescent="0.25">
      <c r="A760" s="73">
        <v>758</v>
      </c>
      <c r="B760" s="76" t="str">
        <f t="shared" si="22"/>
        <v>758</v>
      </c>
      <c r="C760" s="73">
        <v>7</v>
      </c>
      <c r="D760" s="78" t="s">
        <v>1707</v>
      </c>
      <c r="E760" s="2" t="s">
        <v>744</v>
      </c>
      <c r="F760" s="5"/>
      <c r="G760" s="18"/>
      <c r="H760" s="12"/>
      <c r="I760" s="26"/>
      <c r="J760" s="12"/>
      <c r="K760" s="12"/>
      <c r="L760" s="32"/>
      <c r="M760" s="26" t="s">
        <v>888</v>
      </c>
      <c r="N760" s="12"/>
      <c r="O760" s="85"/>
      <c r="P760" s="94" t="s">
        <v>2</v>
      </c>
      <c r="Q760" s="97" t="b">
        <f>NOT(ISERROR(MATCH(D760,Gen8_Pokemon!$C$1:$C$712,0)))</f>
        <v>1</v>
      </c>
      <c r="R760" t="b">
        <v>1</v>
      </c>
      <c r="S760" t="str">
        <f t="shared" si="23"/>
        <v>x</v>
      </c>
    </row>
    <row r="761" spans="1:19" ht="24" customHeight="1" x14ac:dyDescent="0.25">
      <c r="A761" s="73">
        <v>759</v>
      </c>
      <c r="B761" s="76" t="str">
        <f t="shared" si="22"/>
        <v>759</v>
      </c>
      <c r="C761" s="73">
        <v>7</v>
      </c>
      <c r="D761" s="78" t="s">
        <v>1708</v>
      </c>
      <c r="E761" s="2" t="s">
        <v>745</v>
      </c>
      <c r="F761" s="5"/>
      <c r="G761" s="11"/>
      <c r="H761" s="12"/>
      <c r="I761" s="26"/>
      <c r="J761" s="12"/>
      <c r="K761" s="12"/>
      <c r="L761" s="32"/>
      <c r="M761" s="26" t="s">
        <v>888</v>
      </c>
      <c r="N761" s="12"/>
      <c r="O761" s="85"/>
      <c r="P761" s="94" t="s">
        <v>2</v>
      </c>
      <c r="Q761" s="97" t="b">
        <f>NOT(ISERROR(MATCH(D761,Gen8_Pokemon!$C$1:$C$712,0)))</f>
        <v>1</v>
      </c>
      <c r="R761" t="b">
        <v>1</v>
      </c>
      <c r="S761" t="str">
        <f t="shared" si="23"/>
        <v>x</v>
      </c>
    </row>
    <row r="762" spans="1:19" ht="24" customHeight="1" x14ac:dyDescent="0.25">
      <c r="A762" s="73">
        <v>760</v>
      </c>
      <c r="B762" s="76" t="str">
        <f t="shared" si="22"/>
        <v>760</v>
      </c>
      <c r="C762" s="73">
        <v>7</v>
      </c>
      <c r="D762" s="78" t="s">
        <v>1709</v>
      </c>
      <c r="E762" s="2" t="s">
        <v>746</v>
      </c>
      <c r="F762" s="5"/>
      <c r="G762" s="11"/>
      <c r="H762" s="12"/>
      <c r="I762" s="26"/>
      <c r="J762" s="12"/>
      <c r="K762" s="12"/>
      <c r="L762" s="32"/>
      <c r="M762" s="26" t="s">
        <v>888</v>
      </c>
      <c r="N762" s="12"/>
      <c r="O762" s="85"/>
      <c r="P762" s="94" t="s">
        <v>2</v>
      </c>
      <c r="Q762" s="97" t="b">
        <f>NOT(ISERROR(MATCH(D762,Gen8_Pokemon!$C$1:$C$712,0)))</f>
        <v>1</v>
      </c>
      <c r="R762" t="b">
        <v>1</v>
      </c>
      <c r="S762" t="str">
        <f t="shared" si="23"/>
        <v>x</v>
      </c>
    </row>
    <row r="763" spans="1:19" ht="24" customHeight="1" x14ac:dyDescent="0.25">
      <c r="A763" s="73">
        <v>761</v>
      </c>
      <c r="B763" s="76" t="str">
        <f t="shared" si="22"/>
        <v>761</v>
      </c>
      <c r="C763" s="73">
        <v>7</v>
      </c>
      <c r="D763" s="78" t="s">
        <v>1710</v>
      </c>
      <c r="E763" s="2" t="s">
        <v>747</v>
      </c>
      <c r="F763" s="5"/>
      <c r="G763" s="18"/>
      <c r="H763" s="12"/>
      <c r="I763" s="26"/>
      <c r="J763" s="12"/>
      <c r="K763" s="12"/>
      <c r="L763" s="32"/>
      <c r="M763" s="26" t="s">
        <v>888</v>
      </c>
      <c r="N763" s="12"/>
      <c r="O763" s="85"/>
      <c r="P763" s="94" t="s">
        <v>2</v>
      </c>
      <c r="Q763" s="97" t="b">
        <f>NOT(ISERROR(MATCH(D763,Gen8_Pokemon!$C$1:$C$712,0)))</f>
        <v>1</v>
      </c>
      <c r="R763" t="b">
        <v>1</v>
      </c>
      <c r="S763" t="str">
        <f t="shared" si="23"/>
        <v>x</v>
      </c>
    </row>
    <row r="764" spans="1:19" ht="24" customHeight="1" x14ac:dyDescent="0.25">
      <c r="A764" s="73">
        <v>762</v>
      </c>
      <c r="B764" s="76" t="str">
        <f t="shared" si="22"/>
        <v>762</v>
      </c>
      <c r="C764" s="73">
        <v>7</v>
      </c>
      <c r="D764" s="78" t="s">
        <v>1711</v>
      </c>
      <c r="E764" s="2" t="s">
        <v>748</v>
      </c>
      <c r="F764" s="5"/>
      <c r="G764" s="18"/>
      <c r="H764" s="12"/>
      <c r="I764" s="26"/>
      <c r="J764" s="12"/>
      <c r="K764" s="12"/>
      <c r="L764" s="32"/>
      <c r="M764" s="26" t="s">
        <v>888</v>
      </c>
      <c r="N764" s="12"/>
      <c r="O764" s="85"/>
      <c r="P764" s="94" t="s">
        <v>2</v>
      </c>
      <c r="Q764" s="97" t="b">
        <f>NOT(ISERROR(MATCH(D764,Gen8_Pokemon!$C$1:$C$712,0)))</f>
        <v>1</v>
      </c>
      <c r="R764" t="b">
        <v>1</v>
      </c>
      <c r="S764" t="str">
        <f t="shared" si="23"/>
        <v>x</v>
      </c>
    </row>
    <row r="765" spans="1:19" ht="24" customHeight="1" x14ac:dyDescent="0.25">
      <c r="A765" s="73">
        <v>763</v>
      </c>
      <c r="B765" s="76" t="str">
        <f t="shared" si="22"/>
        <v>763</v>
      </c>
      <c r="C765" s="73">
        <v>7</v>
      </c>
      <c r="D765" s="78" t="s">
        <v>1712</v>
      </c>
      <c r="E765" s="2" t="s">
        <v>749</v>
      </c>
      <c r="F765" s="5"/>
      <c r="G765" s="18"/>
      <c r="H765" s="12"/>
      <c r="I765" s="26"/>
      <c r="J765" s="12"/>
      <c r="K765" s="12"/>
      <c r="L765" s="32"/>
      <c r="M765" s="26" t="s">
        <v>888</v>
      </c>
      <c r="N765" s="12"/>
      <c r="O765" s="85"/>
      <c r="P765" s="94" t="s">
        <v>2</v>
      </c>
      <c r="Q765" s="97" t="b">
        <f>NOT(ISERROR(MATCH(D765,Gen8_Pokemon!$C$1:$C$712,0)))</f>
        <v>1</v>
      </c>
      <c r="R765" t="b">
        <v>1</v>
      </c>
      <c r="S765" t="str">
        <f t="shared" si="23"/>
        <v>x</v>
      </c>
    </row>
    <row r="766" spans="1:19" ht="24" customHeight="1" x14ac:dyDescent="0.25">
      <c r="A766" s="73">
        <v>764</v>
      </c>
      <c r="B766" s="76" t="str">
        <f t="shared" si="22"/>
        <v>764</v>
      </c>
      <c r="C766" s="73">
        <v>7</v>
      </c>
      <c r="D766" s="78" t="s">
        <v>1713</v>
      </c>
      <c r="E766" s="2" t="s">
        <v>750</v>
      </c>
      <c r="F766" s="5"/>
      <c r="G766" s="11"/>
      <c r="H766" s="12"/>
      <c r="I766" s="27"/>
      <c r="J766" s="12"/>
      <c r="K766" s="12"/>
      <c r="L766" s="32"/>
      <c r="M766" s="27" t="s">
        <v>888</v>
      </c>
      <c r="N766" s="12"/>
      <c r="O766" s="85"/>
      <c r="P766" s="94" t="s">
        <v>2</v>
      </c>
      <c r="Q766" s="97" t="b">
        <f>NOT(ISERROR(MATCH(D766,Gen8_Pokemon!$C$1:$C$712,0)))</f>
        <v>1</v>
      </c>
      <c r="R766" t="b">
        <v>1</v>
      </c>
      <c r="S766" t="str">
        <f t="shared" si="23"/>
        <v>x</v>
      </c>
    </row>
    <row r="767" spans="1:19" ht="24" customHeight="1" x14ac:dyDescent="0.25">
      <c r="A767" s="73">
        <v>765</v>
      </c>
      <c r="B767" s="76" t="str">
        <f t="shared" si="22"/>
        <v>765</v>
      </c>
      <c r="C767" s="73">
        <v>7</v>
      </c>
      <c r="D767" s="78" t="s">
        <v>1714</v>
      </c>
      <c r="E767" s="2" t="s">
        <v>751</v>
      </c>
      <c r="F767" s="5"/>
      <c r="G767" s="11"/>
      <c r="H767" s="12"/>
      <c r="I767" s="27"/>
      <c r="J767" s="12"/>
      <c r="K767" s="12"/>
      <c r="L767" s="32"/>
      <c r="M767" s="27" t="s">
        <v>888</v>
      </c>
      <c r="N767" s="12"/>
      <c r="O767" s="85"/>
      <c r="P767" s="94" t="s">
        <v>2</v>
      </c>
      <c r="Q767" s="97" t="b">
        <f>NOT(ISERROR(MATCH(D767,Gen8_Pokemon!$C$1:$C$712,0)))</f>
        <v>1</v>
      </c>
      <c r="R767" t="b">
        <v>1</v>
      </c>
      <c r="S767" t="str">
        <f t="shared" si="23"/>
        <v>x</v>
      </c>
    </row>
    <row r="768" spans="1:19" ht="24" customHeight="1" x14ac:dyDescent="0.25">
      <c r="A768" s="73">
        <v>766</v>
      </c>
      <c r="B768" s="76" t="str">
        <f t="shared" si="22"/>
        <v>766</v>
      </c>
      <c r="C768" s="73">
        <v>7</v>
      </c>
      <c r="D768" s="78" t="s">
        <v>1715</v>
      </c>
      <c r="E768" s="2" t="s">
        <v>752</v>
      </c>
      <c r="F768" s="5"/>
      <c r="G768" s="11"/>
      <c r="H768" s="12"/>
      <c r="I768" s="27"/>
      <c r="J768" s="12"/>
      <c r="K768" s="12"/>
      <c r="L768" s="32"/>
      <c r="M768" s="27" t="s">
        <v>888</v>
      </c>
      <c r="N768" s="12"/>
      <c r="O768" s="85"/>
      <c r="P768" s="94" t="s">
        <v>2</v>
      </c>
      <c r="Q768" s="97" t="b">
        <f>NOT(ISERROR(MATCH(D768,Gen8_Pokemon!$C$1:$C$712,0)))</f>
        <v>1</v>
      </c>
      <c r="R768" t="b">
        <v>1</v>
      </c>
      <c r="S768" t="str">
        <f t="shared" si="23"/>
        <v>x</v>
      </c>
    </row>
    <row r="769" spans="1:19" ht="24" customHeight="1" x14ac:dyDescent="0.25">
      <c r="A769" s="73">
        <v>767</v>
      </c>
      <c r="B769" s="76" t="str">
        <f t="shared" si="22"/>
        <v>767</v>
      </c>
      <c r="C769" s="73">
        <v>7</v>
      </c>
      <c r="D769" s="78" t="s">
        <v>1716</v>
      </c>
      <c r="E769" s="2" t="s">
        <v>753</v>
      </c>
      <c r="F769" s="5"/>
      <c r="G769" s="11"/>
      <c r="H769" s="12"/>
      <c r="I769" s="27"/>
      <c r="J769" s="12"/>
      <c r="K769" s="12"/>
      <c r="L769" s="32"/>
      <c r="M769" s="27" t="s">
        <v>888</v>
      </c>
      <c r="N769" s="12"/>
      <c r="O769" s="85"/>
      <c r="P769" s="94" t="s">
        <v>2</v>
      </c>
      <c r="Q769" s="97" t="b">
        <f>NOT(ISERROR(MATCH(D769,Gen8_Pokemon!$C$1:$C$712,0)))</f>
        <v>1</v>
      </c>
      <c r="R769" t="b">
        <v>1</v>
      </c>
      <c r="S769" t="str">
        <f t="shared" si="23"/>
        <v>x</v>
      </c>
    </row>
    <row r="770" spans="1:19" ht="24" customHeight="1" x14ac:dyDescent="0.25">
      <c r="A770" s="73">
        <v>768</v>
      </c>
      <c r="B770" s="76" t="str">
        <f t="shared" si="22"/>
        <v>768</v>
      </c>
      <c r="C770" s="73">
        <v>7</v>
      </c>
      <c r="D770" s="78" t="s">
        <v>1717</v>
      </c>
      <c r="E770" s="2" t="s">
        <v>754</v>
      </c>
      <c r="F770" s="5"/>
      <c r="G770" s="11"/>
      <c r="H770" s="12"/>
      <c r="I770" s="26"/>
      <c r="J770" s="12"/>
      <c r="K770" s="12"/>
      <c r="L770" s="32"/>
      <c r="M770" s="26" t="s">
        <v>888</v>
      </c>
      <c r="N770" s="12"/>
      <c r="O770" s="85"/>
      <c r="P770" s="94" t="s">
        <v>2</v>
      </c>
      <c r="Q770" s="97" t="b">
        <f>NOT(ISERROR(MATCH(D770,Gen8_Pokemon!$C$1:$C$712,0)))</f>
        <v>1</v>
      </c>
      <c r="R770" t="b">
        <v>1</v>
      </c>
      <c r="S770" t="str">
        <f t="shared" si="23"/>
        <v>x</v>
      </c>
    </row>
    <row r="771" spans="1:19" ht="24" customHeight="1" x14ac:dyDescent="0.25">
      <c r="A771" s="73">
        <v>769</v>
      </c>
      <c r="B771" s="76" t="str">
        <f t="shared" si="22"/>
        <v>769</v>
      </c>
      <c r="C771" s="73">
        <v>7</v>
      </c>
      <c r="D771" s="78" t="s">
        <v>1718</v>
      </c>
      <c r="E771" s="2" t="s">
        <v>755</v>
      </c>
      <c r="F771" s="5"/>
      <c r="G771" s="11"/>
      <c r="H771" s="12"/>
      <c r="I771" s="27"/>
      <c r="J771" s="12"/>
      <c r="K771" s="12"/>
      <c r="L771" s="32"/>
      <c r="M771" s="27" t="s">
        <v>888</v>
      </c>
      <c r="N771" s="12"/>
      <c r="O771" s="85"/>
      <c r="P771" s="94" t="s">
        <v>2</v>
      </c>
      <c r="Q771" s="97" t="b">
        <f>NOT(ISERROR(MATCH(D771,Gen8_Pokemon!$C$1:$C$712,0)))</f>
        <v>1</v>
      </c>
      <c r="R771" t="b">
        <v>1</v>
      </c>
      <c r="S771" t="str">
        <f t="shared" si="23"/>
        <v>x</v>
      </c>
    </row>
    <row r="772" spans="1:19" ht="24" customHeight="1" x14ac:dyDescent="0.25">
      <c r="A772" s="73">
        <v>770</v>
      </c>
      <c r="B772" s="76" t="str">
        <f t="shared" ref="B772:B835" si="24">TEXT(A772, "000")</f>
        <v>770</v>
      </c>
      <c r="C772" s="73">
        <v>7</v>
      </c>
      <c r="D772" s="78" t="s">
        <v>1719</v>
      </c>
      <c r="E772" s="2" t="s">
        <v>756</v>
      </c>
      <c r="F772" s="5"/>
      <c r="G772" s="11"/>
      <c r="H772" s="12"/>
      <c r="I772" s="26"/>
      <c r="J772" s="12"/>
      <c r="K772" s="12"/>
      <c r="L772" s="32"/>
      <c r="M772" s="26" t="s">
        <v>888</v>
      </c>
      <c r="N772" s="12"/>
      <c r="O772" s="85"/>
      <c r="P772" s="94" t="s">
        <v>2</v>
      </c>
      <c r="Q772" s="97" t="b">
        <f>NOT(ISERROR(MATCH(D772,Gen8_Pokemon!$C$1:$C$712,0)))</f>
        <v>1</v>
      </c>
      <c r="R772" t="b">
        <v>1</v>
      </c>
      <c r="S772" t="str">
        <f t="shared" ref="S772:S835" si="25">IF(R772=TRUE, "x", "")</f>
        <v>x</v>
      </c>
    </row>
    <row r="773" spans="1:19" ht="24" customHeight="1" x14ac:dyDescent="0.25">
      <c r="A773" s="73">
        <v>771</v>
      </c>
      <c r="B773" s="76" t="str">
        <f t="shared" si="24"/>
        <v>771</v>
      </c>
      <c r="C773" s="73">
        <v>7</v>
      </c>
      <c r="D773" s="78" t="s">
        <v>1720</v>
      </c>
      <c r="E773" s="2" t="s">
        <v>757</v>
      </c>
      <c r="F773" s="5"/>
      <c r="G773" s="11"/>
      <c r="H773" s="12"/>
      <c r="I773" s="26"/>
      <c r="J773" s="12"/>
      <c r="K773" s="12"/>
      <c r="L773" s="32"/>
      <c r="M773" s="26" t="s">
        <v>888</v>
      </c>
      <c r="N773" s="12"/>
      <c r="O773" s="85"/>
      <c r="P773" s="94" t="s">
        <v>2</v>
      </c>
      <c r="Q773" s="97" t="b">
        <f>NOT(ISERROR(MATCH(D773,Gen8_Pokemon!$C$1:$C$712,0)))</f>
        <v>1</v>
      </c>
      <c r="R773" t="b">
        <v>1</v>
      </c>
      <c r="S773" t="str">
        <f t="shared" si="25"/>
        <v>x</v>
      </c>
    </row>
    <row r="774" spans="1:19" ht="24" customHeight="1" x14ac:dyDescent="0.25">
      <c r="A774" s="73">
        <v>772</v>
      </c>
      <c r="B774" s="76" t="str">
        <f t="shared" si="24"/>
        <v>772</v>
      </c>
      <c r="C774" s="73">
        <v>7</v>
      </c>
      <c r="D774" s="78" t="s">
        <v>1721</v>
      </c>
      <c r="E774" s="2" t="s">
        <v>1869</v>
      </c>
      <c r="F774" s="5"/>
      <c r="G774" s="18"/>
      <c r="H774" s="12"/>
      <c r="I774" s="26"/>
      <c r="J774" s="12"/>
      <c r="K774" s="12"/>
      <c r="L774" s="32"/>
      <c r="M774" s="26" t="s">
        <v>888</v>
      </c>
      <c r="N774" s="12"/>
      <c r="O774" s="85"/>
      <c r="P774" s="94" t="s">
        <v>2</v>
      </c>
      <c r="Q774" s="97" t="b">
        <f>NOT(ISERROR(MATCH(D774,Gen8_Pokemon!$C$1:$C$712,0)))</f>
        <v>1</v>
      </c>
      <c r="R774" t="b">
        <v>1</v>
      </c>
      <c r="S774" t="str">
        <f t="shared" si="25"/>
        <v>x</v>
      </c>
    </row>
    <row r="775" spans="1:19" ht="24" customHeight="1" x14ac:dyDescent="0.25">
      <c r="A775" s="73">
        <v>773</v>
      </c>
      <c r="B775" s="76" t="str">
        <f t="shared" si="24"/>
        <v>773</v>
      </c>
      <c r="C775" s="73">
        <v>7</v>
      </c>
      <c r="D775" s="78" t="s">
        <v>1722</v>
      </c>
      <c r="E775" s="3" t="s">
        <v>758</v>
      </c>
      <c r="F775" s="9"/>
      <c r="G775" s="18"/>
      <c r="H775" s="16"/>
      <c r="I775" s="21"/>
      <c r="J775" s="12"/>
      <c r="K775" s="17"/>
      <c r="L775" s="59"/>
      <c r="M775" s="41" t="s">
        <v>888</v>
      </c>
      <c r="N775" s="67" t="s">
        <v>927</v>
      </c>
      <c r="O775" s="44"/>
      <c r="P775" s="94" t="s">
        <v>2</v>
      </c>
      <c r="Q775" s="97" t="b">
        <f>NOT(ISERROR(MATCH(D775,Gen8_Pokemon!$C$1:$C$712,0)))</f>
        <v>1</v>
      </c>
      <c r="R775" t="b">
        <v>1</v>
      </c>
      <c r="S775" t="str">
        <f t="shared" si="25"/>
        <v>x</v>
      </c>
    </row>
    <row r="776" spans="1:19" ht="24" customHeight="1" x14ac:dyDescent="0.25">
      <c r="A776" s="73">
        <v>774</v>
      </c>
      <c r="B776" s="76" t="str">
        <f t="shared" si="24"/>
        <v>774</v>
      </c>
      <c r="C776" s="73">
        <v>7</v>
      </c>
      <c r="D776" s="78" t="s">
        <v>1723</v>
      </c>
      <c r="E776" s="3" t="s">
        <v>759</v>
      </c>
      <c r="F776" s="9"/>
      <c r="G776" s="18"/>
      <c r="H776" s="16"/>
      <c r="I776" s="16"/>
      <c r="J776" s="12"/>
      <c r="K776" s="17"/>
      <c r="L776" s="60"/>
      <c r="M776" s="17" t="s">
        <v>888</v>
      </c>
      <c r="N776" s="47"/>
      <c r="O776" s="69" t="s">
        <v>928</v>
      </c>
      <c r="P776" s="94" t="s">
        <v>888</v>
      </c>
      <c r="Q776" s="97" t="b">
        <f>NOT(ISERROR(MATCH(D776,Gen8_Pokemon!$C$1:$C$712,0)))</f>
        <v>0</v>
      </c>
      <c r="R776" t="b">
        <v>0</v>
      </c>
      <c r="S776" t="str">
        <f t="shared" si="25"/>
        <v/>
      </c>
    </row>
    <row r="777" spans="1:19" ht="24" customHeight="1" x14ac:dyDescent="0.25">
      <c r="A777" s="73">
        <v>775</v>
      </c>
      <c r="B777" s="76" t="str">
        <f t="shared" si="24"/>
        <v>775</v>
      </c>
      <c r="C777" s="73">
        <v>7</v>
      </c>
      <c r="D777" s="78" t="s">
        <v>1724</v>
      </c>
      <c r="E777" s="2" t="s">
        <v>760</v>
      </c>
      <c r="F777" s="5"/>
      <c r="G777" s="11"/>
      <c r="H777" s="12"/>
      <c r="I777" s="27"/>
      <c r="J777" s="12"/>
      <c r="K777" s="12"/>
      <c r="L777" s="32"/>
      <c r="M777" s="27" t="s">
        <v>888</v>
      </c>
      <c r="N777" s="12"/>
      <c r="O777" s="85"/>
      <c r="P777" s="94" t="s">
        <v>888</v>
      </c>
      <c r="Q777" s="97" t="b">
        <f>NOT(ISERROR(MATCH(D777,Gen8_Pokemon!$C$1:$C$712,0)))</f>
        <v>0</v>
      </c>
      <c r="R777" t="b">
        <v>0</v>
      </c>
      <c r="S777" t="str">
        <f t="shared" si="25"/>
        <v/>
      </c>
    </row>
    <row r="778" spans="1:19" ht="24" customHeight="1" x14ac:dyDescent="0.25">
      <c r="A778" s="73">
        <v>776</v>
      </c>
      <c r="B778" s="76" t="str">
        <f t="shared" si="24"/>
        <v>776</v>
      </c>
      <c r="C778" s="73">
        <v>7</v>
      </c>
      <c r="D778" s="78" t="s">
        <v>1725</v>
      </c>
      <c r="E778" s="2" t="s">
        <v>761</v>
      </c>
      <c r="F778" s="5"/>
      <c r="G778" s="11"/>
      <c r="H778" s="12"/>
      <c r="I778" s="27"/>
      <c r="J778" s="12"/>
      <c r="K778" s="12"/>
      <c r="L778" s="32"/>
      <c r="M778" s="27" t="s">
        <v>888</v>
      </c>
      <c r="N778" s="12"/>
      <c r="O778" s="85"/>
      <c r="P778" s="94" t="s">
        <v>2</v>
      </c>
      <c r="Q778" s="97" t="b">
        <f>NOT(ISERROR(MATCH(D778,Gen8_Pokemon!$C$1:$C$712,0)))</f>
        <v>1</v>
      </c>
      <c r="R778" t="b">
        <v>1</v>
      </c>
      <c r="S778" t="str">
        <f t="shared" si="25"/>
        <v>x</v>
      </c>
    </row>
    <row r="779" spans="1:19" ht="24" customHeight="1" x14ac:dyDescent="0.25">
      <c r="A779" s="73">
        <v>777</v>
      </c>
      <c r="B779" s="76" t="str">
        <f t="shared" si="24"/>
        <v>777</v>
      </c>
      <c r="C779" s="73">
        <v>7</v>
      </c>
      <c r="D779" s="78" t="s">
        <v>1726</v>
      </c>
      <c r="E779" s="2" t="s">
        <v>762</v>
      </c>
      <c r="F779" s="5"/>
      <c r="G779" s="11"/>
      <c r="H779" s="12"/>
      <c r="I779" s="26"/>
      <c r="J779" s="12"/>
      <c r="K779" s="12"/>
      <c r="L779" s="32"/>
      <c r="M779" s="26" t="s">
        <v>888</v>
      </c>
      <c r="N779" s="12"/>
      <c r="O779" s="85"/>
      <c r="P779" s="94" t="s">
        <v>2</v>
      </c>
      <c r="Q779" s="97" t="b">
        <f>NOT(ISERROR(MATCH(D779,Gen8_Pokemon!$C$1:$C$712,0)))</f>
        <v>1</v>
      </c>
      <c r="R779" t="b">
        <v>1</v>
      </c>
      <c r="S779" t="str">
        <f t="shared" si="25"/>
        <v>x</v>
      </c>
    </row>
    <row r="780" spans="1:19" ht="24" customHeight="1" x14ac:dyDescent="0.25">
      <c r="A780" s="73">
        <v>778</v>
      </c>
      <c r="B780" s="76" t="str">
        <f t="shared" si="24"/>
        <v>778</v>
      </c>
      <c r="C780" s="73">
        <v>7</v>
      </c>
      <c r="D780" s="78" t="s">
        <v>1727</v>
      </c>
      <c r="E780" s="3" t="s">
        <v>763</v>
      </c>
      <c r="F780" s="9"/>
      <c r="G780" s="18"/>
      <c r="H780" s="16"/>
      <c r="I780" s="26"/>
      <c r="J780" s="12"/>
      <c r="K780" s="12"/>
      <c r="L780" s="32"/>
      <c r="M780" s="26" t="s">
        <v>888</v>
      </c>
      <c r="N780" s="12"/>
      <c r="O780" s="88" t="s">
        <v>929</v>
      </c>
      <c r="P780" s="94" t="s">
        <v>2</v>
      </c>
      <c r="Q780" s="97" t="b">
        <f>NOT(ISERROR(MATCH(D780,Gen8_Pokemon!$C$1:$C$712,0)))</f>
        <v>1</v>
      </c>
      <c r="R780" t="b">
        <v>1</v>
      </c>
      <c r="S780" t="str">
        <f t="shared" si="25"/>
        <v>x</v>
      </c>
    </row>
    <row r="781" spans="1:19" ht="24" customHeight="1" x14ac:dyDescent="0.25">
      <c r="A781" s="73">
        <v>779</v>
      </c>
      <c r="B781" s="76" t="str">
        <f t="shared" si="24"/>
        <v>779</v>
      </c>
      <c r="C781" s="73">
        <v>7</v>
      </c>
      <c r="D781" s="78" t="s">
        <v>1728</v>
      </c>
      <c r="E781" s="2" t="s">
        <v>764</v>
      </c>
      <c r="F781" s="5"/>
      <c r="G781" s="11"/>
      <c r="H781" s="12"/>
      <c r="I781" s="26"/>
      <c r="J781" s="12"/>
      <c r="K781" s="12"/>
      <c r="L781" s="32"/>
      <c r="M781" s="26" t="s">
        <v>888</v>
      </c>
      <c r="N781" s="12"/>
      <c r="O781" s="85"/>
      <c r="P781" s="94" t="s">
        <v>888</v>
      </c>
      <c r="Q781" s="97" t="b">
        <f>NOT(ISERROR(MATCH(D781,Gen8_Pokemon!$C$1:$C$712,0)))</f>
        <v>0</v>
      </c>
      <c r="R781" t="b">
        <v>0</v>
      </c>
      <c r="S781" t="str">
        <f t="shared" si="25"/>
        <v/>
      </c>
    </row>
    <row r="782" spans="1:19" ht="24" customHeight="1" x14ac:dyDescent="0.25">
      <c r="A782" s="73">
        <v>780</v>
      </c>
      <c r="B782" s="76" t="str">
        <f t="shared" si="24"/>
        <v>780</v>
      </c>
      <c r="C782" s="73">
        <v>7</v>
      </c>
      <c r="D782" s="78" t="s">
        <v>1729</v>
      </c>
      <c r="E782" s="2" t="s">
        <v>765</v>
      </c>
      <c r="F782" s="5"/>
      <c r="G782" s="11"/>
      <c r="H782" s="12"/>
      <c r="I782" s="26"/>
      <c r="J782" s="12"/>
      <c r="K782" s="12"/>
      <c r="L782" s="32"/>
      <c r="M782" s="26" t="s">
        <v>888</v>
      </c>
      <c r="N782" s="12"/>
      <c r="O782" s="85"/>
      <c r="P782" s="94" t="s">
        <v>2</v>
      </c>
      <c r="Q782" s="97" t="b">
        <f>NOT(ISERROR(MATCH(D782,Gen8_Pokemon!$C$1:$C$712,0)))</f>
        <v>1</v>
      </c>
      <c r="R782" t="b">
        <v>1</v>
      </c>
      <c r="S782" t="str">
        <f t="shared" si="25"/>
        <v>x</v>
      </c>
    </row>
    <row r="783" spans="1:19" ht="24" customHeight="1" x14ac:dyDescent="0.25">
      <c r="A783" s="73">
        <v>781</v>
      </c>
      <c r="B783" s="76" t="str">
        <f t="shared" si="24"/>
        <v>781</v>
      </c>
      <c r="C783" s="73">
        <v>7</v>
      </c>
      <c r="D783" s="78" t="s">
        <v>1730</v>
      </c>
      <c r="E783" s="2" t="s">
        <v>766</v>
      </c>
      <c r="F783" s="5"/>
      <c r="G783" s="18"/>
      <c r="H783" s="12"/>
      <c r="I783" s="26"/>
      <c r="J783" s="12"/>
      <c r="K783" s="12"/>
      <c r="L783" s="32"/>
      <c r="M783" s="26" t="s">
        <v>888</v>
      </c>
      <c r="N783" s="12"/>
      <c r="O783" s="85"/>
      <c r="P783" s="94" t="s">
        <v>2</v>
      </c>
      <c r="Q783" s="97" t="b">
        <f>NOT(ISERROR(MATCH(D783,Gen8_Pokemon!$C$1:$C$712,0)))</f>
        <v>1</v>
      </c>
      <c r="R783" t="b">
        <v>1</v>
      </c>
      <c r="S783" t="str">
        <f t="shared" si="25"/>
        <v>x</v>
      </c>
    </row>
    <row r="784" spans="1:19" ht="24" customHeight="1" x14ac:dyDescent="0.25">
      <c r="A784" s="73">
        <v>782</v>
      </c>
      <c r="B784" s="76" t="str">
        <f t="shared" si="24"/>
        <v>782</v>
      </c>
      <c r="C784" s="73">
        <v>7</v>
      </c>
      <c r="D784" s="78" t="s">
        <v>1731</v>
      </c>
      <c r="E784" s="2" t="s">
        <v>767</v>
      </c>
      <c r="F784" s="5"/>
      <c r="G784" s="11"/>
      <c r="H784" s="12"/>
      <c r="I784" s="26"/>
      <c r="J784" s="12"/>
      <c r="K784" s="12"/>
      <c r="L784" s="32"/>
      <c r="M784" s="26" t="s">
        <v>888</v>
      </c>
      <c r="N784" s="12"/>
      <c r="O784" s="85"/>
      <c r="P784" s="94" t="s">
        <v>2</v>
      </c>
      <c r="Q784" s="97" t="b">
        <f>NOT(ISERROR(MATCH(D784,Gen8_Pokemon!$C$1:$C$712,0)))</f>
        <v>1</v>
      </c>
      <c r="R784" t="b">
        <v>1</v>
      </c>
      <c r="S784" t="str">
        <f t="shared" si="25"/>
        <v>x</v>
      </c>
    </row>
    <row r="785" spans="1:19" ht="24" customHeight="1" x14ac:dyDescent="0.25">
      <c r="A785" s="73">
        <v>783</v>
      </c>
      <c r="B785" s="76" t="str">
        <f t="shared" si="24"/>
        <v>783</v>
      </c>
      <c r="C785" s="73">
        <v>7</v>
      </c>
      <c r="D785" s="78" t="s">
        <v>1732</v>
      </c>
      <c r="E785" s="2" t="s">
        <v>768</v>
      </c>
      <c r="F785" s="5"/>
      <c r="G785" s="11"/>
      <c r="H785" s="12"/>
      <c r="I785" s="26"/>
      <c r="J785" s="12"/>
      <c r="K785" s="12"/>
      <c r="L785" s="32"/>
      <c r="M785" s="26" t="s">
        <v>888</v>
      </c>
      <c r="N785" s="12"/>
      <c r="O785" s="85"/>
      <c r="P785" s="94" t="s">
        <v>2</v>
      </c>
      <c r="Q785" s="97" t="b">
        <f>NOT(ISERROR(MATCH(D785,Gen8_Pokemon!$C$1:$C$712,0)))</f>
        <v>1</v>
      </c>
      <c r="R785" t="b">
        <v>1</v>
      </c>
      <c r="S785" t="str">
        <f t="shared" si="25"/>
        <v>x</v>
      </c>
    </row>
    <row r="786" spans="1:19" ht="24" customHeight="1" x14ac:dyDescent="0.25">
      <c r="A786" s="73">
        <v>784</v>
      </c>
      <c r="B786" s="76" t="str">
        <f t="shared" si="24"/>
        <v>784</v>
      </c>
      <c r="C786" s="73">
        <v>7</v>
      </c>
      <c r="D786" s="78" t="s">
        <v>1733</v>
      </c>
      <c r="E786" s="2" t="s">
        <v>769</v>
      </c>
      <c r="F786" s="5"/>
      <c r="G786" s="11"/>
      <c r="H786" s="12"/>
      <c r="I786" s="26"/>
      <c r="J786" s="12"/>
      <c r="K786" s="12"/>
      <c r="L786" s="32"/>
      <c r="M786" s="26" t="s">
        <v>888</v>
      </c>
      <c r="N786" s="12"/>
      <c r="O786" s="85"/>
      <c r="P786" s="94" t="s">
        <v>2</v>
      </c>
      <c r="Q786" s="97" t="b">
        <f>NOT(ISERROR(MATCH(D786,Gen8_Pokemon!$C$1:$C$712,0)))</f>
        <v>1</v>
      </c>
      <c r="R786" t="b">
        <v>1</v>
      </c>
      <c r="S786" t="str">
        <f t="shared" si="25"/>
        <v>x</v>
      </c>
    </row>
    <row r="787" spans="1:19" ht="24" customHeight="1" x14ac:dyDescent="0.25">
      <c r="A787" s="73">
        <v>785</v>
      </c>
      <c r="B787" s="76" t="str">
        <f t="shared" si="24"/>
        <v>785</v>
      </c>
      <c r="C787" s="73">
        <v>7</v>
      </c>
      <c r="D787" s="78" t="s">
        <v>1734</v>
      </c>
      <c r="E787" s="2" t="s">
        <v>770</v>
      </c>
      <c r="F787" s="5"/>
      <c r="G787" s="18"/>
      <c r="H787" s="12"/>
      <c r="I787" s="27"/>
      <c r="J787" s="12"/>
      <c r="K787" s="12"/>
      <c r="L787" s="32"/>
      <c r="M787" s="27" t="s">
        <v>888</v>
      </c>
      <c r="N787" s="12"/>
      <c r="O787" s="85"/>
      <c r="P787" s="94" t="s">
        <v>2</v>
      </c>
      <c r="Q787" s="97" t="b">
        <f>NOT(ISERROR(MATCH(D787,Gen8_Pokemon!$C$1:$C$712,0)))</f>
        <v>1</v>
      </c>
      <c r="R787" t="b">
        <v>1</v>
      </c>
      <c r="S787" t="str">
        <f t="shared" si="25"/>
        <v>x</v>
      </c>
    </row>
    <row r="788" spans="1:19" ht="24" customHeight="1" x14ac:dyDescent="0.25">
      <c r="A788" s="73">
        <v>786</v>
      </c>
      <c r="B788" s="76" t="str">
        <f t="shared" si="24"/>
        <v>786</v>
      </c>
      <c r="C788" s="73">
        <v>7</v>
      </c>
      <c r="D788" s="78" t="s">
        <v>1735</v>
      </c>
      <c r="E788" s="2" t="s">
        <v>771</v>
      </c>
      <c r="F788" s="5"/>
      <c r="G788" s="18"/>
      <c r="H788" s="12"/>
      <c r="I788" s="26"/>
      <c r="J788" s="12"/>
      <c r="K788" s="12"/>
      <c r="L788" s="32"/>
      <c r="M788" s="26" t="s">
        <v>888</v>
      </c>
      <c r="N788" s="12"/>
      <c r="O788" s="85"/>
      <c r="P788" s="94" t="s">
        <v>2</v>
      </c>
      <c r="Q788" s="97" t="b">
        <f>NOT(ISERROR(MATCH(D788,Gen8_Pokemon!$C$1:$C$712,0)))</f>
        <v>1</v>
      </c>
      <c r="R788" t="b">
        <v>1</v>
      </c>
      <c r="S788" t="str">
        <f t="shared" si="25"/>
        <v>x</v>
      </c>
    </row>
    <row r="789" spans="1:19" ht="24" customHeight="1" x14ac:dyDescent="0.25">
      <c r="A789" s="73">
        <v>787</v>
      </c>
      <c r="B789" s="76" t="str">
        <f t="shared" si="24"/>
        <v>787</v>
      </c>
      <c r="C789" s="73">
        <v>7</v>
      </c>
      <c r="D789" s="78" t="s">
        <v>1736</v>
      </c>
      <c r="E789" s="2" t="s">
        <v>772</v>
      </c>
      <c r="F789" s="5"/>
      <c r="G789" s="18"/>
      <c r="H789" s="12"/>
      <c r="I789" s="26"/>
      <c r="J789" s="12"/>
      <c r="K789" s="12"/>
      <c r="L789" s="32"/>
      <c r="M789" s="26" t="s">
        <v>888</v>
      </c>
      <c r="N789" s="12"/>
      <c r="O789" s="85"/>
      <c r="P789" s="94" t="s">
        <v>2</v>
      </c>
      <c r="Q789" s="97" t="b">
        <f>NOT(ISERROR(MATCH(D789,Gen8_Pokemon!$C$1:$C$712,0)))</f>
        <v>1</v>
      </c>
      <c r="R789" t="b">
        <v>1</v>
      </c>
      <c r="S789" t="str">
        <f t="shared" si="25"/>
        <v>x</v>
      </c>
    </row>
    <row r="790" spans="1:19" ht="24" customHeight="1" x14ac:dyDescent="0.25">
      <c r="A790" s="73">
        <v>788</v>
      </c>
      <c r="B790" s="76" t="str">
        <f t="shared" si="24"/>
        <v>788</v>
      </c>
      <c r="C790" s="73">
        <v>7</v>
      </c>
      <c r="D790" s="78" t="s">
        <v>1737</v>
      </c>
      <c r="E790" s="2" t="s">
        <v>773</v>
      </c>
      <c r="F790" s="5"/>
      <c r="G790" s="18"/>
      <c r="H790" s="12"/>
      <c r="I790" s="26"/>
      <c r="J790" s="12"/>
      <c r="K790" s="12"/>
      <c r="L790" s="32"/>
      <c r="M790" s="26" t="s">
        <v>888</v>
      </c>
      <c r="N790" s="12"/>
      <c r="O790" s="85"/>
      <c r="P790" s="94" t="s">
        <v>2</v>
      </c>
      <c r="Q790" s="97" t="b">
        <f>NOT(ISERROR(MATCH(D790,Gen8_Pokemon!$C$1:$C$712,0)))</f>
        <v>1</v>
      </c>
      <c r="R790" t="b">
        <v>1</v>
      </c>
      <c r="S790" t="str">
        <f t="shared" si="25"/>
        <v>x</v>
      </c>
    </row>
    <row r="791" spans="1:19" ht="24" customHeight="1" x14ac:dyDescent="0.25">
      <c r="A791" s="73">
        <v>789</v>
      </c>
      <c r="B791" s="76" t="str">
        <f t="shared" si="24"/>
        <v>789</v>
      </c>
      <c r="C791" s="73">
        <v>7</v>
      </c>
      <c r="D791" s="78" t="s">
        <v>1738</v>
      </c>
      <c r="E791" s="2" t="s">
        <v>774</v>
      </c>
      <c r="F791" s="5"/>
      <c r="G791" s="18"/>
      <c r="H791" s="12"/>
      <c r="I791" s="26"/>
      <c r="J791" s="12"/>
      <c r="K791" s="12"/>
      <c r="L791" s="32"/>
      <c r="M791" s="26" t="s">
        <v>888</v>
      </c>
      <c r="N791" s="12"/>
      <c r="O791" s="85"/>
      <c r="P791" s="94" t="s">
        <v>2</v>
      </c>
      <c r="Q791" s="97" t="b">
        <f>NOT(ISERROR(MATCH(D791,Gen8_Pokemon!$C$1:$C$712,0)))</f>
        <v>1</v>
      </c>
      <c r="R791" t="b">
        <v>1</v>
      </c>
      <c r="S791" t="str">
        <f t="shared" si="25"/>
        <v>x</v>
      </c>
    </row>
    <row r="792" spans="1:19" ht="24" customHeight="1" x14ac:dyDescent="0.25">
      <c r="A792" s="73">
        <v>790</v>
      </c>
      <c r="B792" s="76" t="str">
        <f t="shared" si="24"/>
        <v>790</v>
      </c>
      <c r="C792" s="73">
        <v>7</v>
      </c>
      <c r="D792" s="78" t="s">
        <v>1739</v>
      </c>
      <c r="E792" s="2" t="s">
        <v>775</v>
      </c>
      <c r="F792" s="5"/>
      <c r="G792" s="18"/>
      <c r="H792" s="12"/>
      <c r="I792" s="26"/>
      <c r="J792" s="12"/>
      <c r="K792" s="12"/>
      <c r="L792" s="32"/>
      <c r="M792" s="26" t="s">
        <v>888</v>
      </c>
      <c r="N792" s="12"/>
      <c r="O792" s="85"/>
      <c r="P792" s="94" t="s">
        <v>2</v>
      </c>
      <c r="Q792" s="97" t="b">
        <f>NOT(ISERROR(MATCH(D792,Gen8_Pokemon!$C$1:$C$712,0)))</f>
        <v>1</v>
      </c>
      <c r="R792" t="b">
        <v>1</v>
      </c>
      <c r="S792" t="str">
        <f t="shared" si="25"/>
        <v>x</v>
      </c>
    </row>
    <row r="793" spans="1:19" ht="24" customHeight="1" x14ac:dyDescent="0.25">
      <c r="A793" s="73">
        <v>791</v>
      </c>
      <c r="B793" s="76" t="str">
        <f t="shared" si="24"/>
        <v>791</v>
      </c>
      <c r="C793" s="73">
        <v>7</v>
      </c>
      <c r="D793" s="78" t="s">
        <v>1740</v>
      </c>
      <c r="E793" s="2" t="s">
        <v>776</v>
      </c>
      <c r="F793" s="5"/>
      <c r="G793" s="18"/>
      <c r="H793" s="12"/>
      <c r="I793" s="26"/>
      <c r="J793" s="12"/>
      <c r="K793" s="12"/>
      <c r="L793" s="32"/>
      <c r="M793" s="26" t="s">
        <v>888</v>
      </c>
      <c r="N793" s="12"/>
      <c r="O793" s="88" t="s">
        <v>944</v>
      </c>
      <c r="P793" s="94" t="s">
        <v>2</v>
      </c>
      <c r="Q793" s="97" t="b">
        <f>NOT(ISERROR(MATCH(D793,Gen8_Pokemon!$C$1:$C$712,0)))</f>
        <v>1</v>
      </c>
      <c r="R793" t="b">
        <v>1</v>
      </c>
      <c r="S793" t="str">
        <f t="shared" si="25"/>
        <v>x</v>
      </c>
    </row>
    <row r="794" spans="1:19" ht="24" customHeight="1" x14ac:dyDescent="0.25">
      <c r="A794" s="73">
        <v>792</v>
      </c>
      <c r="B794" s="76" t="str">
        <f t="shared" si="24"/>
        <v>792</v>
      </c>
      <c r="C794" s="73">
        <v>7</v>
      </c>
      <c r="D794" s="78" t="s">
        <v>1741</v>
      </c>
      <c r="E794" s="2" t="s">
        <v>777</v>
      </c>
      <c r="F794" s="5"/>
      <c r="G794" s="18"/>
      <c r="H794" s="12"/>
      <c r="I794" s="27"/>
      <c r="J794" s="12"/>
      <c r="K794" s="12"/>
      <c r="L794" s="32"/>
      <c r="M794" s="27" t="s">
        <v>888</v>
      </c>
      <c r="N794" s="12"/>
      <c r="O794" s="88" t="s">
        <v>945</v>
      </c>
      <c r="P794" s="94" t="s">
        <v>2</v>
      </c>
      <c r="Q794" s="97" t="b">
        <f>NOT(ISERROR(MATCH(D794,Gen8_Pokemon!$C$1:$C$712,0)))</f>
        <v>1</v>
      </c>
      <c r="R794" t="b">
        <v>1</v>
      </c>
      <c r="S794" t="str">
        <f t="shared" si="25"/>
        <v>x</v>
      </c>
    </row>
    <row r="795" spans="1:19" ht="24" customHeight="1" x14ac:dyDescent="0.25">
      <c r="A795" s="73">
        <v>793</v>
      </c>
      <c r="B795" s="76" t="str">
        <f t="shared" si="24"/>
        <v>793</v>
      </c>
      <c r="C795" s="73">
        <v>7</v>
      </c>
      <c r="D795" s="78" t="s">
        <v>1742</v>
      </c>
      <c r="E795" s="2" t="s">
        <v>778</v>
      </c>
      <c r="F795" s="5"/>
      <c r="G795" s="18"/>
      <c r="H795" s="12"/>
      <c r="I795" s="27"/>
      <c r="J795" s="12"/>
      <c r="K795" s="12"/>
      <c r="L795" s="32"/>
      <c r="M795" s="27" t="s">
        <v>888</v>
      </c>
      <c r="N795" s="12"/>
      <c r="O795" s="85"/>
      <c r="P795" s="94" t="s">
        <v>2</v>
      </c>
      <c r="Q795" s="97" t="b">
        <f>NOT(ISERROR(MATCH(D795,Gen8_Pokemon!$C$1:$C$712,0)))</f>
        <v>1</v>
      </c>
      <c r="R795" t="b">
        <v>1</v>
      </c>
      <c r="S795" t="str">
        <f t="shared" si="25"/>
        <v>x</v>
      </c>
    </row>
    <row r="796" spans="1:19" ht="24" customHeight="1" x14ac:dyDescent="0.25">
      <c r="A796" s="73">
        <v>794</v>
      </c>
      <c r="B796" s="76" t="str">
        <f t="shared" si="24"/>
        <v>794</v>
      </c>
      <c r="C796" s="73">
        <v>7</v>
      </c>
      <c r="D796" s="78" t="s">
        <v>1743</v>
      </c>
      <c r="E796" s="2" t="s">
        <v>779</v>
      </c>
      <c r="F796" s="5"/>
      <c r="G796" s="18"/>
      <c r="H796" s="12"/>
      <c r="I796" s="26"/>
      <c r="J796" s="12"/>
      <c r="K796" s="12"/>
      <c r="L796" s="32"/>
      <c r="M796" s="26" t="s">
        <v>888</v>
      </c>
      <c r="N796" s="12"/>
      <c r="O796" s="85"/>
      <c r="P796" s="94" t="s">
        <v>2</v>
      </c>
      <c r="Q796" s="97" t="b">
        <f>NOT(ISERROR(MATCH(D796,Gen8_Pokemon!$C$1:$C$712,0)))</f>
        <v>1</v>
      </c>
      <c r="R796" t="b">
        <v>1</v>
      </c>
      <c r="S796" t="str">
        <f t="shared" si="25"/>
        <v>x</v>
      </c>
    </row>
    <row r="797" spans="1:19" ht="24" customHeight="1" x14ac:dyDescent="0.25">
      <c r="A797" s="73">
        <v>795</v>
      </c>
      <c r="B797" s="76" t="str">
        <f t="shared" si="24"/>
        <v>795</v>
      </c>
      <c r="C797" s="73">
        <v>7</v>
      </c>
      <c r="D797" s="78" t="s">
        <v>1744</v>
      </c>
      <c r="E797" s="2" t="s">
        <v>780</v>
      </c>
      <c r="F797" s="5"/>
      <c r="G797" s="18"/>
      <c r="H797" s="12"/>
      <c r="I797" s="26"/>
      <c r="J797" s="12"/>
      <c r="K797" s="12"/>
      <c r="L797" s="32"/>
      <c r="M797" s="26" t="s">
        <v>888</v>
      </c>
      <c r="N797" s="12"/>
      <c r="O797" s="85"/>
      <c r="P797" s="94" t="s">
        <v>2</v>
      </c>
      <c r="Q797" s="97" t="b">
        <f>NOT(ISERROR(MATCH(D797,Gen8_Pokemon!$C$1:$C$712,0)))</f>
        <v>1</v>
      </c>
      <c r="R797" t="b">
        <v>1</v>
      </c>
      <c r="S797" t="str">
        <f t="shared" si="25"/>
        <v>x</v>
      </c>
    </row>
    <row r="798" spans="1:19" ht="24" customHeight="1" x14ac:dyDescent="0.25">
      <c r="A798" s="73">
        <v>796</v>
      </c>
      <c r="B798" s="76" t="str">
        <f t="shared" si="24"/>
        <v>796</v>
      </c>
      <c r="C798" s="73">
        <v>7</v>
      </c>
      <c r="D798" s="78" t="s">
        <v>1745</v>
      </c>
      <c r="E798" s="2" t="s">
        <v>781</v>
      </c>
      <c r="F798" s="5"/>
      <c r="G798" s="18"/>
      <c r="H798" s="12"/>
      <c r="I798" s="26"/>
      <c r="J798" s="12"/>
      <c r="K798" s="12"/>
      <c r="L798" s="32"/>
      <c r="M798" s="26" t="s">
        <v>888</v>
      </c>
      <c r="N798" s="12"/>
      <c r="O798" s="85"/>
      <c r="P798" s="94" t="s">
        <v>2</v>
      </c>
      <c r="Q798" s="97" t="b">
        <f>NOT(ISERROR(MATCH(D798,Gen8_Pokemon!$C$1:$C$712,0)))</f>
        <v>1</v>
      </c>
      <c r="R798" t="b">
        <v>1</v>
      </c>
      <c r="S798" t="str">
        <f t="shared" si="25"/>
        <v>x</v>
      </c>
    </row>
    <row r="799" spans="1:19" ht="24" customHeight="1" x14ac:dyDescent="0.25">
      <c r="A799" s="73">
        <v>797</v>
      </c>
      <c r="B799" s="76" t="str">
        <f t="shared" si="24"/>
        <v>797</v>
      </c>
      <c r="C799" s="73">
        <v>7</v>
      </c>
      <c r="D799" s="78" t="s">
        <v>1746</v>
      </c>
      <c r="E799" s="2" t="s">
        <v>782</v>
      </c>
      <c r="F799" s="5"/>
      <c r="G799" s="18"/>
      <c r="H799" s="12"/>
      <c r="I799" s="26"/>
      <c r="J799" s="12"/>
      <c r="K799" s="12"/>
      <c r="L799" s="32"/>
      <c r="M799" s="26" t="s">
        <v>888</v>
      </c>
      <c r="N799" s="12"/>
      <c r="O799" s="85"/>
      <c r="P799" s="94" t="s">
        <v>2</v>
      </c>
      <c r="Q799" s="97" t="b">
        <f>NOT(ISERROR(MATCH(D799,Gen8_Pokemon!$C$1:$C$712,0)))</f>
        <v>1</v>
      </c>
      <c r="R799" t="b">
        <v>1</v>
      </c>
      <c r="S799" t="str">
        <f t="shared" si="25"/>
        <v>x</v>
      </c>
    </row>
    <row r="800" spans="1:19" ht="24" customHeight="1" x14ac:dyDescent="0.25">
      <c r="A800" s="73">
        <v>798</v>
      </c>
      <c r="B800" s="76" t="str">
        <f t="shared" si="24"/>
        <v>798</v>
      </c>
      <c r="C800" s="73">
        <v>7</v>
      </c>
      <c r="D800" s="78" t="s">
        <v>1747</v>
      </c>
      <c r="E800" s="2" t="s">
        <v>783</v>
      </c>
      <c r="F800" s="5"/>
      <c r="G800" s="18"/>
      <c r="H800" s="12"/>
      <c r="I800" s="26"/>
      <c r="J800" s="12"/>
      <c r="K800" s="12"/>
      <c r="L800" s="32"/>
      <c r="M800" s="26" t="s">
        <v>888</v>
      </c>
      <c r="N800" s="12"/>
      <c r="O800" s="85"/>
      <c r="P800" s="94" t="s">
        <v>2</v>
      </c>
      <c r="Q800" s="97" t="b">
        <f>NOT(ISERROR(MATCH(D800,Gen8_Pokemon!$C$1:$C$712,0)))</f>
        <v>1</v>
      </c>
      <c r="R800" t="b">
        <v>1</v>
      </c>
      <c r="S800" t="str">
        <f t="shared" si="25"/>
        <v>x</v>
      </c>
    </row>
    <row r="801" spans="1:19" ht="24" customHeight="1" x14ac:dyDescent="0.25">
      <c r="A801" s="73">
        <v>799</v>
      </c>
      <c r="B801" s="76" t="str">
        <f t="shared" si="24"/>
        <v>799</v>
      </c>
      <c r="C801" s="73">
        <v>7</v>
      </c>
      <c r="D801" s="78" t="s">
        <v>1748</v>
      </c>
      <c r="E801" s="2" t="s">
        <v>784</v>
      </c>
      <c r="F801" s="5"/>
      <c r="G801" s="18"/>
      <c r="H801" s="12"/>
      <c r="I801" s="27"/>
      <c r="J801" s="12"/>
      <c r="K801" s="12"/>
      <c r="L801" s="32"/>
      <c r="M801" s="27" t="s">
        <v>888</v>
      </c>
      <c r="N801" s="12"/>
      <c r="O801" s="85"/>
      <c r="P801" s="94" t="s">
        <v>2</v>
      </c>
      <c r="Q801" s="97" t="b">
        <f>NOT(ISERROR(MATCH(D801,Gen8_Pokemon!$C$1:$C$712,0)))</f>
        <v>1</v>
      </c>
      <c r="R801" t="b">
        <v>1</v>
      </c>
      <c r="S801" t="str">
        <f t="shared" si="25"/>
        <v>x</v>
      </c>
    </row>
    <row r="802" spans="1:19" ht="24" customHeight="1" x14ac:dyDescent="0.25">
      <c r="A802" s="73">
        <v>800</v>
      </c>
      <c r="B802" s="76" t="str">
        <f t="shared" si="24"/>
        <v>800</v>
      </c>
      <c r="C802" s="73">
        <v>7</v>
      </c>
      <c r="D802" s="78" t="s">
        <v>1749</v>
      </c>
      <c r="E802" s="3" t="s">
        <v>785</v>
      </c>
      <c r="F802" s="9"/>
      <c r="G802" s="18"/>
      <c r="H802" s="16"/>
      <c r="I802" s="16"/>
      <c r="J802" s="12"/>
      <c r="K802" s="17"/>
      <c r="L802" s="56"/>
      <c r="M802" s="17" t="s">
        <v>888</v>
      </c>
      <c r="N802" s="17"/>
      <c r="O802" s="90" t="s">
        <v>930</v>
      </c>
      <c r="P802" s="94" t="s">
        <v>2</v>
      </c>
      <c r="Q802" s="97" t="b">
        <f>NOT(ISERROR(MATCH(D802,Gen8_Pokemon!$C$1:$C$712,0)))</f>
        <v>1</v>
      </c>
      <c r="R802" t="b">
        <v>1</v>
      </c>
      <c r="S802" t="str">
        <f t="shared" si="25"/>
        <v>x</v>
      </c>
    </row>
    <row r="803" spans="1:19" ht="24" customHeight="1" x14ac:dyDescent="0.25">
      <c r="A803" s="73">
        <v>801</v>
      </c>
      <c r="B803" s="76" t="str">
        <f t="shared" si="24"/>
        <v>801</v>
      </c>
      <c r="C803" s="73">
        <v>7</v>
      </c>
      <c r="D803" s="78" t="s">
        <v>1750</v>
      </c>
      <c r="E803" s="3" t="s">
        <v>786</v>
      </c>
      <c r="F803" s="9"/>
      <c r="G803" s="18"/>
      <c r="H803" s="16"/>
      <c r="I803" s="12"/>
      <c r="J803" s="12"/>
      <c r="K803" s="12"/>
      <c r="L803" s="32"/>
      <c r="M803" s="12" t="s">
        <v>888</v>
      </c>
      <c r="N803" s="12"/>
      <c r="O803" s="88" t="s">
        <v>931</v>
      </c>
      <c r="P803" s="94" t="s">
        <v>2</v>
      </c>
      <c r="Q803" s="97" t="b">
        <f>NOT(ISERROR(MATCH(D803,Gen8_Pokemon!$C$1:$C$712,0)))</f>
        <v>1</v>
      </c>
      <c r="R803" t="b">
        <v>1</v>
      </c>
      <c r="S803" t="str">
        <f t="shared" si="25"/>
        <v>x</v>
      </c>
    </row>
    <row r="804" spans="1:19" ht="24" customHeight="1" x14ac:dyDescent="0.25">
      <c r="A804" s="73">
        <v>802</v>
      </c>
      <c r="B804" s="76" t="str">
        <f t="shared" si="24"/>
        <v>802</v>
      </c>
      <c r="C804" s="73">
        <v>7</v>
      </c>
      <c r="D804" s="78" t="s">
        <v>1751</v>
      </c>
      <c r="E804" s="2" t="s">
        <v>787</v>
      </c>
      <c r="F804" s="5"/>
      <c r="G804" s="18"/>
      <c r="H804" s="12"/>
      <c r="I804" s="26"/>
      <c r="J804" s="12"/>
      <c r="K804" s="12"/>
      <c r="L804" s="32"/>
      <c r="M804" s="26" t="s">
        <v>888</v>
      </c>
      <c r="N804" s="12"/>
      <c r="O804" s="88" t="s">
        <v>946</v>
      </c>
      <c r="P804" s="94" t="s">
        <v>2</v>
      </c>
      <c r="Q804" s="97" t="b">
        <f>NOT(ISERROR(MATCH(D804,Gen8_Pokemon!$C$1:$C$712,0)))</f>
        <v>1</v>
      </c>
      <c r="R804" t="b">
        <v>1</v>
      </c>
      <c r="S804" t="str">
        <f t="shared" si="25"/>
        <v>x</v>
      </c>
    </row>
    <row r="805" spans="1:19" ht="24" customHeight="1" x14ac:dyDescent="0.25">
      <c r="A805" s="73">
        <v>803</v>
      </c>
      <c r="B805" s="76" t="str">
        <f t="shared" si="24"/>
        <v>803</v>
      </c>
      <c r="C805" s="73">
        <v>7</v>
      </c>
      <c r="D805" s="78" t="s">
        <v>1752</v>
      </c>
      <c r="E805" s="2" t="s">
        <v>788</v>
      </c>
      <c r="F805" s="5"/>
      <c r="G805" s="18"/>
      <c r="H805" s="12"/>
      <c r="I805" s="27"/>
      <c r="J805" s="12"/>
      <c r="K805" s="12"/>
      <c r="L805" s="32"/>
      <c r="M805" s="27" t="s">
        <v>888</v>
      </c>
      <c r="N805" s="12"/>
      <c r="O805" s="85"/>
      <c r="P805" s="94" t="s">
        <v>2</v>
      </c>
      <c r="Q805" s="97" t="b">
        <f>NOT(ISERROR(MATCH(D805,Gen8_Pokemon!$C$1:$C$712,0)))</f>
        <v>1</v>
      </c>
      <c r="R805" t="b">
        <v>1</v>
      </c>
      <c r="S805" t="str">
        <f t="shared" si="25"/>
        <v>x</v>
      </c>
    </row>
    <row r="806" spans="1:19" ht="24" customHeight="1" x14ac:dyDescent="0.25">
      <c r="A806" s="73">
        <v>804</v>
      </c>
      <c r="B806" s="76" t="str">
        <f t="shared" si="24"/>
        <v>804</v>
      </c>
      <c r="C806" s="73">
        <v>7</v>
      </c>
      <c r="D806" s="78" t="s">
        <v>1753</v>
      </c>
      <c r="E806" s="2" t="s">
        <v>789</v>
      </c>
      <c r="F806" s="5"/>
      <c r="G806" s="18"/>
      <c r="H806" s="12"/>
      <c r="I806" s="26"/>
      <c r="J806" s="12"/>
      <c r="K806" s="12"/>
      <c r="L806" s="32"/>
      <c r="M806" s="26" t="s">
        <v>888</v>
      </c>
      <c r="N806" s="12"/>
      <c r="O806" s="85"/>
      <c r="P806" s="94" t="s">
        <v>2</v>
      </c>
      <c r="Q806" s="97" t="b">
        <f>NOT(ISERROR(MATCH(D806,Gen8_Pokemon!$C$1:$C$712,0)))</f>
        <v>1</v>
      </c>
      <c r="R806" t="b">
        <v>1</v>
      </c>
      <c r="S806" t="str">
        <f t="shared" si="25"/>
        <v>x</v>
      </c>
    </row>
    <row r="807" spans="1:19" ht="24" customHeight="1" x14ac:dyDescent="0.25">
      <c r="A807" s="73">
        <v>805</v>
      </c>
      <c r="B807" s="76" t="str">
        <f t="shared" si="24"/>
        <v>805</v>
      </c>
      <c r="C807" s="73">
        <v>7</v>
      </c>
      <c r="D807" s="78" t="s">
        <v>1754</v>
      </c>
      <c r="E807" s="2" t="s">
        <v>790</v>
      </c>
      <c r="F807" s="5"/>
      <c r="G807" s="18"/>
      <c r="H807" s="12"/>
      <c r="I807" s="26"/>
      <c r="J807" s="12"/>
      <c r="K807" s="12"/>
      <c r="L807" s="32"/>
      <c r="M807" s="26" t="s">
        <v>888</v>
      </c>
      <c r="N807" s="12"/>
      <c r="O807" s="85"/>
      <c r="P807" s="94" t="s">
        <v>2</v>
      </c>
      <c r="Q807" s="97" t="b">
        <f>NOT(ISERROR(MATCH(D807,Gen8_Pokemon!$C$1:$C$712,0)))</f>
        <v>1</v>
      </c>
      <c r="R807" t="b">
        <v>1</v>
      </c>
      <c r="S807" t="str">
        <f t="shared" si="25"/>
        <v>x</v>
      </c>
    </row>
    <row r="808" spans="1:19" ht="24" customHeight="1" x14ac:dyDescent="0.25">
      <c r="A808" s="73">
        <v>806</v>
      </c>
      <c r="B808" s="76" t="str">
        <f t="shared" si="24"/>
        <v>806</v>
      </c>
      <c r="C808" s="73">
        <v>7</v>
      </c>
      <c r="D808" s="78" t="s">
        <v>1755</v>
      </c>
      <c r="E808" s="2" t="s">
        <v>791</v>
      </c>
      <c r="F808" s="5"/>
      <c r="G808" s="18"/>
      <c r="H808" s="12"/>
      <c r="I808" s="27"/>
      <c r="J808" s="12"/>
      <c r="K808" s="12"/>
      <c r="L808" s="32"/>
      <c r="M808" s="27" t="s">
        <v>888</v>
      </c>
      <c r="N808" s="12"/>
      <c r="O808" s="85"/>
      <c r="P808" s="94" t="s">
        <v>2</v>
      </c>
      <c r="Q808" s="97" t="b">
        <f>NOT(ISERROR(MATCH(D808,Gen8_Pokemon!$C$1:$C$712,0)))</f>
        <v>1</v>
      </c>
      <c r="R808" t="b">
        <v>1</v>
      </c>
      <c r="S808" t="str">
        <f t="shared" si="25"/>
        <v>x</v>
      </c>
    </row>
    <row r="809" spans="1:19" ht="24" customHeight="1" x14ac:dyDescent="0.25">
      <c r="A809" s="73">
        <v>807</v>
      </c>
      <c r="B809" s="76" t="str">
        <f t="shared" si="24"/>
        <v>807</v>
      </c>
      <c r="C809" s="73">
        <v>7</v>
      </c>
      <c r="D809" s="78" t="s">
        <v>1756</v>
      </c>
      <c r="E809" s="2" t="s">
        <v>792</v>
      </c>
      <c r="F809" s="5"/>
      <c r="G809" s="18"/>
      <c r="H809" s="12"/>
      <c r="I809" s="26"/>
      <c r="J809" s="12"/>
      <c r="K809" s="12"/>
      <c r="L809" s="32"/>
      <c r="M809" s="26" t="s">
        <v>888</v>
      </c>
      <c r="N809" s="12"/>
      <c r="O809" s="85"/>
      <c r="P809" s="94" t="s">
        <v>2</v>
      </c>
      <c r="Q809" s="97" t="b">
        <f>NOT(ISERROR(MATCH(D809,Gen8_Pokemon!$C$1:$C$712,0)))</f>
        <v>1</v>
      </c>
      <c r="R809" t="b">
        <v>1</v>
      </c>
      <c r="S809" t="str">
        <f t="shared" si="25"/>
        <v>x</v>
      </c>
    </row>
    <row r="810" spans="1:19" ht="24" customHeight="1" x14ac:dyDescent="0.25">
      <c r="A810" s="73">
        <v>808</v>
      </c>
      <c r="B810" s="76" t="str">
        <f t="shared" si="24"/>
        <v>808</v>
      </c>
      <c r="C810" s="73">
        <v>7</v>
      </c>
      <c r="D810" s="78" t="s">
        <v>1757</v>
      </c>
      <c r="E810" s="2" t="s">
        <v>793</v>
      </c>
      <c r="F810" s="5"/>
      <c r="G810" s="18"/>
      <c r="H810" s="12"/>
      <c r="I810" s="26"/>
      <c r="J810" s="12"/>
      <c r="K810" s="12"/>
      <c r="L810" s="32"/>
      <c r="M810" s="26" t="s">
        <v>888</v>
      </c>
      <c r="N810" s="12"/>
      <c r="O810" s="85"/>
      <c r="P810" s="94" t="s">
        <v>2</v>
      </c>
      <c r="Q810" s="97" t="b">
        <f>NOT(ISERROR(MATCH(D810,Gen8_Pokemon!$C$1:$C$712,0)))</f>
        <v>1</v>
      </c>
      <c r="R810" t="b">
        <v>1</v>
      </c>
      <c r="S810" t="str">
        <f t="shared" si="25"/>
        <v>x</v>
      </c>
    </row>
    <row r="811" spans="1:19" ht="24" customHeight="1" x14ac:dyDescent="0.25">
      <c r="A811" s="73">
        <v>809</v>
      </c>
      <c r="B811" s="76" t="str">
        <f t="shared" si="24"/>
        <v>809</v>
      </c>
      <c r="C811" s="73">
        <v>7</v>
      </c>
      <c r="D811" s="78" t="s">
        <v>1758</v>
      </c>
      <c r="E811" s="2" t="s">
        <v>794</v>
      </c>
      <c r="F811" s="5"/>
      <c r="G811" s="18"/>
      <c r="H811" s="12"/>
      <c r="I811" s="26"/>
      <c r="J811" s="12"/>
      <c r="K811" s="12"/>
      <c r="L811" s="51" t="s">
        <v>2</v>
      </c>
      <c r="M811" s="26" t="s">
        <v>888</v>
      </c>
      <c r="N811" s="12"/>
      <c r="O811" s="85"/>
      <c r="P811" s="94" t="s">
        <v>2</v>
      </c>
      <c r="Q811" s="97" t="b">
        <f>NOT(ISERROR(MATCH(D811,Gen8_Pokemon!$C$1:$C$712,0)))</f>
        <v>1</v>
      </c>
      <c r="R811" t="b">
        <v>1</v>
      </c>
      <c r="S811" t="str">
        <f t="shared" si="25"/>
        <v>x</v>
      </c>
    </row>
    <row r="812" spans="1:19" ht="24" customHeight="1" x14ac:dyDescent="0.25">
      <c r="A812" s="73">
        <v>810</v>
      </c>
      <c r="B812" s="76" t="str">
        <f t="shared" si="24"/>
        <v>810</v>
      </c>
      <c r="C812" s="73">
        <v>8</v>
      </c>
      <c r="D812" s="78" t="s">
        <v>1759</v>
      </c>
      <c r="E812" s="2" t="s">
        <v>795</v>
      </c>
      <c r="F812" s="5"/>
      <c r="G812" s="11"/>
      <c r="H812" s="12"/>
      <c r="I812" s="27"/>
      <c r="J812" s="12"/>
      <c r="K812" s="13"/>
      <c r="L812" s="54"/>
      <c r="M812" s="27" t="s">
        <v>888</v>
      </c>
      <c r="N812" s="42"/>
      <c r="O812" s="84"/>
      <c r="P812" s="94" t="s">
        <v>2</v>
      </c>
      <c r="Q812" s="97" t="b">
        <f>NOT(ISERROR(MATCH(D812,Gen8_Pokemon!$C$1:$C$712,0)))</f>
        <v>1</v>
      </c>
      <c r="R812" t="b">
        <v>1</v>
      </c>
      <c r="S812" t="str">
        <f t="shared" si="25"/>
        <v>x</v>
      </c>
    </row>
    <row r="813" spans="1:19" ht="24" customHeight="1" x14ac:dyDescent="0.25">
      <c r="A813" s="73">
        <v>811</v>
      </c>
      <c r="B813" s="76" t="str">
        <f t="shared" si="24"/>
        <v>811</v>
      </c>
      <c r="C813" s="73">
        <v>8</v>
      </c>
      <c r="D813" s="78" t="s">
        <v>1760</v>
      </c>
      <c r="E813" s="2" t="s">
        <v>796</v>
      </c>
      <c r="F813" s="5"/>
      <c r="G813" s="11"/>
      <c r="H813" s="12"/>
      <c r="I813" s="27"/>
      <c r="J813" s="12"/>
      <c r="K813" s="12"/>
      <c r="L813" s="32"/>
      <c r="M813" s="27" t="s">
        <v>888</v>
      </c>
      <c r="N813" s="12"/>
      <c r="O813" s="85"/>
      <c r="P813" s="94" t="s">
        <v>2</v>
      </c>
      <c r="Q813" s="97" t="b">
        <f>NOT(ISERROR(MATCH(D813,Gen8_Pokemon!$C$1:$C$712,0)))</f>
        <v>1</v>
      </c>
      <c r="R813" t="b">
        <v>1</v>
      </c>
      <c r="S813" t="str">
        <f t="shared" si="25"/>
        <v>x</v>
      </c>
    </row>
    <row r="814" spans="1:19" ht="24" customHeight="1" x14ac:dyDescent="0.25">
      <c r="A814" s="73">
        <v>812</v>
      </c>
      <c r="B814" s="76" t="str">
        <f t="shared" si="24"/>
        <v>812</v>
      </c>
      <c r="C814" s="73">
        <v>8</v>
      </c>
      <c r="D814" s="78" t="s">
        <v>1761</v>
      </c>
      <c r="E814" s="3" t="s">
        <v>797</v>
      </c>
      <c r="F814" s="9"/>
      <c r="G814" s="18"/>
      <c r="H814" s="16"/>
      <c r="I814" s="27"/>
      <c r="J814" s="12"/>
      <c r="K814" s="12"/>
      <c r="L814" s="51" t="s">
        <v>2</v>
      </c>
      <c r="M814" s="27" t="s">
        <v>888</v>
      </c>
      <c r="N814" s="12"/>
      <c r="O814" s="85"/>
      <c r="P814" s="94" t="s">
        <v>2</v>
      </c>
      <c r="Q814" s="97" t="b">
        <f>NOT(ISERROR(MATCH(D814,Gen8_Pokemon!$C$1:$C$712,0)))</f>
        <v>1</v>
      </c>
      <c r="R814" t="b">
        <v>1</v>
      </c>
      <c r="S814" t="str">
        <f t="shared" si="25"/>
        <v>x</v>
      </c>
    </row>
    <row r="815" spans="1:19" ht="24" customHeight="1" x14ac:dyDescent="0.25">
      <c r="A815" s="73">
        <v>813</v>
      </c>
      <c r="B815" s="76" t="str">
        <f t="shared" si="24"/>
        <v>813</v>
      </c>
      <c r="C815" s="73">
        <v>8</v>
      </c>
      <c r="D815" s="78" t="s">
        <v>1762</v>
      </c>
      <c r="E815" s="2" t="s">
        <v>798</v>
      </c>
      <c r="F815" s="5"/>
      <c r="G815" s="11"/>
      <c r="H815" s="12"/>
      <c r="I815" s="28"/>
      <c r="J815" s="12"/>
      <c r="K815" s="29"/>
      <c r="L815" s="32"/>
      <c r="M815" s="28" t="s">
        <v>888</v>
      </c>
      <c r="N815" s="29"/>
      <c r="O815" s="92"/>
      <c r="P815" s="94" t="s">
        <v>2</v>
      </c>
      <c r="Q815" s="97" t="b">
        <f>NOT(ISERROR(MATCH(D815,Gen8_Pokemon!$C$1:$C$712,0)))</f>
        <v>1</v>
      </c>
      <c r="R815" t="b">
        <v>1</v>
      </c>
      <c r="S815" t="str">
        <f t="shared" si="25"/>
        <v>x</v>
      </c>
    </row>
    <row r="816" spans="1:19" ht="24" customHeight="1" x14ac:dyDescent="0.25">
      <c r="A816" s="73">
        <v>814</v>
      </c>
      <c r="B816" s="76" t="str">
        <f t="shared" si="24"/>
        <v>814</v>
      </c>
      <c r="C816" s="73">
        <v>8</v>
      </c>
      <c r="D816" s="78" t="s">
        <v>1763</v>
      </c>
      <c r="E816" s="2" t="s">
        <v>799</v>
      </c>
      <c r="F816" s="5"/>
      <c r="G816" s="11"/>
      <c r="H816" s="12"/>
      <c r="I816" s="28"/>
      <c r="J816" s="12"/>
      <c r="K816" s="29"/>
      <c r="L816" s="32"/>
      <c r="M816" s="28" t="s">
        <v>888</v>
      </c>
      <c r="N816" s="29"/>
      <c r="O816" s="92"/>
      <c r="P816" s="94" t="s">
        <v>2</v>
      </c>
      <c r="Q816" s="97" t="b">
        <f>NOT(ISERROR(MATCH(D816,Gen8_Pokemon!$C$1:$C$712,0)))</f>
        <v>1</v>
      </c>
      <c r="R816" t="b">
        <v>1</v>
      </c>
      <c r="S816" t="str">
        <f t="shared" si="25"/>
        <v>x</v>
      </c>
    </row>
    <row r="817" spans="1:19" ht="24" customHeight="1" x14ac:dyDescent="0.25">
      <c r="A817" s="73">
        <v>815</v>
      </c>
      <c r="B817" s="76" t="str">
        <f t="shared" si="24"/>
        <v>815</v>
      </c>
      <c r="C817" s="73">
        <v>8</v>
      </c>
      <c r="D817" s="78" t="s">
        <v>1764</v>
      </c>
      <c r="E817" s="3" t="s">
        <v>800</v>
      </c>
      <c r="F817" s="9"/>
      <c r="G817" s="18"/>
      <c r="H817" s="16"/>
      <c r="I817" s="28"/>
      <c r="J817" s="12"/>
      <c r="K817" s="29"/>
      <c r="L817" s="51" t="s">
        <v>2</v>
      </c>
      <c r="M817" s="28" t="s">
        <v>888</v>
      </c>
      <c r="N817" s="29"/>
      <c r="O817" s="92"/>
      <c r="P817" s="94" t="s">
        <v>2</v>
      </c>
      <c r="Q817" s="97" t="b">
        <f>NOT(ISERROR(MATCH(D817,Gen8_Pokemon!$C$1:$C$712,0)))</f>
        <v>1</v>
      </c>
      <c r="R817" t="b">
        <v>1</v>
      </c>
      <c r="S817" t="str">
        <f t="shared" si="25"/>
        <v>x</v>
      </c>
    </row>
    <row r="818" spans="1:19" ht="24" customHeight="1" x14ac:dyDescent="0.25">
      <c r="A818" s="73">
        <v>816</v>
      </c>
      <c r="B818" s="76" t="str">
        <f t="shared" si="24"/>
        <v>816</v>
      </c>
      <c r="C818" s="73">
        <v>8</v>
      </c>
      <c r="D818" s="78" t="s">
        <v>1765</v>
      </c>
      <c r="E818" s="2" t="s">
        <v>801</v>
      </c>
      <c r="F818" s="5"/>
      <c r="G818" s="11"/>
      <c r="H818" s="12"/>
      <c r="I818" s="28"/>
      <c r="J818" s="12"/>
      <c r="K818" s="29"/>
      <c r="L818" s="32"/>
      <c r="M818" s="28" t="s">
        <v>888</v>
      </c>
      <c r="N818" s="29"/>
      <c r="O818" s="92"/>
      <c r="P818" s="94" t="s">
        <v>2</v>
      </c>
      <c r="Q818" s="97" t="b">
        <f>NOT(ISERROR(MATCH(D818,Gen8_Pokemon!$C$1:$C$712,0)))</f>
        <v>1</v>
      </c>
      <c r="R818" t="b">
        <v>1</v>
      </c>
      <c r="S818" t="str">
        <f t="shared" si="25"/>
        <v>x</v>
      </c>
    </row>
    <row r="819" spans="1:19" ht="24" customHeight="1" x14ac:dyDescent="0.25">
      <c r="A819" s="73">
        <v>817</v>
      </c>
      <c r="B819" s="76" t="str">
        <f t="shared" si="24"/>
        <v>817</v>
      </c>
      <c r="C819" s="73">
        <v>8</v>
      </c>
      <c r="D819" s="78" t="s">
        <v>1766</v>
      </c>
      <c r="E819" s="2" t="s">
        <v>802</v>
      </c>
      <c r="F819" s="5"/>
      <c r="G819" s="11"/>
      <c r="H819" s="12"/>
      <c r="I819" s="28"/>
      <c r="J819" s="12"/>
      <c r="K819" s="29"/>
      <c r="L819" s="32"/>
      <c r="M819" s="28" t="s">
        <v>888</v>
      </c>
      <c r="N819" s="29"/>
      <c r="O819" s="92"/>
      <c r="P819" s="94" t="s">
        <v>2</v>
      </c>
      <c r="Q819" s="97" t="b">
        <f>NOT(ISERROR(MATCH(D819,Gen8_Pokemon!$C$1:$C$712,0)))</f>
        <v>1</v>
      </c>
      <c r="R819" t="b">
        <v>1</v>
      </c>
      <c r="S819" t="str">
        <f t="shared" si="25"/>
        <v>x</v>
      </c>
    </row>
    <row r="820" spans="1:19" ht="24" customHeight="1" x14ac:dyDescent="0.25">
      <c r="A820" s="73">
        <v>818</v>
      </c>
      <c r="B820" s="76" t="str">
        <f t="shared" si="24"/>
        <v>818</v>
      </c>
      <c r="C820" s="73">
        <v>8</v>
      </c>
      <c r="D820" s="78" t="s">
        <v>1767</v>
      </c>
      <c r="E820" s="3" t="s">
        <v>803</v>
      </c>
      <c r="F820" s="9"/>
      <c r="G820" s="18"/>
      <c r="H820" s="16"/>
      <c r="I820" s="28"/>
      <c r="J820" s="12"/>
      <c r="K820" s="29"/>
      <c r="L820" s="51" t="s">
        <v>2</v>
      </c>
      <c r="M820" s="28" t="s">
        <v>888</v>
      </c>
      <c r="N820" s="29"/>
      <c r="O820" s="92"/>
      <c r="P820" s="94" t="s">
        <v>2</v>
      </c>
      <c r="Q820" s="97" t="b">
        <f>NOT(ISERROR(MATCH(D820,Gen8_Pokemon!$C$1:$C$712,0)))</f>
        <v>1</v>
      </c>
      <c r="R820" t="b">
        <v>1</v>
      </c>
      <c r="S820" t="str">
        <f t="shared" si="25"/>
        <v>x</v>
      </c>
    </row>
    <row r="821" spans="1:19" ht="24" customHeight="1" x14ac:dyDescent="0.25">
      <c r="A821" s="73">
        <v>819</v>
      </c>
      <c r="B821" s="76" t="str">
        <f t="shared" si="24"/>
        <v>819</v>
      </c>
      <c r="C821" s="73">
        <v>8</v>
      </c>
      <c r="D821" s="78" t="s">
        <v>1768</v>
      </c>
      <c r="E821" s="2" t="s">
        <v>804</v>
      </c>
      <c r="F821" s="5"/>
      <c r="G821" s="11"/>
      <c r="H821" s="12"/>
      <c r="I821" s="28"/>
      <c r="J821" s="12"/>
      <c r="K821" s="29"/>
      <c r="L821" s="32"/>
      <c r="M821" s="28" t="s">
        <v>888</v>
      </c>
      <c r="N821" s="29"/>
      <c r="O821" s="92"/>
      <c r="P821" s="94" t="s">
        <v>2</v>
      </c>
      <c r="Q821" s="97" t="b">
        <f>NOT(ISERROR(MATCH(D821,Gen8_Pokemon!$C$1:$C$712,0)))</f>
        <v>1</v>
      </c>
      <c r="R821" t="b">
        <v>1</v>
      </c>
      <c r="S821" t="str">
        <f t="shared" si="25"/>
        <v>x</v>
      </c>
    </row>
    <row r="822" spans="1:19" ht="24" customHeight="1" x14ac:dyDescent="0.25">
      <c r="A822" s="73">
        <v>820</v>
      </c>
      <c r="B822" s="76" t="str">
        <f t="shared" si="24"/>
        <v>820</v>
      </c>
      <c r="C822" s="73">
        <v>8</v>
      </c>
      <c r="D822" s="78" t="s">
        <v>1769</v>
      </c>
      <c r="E822" s="2" t="s">
        <v>805</v>
      </c>
      <c r="F822" s="5"/>
      <c r="G822" s="11"/>
      <c r="H822" s="12"/>
      <c r="I822" s="28"/>
      <c r="J822" s="12"/>
      <c r="K822" s="29"/>
      <c r="L822" s="32"/>
      <c r="M822" s="28" t="s">
        <v>888</v>
      </c>
      <c r="N822" s="29"/>
      <c r="O822" s="92"/>
      <c r="P822" s="94" t="s">
        <v>2</v>
      </c>
      <c r="Q822" s="97" t="b">
        <f>NOT(ISERROR(MATCH(D822,Gen8_Pokemon!$C$1:$C$712,0)))</f>
        <v>1</v>
      </c>
      <c r="R822" t="b">
        <v>1</v>
      </c>
      <c r="S822" t="str">
        <f t="shared" si="25"/>
        <v>x</v>
      </c>
    </row>
    <row r="823" spans="1:19" ht="24" customHeight="1" x14ac:dyDescent="0.25">
      <c r="A823" s="73">
        <v>821</v>
      </c>
      <c r="B823" s="76" t="str">
        <f t="shared" si="24"/>
        <v>821</v>
      </c>
      <c r="C823" s="73">
        <v>8</v>
      </c>
      <c r="D823" s="78" t="s">
        <v>1770</v>
      </c>
      <c r="E823" s="2" t="s">
        <v>806</v>
      </c>
      <c r="F823" s="5"/>
      <c r="G823" s="11"/>
      <c r="H823" s="12"/>
      <c r="I823" s="28"/>
      <c r="J823" s="12"/>
      <c r="K823" s="29"/>
      <c r="L823" s="32"/>
      <c r="M823" s="28" t="s">
        <v>888</v>
      </c>
      <c r="N823" s="29"/>
      <c r="O823" s="92"/>
      <c r="P823" s="94" t="s">
        <v>2</v>
      </c>
      <c r="Q823" s="97" t="b">
        <f>NOT(ISERROR(MATCH(D823,Gen8_Pokemon!$C$1:$C$712,0)))</f>
        <v>1</v>
      </c>
      <c r="R823" t="b">
        <v>1</v>
      </c>
      <c r="S823" t="str">
        <f t="shared" si="25"/>
        <v>x</v>
      </c>
    </row>
    <row r="824" spans="1:19" ht="24" customHeight="1" x14ac:dyDescent="0.25">
      <c r="A824" s="73">
        <v>822</v>
      </c>
      <c r="B824" s="76" t="str">
        <f t="shared" si="24"/>
        <v>822</v>
      </c>
      <c r="C824" s="73">
        <v>8</v>
      </c>
      <c r="D824" s="78" t="s">
        <v>1771</v>
      </c>
      <c r="E824" s="2" t="s">
        <v>807</v>
      </c>
      <c r="F824" s="5"/>
      <c r="G824" s="11"/>
      <c r="H824" s="12"/>
      <c r="I824" s="28"/>
      <c r="J824" s="12"/>
      <c r="K824" s="29"/>
      <c r="L824" s="32"/>
      <c r="M824" s="28" t="s">
        <v>888</v>
      </c>
      <c r="N824" s="29"/>
      <c r="O824" s="92"/>
      <c r="P824" s="94" t="s">
        <v>2</v>
      </c>
      <c r="Q824" s="97" t="b">
        <f>NOT(ISERROR(MATCH(D824,Gen8_Pokemon!$C$1:$C$712,0)))</f>
        <v>1</v>
      </c>
      <c r="R824" t="b">
        <v>1</v>
      </c>
      <c r="S824" t="str">
        <f t="shared" si="25"/>
        <v>x</v>
      </c>
    </row>
    <row r="825" spans="1:19" ht="24" customHeight="1" x14ac:dyDescent="0.25">
      <c r="A825" s="73">
        <v>823</v>
      </c>
      <c r="B825" s="76" t="str">
        <f t="shared" si="24"/>
        <v>823</v>
      </c>
      <c r="C825" s="73">
        <v>8</v>
      </c>
      <c r="D825" s="78" t="s">
        <v>1772</v>
      </c>
      <c r="E825" s="3" t="s">
        <v>808</v>
      </c>
      <c r="F825" s="9"/>
      <c r="G825" s="18"/>
      <c r="H825" s="16"/>
      <c r="I825" s="28"/>
      <c r="J825" s="12"/>
      <c r="K825" s="29"/>
      <c r="L825" s="51" t="s">
        <v>2</v>
      </c>
      <c r="M825" s="28" t="s">
        <v>888</v>
      </c>
      <c r="N825" s="29"/>
      <c r="O825" s="92"/>
      <c r="P825" s="94" t="s">
        <v>2</v>
      </c>
      <c r="Q825" s="97" t="b">
        <f>NOT(ISERROR(MATCH(D825,Gen8_Pokemon!$C$1:$C$712,0)))</f>
        <v>1</v>
      </c>
      <c r="R825" t="b">
        <v>1</v>
      </c>
      <c r="S825" t="str">
        <f t="shared" si="25"/>
        <v>x</v>
      </c>
    </row>
    <row r="826" spans="1:19" ht="24" customHeight="1" x14ac:dyDescent="0.25">
      <c r="A826" s="73">
        <v>824</v>
      </c>
      <c r="B826" s="76" t="str">
        <f t="shared" si="24"/>
        <v>824</v>
      </c>
      <c r="C826" s="73">
        <v>8</v>
      </c>
      <c r="D826" s="78" t="s">
        <v>1773</v>
      </c>
      <c r="E826" s="2" t="s">
        <v>809</v>
      </c>
      <c r="F826" s="5"/>
      <c r="G826" s="11"/>
      <c r="H826" s="12"/>
      <c r="I826" s="28"/>
      <c r="J826" s="12"/>
      <c r="K826" s="29"/>
      <c r="L826" s="32"/>
      <c r="M826" s="28" t="s">
        <v>888</v>
      </c>
      <c r="N826" s="29"/>
      <c r="O826" s="92"/>
      <c r="P826" s="94" t="s">
        <v>2</v>
      </c>
      <c r="Q826" s="97" t="b">
        <f>NOT(ISERROR(MATCH(D826,Gen8_Pokemon!$C$1:$C$712,0)))</f>
        <v>1</v>
      </c>
      <c r="R826" t="b">
        <v>1</v>
      </c>
      <c r="S826" t="str">
        <f t="shared" si="25"/>
        <v>x</v>
      </c>
    </row>
    <row r="827" spans="1:19" ht="24" customHeight="1" x14ac:dyDescent="0.25">
      <c r="A827" s="73">
        <v>825</v>
      </c>
      <c r="B827" s="76" t="str">
        <f t="shared" si="24"/>
        <v>825</v>
      </c>
      <c r="C827" s="73">
        <v>8</v>
      </c>
      <c r="D827" s="78" t="s">
        <v>1774</v>
      </c>
      <c r="E827" s="2" t="s">
        <v>810</v>
      </c>
      <c r="F827" s="5"/>
      <c r="G827" s="11"/>
      <c r="H827" s="12"/>
      <c r="I827" s="28"/>
      <c r="J827" s="12"/>
      <c r="K827" s="29"/>
      <c r="L827" s="32"/>
      <c r="M827" s="28" t="s">
        <v>888</v>
      </c>
      <c r="N827" s="29"/>
      <c r="O827" s="92"/>
      <c r="P827" s="94" t="s">
        <v>2</v>
      </c>
      <c r="Q827" s="97" t="b">
        <f>NOT(ISERROR(MATCH(D827,Gen8_Pokemon!$C$1:$C$712,0)))</f>
        <v>1</v>
      </c>
      <c r="R827" t="b">
        <v>1</v>
      </c>
      <c r="S827" t="str">
        <f t="shared" si="25"/>
        <v>x</v>
      </c>
    </row>
    <row r="828" spans="1:19" ht="24" customHeight="1" x14ac:dyDescent="0.25">
      <c r="A828" s="73">
        <v>826</v>
      </c>
      <c r="B828" s="76" t="str">
        <f t="shared" si="24"/>
        <v>826</v>
      </c>
      <c r="C828" s="73">
        <v>8</v>
      </c>
      <c r="D828" s="78" t="s">
        <v>1775</v>
      </c>
      <c r="E828" s="3" t="s">
        <v>811</v>
      </c>
      <c r="F828" s="9"/>
      <c r="G828" s="18"/>
      <c r="H828" s="16"/>
      <c r="I828" s="28"/>
      <c r="J828" s="12"/>
      <c r="K828" s="29"/>
      <c r="L828" s="51" t="s">
        <v>2</v>
      </c>
      <c r="M828" s="28" t="s">
        <v>888</v>
      </c>
      <c r="N828" s="29"/>
      <c r="O828" s="92"/>
      <c r="P828" s="94" t="s">
        <v>2</v>
      </c>
      <c r="Q828" s="97" t="b">
        <f>NOT(ISERROR(MATCH(D828,Gen8_Pokemon!$C$1:$C$712,0)))</f>
        <v>1</v>
      </c>
      <c r="R828" t="b">
        <v>1</v>
      </c>
      <c r="S828" t="str">
        <f t="shared" si="25"/>
        <v>x</v>
      </c>
    </row>
    <row r="829" spans="1:19" ht="24" customHeight="1" x14ac:dyDescent="0.25">
      <c r="A829" s="73">
        <v>827</v>
      </c>
      <c r="B829" s="76" t="str">
        <f t="shared" si="24"/>
        <v>827</v>
      </c>
      <c r="C829" s="73">
        <v>8</v>
      </c>
      <c r="D829" s="78" t="s">
        <v>1776</v>
      </c>
      <c r="E829" s="2" t="s">
        <v>812</v>
      </c>
      <c r="F829" s="5"/>
      <c r="G829" s="11"/>
      <c r="H829" s="12"/>
      <c r="I829" s="28"/>
      <c r="J829" s="12"/>
      <c r="K829" s="29"/>
      <c r="L829" s="32"/>
      <c r="M829" s="28" t="s">
        <v>888</v>
      </c>
      <c r="N829" s="29"/>
      <c r="O829" s="92"/>
      <c r="P829" s="94" t="s">
        <v>2</v>
      </c>
      <c r="Q829" s="97" t="b">
        <f>NOT(ISERROR(MATCH(D829,Gen8_Pokemon!$C$1:$C$712,0)))</f>
        <v>1</v>
      </c>
      <c r="R829" t="b">
        <v>1</v>
      </c>
      <c r="S829" t="str">
        <f t="shared" si="25"/>
        <v>x</v>
      </c>
    </row>
    <row r="830" spans="1:19" ht="24" customHeight="1" x14ac:dyDescent="0.25">
      <c r="A830" s="73">
        <v>828</v>
      </c>
      <c r="B830" s="76" t="str">
        <f t="shared" si="24"/>
        <v>828</v>
      </c>
      <c r="C830" s="73">
        <v>8</v>
      </c>
      <c r="D830" s="78" t="s">
        <v>1777</v>
      </c>
      <c r="E830" s="2" t="s">
        <v>813</v>
      </c>
      <c r="F830" s="5"/>
      <c r="G830" s="11"/>
      <c r="H830" s="12"/>
      <c r="I830" s="28"/>
      <c r="J830" s="12"/>
      <c r="K830" s="29"/>
      <c r="L830" s="32"/>
      <c r="M830" s="28" t="s">
        <v>888</v>
      </c>
      <c r="N830" s="29"/>
      <c r="O830" s="92"/>
      <c r="P830" s="94" t="s">
        <v>2</v>
      </c>
      <c r="Q830" s="97" t="b">
        <f>NOT(ISERROR(MATCH(D830,Gen8_Pokemon!$C$1:$C$712,0)))</f>
        <v>1</v>
      </c>
      <c r="R830" t="b">
        <v>1</v>
      </c>
      <c r="S830" t="str">
        <f t="shared" si="25"/>
        <v>x</v>
      </c>
    </row>
    <row r="831" spans="1:19" ht="24" customHeight="1" x14ac:dyDescent="0.25">
      <c r="A831" s="73">
        <v>829</v>
      </c>
      <c r="B831" s="76" t="str">
        <f t="shared" si="24"/>
        <v>829</v>
      </c>
      <c r="C831" s="73">
        <v>8</v>
      </c>
      <c r="D831" s="78" t="s">
        <v>1778</v>
      </c>
      <c r="E831" s="2" t="s">
        <v>814</v>
      </c>
      <c r="F831" s="5"/>
      <c r="G831" s="11"/>
      <c r="H831" s="12"/>
      <c r="I831" s="28"/>
      <c r="J831" s="12"/>
      <c r="K831" s="29"/>
      <c r="L831" s="32"/>
      <c r="M831" s="28" t="s">
        <v>888</v>
      </c>
      <c r="N831" s="29"/>
      <c r="O831" s="92"/>
      <c r="P831" s="94" t="s">
        <v>2</v>
      </c>
      <c r="Q831" s="97" t="b">
        <f>NOT(ISERROR(MATCH(D831,Gen8_Pokemon!$C$1:$C$712,0)))</f>
        <v>1</v>
      </c>
      <c r="R831" t="b">
        <v>1</v>
      </c>
      <c r="S831" t="str">
        <f t="shared" si="25"/>
        <v>x</v>
      </c>
    </row>
    <row r="832" spans="1:19" ht="24" customHeight="1" x14ac:dyDescent="0.25">
      <c r="A832" s="73">
        <v>830</v>
      </c>
      <c r="B832" s="76" t="str">
        <f t="shared" si="24"/>
        <v>830</v>
      </c>
      <c r="C832" s="73">
        <v>8</v>
      </c>
      <c r="D832" s="78" t="s">
        <v>1779</v>
      </c>
      <c r="E832" s="2" t="s">
        <v>815</v>
      </c>
      <c r="F832" s="5"/>
      <c r="G832" s="11"/>
      <c r="H832" s="12"/>
      <c r="I832" s="28"/>
      <c r="J832" s="12"/>
      <c r="K832" s="29"/>
      <c r="L832" s="32"/>
      <c r="M832" s="28" t="s">
        <v>888</v>
      </c>
      <c r="N832" s="29"/>
      <c r="O832" s="92"/>
      <c r="P832" s="94" t="s">
        <v>2</v>
      </c>
      <c r="Q832" s="97" t="b">
        <f>NOT(ISERROR(MATCH(D832,Gen8_Pokemon!$C$1:$C$712,0)))</f>
        <v>1</v>
      </c>
      <c r="R832" t="b">
        <v>1</v>
      </c>
      <c r="S832" t="str">
        <f t="shared" si="25"/>
        <v>x</v>
      </c>
    </row>
    <row r="833" spans="1:19" ht="24" customHeight="1" x14ac:dyDescent="0.25">
      <c r="A833" s="73">
        <v>831</v>
      </c>
      <c r="B833" s="76" t="str">
        <f t="shared" si="24"/>
        <v>831</v>
      </c>
      <c r="C833" s="73">
        <v>8</v>
      </c>
      <c r="D833" s="78" t="s">
        <v>1780</v>
      </c>
      <c r="E833" s="2" t="s">
        <v>816</v>
      </c>
      <c r="F833" s="5"/>
      <c r="G833" s="11"/>
      <c r="H833" s="12"/>
      <c r="I833" s="28"/>
      <c r="J833" s="12"/>
      <c r="K833" s="29"/>
      <c r="L833" s="32"/>
      <c r="M833" s="28" t="s">
        <v>888</v>
      </c>
      <c r="N833" s="29"/>
      <c r="O833" s="92"/>
      <c r="P833" s="94" t="s">
        <v>2</v>
      </c>
      <c r="Q833" s="97" t="b">
        <f>NOT(ISERROR(MATCH(D833,Gen8_Pokemon!$C$1:$C$712,0)))</f>
        <v>1</v>
      </c>
      <c r="R833" t="b">
        <v>1</v>
      </c>
      <c r="S833" t="str">
        <f t="shared" si="25"/>
        <v>x</v>
      </c>
    </row>
    <row r="834" spans="1:19" ht="24" customHeight="1" x14ac:dyDescent="0.25">
      <c r="A834" s="73">
        <v>832</v>
      </c>
      <c r="B834" s="76" t="str">
        <f t="shared" si="24"/>
        <v>832</v>
      </c>
      <c r="C834" s="73">
        <v>8</v>
      </c>
      <c r="D834" s="78" t="s">
        <v>1781</v>
      </c>
      <c r="E834" s="2" t="s">
        <v>817</v>
      </c>
      <c r="F834" s="5"/>
      <c r="G834" s="11"/>
      <c r="H834" s="12"/>
      <c r="I834" s="28"/>
      <c r="J834" s="12"/>
      <c r="K834" s="29"/>
      <c r="L834" s="32"/>
      <c r="M834" s="28" t="s">
        <v>888</v>
      </c>
      <c r="N834" s="29"/>
      <c r="O834" s="92"/>
      <c r="P834" s="94" t="s">
        <v>2</v>
      </c>
      <c r="Q834" s="97" t="b">
        <f>NOT(ISERROR(MATCH(D834,Gen8_Pokemon!$C$1:$C$712,0)))</f>
        <v>1</v>
      </c>
      <c r="R834" t="b">
        <v>1</v>
      </c>
      <c r="S834" t="str">
        <f t="shared" si="25"/>
        <v>x</v>
      </c>
    </row>
    <row r="835" spans="1:19" ht="24" customHeight="1" x14ac:dyDescent="0.25">
      <c r="A835" s="73">
        <v>833</v>
      </c>
      <c r="B835" s="76" t="str">
        <f t="shared" si="24"/>
        <v>833</v>
      </c>
      <c r="C835" s="73">
        <v>8</v>
      </c>
      <c r="D835" s="78" t="s">
        <v>1782</v>
      </c>
      <c r="E835" s="2" t="s">
        <v>818</v>
      </c>
      <c r="F835" s="5"/>
      <c r="G835" s="11"/>
      <c r="H835" s="12"/>
      <c r="I835" s="28"/>
      <c r="J835" s="12"/>
      <c r="K835" s="29"/>
      <c r="L835" s="32"/>
      <c r="M835" s="28" t="s">
        <v>888</v>
      </c>
      <c r="N835" s="29"/>
      <c r="O835" s="92"/>
      <c r="P835" s="94" t="s">
        <v>2</v>
      </c>
      <c r="Q835" s="97" t="b">
        <f>NOT(ISERROR(MATCH(D835,Gen8_Pokemon!$C$1:$C$712,0)))</f>
        <v>1</v>
      </c>
      <c r="R835" t="b">
        <v>1</v>
      </c>
      <c r="S835" t="str">
        <f t="shared" si="25"/>
        <v>x</v>
      </c>
    </row>
    <row r="836" spans="1:19" ht="24" customHeight="1" x14ac:dyDescent="0.25">
      <c r="A836" s="73">
        <v>834</v>
      </c>
      <c r="B836" s="76" t="str">
        <f t="shared" ref="B836:B899" si="26">TEXT(A836, "000")</f>
        <v>834</v>
      </c>
      <c r="C836" s="73">
        <v>8</v>
      </c>
      <c r="D836" s="78" t="s">
        <v>1783</v>
      </c>
      <c r="E836" s="3" t="s">
        <v>819</v>
      </c>
      <c r="F836" s="9"/>
      <c r="G836" s="18"/>
      <c r="H836" s="16"/>
      <c r="I836" s="28"/>
      <c r="J836" s="12"/>
      <c r="K836" s="29"/>
      <c r="L836" s="51" t="s">
        <v>2</v>
      </c>
      <c r="M836" s="28" t="s">
        <v>888</v>
      </c>
      <c r="N836" s="29"/>
      <c r="O836" s="92"/>
      <c r="P836" s="94" t="s">
        <v>2</v>
      </c>
      <c r="Q836" s="97" t="b">
        <f>NOT(ISERROR(MATCH(D836,Gen8_Pokemon!$C$1:$C$712,0)))</f>
        <v>1</v>
      </c>
      <c r="R836" t="b">
        <v>1</v>
      </c>
      <c r="S836" t="str">
        <f t="shared" ref="S836:S899" si="27">IF(R836=TRUE, "x", "")</f>
        <v>x</v>
      </c>
    </row>
    <row r="837" spans="1:19" ht="24" customHeight="1" x14ac:dyDescent="0.25">
      <c r="A837" s="73">
        <v>835</v>
      </c>
      <c r="B837" s="76" t="str">
        <f t="shared" si="26"/>
        <v>835</v>
      </c>
      <c r="C837" s="73">
        <v>8</v>
      </c>
      <c r="D837" s="78" t="s">
        <v>1784</v>
      </c>
      <c r="E837" s="2" t="s">
        <v>820</v>
      </c>
      <c r="F837" s="5"/>
      <c r="G837" s="11"/>
      <c r="H837" s="12"/>
      <c r="I837" s="28"/>
      <c r="J837" s="12"/>
      <c r="K837" s="29"/>
      <c r="L837" s="32"/>
      <c r="M837" s="28" t="s">
        <v>888</v>
      </c>
      <c r="N837" s="29"/>
      <c r="O837" s="92"/>
      <c r="P837" s="94" t="s">
        <v>2</v>
      </c>
      <c r="Q837" s="97" t="b">
        <f>NOT(ISERROR(MATCH(D837,Gen8_Pokemon!$C$1:$C$712,0)))</f>
        <v>1</v>
      </c>
      <c r="R837" t="b">
        <v>1</v>
      </c>
      <c r="S837" t="str">
        <f t="shared" si="27"/>
        <v>x</v>
      </c>
    </row>
    <row r="838" spans="1:19" ht="24" customHeight="1" x14ac:dyDescent="0.25">
      <c r="A838" s="73">
        <v>836</v>
      </c>
      <c r="B838" s="76" t="str">
        <f t="shared" si="26"/>
        <v>836</v>
      </c>
      <c r="C838" s="73">
        <v>8</v>
      </c>
      <c r="D838" s="78" t="s">
        <v>1785</v>
      </c>
      <c r="E838" s="2" t="s">
        <v>821</v>
      </c>
      <c r="F838" s="5"/>
      <c r="G838" s="11"/>
      <c r="H838" s="12"/>
      <c r="I838" s="28"/>
      <c r="J838" s="12"/>
      <c r="K838" s="29"/>
      <c r="L838" s="32"/>
      <c r="M838" s="28" t="s">
        <v>888</v>
      </c>
      <c r="N838" s="29"/>
      <c r="O838" s="92"/>
      <c r="P838" s="94" t="s">
        <v>2</v>
      </c>
      <c r="Q838" s="97" t="b">
        <f>NOT(ISERROR(MATCH(D838,Gen8_Pokemon!$C$1:$C$712,0)))</f>
        <v>1</v>
      </c>
      <c r="R838" t="b">
        <v>1</v>
      </c>
      <c r="S838" t="str">
        <f t="shared" si="27"/>
        <v>x</v>
      </c>
    </row>
    <row r="839" spans="1:19" ht="24" customHeight="1" x14ac:dyDescent="0.25">
      <c r="A839" s="73">
        <v>837</v>
      </c>
      <c r="B839" s="76" t="str">
        <f t="shared" si="26"/>
        <v>837</v>
      </c>
      <c r="C839" s="73">
        <v>8</v>
      </c>
      <c r="D839" s="78" t="s">
        <v>1786</v>
      </c>
      <c r="E839" s="2" t="s">
        <v>822</v>
      </c>
      <c r="F839" s="5"/>
      <c r="G839" s="11"/>
      <c r="H839" s="12"/>
      <c r="I839" s="28"/>
      <c r="J839" s="12"/>
      <c r="K839" s="29"/>
      <c r="L839" s="32"/>
      <c r="M839" s="28" t="s">
        <v>888</v>
      </c>
      <c r="N839" s="29"/>
      <c r="O839" s="92"/>
      <c r="P839" s="94" t="s">
        <v>2</v>
      </c>
      <c r="Q839" s="97" t="b">
        <f>NOT(ISERROR(MATCH(D839,Gen8_Pokemon!$C$1:$C$712,0)))</f>
        <v>1</v>
      </c>
      <c r="R839" t="b">
        <v>1</v>
      </c>
      <c r="S839" t="str">
        <f t="shared" si="27"/>
        <v>x</v>
      </c>
    </row>
    <row r="840" spans="1:19" ht="24" customHeight="1" x14ac:dyDescent="0.25">
      <c r="A840" s="73">
        <v>838</v>
      </c>
      <c r="B840" s="76" t="str">
        <f t="shared" si="26"/>
        <v>838</v>
      </c>
      <c r="C840" s="73">
        <v>8</v>
      </c>
      <c r="D840" s="78" t="s">
        <v>1787</v>
      </c>
      <c r="E840" s="2" t="s">
        <v>823</v>
      </c>
      <c r="F840" s="5"/>
      <c r="G840" s="11"/>
      <c r="H840" s="12"/>
      <c r="I840" s="28"/>
      <c r="J840" s="12"/>
      <c r="K840" s="29"/>
      <c r="L840" s="32"/>
      <c r="M840" s="28" t="s">
        <v>888</v>
      </c>
      <c r="N840" s="29"/>
      <c r="O840" s="92"/>
      <c r="P840" s="94" t="s">
        <v>2</v>
      </c>
      <c r="Q840" s="97" t="b">
        <f>NOT(ISERROR(MATCH(D840,Gen8_Pokemon!$C$1:$C$712,0)))</f>
        <v>1</v>
      </c>
      <c r="R840" t="b">
        <v>1</v>
      </c>
      <c r="S840" t="str">
        <f t="shared" si="27"/>
        <v>x</v>
      </c>
    </row>
    <row r="841" spans="1:19" ht="24" customHeight="1" x14ac:dyDescent="0.25">
      <c r="A841" s="73">
        <v>839</v>
      </c>
      <c r="B841" s="76" t="str">
        <f t="shared" si="26"/>
        <v>839</v>
      </c>
      <c r="C841" s="73">
        <v>8</v>
      </c>
      <c r="D841" s="78" t="s">
        <v>1788</v>
      </c>
      <c r="E841" s="3" t="s">
        <v>824</v>
      </c>
      <c r="F841" s="9"/>
      <c r="G841" s="18"/>
      <c r="H841" s="16"/>
      <c r="I841" s="28"/>
      <c r="J841" s="12"/>
      <c r="K841" s="29"/>
      <c r="L841" s="51" t="s">
        <v>2</v>
      </c>
      <c r="M841" s="28" t="s">
        <v>888</v>
      </c>
      <c r="N841" s="29"/>
      <c r="O841" s="92"/>
      <c r="P841" s="94" t="s">
        <v>2</v>
      </c>
      <c r="Q841" s="97" t="b">
        <f>NOT(ISERROR(MATCH(D841,Gen8_Pokemon!$C$1:$C$712,0)))</f>
        <v>1</v>
      </c>
      <c r="R841" t="b">
        <v>1</v>
      </c>
      <c r="S841" t="str">
        <f t="shared" si="27"/>
        <v>x</v>
      </c>
    </row>
    <row r="842" spans="1:19" ht="24" customHeight="1" x14ac:dyDescent="0.25">
      <c r="A842" s="73">
        <v>840</v>
      </c>
      <c r="B842" s="76" t="str">
        <f t="shared" si="26"/>
        <v>840</v>
      </c>
      <c r="C842" s="73">
        <v>8</v>
      </c>
      <c r="D842" s="78" t="s">
        <v>1789</v>
      </c>
      <c r="E842" s="2" t="s">
        <v>825</v>
      </c>
      <c r="F842" s="5"/>
      <c r="G842" s="11"/>
      <c r="H842" s="12"/>
      <c r="I842" s="28"/>
      <c r="J842" s="12"/>
      <c r="K842" s="29"/>
      <c r="L842" s="32"/>
      <c r="M842" s="28" t="s">
        <v>888</v>
      </c>
      <c r="N842" s="29"/>
      <c r="O842" s="92"/>
      <c r="P842" s="94" t="s">
        <v>2</v>
      </c>
      <c r="Q842" s="97" t="b">
        <f>NOT(ISERROR(MATCH(D842,Gen8_Pokemon!$C$1:$C$712,0)))</f>
        <v>1</v>
      </c>
      <c r="R842" t="b">
        <v>1</v>
      </c>
      <c r="S842" t="str">
        <f t="shared" si="27"/>
        <v>x</v>
      </c>
    </row>
    <row r="843" spans="1:19" ht="24" customHeight="1" x14ac:dyDescent="0.25">
      <c r="A843" s="73">
        <v>841</v>
      </c>
      <c r="B843" s="76" t="str">
        <f t="shared" si="26"/>
        <v>841</v>
      </c>
      <c r="C843" s="73">
        <v>8</v>
      </c>
      <c r="D843" s="78" t="s">
        <v>1790</v>
      </c>
      <c r="E843" s="3" t="s">
        <v>826</v>
      </c>
      <c r="F843" s="9"/>
      <c r="G843" s="18"/>
      <c r="H843" s="16"/>
      <c r="I843" s="28"/>
      <c r="J843" s="12"/>
      <c r="K843" s="29"/>
      <c r="L843" s="51" t="s">
        <v>2</v>
      </c>
      <c r="M843" s="28" t="s">
        <v>888</v>
      </c>
      <c r="N843" s="29"/>
      <c r="O843" s="92"/>
      <c r="P843" s="94" t="s">
        <v>2</v>
      </c>
      <c r="Q843" s="97" t="b">
        <f>NOT(ISERROR(MATCH(D843,Gen8_Pokemon!$C$1:$C$712,0)))</f>
        <v>1</v>
      </c>
      <c r="R843" t="b">
        <v>1</v>
      </c>
      <c r="S843" t="str">
        <f t="shared" si="27"/>
        <v>x</v>
      </c>
    </row>
    <row r="844" spans="1:19" ht="24" customHeight="1" x14ac:dyDescent="0.25">
      <c r="A844" s="73">
        <v>842</v>
      </c>
      <c r="B844" s="76" t="str">
        <f t="shared" si="26"/>
        <v>842</v>
      </c>
      <c r="C844" s="73">
        <v>8</v>
      </c>
      <c r="D844" s="78" t="s">
        <v>1791</v>
      </c>
      <c r="E844" s="3" t="s">
        <v>827</v>
      </c>
      <c r="F844" s="9"/>
      <c r="G844" s="18"/>
      <c r="H844" s="16"/>
      <c r="I844" s="28"/>
      <c r="J844" s="12"/>
      <c r="K844" s="29"/>
      <c r="L844" s="51" t="s">
        <v>2</v>
      </c>
      <c r="M844" s="28" t="s">
        <v>888</v>
      </c>
      <c r="N844" s="29"/>
      <c r="O844" s="92"/>
      <c r="P844" s="94" t="s">
        <v>2</v>
      </c>
      <c r="Q844" s="97" t="b">
        <f>NOT(ISERROR(MATCH(D844,Gen8_Pokemon!$C$1:$C$712,0)))</f>
        <v>1</v>
      </c>
      <c r="R844" t="b">
        <v>1</v>
      </c>
      <c r="S844" t="str">
        <f t="shared" si="27"/>
        <v>x</v>
      </c>
    </row>
    <row r="845" spans="1:19" ht="24" customHeight="1" x14ac:dyDescent="0.25">
      <c r="A845" s="73">
        <v>843</v>
      </c>
      <c r="B845" s="76" t="str">
        <f t="shared" si="26"/>
        <v>843</v>
      </c>
      <c r="C845" s="73">
        <v>8</v>
      </c>
      <c r="D845" s="78" t="s">
        <v>1792</v>
      </c>
      <c r="E845" s="2" t="s">
        <v>828</v>
      </c>
      <c r="F845" s="5"/>
      <c r="G845" s="11"/>
      <c r="H845" s="12"/>
      <c r="I845" s="28"/>
      <c r="J845" s="12"/>
      <c r="K845" s="29"/>
      <c r="L845" s="32"/>
      <c r="M845" s="28" t="s">
        <v>888</v>
      </c>
      <c r="N845" s="29"/>
      <c r="O845" s="92"/>
      <c r="P845" s="94" t="s">
        <v>2</v>
      </c>
      <c r="Q845" s="97" t="b">
        <f>NOT(ISERROR(MATCH(D845,Gen8_Pokemon!$C$1:$C$712,0)))</f>
        <v>1</v>
      </c>
      <c r="R845" t="b">
        <v>1</v>
      </c>
      <c r="S845" t="str">
        <f t="shared" si="27"/>
        <v>x</v>
      </c>
    </row>
    <row r="846" spans="1:19" ht="24" customHeight="1" x14ac:dyDescent="0.25">
      <c r="A846" s="73">
        <v>844</v>
      </c>
      <c r="B846" s="76" t="str">
        <f t="shared" si="26"/>
        <v>844</v>
      </c>
      <c r="C846" s="73">
        <v>8</v>
      </c>
      <c r="D846" s="78" t="s">
        <v>1793</v>
      </c>
      <c r="E846" s="3" t="s">
        <v>829</v>
      </c>
      <c r="F846" s="9"/>
      <c r="G846" s="18"/>
      <c r="H846" s="16"/>
      <c r="I846" s="28"/>
      <c r="J846" s="12"/>
      <c r="K846" s="29"/>
      <c r="L846" s="51" t="s">
        <v>2</v>
      </c>
      <c r="M846" s="28" t="s">
        <v>888</v>
      </c>
      <c r="N846" s="29"/>
      <c r="O846" s="92"/>
      <c r="P846" s="94" t="s">
        <v>2</v>
      </c>
      <c r="Q846" s="97" t="b">
        <f>NOT(ISERROR(MATCH(D846,Gen8_Pokemon!$C$1:$C$712,0)))</f>
        <v>1</v>
      </c>
      <c r="R846" t="b">
        <v>1</v>
      </c>
      <c r="S846" t="str">
        <f t="shared" si="27"/>
        <v>x</v>
      </c>
    </row>
    <row r="847" spans="1:19" ht="24" customHeight="1" x14ac:dyDescent="0.25">
      <c r="A847" s="73">
        <v>845</v>
      </c>
      <c r="B847" s="76" t="str">
        <f t="shared" si="26"/>
        <v>845</v>
      </c>
      <c r="C847" s="73">
        <v>8</v>
      </c>
      <c r="D847" s="78" t="s">
        <v>1794</v>
      </c>
      <c r="E847" s="3" t="s">
        <v>830</v>
      </c>
      <c r="F847" s="9"/>
      <c r="G847" s="18"/>
      <c r="H847" s="16"/>
      <c r="I847" s="16"/>
      <c r="J847" s="12"/>
      <c r="K847" s="29"/>
      <c r="L847" s="32"/>
      <c r="M847" s="17" t="s">
        <v>888</v>
      </c>
      <c r="N847" s="29"/>
      <c r="O847" s="88" t="s">
        <v>932</v>
      </c>
      <c r="P847" s="94" t="s">
        <v>2</v>
      </c>
      <c r="Q847" s="97" t="b">
        <f>NOT(ISERROR(MATCH(D847,Gen8_Pokemon!$C$1:$C$712,0)))</f>
        <v>1</v>
      </c>
      <c r="R847" t="b">
        <v>1</v>
      </c>
      <c r="S847" t="str">
        <f t="shared" si="27"/>
        <v>x</v>
      </c>
    </row>
    <row r="848" spans="1:19" ht="24" customHeight="1" x14ac:dyDescent="0.25">
      <c r="A848" s="73">
        <v>846</v>
      </c>
      <c r="B848" s="76" t="str">
        <f t="shared" si="26"/>
        <v>846</v>
      </c>
      <c r="C848" s="73">
        <v>8</v>
      </c>
      <c r="D848" s="78" t="s">
        <v>1795</v>
      </c>
      <c r="E848" s="2" t="s">
        <v>831</v>
      </c>
      <c r="F848" s="5"/>
      <c r="G848" s="11"/>
      <c r="H848" s="12"/>
      <c r="I848" s="28"/>
      <c r="J848" s="12"/>
      <c r="K848" s="29"/>
      <c r="L848" s="32"/>
      <c r="M848" s="28" t="s">
        <v>888</v>
      </c>
      <c r="N848" s="29"/>
      <c r="O848" s="92"/>
      <c r="P848" s="94" t="s">
        <v>2</v>
      </c>
      <c r="Q848" s="97" t="b">
        <f>NOT(ISERROR(MATCH(D848,Gen8_Pokemon!$C$1:$C$712,0)))</f>
        <v>1</v>
      </c>
      <c r="R848" t="b">
        <v>1</v>
      </c>
      <c r="S848" t="str">
        <f t="shared" si="27"/>
        <v>x</v>
      </c>
    </row>
    <row r="849" spans="1:19" ht="24" customHeight="1" x14ac:dyDescent="0.25">
      <c r="A849" s="73">
        <v>847</v>
      </c>
      <c r="B849" s="76" t="str">
        <f t="shared" si="26"/>
        <v>847</v>
      </c>
      <c r="C849" s="73">
        <v>8</v>
      </c>
      <c r="D849" s="78" t="s">
        <v>1796</v>
      </c>
      <c r="E849" s="2" t="s">
        <v>832</v>
      </c>
      <c r="F849" s="5"/>
      <c r="G849" s="11"/>
      <c r="H849" s="12"/>
      <c r="I849" s="28"/>
      <c r="J849" s="12"/>
      <c r="K849" s="29"/>
      <c r="L849" s="32"/>
      <c r="M849" s="28" t="s">
        <v>888</v>
      </c>
      <c r="N849" s="29"/>
      <c r="O849" s="92"/>
      <c r="P849" s="94" t="s">
        <v>2</v>
      </c>
      <c r="Q849" s="97" t="b">
        <f>NOT(ISERROR(MATCH(D849,Gen8_Pokemon!$C$1:$C$712,0)))</f>
        <v>1</v>
      </c>
      <c r="R849" t="b">
        <v>1</v>
      </c>
      <c r="S849" t="str">
        <f t="shared" si="27"/>
        <v>x</v>
      </c>
    </row>
    <row r="850" spans="1:19" ht="24" customHeight="1" x14ac:dyDescent="0.25">
      <c r="A850" s="73">
        <v>848</v>
      </c>
      <c r="B850" s="76" t="str">
        <f t="shared" si="26"/>
        <v>848</v>
      </c>
      <c r="C850" s="73">
        <v>8</v>
      </c>
      <c r="D850" s="78" t="s">
        <v>1797</v>
      </c>
      <c r="E850" s="2" t="s">
        <v>833</v>
      </c>
      <c r="F850" s="5"/>
      <c r="G850" s="11"/>
      <c r="H850" s="12"/>
      <c r="I850" s="28"/>
      <c r="J850" s="12"/>
      <c r="K850" s="29"/>
      <c r="L850" s="32"/>
      <c r="M850" s="28" t="s">
        <v>888</v>
      </c>
      <c r="N850" s="29"/>
      <c r="O850" s="92"/>
      <c r="P850" s="94" t="s">
        <v>2</v>
      </c>
      <c r="Q850" s="97" t="b">
        <f>NOT(ISERROR(MATCH(D850,Gen8_Pokemon!$C$1:$C$712,0)))</f>
        <v>1</v>
      </c>
      <c r="R850" t="b">
        <v>1</v>
      </c>
      <c r="S850" t="str">
        <f t="shared" si="27"/>
        <v>x</v>
      </c>
    </row>
    <row r="851" spans="1:19" ht="24" customHeight="1" x14ac:dyDescent="0.25">
      <c r="A851" s="73">
        <v>849</v>
      </c>
      <c r="B851" s="76" t="str">
        <f t="shared" si="26"/>
        <v>849</v>
      </c>
      <c r="C851" s="73">
        <v>8</v>
      </c>
      <c r="D851" s="78" t="s">
        <v>1798</v>
      </c>
      <c r="E851" s="3" t="s">
        <v>834</v>
      </c>
      <c r="F851" s="9"/>
      <c r="G851" s="18"/>
      <c r="H851" s="16"/>
      <c r="I851" s="16"/>
      <c r="J851" s="12"/>
      <c r="K851" s="29"/>
      <c r="L851" s="51" t="s">
        <v>2</v>
      </c>
      <c r="M851" s="17" t="s">
        <v>888</v>
      </c>
      <c r="N851" s="29"/>
      <c r="O851" s="88" t="s">
        <v>933</v>
      </c>
      <c r="P851" s="94" t="s">
        <v>2</v>
      </c>
      <c r="Q851" s="97" t="b">
        <f>NOT(ISERROR(MATCH(D851,Gen8_Pokemon!$C$1:$C$712,0)))</f>
        <v>1</v>
      </c>
      <c r="R851" t="b">
        <v>1</v>
      </c>
      <c r="S851" t="str">
        <f t="shared" si="27"/>
        <v>x</v>
      </c>
    </row>
    <row r="852" spans="1:19" ht="24" customHeight="1" x14ac:dyDescent="0.25">
      <c r="A852" s="73">
        <v>850</v>
      </c>
      <c r="B852" s="76" t="str">
        <f t="shared" si="26"/>
        <v>850</v>
      </c>
      <c r="C852" s="73">
        <v>8</v>
      </c>
      <c r="D852" s="78" t="s">
        <v>1799</v>
      </c>
      <c r="E852" s="2" t="s">
        <v>835</v>
      </c>
      <c r="F852" s="5"/>
      <c r="G852" s="11"/>
      <c r="H852" s="12"/>
      <c r="I852" s="28"/>
      <c r="J852" s="12"/>
      <c r="K852" s="29"/>
      <c r="L852" s="32"/>
      <c r="M852" s="28" t="s">
        <v>888</v>
      </c>
      <c r="N852" s="29"/>
      <c r="O852" s="92"/>
      <c r="P852" s="94" t="s">
        <v>2</v>
      </c>
      <c r="Q852" s="97" t="b">
        <f>NOT(ISERROR(MATCH(D852,Gen8_Pokemon!$C$1:$C$712,0)))</f>
        <v>1</v>
      </c>
      <c r="R852" t="b">
        <v>1</v>
      </c>
      <c r="S852" t="str">
        <f t="shared" si="27"/>
        <v>x</v>
      </c>
    </row>
    <row r="853" spans="1:19" ht="24" customHeight="1" x14ac:dyDescent="0.25">
      <c r="A853" s="73">
        <v>851</v>
      </c>
      <c r="B853" s="76" t="str">
        <f t="shared" si="26"/>
        <v>851</v>
      </c>
      <c r="C853" s="73">
        <v>8</v>
      </c>
      <c r="D853" s="78" t="s">
        <v>1800</v>
      </c>
      <c r="E853" s="3" t="s">
        <v>836</v>
      </c>
      <c r="F853" s="9"/>
      <c r="G853" s="18"/>
      <c r="H853" s="16"/>
      <c r="I853" s="28"/>
      <c r="J853" s="12"/>
      <c r="K853" s="29"/>
      <c r="L853" s="51" t="s">
        <v>2</v>
      </c>
      <c r="M853" s="28" t="s">
        <v>888</v>
      </c>
      <c r="N853" s="29"/>
      <c r="O853" s="92"/>
      <c r="P853" s="94" t="s">
        <v>2</v>
      </c>
      <c r="Q853" s="97" t="b">
        <f>NOT(ISERROR(MATCH(D853,Gen8_Pokemon!$C$1:$C$712,0)))</f>
        <v>1</v>
      </c>
      <c r="R853" t="b">
        <v>1</v>
      </c>
      <c r="S853" t="str">
        <f t="shared" si="27"/>
        <v>x</v>
      </c>
    </row>
    <row r="854" spans="1:19" ht="24" customHeight="1" x14ac:dyDescent="0.25">
      <c r="A854" s="73">
        <v>852</v>
      </c>
      <c r="B854" s="76" t="str">
        <f t="shared" si="26"/>
        <v>852</v>
      </c>
      <c r="C854" s="73">
        <v>8</v>
      </c>
      <c r="D854" s="78" t="s">
        <v>1801</v>
      </c>
      <c r="E854" s="2" t="s">
        <v>837</v>
      </c>
      <c r="F854" s="5"/>
      <c r="G854" s="11"/>
      <c r="H854" s="12"/>
      <c r="I854" s="28"/>
      <c r="J854" s="12"/>
      <c r="K854" s="29"/>
      <c r="L854" s="32"/>
      <c r="M854" s="28" t="s">
        <v>888</v>
      </c>
      <c r="N854" s="29"/>
      <c r="O854" s="92"/>
      <c r="P854" s="94" t="s">
        <v>2</v>
      </c>
      <c r="Q854" s="97" t="b">
        <f>NOT(ISERROR(MATCH(D854,Gen8_Pokemon!$C$1:$C$712,0)))</f>
        <v>1</v>
      </c>
      <c r="R854" t="b">
        <v>1</v>
      </c>
      <c r="S854" t="str">
        <f t="shared" si="27"/>
        <v>x</v>
      </c>
    </row>
    <row r="855" spans="1:19" ht="24" customHeight="1" x14ac:dyDescent="0.25">
      <c r="A855" s="73">
        <v>853</v>
      </c>
      <c r="B855" s="76" t="str">
        <f t="shared" si="26"/>
        <v>853</v>
      </c>
      <c r="C855" s="73">
        <v>8</v>
      </c>
      <c r="D855" s="78" t="s">
        <v>1802</v>
      </c>
      <c r="E855" s="2" t="s">
        <v>838</v>
      </c>
      <c r="F855" s="5"/>
      <c r="G855" s="11"/>
      <c r="H855" s="12"/>
      <c r="I855" s="28"/>
      <c r="J855" s="12"/>
      <c r="K855" s="29"/>
      <c r="L855" s="32"/>
      <c r="M855" s="28" t="s">
        <v>888</v>
      </c>
      <c r="N855" s="29"/>
      <c r="O855" s="92"/>
      <c r="P855" s="94" t="s">
        <v>2</v>
      </c>
      <c r="Q855" s="97" t="b">
        <f>NOT(ISERROR(MATCH(D855,Gen8_Pokemon!$C$1:$C$712,0)))</f>
        <v>1</v>
      </c>
      <c r="R855" t="b">
        <v>1</v>
      </c>
      <c r="S855" t="str">
        <f t="shared" si="27"/>
        <v>x</v>
      </c>
    </row>
    <row r="856" spans="1:19" ht="24" customHeight="1" x14ac:dyDescent="0.25">
      <c r="A856" s="73">
        <v>854</v>
      </c>
      <c r="B856" s="76" t="str">
        <f t="shared" si="26"/>
        <v>854</v>
      </c>
      <c r="C856" s="73">
        <v>8</v>
      </c>
      <c r="D856" s="78" t="s">
        <v>1803</v>
      </c>
      <c r="E856" s="3" t="s">
        <v>839</v>
      </c>
      <c r="F856" s="9"/>
      <c r="G856" s="18"/>
      <c r="H856" s="16"/>
      <c r="I856" s="28"/>
      <c r="J856" s="12"/>
      <c r="K856" s="29"/>
      <c r="L856" s="32"/>
      <c r="M856" s="28" t="s">
        <v>888</v>
      </c>
      <c r="N856" s="29"/>
      <c r="O856" s="88" t="s">
        <v>934</v>
      </c>
      <c r="P856" s="94" t="s">
        <v>2</v>
      </c>
      <c r="Q856" s="97" t="b">
        <f>NOT(ISERROR(MATCH(D856,Gen8_Pokemon!$C$1:$C$712,0)))</f>
        <v>1</v>
      </c>
      <c r="R856" t="b">
        <v>1</v>
      </c>
      <c r="S856" t="str">
        <f t="shared" si="27"/>
        <v>x</v>
      </c>
    </row>
    <row r="857" spans="1:19" ht="24" customHeight="1" x14ac:dyDescent="0.25">
      <c r="A857" s="73">
        <v>855</v>
      </c>
      <c r="B857" s="76" t="str">
        <f t="shared" si="26"/>
        <v>855</v>
      </c>
      <c r="C857" s="73">
        <v>8</v>
      </c>
      <c r="D857" s="78" t="s">
        <v>1804</v>
      </c>
      <c r="E857" s="3" t="s">
        <v>840</v>
      </c>
      <c r="F857" s="9"/>
      <c r="G857" s="18"/>
      <c r="H857" s="16"/>
      <c r="I857" s="28"/>
      <c r="J857" s="12"/>
      <c r="K857" s="29"/>
      <c r="L857" s="32"/>
      <c r="M857" s="28" t="s">
        <v>888</v>
      </c>
      <c r="N857" s="29"/>
      <c r="O857" s="88" t="s">
        <v>934</v>
      </c>
      <c r="P857" s="94" t="s">
        <v>2</v>
      </c>
      <c r="Q857" s="97" t="b">
        <f>NOT(ISERROR(MATCH(D857,Gen8_Pokemon!$C$1:$C$712,0)))</f>
        <v>1</v>
      </c>
      <c r="R857" t="b">
        <v>1</v>
      </c>
      <c r="S857" t="str">
        <f t="shared" si="27"/>
        <v>x</v>
      </c>
    </row>
    <row r="858" spans="1:19" ht="24" customHeight="1" x14ac:dyDescent="0.25">
      <c r="A858" s="73">
        <v>856</v>
      </c>
      <c r="B858" s="76" t="str">
        <f t="shared" si="26"/>
        <v>856</v>
      </c>
      <c r="C858" s="73">
        <v>8</v>
      </c>
      <c r="D858" s="78" t="s">
        <v>1805</v>
      </c>
      <c r="E858" s="2" t="s">
        <v>841</v>
      </c>
      <c r="F858" s="5"/>
      <c r="G858" s="18"/>
      <c r="H858" s="12"/>
      <c r="I858" s="28"/>
      <c r="J858" s="12"/>
      <c r="K858" s="29"/>
      <c r="L858" s="32"/>
      <c r="M858" s="28" t="s">
        <v>888</v>
      </c>
      <c r="N858" s="29"/>
      <c r="O858" s="92"/>
      <c r="P858" s="94" t="s">
        <v>2</v>
      </c>
      <c r="Q858" s="97" t="b">
        <f>NOT(ISERROR(MATCH(D858,Gen8_Pokemon!$C$1:$C$712,0)))</f>
        <v>1</v>
      </c>
      <c r="R858" t="b">
        <v>1</v>
      </c>
      <c r="S858" t="str">
        <f t="shared" si="27"/>
        <v>x</v>
      </c>
    </row>
    <row r="859" spans="1:19" ht="24" customHeight="1" x14ac:dyDescent="0.25">
      <c r="A859" s="73">
        <v>857</v>
      </c>
      <c r="B859" s="76" t="str">
        <f t="shared" si="26"/>
        <v>857</v>
      </c>
      <c r="C859" s="73">
        <v>8</v>
      </c>
      <c r="D859" s="78" t="s">
        <v>1806</v>
      </c>
      <c r="E859" s="2" t="s">
        <v>842</v>
      </c>
      <c r="F859" s="5"/>
      <c r="G859" s="18"/>
      <c r="H859" s="12"/>
      <c r="I859" s="28"/>
      <c r="J859" s="12"/>
      <c r="K859" s="29"/>
      <c r="L859" s="32"/>
      <c r="M859" s="28" t="s">
        <v>888</v>
      </c>
      <c r="N859" s="29"/>
      <c r="O859" s="92"/>
      <c r="P859" s="94" t="s">
        <v>2</v>
      </c>
      <c r="Q859" s="97" t="b">
        <f>NOT(ISERROR(MATCH(D859,Gen8_Pokemon!$C$1:$C$712,0)))</f>
        <v>1</v>
      </c>
      <c r="R859" t="b">
        <v>1</v>
      </c>
      <c r="S859" t="str">
        <f t="shared" si="27"/>
        <v>x</v>
      </c>
    </row>
    <row r="860" spans="1:19" ht="24" customHeight="1" x14ac:dyDescent="0.25">
      <c r="A860" s="73">
        <v>858</v>
      </c>
      <c r="B860" s="76" t="str">
        <f t="shared" si="26"/>
        <v>858</v>
      </c>
      <c r="C860" s="73">
        <v>8</v>
      </c>
      <c r="D860" s="78" t="s">
        <v>1807</v>
      </c>
      <c r="E860" s="3" t="s">
        <v>843</v>
      </c>
      <c r="F860" s="9"/>
      <c r="G860" s="18"/>
      <c r="H860" s="16"/>
      <c r="I860" s="28"/>
      <c r="J860" s="12"/>
      <c r="K860" s="29"/>
      <c r="L860" s="51" t="s">
        <v>2</v>
      </c>
      <c r="M860" s="28" t="s">
        <v>888</v>
      </c>
      <c r="N860" s="29"/>
      <c r="O860" s="92"/>
      <c r="P860" s="94" t="s">
        <v>2</v>
      </c>
      <c r="Q860" s="97" t="b">
        <f>NOT(ISERROR(MATCH(D860,Gen8_Pokemon!$C$1:$C$712,0)))</f>
        <v>1</v>
      </c>
      <c r="R860" t="b">
        <v>1</v>
      </c>
      <c r="S860" t="str">
        <f t="shared" si="27"/>
        <v>x</v>
      </c>
    </row>
    <row r="861" spans="1:19" ht="24" customHeight="1" x14ac:dyDescent="0.25">
      <c r="A861" s="73">
        <v>859</v>
      </c>
      <c r="B861" s="76" t="str">
        <f t="shared" si="26"/>
        <v>859</v>
      </c>
      <c r="C861" s="73">
        <v>8</v>
      </c>
      <c r="D861" s="78" t="s">
        <v>1808</v>
      </c>
      <c r="E861" s="2" t="s">
        <v>844</v>
      </c>
      <c r="F861" s="5"/>
      <c r="G861" s="18"/>
      <c r="H861" s="12"/>
      <c r="I861" s="28"/>
      <c r="J861" s="12"/>
      <c r="K861" s="29"/>
      <c r="L861" s="32"/>
      <c r="M861" s="28" t="s">
        <v>888</v>
      </c>
      <c r="N861" s="29"/>
      <c r="O861" s="92"/>
      <c r="P861" s="94" t="s">
        <v>2</v>
      </c>
      <c r="Q861" s="97" t="b">
        <f>NOT(ISERROR(MATCH(D861,Gen8_Pokemon!$C$1:$C$712,0)))</f>
        <v>1</v>
      </c>
      <c r="R861" t="b">
        <v>1</v>
      </c>
      <c r="S861" t="str">
        <f t="shared" si="27"/>
        <v>x</v>
      </c>
    </row>
    <row r="862" spans="1:19" ht="24" customHeight="1" x14ac:dyDescent="0.25">
      <c r="A862" s="73">
        <v>860</v>
      </c>
      <c r="B862" s="76" t="str">
        <f t="shared" si="26"/>
        <v>860</v>
      </c>
      <c r="C862" s="73">
        <v>8</v>
      </c>
      <c r="D862" s="78" t="s">
        <v>1809</v>
      </c>
      <c r="E862" s="2" t="s">
        <v>845</v>
      </c>
      <c r="F862" s="5"/>
      <c r="G862" s="18"/>
      <c r="H862" s="12"/>
      <c r="I862" s="28"/>
      <c r="J862" s="12"/>
      <c r="K862" s="29"/>
      <c r="L862" s="32"/>
      <c r="M862" s="28" t="s">
        <v>888</v>
      </c>
      <c r="N862" s="29"/>
      <c r="O862" s="92"/>
      <c r="P862" s="94" t="s">
        <v>2</v>
      </c>
      <c r="Q862" s="97" t="b">
        <f>NOT(ISERROR(MATCH(D862,Gen8_Pokemon!$C$1:$C$712,0)))</f>
        <v>1</v>
      </c>
      <c r="R862" t="b">
        <v>1</v>
      </c>
      <c r="S862" t="str">
        <f t="shared" si="27"/>
        <v>x</v>
      </c>
    </row>
    <row r="863" spans="1:19" ht="24" customHeight="1" x14ac:dyDescent="0.25">
      <c r="A863" s="73">
        <v>861</v>
      </c>
      <c r="B863" s="76" t="str">
        <f t="shared" si="26"/>
        <v>861</v>
      </c>
      <c r="C863" s="73">
        <v>8</v>
      </c>
      <c r="D863" s="78" t="s">
        <v>1810</v>
      </c>
      <c r="E863" s="3" t="s">
        <v>846</v>
      </c>
      <c r="F863" s="9"/>
      <c r="G863" s="18"/>
      <c r="H863" s="16"/>
      <c r="I863" s="28"/>
      <c r="J863" s="12"/>
      <c r="K863" s="29"/>
      <c r="L863" s="51" t="s">
        <v>2</v>
      </c>
      <c r="M863" s="28" t="s">
        <v>888</v>
      </c>
      <c r="N863" s="29"/>
      <c r="O863" s="92"/>
      <c r="P863" s="94" t="s">
        <v>2</v>
      </c>
      <c r="Q863" s="97" t="b">
        <f>NOT(ISERROR(MATCH(D863,Gen8_Pokemon!$C$1:$C$712,0)))</f>
        <v>1</v>
      </c>
      <c r="R863" t="b">
        <v>1</v>
      </c>
      <c r="S863" t="str">
        <f t="shared" si="27"/>
        <v>x</v>
      </c>
    </row>
    <row r="864" spans="1:19" ht="24" customHeight="1" x14ac:dyDescent="0.25">
      <c r="A864" s="73">
        <v>862</v>
      </c>
      <c r="B864" s="76" t="str">
        <f t="shared" si="26"/>
        <v>862</v>
      </c>
      <c r="C864" s="73">
        <v>8</v>
      </c>
      <c r="D864" s="78" t="s">
        <v>1811</v>
      </c>
      <c r="E864" s="2" t="s">
        <v>847</v>
      </c>
      <c r="F864" s="5"/>
      <c r="G864" s="11"/>
      <c r="H864" s="12"/>
      <c r="I864" s="28"/>
      <c r="J864" s="12"/>
      <c r="K864" s="29"/>
      <c r="L864" s="32"/>
      <c r="M864" s="28" t="s">
        <v>888</v>
      </c>
      <c r="N864" s="29"/>
      <c r="O864" s="92"/>
      <c r="P864" s="94" t="s">
        <v>2</v>
      </c>
      <c r="Q864" s="97" t="b">
        <f>NOT(ISERROR(MATCH(D864,Gen8_Pokemon!$C$1:$C$712,0)))</f>
        <v>1</v>
      </c>
      <c r="R864" t="b">
        <v>1</v>
      </c>
      <c r="S864" t="str">
        <f t="shared" si="27"/>
        <v>x</v>
      </c>
    </row>
    <row r="865" spans="1:19" ht="24" customHeight="1" x14ac:dyDescent="0.25">
      <c r="A865" s="73">
        <v>863</v>
      </c>
      <c r="B865" s="76" t="str">
        <f t="shared" si="26"/>
        <v>863</v>
      </c>
      <c r="C865" s="73">
        <v>8</v>
      </c>
      <c r="D865" s="78" t="s">
        <v>1812</v>
      </c>
      <c r="E865" s="2" t="s">
        <v>848</v>
      </c>
      <c r="F865" s="5"/>
      <c r="G865" s="11"/>
      <c r="H865" s="12"/>
      <c r="I865" s="28"/>
      <c r="J865" s="12"/>
      <c r="K865" s="29"/>
      <c r="L865" s="32"/>
      <c r="M865" s="28" t="s">
        <v>888</v>
      </c>
      <c r="N865" s="29"/>
      <c r="O865" s="92"/>
      <c r="P865" s="94" t="s">
        <v>2</v>
      </c>
      <c r="Q865" s="97" t="b">
        <f>NOT(ISERROR(MATCH(D865,Gen8_Pokemon!$C$1:$C$712,0)))</f>
        <v>1</v>
      </c>
      <c r="R865" t="b">
        <v>1</v>
      </c>
      <c r="S865" t="str">
        <f t="shared" si="27"/>
        <v>x</v>
      </c>
    </row>
    <row r="866" spans="1:19" ht="24" customHeight="1" x14ac:dyDescent="0.25">
      <c r="A866" s="73">
        <v>864</v>
      </c>
      <c r="B866" s="76" t="str">
        <f t="shared" si="26"/>
        <v>864</v>
      </c>
      <c r="C866" s="73">
        <v>8</v>
      </c>
      <c r="D866" s="78" t="s">
        <v>1813</v>
      </c>
      <c r="E866" s="2" t="s">
        <v>849</v>
      </c>
      <c r="F866" s="5"/>
      <c r="G866" s="11"/>
      <c r="H866" s="12"/>
      <c r="I866" s="28"/>
      <c r="J866" s="12"/>
      <c r="K866" s="29"/>
      <c r="L866" s="32"/>
      <c r="M866" s="28" t="s">
        <v>888</v>
      </c>
      <c r="N866" s="29"/>
      <c r="O866" s="92"/>
      <c r="P866" s="94" t="s">
        <v>2</v>
      </c>
      <c r="Q866" s="97" t="b">
        <f>NOT(ISERROR(MATCH(D866,Gen8_Pokemon!$C$1:$C$712,0)))</f>
        <v>1</v>
      </c>
      <c r="R866" t="b">
        <v>1</v>
      </c>
      <c r="S866" t="str">
        <f t="shared" si="27"/>
        <v>x</v>
      </c>
    </row>
    <row r="867" spans="1:19" ht="24" customHeight="1" x14ac:dyDescent="0.25">
      <c r="A867" s="73">
        <v>865</v>
      </c>
      <c r="B867" s="76" t="str">
        <f t="shared" si="26"/>
        <v>865</v>
      </c>
      <c r="C867" s="73">
        <v>8</v>
      </c>
      <c r="D867" s="78" t="s">
        <v>1814</v>
      </c>
      <c r="E867" s="2" t="s">
        <v>850</v>
      </c>
      <c r="F867" s="5"/>
      <c r="G867" s="11"/>
      <c r="H867" s="12"/>
      <c r="I867" s="28"/>
      <c r="J867" s="12"/>
      <c r="K867" s="29"/>
      <c r="L867" s="32"/>
      <c r="M867" s="28" t="s">
        <v>888</v>
      </c>
      <c r="N867" s="29"/>
      <c r="O867" s="92"/>
      <c r="P867" s="94" t="s">
        <v>2</v>
      </c>
      <c r="Q867" s="97" t="b">
        <f>NOT(ISERROR(MATCH(D867,Gen8_Pokemon!$C$1:$C$712,0)))</f>
        <v>1</v>
      </c>
      <c r="R867" t="b">
        <v>1</v>
      </c>
      <c r="S867" t="str">
        <f t="shared" si="27"/>
        <v>x</v>
      </c>
    </row>
    <row r="868" spans="1:19" ht="24" customHeight="1" x14ac:dyDescent="0.25">
      <c r="A868" s="73">
        <v>866</v>
      </c>
      <c r="B868" s="76" t="str">
        <f t="shared" si="26"/>
        <v>866</v>
      </c>
      <c r="C868" s="73">
        <v>8</v>
      </c>
      <c r="D868" s="78" t="s">
        <v>1815</v>
      </c>
      <c r="E868" s="2" t="s">
        <v>851</v>
      </c>
      <c r="F868" s="5"/>
      <c r="G868" s="11"/>
      <c r="H868" s="12"/>
      <c r="I868" s="28"/>
      <c r="J868" s="12"/>
      <c r="K868" s="29"/>
      <c r="L868" s="32"/>
      <c r="M868" s="28" t="s">
        <v>888</v>
      </c>
      <c r="N868" s="29"/>
      <c r="O868" s="92"/>
      <c r="P868" s="94" t="s">
        <v>2</v>
      </c>
      <c r="Q868" s="97" t="b">
        <f>NOT(ISERROR(MATCH(D868,Gen8_Pokemon!$C$1:$C$712,0)))</f>
        <v>1</v>
      </c>
      <c r="R868" t="b">
        <v>1</v>
      </c>
      <c r="S868" t="str">
        <f t="shared" si="27"/>
        <v>x</v>
      </c>
    </row>
    <row r="869" spans="1:19" ht="24" customHeight="1" x14ac:dyDescent="0.25">
      <c r="A869" s="73">
        <v>867</v>
      </c>
      <c r="B869" s="76" t="str">
        <f t="shared" si="26"/>
        <v>867</v>
      </c>
      <c r="C869" s="73">
        <v>8</v>
      </c>
      <c r="D869" s="78" t="s">
        <v>1816</v>
      </c>
      <c r="E869" s="2" t="s">
        <v>852</v>
      </c>
      <c r="F869" s="5"/>
      <c r="G869" s="11"/>
      <c r="H869" s="12"/>
      <c r="I869" s="28"/>
      <c r="J869" s="12"/>
      <c r="K869" s="29"/>
      <c r="L869" s="32"/>
      <c r="M869" s="28" t="s">
        <v>888</v>
      </c>
      <c r="N869" s="29"/>
      <c r="O869" s="92"/>
      <c r="P869" s="94" t="s">
        <v>2</v>
      </c>
      <c r="Q869" s="97" t="b">
        <f>NOT(ISERROR(MATCH(D869,Gen8_Pokemon!$C$1:$C$712,0)))</f>
        <v>1</v>
      </c>
      <c r="R869" t="b">
        <v>1</v>
      </c>
      <c r="S869" t="str">
        <f t="shared" si="27"/>
        <v>x</v>
      </c>
    </row>
    <row r="870" spans="1:19" ht="24" customHeight="1" x14ac:dyDescent="0.25">
      <c r="A870" s="73">
        <v>868</v>
      </c>
      <c r="B870" s="76" t="str">
        <f t="shared" si="26"/>
        <v>868</v>
      </c>
      <c r="C870" s="73">
        <v>8</v>
      </c>
      <c r="D870" s="78" t="s">
        <v>1817</v>
      </c>
      <c r="E870" s="2" t="s">
        <v>853</v>
      </c>
      <c r="F870" s="5"/>
      <c r="G870" s="18"/>
      <c r="H870" s="12"/>
      <c r="I870" s="28"/>
      <c r="J870" s="12"/>
      <c r="K870" s="29"/>
      <c r="L870" s="32"/>
      <c r="M870" s="28" t="s">
        <v>888</v>
      </c>
      <c r="N870" s="29"/>
      <c r="O870" s="92"/>
      <c r="P870" s="94" t="s">
        <v>2</v>
      </c>
      <c r="Q870" s="97" t="b">
        <f>NOT(ISERROR(MATCH(D870,Gen8_Pokemon!$C$1:$C$712,0)))</f>
        <v>1</v>
      </c>
      <c r="R870" t="b">
        <v>1</v>
      </c>
      <c r="S870" t="str">
        <f t="shared" si="27"/>
        <v>x</v>
      </c>
    </row>
    <row r="871" spans="1:19" ht="24" customHeight="1" x14ac:dyDescent="0.25">
      <c r="A871" s="73">
        <v>869</v>
      </c>
      <c r="B871" s="76" t="str">
        <f t="shared" si="26"/>
        <v>869</v>
      </c>
      <c r="C871" s="73">
        <v>8</v>
      </c>
      <c r="D871" s="78" t="s">
        <v>1818</v>
      </c>
      <c r="E871" s="3" t="s">
        <v>854</v>
      </c>
      <c r="F871" s="9"/>
      <c r="G871" s="18"/>
      <c r="H871" s="16"/>
      <c r="I871" s="21"/>
      <c r="J871" s="12"/>
      <c r="K871" s="17"/>
      <c r="L871" s="62" t="s">
        <v>2</v>
      </c>
      <c r="M871" s="41" t="s">
        <v>888</v>
      </c>
      <c r="N871" s="48"/>
      <c r="O871" s="93" t="s">
        <v>935</v>
      </c>
      <c r="P871" s="94" t="s">
        <v>2</v>
      </c>
      <c r="Q871" s="97" t="b">
        <f>NOT(ISERROR(MATCH(D871,Gen8_Pokemon!$C$1:$C$712,0)))</f>
        <v>1</v>
      </c>
      <c r="R871" t="b">
        <v>1</v>
      </c>
      <c r="S871" t="str">
        <f t="shared" si="27"/>
        <v>x</v>
      </c>
    </row>
    <row r="872" spans="1:19" ht="24" customHeight="1" x14ac:dyDescent="0.25">
      <c r="A872" s="73">
        <v>870</v>
      </c>
      <c r="B872" s="76" t="str">
        <f t="shared" si="26"/>
        <v>870</v>
      </c>
      <c r="C872" s="73">
        <v>8</v>
      </c>
      <c r="D872" s="78" t="s">
        <v>1819</v>
      </c>
      <c r="E872" s="2" t="s">
        <v>855</v>
      </c>
      <c r="F872" s="5"/>
      <c r="G872" s="18"/>
      <c r="H872" s="12"/>
      <c r="I872" s="28"/>
      <c r="J872" s="12"/>
      <c r="K872" s="29"/>
      <c r="L872" s="32"/>
      <c r="M872" s="28" t="s">
        <v>888</v>
      </c>
      <c r="N872" s="29"/>
      <c r="O872" s="92"/>
      <c r="P872" s="94" t="s">
        <v>2</v>
      </c>
      <c r="Q872" s="97" t="b">
        <f>NOT(ISERROR(MATCH(D872,Gen8_Pokemon!$C$1:$C$712,0)))</f>
        <v>1</v>
      </c>
      <c r="R872" t="b">
        <v>1</v>
      </c>
      <c r="S872" t="str">
        <f t="shared" si="27"/>
        <v>x</v>
      </c>
    </row>
    <row r="873" spans="1:19" ht="24" customHeight="1" x14ac:dyDescent="0.25">
      <c r="A873" s="73">
        <v>871</v>
      </c>
      <c r="B873" s="76" t="str">
        <f t="shared" si="26"/>
        <v>871</v>
      </c>
      <c r="C873" s="73">
        <v>8</v>
      </c>
      <c r="D873" s="78" t="s">
        <v>1820</v>
      </c>
      <c r="E873" s="2" t="s">
        <v>856</v>
      </c>
      <c r="F873" s="5"/>
      <c r="G873" s="11"/>
      <c r="H873" s="12"/>
      <c r="I873" s="28"/>
      <c r="J873" s="12"/>
      <c r="K873" s="29"/>
      <c r="L873" s="32"/>
      <c r="M873" s="28" t="s">
        <v>888</v>
      </c>
      <c r="N873" s="29"/>
      <c r="O873" s="92"/>
      <c r="P873" s="94" t="s">
        <v>2</v>
      </c>
      <c r="Q873" s="97" t="b">
        <f>NOT(ISERROR(MATCH(D873,Gen8_Pokemon!$C$1:$C$712,0)))</f>
        <v>1</v>
      </c>
      <c r="R873" t="b">
        <v>1</v>
      </c>
      <c r="S873" t="str">
        <f t="shared" si="27"/>
        <v>x</v>
      </c>
    </row>
    <row r="874" spans="1:19" ht="24" customHeight="1" x14ac:dyDescent="0.25">
      <c r="A874" s="73">
        <v>872</v>
      </c>
      <c r="B874" s="76" t="str">
        <f t="shared" si="26"/>
        <v>872</v>
      </c>
      <c r="C874" s="73">
        <v>8</v>
      </c>
      <c r="D874" s="78" t="s">
        <v>1821</v>
      </c>
      <c r="E874" s="2" t="s">
        <v>857</v>
      </c>
      <c r="F874" s="5"/>
      <c r="G874" s="11"/>
      <c r="H874" s="12"/>
      <c r="I874" s="28"/>
      <c r="J874" s="12"/>
      <c r="K874" s="29"/>
      <c r="L874" s="32"/>
      <c r="M874" s="28" t="s">
        <v>888</v>
      </c>
      <c r="N874" s="29"/>
      <c r="O874" s="92"/>
      <c r="P874" s="94" t="s">
        <v>2</v>
      </c>
      <c r="Q874" s="97" t="b">
        <f>NOT(ISERROR(MATCH(D874,Gen8_Pokemon!$C$1:$C$712,0)))</f>
        <v>1</v>
      </c>
      <c r="R874" t="b">
        <v>1</v>
      </c>
      <c r="S874" t="str">
        <f t="shared" si="27"/>
        <v>x</v>
      </c>
    </row>
    <row r="875" spans="1:19" ht="24" customHeight="1" x14ac:dyDescent="0.25">
      <c r="A875" s="73">
        <v>873</v>
      </c>
      <c r="B875" s="76" t="str">
        <f t="shared" si="26"/>
        <v>873</v>
      </c>
      <c r="C875" s="73">
        <v>8</v>
      </c>
      <c r="D875" s="78" t="s">
        <v>1822</v>
      </c>
      <c r="E875" s="2" t="s">
        <v>858</v>
      </c>
      <c r="F875" s="5"/>
      <c r="G875" s="11"/>
      <c r="H875" s="12"/>
      <c r="I875" s="28"/>
      <c r="J875" s="12"/>
      <c r="K875" s="29"/>
      <c r="L875" s="32"/>
      <c r="M875" s="28" t="s">
        <v>888</v>
      </c>
      <c r="N875" s="29"/>
      <c r="O875" s="92"/>
      <c r="P875" s="94" t="s">
        <v>2</v>
      </c>
      <c r="Q875" s="97" t="b">
        <f>NOT(ISERROR(MATCH(D875,Gen8_Pokemon!$C$1:$C$712,0)))</f>
        <v>1</v>
      </c>
      <c r="R875" t="b">
        <v>1</v>
      </c>
      <c r="S875" t="str">
        <f t="shared" si="27"/>
        <v>x</v>
      </c>
    </row>
    <row r="876" spans="1:19" ht="24" customHeight="1" x14ac:dyDescent="0.25">
      <c r="A876" s="73">
        <v>874</v>
      </c>
      <c r="B876" s="76" t="str">
        <f t="shared" si="26"/>
        <v>874</v>
      </c>
      <c r="C876" s="73">
        <v>8</v>
      </c>
      <c r="D876" s="78" t="s">
        <v>1823</v>
      </c>
      <c r="E876" s="2" t="s">
        <v>859</v>
      </c>
      <c r="F876" s="5"/>
      <c r="G876" s="11"/>
      <c r="H876" s="12"/>
      <c r="I876" s="28"/>
      <c r="J876" s="12"/>
      <c r="K876" s="29"/>
      <c r="L876" s="32"/>
      <c r="M876" s="28" t="s">
        <v>888</v>
      </c>
      <c r="N876" s="29"/>
      <c r="O876" s="92"/>
      <c r="P876" s="94" t="s">
        <v>2</v>
      </c>
      <c r="Q876" s="97" t="b">
        <f>NOT(ISERROR(MATCH(D876,Gen8_Pokemon!$C$1:$C$712,0)))</f>
        <v>1</v>
      </c>
      <c r="R876" t="b">
        <v>1</v>
      </c>
      <c r="S876" t="str">
        <f t="shared" si="27"/>
        <v>x</v>
      </c>
    </row>
    <row r="877" spans="1:19" ht="24" customHeight="1" x14ac:dyDescent="0.25">
      <c r="A877" s="73">
        <v>875</v>
      </c>
      <c r="B877" s="76" t="str">
        <f t="shared" si="26"/>
        <v>875</v>
      </c>
      <c r="C877" s="73">
        <v>8</v>
      </c>
      <c r="D877" s="78" t="s">
        <v>1824</v>
      </c>
      <c r="E877" s="3" t="s">
        <v>860</v>
      </c>
      <c r="F877" s="9"/>
      <c r="G877" s="18"/>
      <c r="H877" s="16"/>
      <c r="I877" s="28"/>
      <c r="J877" s="12"/>
      <c r="K877" s="29"/>
      <c r="L877" s="32"/>
      <c r="M877" s="28" t="s">
        <v>888</v>
      </c>
      <c r="N877" s="29"/>
      <c r="O877" s="88" t="s">
        <v>936</v>
      </c>
      <c r="P877" s="94" t="s">
        <v>2</v>
      </c>
      <c r="Q877" s="97" t="b">
        <f>NOT(ISERROR(MATCH(D877,Gen8_Pokemon!$C$1:$C$712,0)))</f>
        <v>1</v>
      </c>
      <c r="R877" t="b">
        <v>1</v>
      </c>
      <c r="S877" t="str">
        <f t="shared" si="27"/>
        <v>x</v>
      </c>
    </row>
    <row r="878" spans="1:19" ht="24" customHeight="1" x14ac:dyDescent="0.25">
      <c r="A878" s="73">
        <v>876</v>
      </c>
      <c r="B878" s="76" t="str">
        <f t="shared" si="26"/>
        <v>876</v>
      </c>
      <c r="C878" s="73">
        <v>8</v>
      </c>
      <c r="D878" s="78" t="s">
        <v>1825</v>
      </c>
      <c r="E878" s="2" t="s">
        <v>861</v>
      </c>
      <c r="F878" s="5"/>
      <c r="G878" s="34" t="s">
        <v>2</v>
      </c>
      <c r="H878" s="12"/>
      <c r="I878" s="28"/>
      <c r="J878" s="12"/>
      <c r="K878" s="29"/>
      <c r="L878" s="32"/>
      <c r="M878" s="28" t="s">
        <v>888</v>
      </c>
      <c r="N878" s="29"/>
      <c r="O878" s="92"/>
      <c r="P878" s="94" t="s">
        <v>2</v>
      </c>
      <c r="Q878" s="97" t="b">
        <f>NOT(ISERROR(MATCH(D878,Gen8_Pokemon!$C$1:$C$712,0)))</f>
        <v>1</v>
      </c>
      <c r="R878" t="b">
        <v>1</v>
      </c>
      <c r="S878" t="str">
        <f t="shared" si="27"/>
        <v>x</v>
      </c>
    </row>
    <row r="879" spans="1:19" ht="24" customHeight="1" x14ac:dyDescent="0.25">
      <c r="A879" s="73">
        <v>877</v>
      </c>
      <c r="B879" s="76" t="str">
        <f t="shared" si="26"/>
        <v>877</v>
      </c>
      <c r="C879" s="73">
        <v>8</v>
      </c>
      <c r="D879" s="78" t="s">
        <v>1826</v>
      </c>
      <c r="E879" s="3" t="s">
        <v>862</v>
      </c>
      <c r="F879" s="9"/>
      <c r="G879" s="18"/>
      <c r="H879" s="16"/>
      <c r="I879" s="28"/>
      <c r="J879" s="12"/>
      <c r="K879" s="29"/>
      <c r="L879" s="32"/>
      <c r="M879" s="28" t="s">
        <v>888</v>
      </c>
      <c r="N879" s="29"/>
      <c r="O879" s="88" t="s">
        <v>937</v>
      </c>
      <c r="P879" s="94" t="s">
        <v>2</v>
      </c>
      <c r="Q879" s="97" t="b">
        <f>NOT(ISERROR(MATCH(D879,Gen8_Pokemon!$C$1:$C$712,0)))</f>
        <v>1</v>
      </c>
      <c r="R879" t="b">
        <v>1</v>
      </c>
      <c r="S879" t="str">
        <f t="shared" si="27"/>
        <v>x</v>
      </c>
    </row>
    <row r="880" spans="1:19" ht="24" customHeight="1" x14ac:dyDescent="0.25">
      <c r="A880" s="73">
        <v>878</v>
      </c>
      <c r="B880" s="76" t="str">
        <f t="shared" si="26"/>
        <v>878</v>
      </c>
      <c r="C880" s="73">
        <v>8</v>
      </c>
      <c r="D880" s="78" t="s">
        <v>1827</v>
      </c>
      <c r="E880" s="2" t="s">
        <v>863</v>
      </c>
      <c r="F880" s="5"/>
      <c r="G880" s="11"/>
      <c r="H880" s="12"/>
      <c r="I880" s="28"/>
      <c r="J880" s="12"/>
      <c r="K880" s="29"/>
      <c r="L880" s="32"/>
      <c r="M880" s="28" t="s">
        <v>888</v>
      </c>
      <c r="N880" s="29"/>
      <c r="O880" s="92"/>
      <c r="P880" s="94" t="s">
        <v>2</v>
      </c>
      <c r="Q880" s="97" t="b">
        <f>NOT(ISERROR(MATCH(D880,Gen8_Pokemon!$C$1:$C$712,0)))</f>
        <v>1</v>
      </c>
      <c r="R880" t="b">
        <v>1</v>
      </c>
      <c r="S880" t="str">
        <f t="shared" si="27"/>
        <v>x</v>
      </c>
    </row>
    <row r="881" spans="1:19" ht="24" customHeight="1" x14ac:dyDescent="0.25">
      <c r="A881" s="73">
        <v>879</v>
      </c>
      <c r="B881" s="76" t="str">
        <f t="shared" si="26"/>
        <v>879</v>
      </c>
      <c r="C881" s="73">
        <v>8</v>
      </c>
      <c r="D881" s="78" t="s">
        <v>1828</v>
      </c>
      <c r="E881" s="3" t="s">
        <v>864</v>
      </c>
      <c r="F881" s="9"/>
      <c r="G881" s="18"/>
      <c r="H881" s="16"/>
      <c r="I881" s="28"/>
      <c r="J881" s="12"/>
      <c r="K881" s="29"/>
      <c r="L881" s="51" t="s">
        <v>2</v>
      </c>
      <c r="M881" s="28" t="s">
        <v>888</v>
      </c>
      <c r="N881" s="29"/>
      <c r="O881" s="92"/>
      <c r="P881" s="94" t="s">
        <v>2</v>
      </c>
      <c r="Q881" s="97" t="b">
        <f>NOT(ISERROR(MATCH(D881,Gen8_Pokemon!$C$1:$C$712,0)))</f>
        <v>1</v>
      </c>
      <c r="R881" t="b">
        <v>1</v>
      </c>
      <c r="S881" t="str">
        <f t="shared" si="27"/>
        <v>x</v>
      </c>
    </row>
    <row r="882" spans="1:19" ht="24" customHeight="1" x14ac:dyDescent="0.25">
      <c r="A882" s="73">
        <v>880</v>
      </c>
      <c r="B882" s="76" t="str">
        <f t="shared" si="26"/>
        <v>880</v>
      </c>
      <c r="C882" s="73">
        <v>8</v>
      </c>
      <c r="D882" s="78" t="s">
        <v>1829</v>
      </c>
      <c r="E882" s="2" t="s">
        <v>865</v>
      </c>
      <c r="F882" s="5"/>
      <c r="G882" s="18"/>
      <c r="H882" s="12"/>
      <c r="I882" s="28"/>
      <c r="J882" s="12"/>
      <c r="K882" s="29"/>
      <c r="L882" s="32"/>
      <c r="M882" s="28" t="s">
        <v>888</v>
      </c>
      <c r="N882" s="29"/>
      <c r="O882" s="92"/>
      <c r="P882" s="94" t="s">
        <v>2</v>
      </c>
      <c r="Q882" s="97" t="b">
        <f>NOT(ISERROR(MATCH(D882,Gen8_Pokemon!$C$1:$C$712,0)))</f>
        <v>1</v>
      </c>
      <c r="R882" t="b">
        <v>1</v>
      </c>
      <c r="S882" t="str">
        <f t="shared" si="27"/>
        <v>x</v>
      </c>
    </row>
    <row r="883" spans="1:19" ht="24" customHeight="1" x14ac:dyDescent="0.25">
      <c r="A883" s="73">
        <v>881</v>
      </c>
      <c r="B883" s="76" t="str">
        <f t="shared" si="26"/>
        <v>881</v>
      </c>
      <c r="C883" s="73">
        <v>8</v>
      </c>
      <c r="D883" s="78" t="s">
        <v>1830</v>
      </c>
      <c r="E883" s="2" t="s">
        <v>866</v>
      </c>
      <c r="F883" s="5"/>
      <c r="G883" s="18"/>
      <c r="H883" s="12"/>
      <c r="I883" s="28"/>
      <c r="J883" s="12"/>
      <c r="K883" s="29"/>
      <c r="L883" s="32"/>
      <c r="M883" s="28" t="s">
        <v>888</v>
      </c>
      <c r="N883" s="29"/>
      <c r="O883" s="92"/>
      <c r="P883" s="94" t="s">
        <v>2</v>
      </c>
      <c r="Q883" s="97" t="b">
        <f>NOT(ISERROR(MATCH(D883,Gen8_Pokemon!$C$1:$C$712,0)))</f>
        <v>1</v>
      </c>
      <c r="R883" t="b">
        <v>1</v>
      </c>
      <c r="S883" t="str">
        <f t="shared" si="27"/>
        <v>x</v>
      </c>
    </row>
    <row r="884" spans="1:19" ht="24" customHeight="1" x14ac:dyDescent="0.25">
      <c r="A884" s="73">
        <v>882</v>
      </c>
      <c r="B884" s="76" t="str">
        <f t="shared" si="26"/>
        <v>882</v>
      </c>
      <c r="C884" s="73">
        <v>8</v>
      </c>
      <c r="D884" s="78" t="s">
        <v>1831</v>
      </c>
      <c r="E884" s="2" t="s">
        <v>867</v>
      </c>
      <c r="F884" s="5"/>
      <c r="G884" s="18"/>
      <c r="H884" s="12"/>
      <c r="I884" s="28"/>
      <c r="J884" s="12"/>
      <c r="K884" s="29"/>
      <c r="L884" s="32"/>
      <c r="M884" s="28" t="s">
        <v>888</v>
      </c>
      <c r="N884" s="29"/>
      <c r="O884" s="92"/>
      <c r="P884" s="94" t="s">
        <v>2</v>
      </c>
      <c r="Q884" s="97" t="b">
        <f>NOT(ISERROR(MATCH(D884,Gen8_Pokemon!$C$1:$C$712,0)))</f>
        <v>1</v>
      </c>
      <c r="R884" t="b">
        <v>1</v>
      </c>
      <c r="S884" t="str">
        <f t="shared" si="27"/>
        <v>x</v>
      </c>
    </row>
    <row r="885" spans="1:19" ht="24" customHeight="1" x14ac:dyDescent="0.25">
      <c r="A885" s="73">
        <v>883</v>
      </c>
      <c r="B885" s="76" t="str">
        <f t="shared" si="26"/>
        <v>883</v>
      </c>
      <c r="C885" s="73">
        <v>8</v>
      </c>
      <c r="D885" s="78" t="s">
        <v>1832</v>
      </c>
      <c r="E885" s="2" t="s">
        <v>868</v>
      </c>
      <c r="F885" s="5"/>
      <c r="G885" s="18"/>
      <c r="H885" s="12"/>
      <c r="I885" s="28"/>
      <c r="J885" s="12"/>
      <c r="K885" s="29"/>
      <c r="L885" s="32"/>
      <c r="M885" s="28" t="s">
        <v>888</v>
      </c>
      <c r="N885" s="29"/>
      <c r="O885" s="92"/>
      <c r="P885" s="94" t="s">
        <v>2</v>
      </c>
      <c r="Q885" s="97" t="b">
        <f>NOT(ISERROR(MATCH(D885,Gen8_Pokemon!$C$1:$C$712,0)))</f>
        <v>1</v>
      </c>
      <c r="R885" t="b">
        <v>1</v>
      </c>
      <c r="S885" t="str">
        <f t="shared" si="27"/>
        <v>x</v>
      </c>
    </row>
    <row r="886" spans="1:19" ht="24" customHeight="1" x14ac:dyDescent="0.25">
      <c r="A886" s="73">
        <v>884</v>
      </c>
      <c r="B886" s="76" t="str">
        <f t="shared" si="26"/>
        <v>884</v>
      </c>
      <c r="C886" s="73">
        <v>8</v>
      </c>
      <c r="D886" s="78" t="s">
        <v>1833</v>
      </c>
      <c r="E886" s="3" t="s">
        <v>869</v>
      </c>
      <c r="F886" s="9"/>
      <c r="G886" s="18"/>
      <c r="H886" s="16"/>
      <c r="I886" s="28"/>
      <c r="J886" s="12"/>
      <c r="K886" s="29"/>
      <c r="L886" s="51" t="s">
        <v>2</v>
      </c>
      <c r="M886" s="28" t="s">
        <v>888</v>
      </c>
      <c r="N886" s="29"/>
      <c r="O886" s="92"/>
      <c r="P886" s="94" t="s">
        <v>2</v>
      </c>
      <c r="Q886" s="97" t="b">
        <f>NOT(ISERROR(MATCH(D886,Gen8_Pokemon!$C$1:$C$712,0)))</f>
        <v>1</v>
      </c>
      <c r="R886" t="b">
        <v>1</v>
      </c>
      <c r="S886" t="str">
        <f t="shared" si="27"/>
        <v>x</v>
      </c>
    </row>
    <row r="887" spans="1:19" ht="24" customHeight="1" x14ac:dyDescent="0.25">
      <c r="A887" s="73">
        <v>885</v>
      </c>
      <c r="B887" s="76" t="str">
        <f t="shared" si="26"/>
        <v>885</v>
      </c>
      <c r="C887" s="73">
        <v>8</v>
      </c>
      <c r="D887" s="78" t="s">
        <v>1834</v>
      </c>
      <c r="E887" s="2" t="s">
        <v>870</v>
      </c>
      <c r="F887" s="5"/>
      <c r="G887" s="11"/>
      <c r="H887" s="12"/>
      <c r="I887" s="28"/>
      <c r="J887" s="12"/>
      <c r="K887" s="29"/>
      <c r="L887" s="32"/>
      <c r="M887" s="28" t="s">
        <v>888</v>
      </c>
      <c r="N887" s="29"/>
      <c r="O887" s="92"/>
      <c r="P887" s="94" t="s">
        <v>2</v>
      </c>
      <c r="Q887" s="97" t="b">
        <f>NOT(ISERROR(MATCH(D887,Gen8_Pokemon!$C$1:$C$712,0)))</f>
        <v>1</v>
      </c>
      <c r="R887" t="b">
        <v>1</v>
      </c>
      <c r="S887" t="str">
        <f t="shared" si="27"/>
        <v>x</v>
      </c>
    </row>
    <row r="888" spans="1:19" ht="24" customHeight="1" x14ac:dyDescent="0.25">
      <c r="A888" s="73">
        <v>886</v>
      </c>
      <c r="B888" s="76" t="str">
        <f t="shared" si="26"/>
        <v>886</v>
      </c>
      <c r="C888" s="73">
        <v>8</v>
      </c>
      <c r="D888" s="78" t="s">
        <v>1835</v>
      </c>
      <c r="E888" s="2" t="s">
        <v>871</v>
      </c>
      <c r="F888" s="5"/>
      <c r="G888" s="11"/>
      <c r="H888" s="12"/>
      <c r="I888" s="28"/>
      <c r="J888" s="12"/>
      <c r="K888" s="29"/>
      <c r="L888" s="32"/>
      <c r="M888" s="28" t="s">
        <v>888</v>
      </c>
      <c r="N888" s="29"/>
      <c r="O888" s="92"/>
      <c r="P888" s="94" t="s">
        <v>2</v>
      </c>
      <c r="Q888" s="97" t="b">
        <f>NOT(ISERROR(MATCH(D888,Gen8_Pokemon!$C$1:$C$712,0)))</f>
        <v>1</v>
      </c>
      <c r="R888" t="b">
        <v>1</v>
      </c>
      <c r="S888" t="str">
        <f t="shared" si="27"/>
        <v>x</v>
      </c>
    </row>
    <row r="889" spans="1:19" ht="24" customHeight="1" x14ac:dyDescent="0.25">
      <c r="A889" s="73">
        <v>887</v>
      </c>
      <c r="B889" s="76" t="str">
        <f t="shared" si="26"/>
        <v>887</v>
      </c>
      <c r="C889" s="73">
        <v>8</v>
      </c>
      <c r="D889" s="78" t="s">
        <v>1836</v>
      </c>
      <c r="E889" s="2" t="s">
        <v>872</v>
      </c>
      <c r="F889" s="5"/>
      <c r="G889" s="11"/>
      <c r="H889" s="12"/>
      <c r="I889" s="28"/>
      <c r="J889" s="12"/>
      <c r="K889" s="29"/>
      <c r="L889" s="32"/>
      <c r="M889" s="28" t="s">
        <v>888</v>
      </c>
      <c r="N889" s="29"/>
      <c r="O889" s="92"/>
      <c r="P889" s="94" t="s">
        <v>2</v>
      </c>
      <c r="Q889" s="97" t="b">
        <f>NOT(ISERROR(MATCH(D889,Gen8_Pokemon!$C$1:$C$712,0)))</f>
        <v>1</v>
      </c>
      <c r="R889" t="b">
        <v>1</v>
      </c>
      <c r="S889" t="str">
        <f t="shared" si="27"/>
        <v>x</v>
      </c>
    </row>
    <row r="890" spans="1:19" ht="24" customHeight="1" x14ac:dyDescent="0.25">
      <c r="A890" s="73">
        <v>888</v>
      </c>
      <c r="B890" s="76" t="str">
        <f t="shared" si="26"/>
        <v>888</v>
      </c>
      <c r="C890" s="73">
        <v>8</v>
      </c>
      <c r="D890" s="78" t="s">
        <v>1837</v>
      </c>
      <c r="E890" s="3" t="s">
        <v>873</v>
      </c>
      <c r="F890" s="9"/>
      <c r="G890" s="18"/>
      <c r="H890" s="16"/>
      <c r="I890" s="28"/>
      <c r="J890" s="12"/>
      <c r="K890" s="29"/>
      <c r="L890" s="32"/>
      <c r="M890" s="28" t="s">
        <v>888</v>
      </c>
      <c r="N890" s="29"/>
      <c r="O890" s="88" t="s">
        <v>938</v>
      </c>
      <c r="P890" s="94" t="s">
        <v>2</v>
      </c>
      <c r="Q890" s="97" t="b">
        <f>NOT(ISERROR(MATCH(D890,Gen8_Pokemon!$C$1:$C$712,0)))</f>
        <v>1</v>
      </c>
      <c r="R890" t="b">
        <v>1</v>
      </c>
      <c r="S890" t="str">
        <f t="shared" si="27"/>
        <v>x</v>
      </c>
    </row>
    <row r="891" spans="1:19" ht="24" customHeight="1" x14ac:dyDescent="0.25">
      <c r="A891" s="73">
        <v>889</v>
      </c>
      <c r="B891" s="76" t="str">
        <f t="shared" si="26"/>
        <v>889</v>
      </c>
      <c r="C891" s="73">
        <v>8</v>
      </c>
      <c r="D891" s="78" t="s">
        <v>1838</v>
      </c>
      <c r="E891" s="3" t="s">
        <v>874</v>
      </c>
      <c r="F891" s="9"/>
      <c r="G891" s="18"/>
      <c r="H891" s="16"/>
      <c r="I891" s="28"/>
      <c r="J891" s="12"/>
      <c r="K891" s="29"/>
      <c r="L891" s="32"/>
      <c r="M891" s="28" t="s">
        <v>888</v>
      </c>
      <c r="N891" s="29"/>
      <c r="O891" s="88" t="s">
        <v>939</v>
      </c>
      <c r="P891" s="94" t="s">
        <v>2</v>
      </c>
      <c r="Q891" s="97" t="b">
        <f>NOT(ISERROR(MATCH(D891,Gen8_Pokemon!$C$1:$C$712,0)))</f>
        <v>1</v>
      </c>
      <c r="R891" t="b">
        <v>1</v>
      </c>
      <c r="S891" t="str">
        <f t="shared" si="27"/>
        <v>x</v>
      </c>
    </row>
    <row r="892" spans="1:19" ht="24" customHeight="1" x14ac:dyDescent="0.25">
      <c r="A892" s="73">
        <v>890</v>
      </c>
      <c r="B892" s="76" t="str">
        <f t="shared" si="26"/>
        <v>890</v>
      </c>
      <c r="C892" s="73">
        <v>8</v>
      </c>
      <c r="D892" s="78" t="s">
        <v>1839</v>
      </c>
      <c r="E892" s="3" t="s">
        <v>875</v>
      </c>
      <c r="F892" s="9"/>
      <c r="G892" s="18"/>
      <c r="H892" s="16"/>
      <c r="I892" s="28"/>
      <c r="J892" s="12"/>
      <c r="K892" s="29"/>
      <c r="L892" s="32"/>
      <c r="M892" s="28" t="s">
        <v>888</v>
      </c>
      <c r="N892" s="29"/>
      <c r="O892" s="88" t="s">
        <v>940</v>
      </c>
      <c r="P892" s="94" t="s">
        <v>2</v>
      </c>
      <c r="Q892" s="97" t="b">
        <f>NOT(ISERROR(MATCH(D892,Gen8_Pokemon!$C$1:$C$712,0)))</f>
        <v>1</v>
      </c>
      <c r="R892" t="b">
        <v>1</v>
      </c>
      <c r="S892" t="str">
        <f t="shared" si="27"/>
        <v>x</v>
      </c>
    </row>
    <row r="893" spans="1:19" ht="24" customHeight="1" x14ac:dyDescent="0.25">
      <c r="A893" s="73">
        <v>891</v>
      </c>
      <c r="B893" s="76" t="str">
        <f t="shared" si="26"/>
        <v>891</v>
      </c>
      <c r="C893" s="73">
        <v>8</v>
      </c>
      <c r="D893" s="78" t="s">
        <v>1840</v>
      </c>
      <c r="E893" s="2" t="s">
        <v>876</v>
      </c>
      <c r="F893" s="5"/>
      <c r="G893" s="11"/>
      <c r="H893" s="12"/>
      <c r="I893" s="28"/>
      <c r="J893" s="12"/>
      <c r="K893" s="29"/>
      <c r="L893" s="32"/>
      <c r="M893" s="28" t="s">
        <v>888</v>
      </c>
      <c r="N893" s="29"/>
      <c r="O893" s="92"/>
      <c r="P893" s="94" t="s">
        <v>2</v>
      </c>
      <c r="Q893" s="97" t="b">
        <f>NOT(ISERROR(MATCH(D893,Gen8_Pokemon!$C$1:$C$712,0)))</f>
        <v>1</v>
      </c>
      <c r="R893" t="b">
        <v>1</v>
      </c>
      <c r="S893" t="str">
        <f t="shared" si="27"/>
        <v>x</v>
      </c>
    </row>
    <row r="894" spans="1:19" ht="24" customHeight="1" x14ac:dyDescent="0.25">
      <c r="A894" s="73">
        <v>892</v>
      </c>
      <c r="B894" s="76" t="str">
        <f t="shared" si="26"/>
        <v>892</v>
      </c>
      <c r="C894" s="73">
        <v>8</v>
      </c>
      <c r="D894" s="78" t="s">
        <v>1841</v>
      </c>
      <c r="E894" s="3" t="s">
        <v>877</v>
      </c>
      <c r="F894" s="9"/>
      <c r="G894" s="18"/>
      <c r="H894" s="16"/>
      <c r="I894" s="16"/>
      <c r="J894" s="12"/>
      <c r="K894" s="17"/>
      <c r="L894" s="63" t="s">
        <v>2</v>
      </c>
      <c r="M894" s="17" t="s">
        <v>888</v>
      </c>
      <c r="N894" s="17"/>
      <c r="O894" s="90" t="s">
        <v>941</v>
      </c>
      <c r="P894" s="94" t="s">
        <v>2</v>
      </c>
      <c r="Q894" s="97" t="b">
        <f>NOT(ISERROR(MATCH(D894,Gen8_Pokemon!$C$1:$C$712,0)))</f>
        <v>1</v>
      </c>
      <c r="R894" t="b">
        <v>1</v>
      </c>
      <c r="S894" t="str">
        <f t="shared" si="27"/>
        <v>x</v>
      </c>
    </row>
    <row r="895" spans="1:19" ht="24" customHeight="1" x14ac:dyDescent="0.25">
      <c r="A895" s="73">
        <v>893</v>
      </c>
      <c r="B895" s="76" t="str">
        <f t="shared" si="26"/>
        <v>893</v>
      </c>
      <c r="C895" s="73">
        <v>8</v>
      </c>
      <c r="D895" s="78" t="s">
        <v>1842</v>
      </c>
      <c r="E895" s="2" t="s">
        <v>878</v>
      </c>
      <c r="F895" s="5"/>
      <c r="G895" s="18"/>
      <c r="H895" s="12"/>
      <c r="I895" s="28"/>
      <c r="J895" s="12"/>
      <c r="K895" s="29"/>
      <c r="L895" s="32"/>
      <c r="M895" s="28" t="s">
        <v>888</v>
      </c>
      <c r="N895" s="29"/>
      <c r="O895" s="88" t="s">
        <v>942</v>
      </c>
      <c r="P895" s="94" t="s">
        <v>2</v>
      </c>
      <c r="Q895" s="97" t="b">
        <f>NOT(ISERROR(MATCH(D895,Gen8_Pokemon!$C$1:$C$712,0)))</f>
        <v>1</v>
      </c>
      <c r="R895" t="b">
        <v>1</v>
      </c>
      <c r="S895" t="str">
        <f t="shared" si="27"/>
        <v>x</v>
      </c>
    </row>
    <row r="896" spans="1:19" ht="24" customHeight="1" x14ac:dyDescent="0.25">
      <c r="A896" s="73">
        <v>894</v>
      </c>
      <c r="B896" s="76" t="str">
        <f t="shared" si="26"/>
        <v>894</v>
      </c>
      <c r="C896" s="73">
        <v>8</v>
      </c>
      <c r="D896" s="78" t="s">
        <v>1843</v>
      </c>
      <c r="E896" s="2" t="s">
        <v>879</v>
      </c>
      <c r="F896" s="5"/>
      <c r="G896" s="18"/>
      <c r="H896" s="12"/>
      <c r="I896" s="28"/>
      <c r="J896" s="12"/>
      <c r="K896" s="29"/>
      <c r="L896" s="32"/>
      <c r="M896" s="28" t="s">
        <v>888</v>
      </c>
      <c r="N896" s="29"/>
      <c r="O896" s="92"/>
      <c r="P896" s="94" t="s">
        <v>2</v>
      </c>
      <c r="Q896" s="97" t="b">
        <f>NOT(ISERROR(MATCH(D896,Gen8_Pokemon!$C$1:$C$712,0)))</f>
        <v>1</v>
      </c>
      <c r="R896" t="b">
        <v>1</v>
      </c>
      <c r="S896" t="str">
        <f t="shared" si="27"/>
        <v>x</v>
      </c>
    </row>
    <row r="897" spans="1:19" ht="24" customHeight="1" x14ac:dyDescent="0.25">
      <c r="A897" s="73">
        <v>895</v>
      </c>
      <c r="B897" s="76" t="str">
        <f t="shared" si="26"/>
        <v>895</v>
      </c>
      <c r="C897" s="73">
        <v>8</v>
      </c>
      <c r="D897" s="78" t="s">
        <v>1844</v>
      </c>
      <c r="E897" s="2" t="s">
        <v>880</v>
      </c>
      <c r="F897" s="5"/>
      <c r="G897" s="18"/>
      <c r="H897" s="12"/>
      <c r="I897" s="28"/>
      <c r="J897" s="12"/>
      <c r="K897" s="29"/>
      <c r="L897" s="32"/>
      <c r="M897" s="28" t="s">
        <v>888</v>
      </c>
      <c r="N897" s="29"/>
      <c r="O897" s="92"/>
      <c r="P897" s="94" t="s">
        <v>2</v>
      </c>
      <c r="Q897" s="97" t="b">
        <f>NOT(ISERROR(MATCH(D897,Gen8_Pokemon!$C$1:$C$712,0)))</f>
        <v>1</v>
      </c>
      <c r="R897" t="b">
        <v>1</v>
      </c>
      <c r="S897" t="str">
        <f t="shared" si="27"/>
        <v>x</v>
      </c>
    </row>
    <row r="898" spans="1:19" ht="24" customHeight="1" x14ac:dyDescent="0.25">
      <c r="A898" s="73">
        <v>896</v>
      </c>
      <c r="B898" s="76" t="str">
        <f t="shared" si="26"/>
        <v>896</v>
      </c>
      <c r="C898" s="73">
        <v>8</v>
      </c>
      <c r="D898" s="78" t="s">
        <v>1845</v>
      </c>
      <c r="E898" s="7" t="s">
        <v>884</v>
      </c>
      <c r="F898" s="5"/>
      <c r="G898" s="18"/>
      <c r="H898" s="12"/>
      <c r="I898" s="28"/>
      <c r="J898" s="12"/>
      <c r="K898" s="29"/>
      <c r="L898" s="32"/>
      <c r="M898" s="28" t="s">
        <v>888</v>
      </c>
      <c r="N898" s="29"/>
      <c r="O898" s="92"/>
      <c r="P898" s="94" t="s">
        <v>2</v>
      </c>
      <c r="Q898" s="97" t="b">
        <f>NOT(ISERROR(MATCH(D898,Gen8_Pokemon!$C$1:$C$712,0)))</f>
        <v>1</v>
      </c>
      <c r="R898" t="b">
        <v>1</v>
      </c>
      <c r="S898" t="str">
        <f t="shared" si="27"/>
        <v>x</v>
      </c>
    </row>
    <row r="899" spans="1:19" ht="24" customHeight="1" x14ac:dyDescent="0.25">
      <c r="A899" s="73">
        <v>897</v>
      </c>
      <c r="B899" s="76" t="str">
        <f t="shared" si="26"/>
        <v>897</v>
      </c>
      <c r="C899" s="73">
        <v>8</v>
      </c>
      <c r="D899" s="78" t="s">
        <v>1846</v>
      </c>
      <c r="E899" s="6" t="s">
        <v>885</v>
      </c>
      <c r="F899" s="5"/>
      <c r="G899" s="35"/>
      <c r="H899" s="12"/>
      <c r="I899" s="28"/>
      <c r="J899" s="28"/>
      <c r="K899" s="29"/>
      <c r="L899" s="32"/>
      <c r="M899" s="28"/>
      <c r="N899" s="29"/>
      <c r="O899" s="92"/>
      <c r="P899" s="94" t="s">
        <v>2</v>
      </c>
      <c r="Q899" s="97" t="b">
        <f>NOT(ISERROR(MATCH(D899,Gen8_Pokemon!$C$1:$C$712,0)))</f>
        <v>1</v>
      </c>
      <c r="R899" t="b">
        <v>1</v>
      </c>
      <c r="S899" t="str">
        <f t="shared" si="27"/>
        <v>x</v>
      </c>
    </row>
    <row r="900" spans="1:19" ht="24" customHeight="1" x14ac:dyDescent="0.25">
      <c r="A900" s="73">
        <v>898</v>
      </c>
      <c r="B900" s="76" t="str">
        <f>TEXT(A900, "000")</f>
        <v>898</v>
      </c>
      <c r="C900" s="73">
        <v>8</v>
      </c>
      <c r="D900" s="78" t="s">
        <v>1847</v>
      </c>
      <c r="E900" s="2" t="s">
        <v>881</v>
      </c>
      <c r="F900" s="5"/>
      <c r="G900" s="35"/>
      <c r="H900" s="12"/>
      <c r="I900" s="28"/>
      <c r="J900" s="28"/>
      <c r="K900" s="29"/>
      <c r="L900" s="32"/>
      <c r="M900" s="28"/>
      <c r="N900" s="29"/>
      <c r="O900" s="88" t="s">
        <v>943</v>
      </c>
      <c r="P900" s="94" t="s">
        <v>2</v>
      </c>
      <c r="Q900" s="97" t="b">
        <f>NOT(ISERROR(MATCH(D900,Gen8_Pokemon!$C$1:$C$712,0)))</f>
        <v>1</v>
      </c>
      <c r="R900" t="b">
        <v>1</v>
      </c>
      <c r="S900" t="str">
        <f>IF(R900=TRUE, "x", "")</f>
        <v>x</v>
      </c>
    </row>
    <row r="901" spans="1:19" ht="15" customHeight="1" x14ac:dyDescent="0.25">
      <c r="A901" s="72"/>
    </row>
  </sheetData>
  <conditionalFormatting sqref="A2:D2">
    <cfRule type="duplicateValues" dxfId="3" priority="5"/>
    <cfRule type="duplicateValues" dxfId="2" priority="6"/>
  </conditionalFormatting>
  <pageMargins left="0.7" right="0.7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663A-65D4-44D7-BDC5-5DB93AD57184}">
  <dimension ref="A1:O1386"/>
  <sheetViews>
    <sheetView tabSelected="1" topLeftCell="J1" workbookViewId="0">
      <pane ySplit="1" topLeftCell="A612" activePane="bottomLeft" state="frozen"/>
      <selection activeCell="H1" sqref="H1"/>
      <selection pane="bottomLeft" activeCell="K627" sqref="K627"/>
    </sheetView>
  </sheetViews>
  <sheetFormatPr defaultRowHeight="13.8" x14ac:dyDescent="0.25"/>
  <cols>
    <col min="1" max="1" width="15.5" hidden="1" customWidth="1"/>
    <col min="2" max="2" width="8.796875" hidden="1" customWidth="1"/>
    <col min="3" max="3" width="10.3984375" hidden="1" customWidth="1"/>
    <col min="4" max="4" width="12" hidden="1" customWidth="1"/>
    <col min="5" max="5" width="8.796875" hidden="1" customWidth="1"/>
    <col min="6" max="6" width="28.59765625" hidden="1" customWidth="1"/>
    <col min="7" max="7" width="11.796875" hidden="1" customWidth="1"/>
    <col min="8" max="8" width="5.69921875" style="113" hidden="1" customWidth="1"/>
    <col min="9" max="9" width="5.8984375" style="113" hidden="1" customWidth="1"/>
    <col min="10" max="10" width="5.8984375" style="113" customWidth="1"/>
    <col min="11" max="11" width="36.3984375" style="114" bestFit="1" customWidth="1"/>
    <col min="12" max="12" width="28.796875" hidden="1" customWidth="1"/>
    <col min="13" max="13" width="110" hidden="1" customWidth="1"/>
  </cols>
  <sheetData>
    <row r="1" spans="1:15" x14ac:dyDescent="0.25">
      <c r="C1" t="s">
        <v>2712</v>
      </c>
      <c r="D1" t="s">
        <v>2712</v>
      </c>
      <c r="H1" s="115" t="s">
        <v>1856</v>
      </c>
      <c r="I1" s="115"/>
      <c r="J1" s="115" t="s">
        <v>0</v>
      </c>
      <c r="K1" s="116" t="s">
        <v>892</v>
      </c>
      <c r="O1" s="109" t="s">
        <v>2915</v>
      </c>
    </row>
    <row r="2" spans="1:15" x14ac:dyDescent="0.25">
      <c r="A2" t="str">
        <f>'Clean Data'!E3&amp;IF('Clean Data'!G3="x","-f","")&amp;IF('Clean Data'!K3="x","-Mega","")&amp;IF('Clean Data'!L3="x","-Gigantamax","")&amp;IF('Clean Data'!M3&lt;&gt;"","-"&amp;'Clean Data'!M3,"")</f>
        <v>Bulbasaur</v>
      </c>
      <c r="B2" t="s">
        <v>1</v>
      </c>
      <c r="C2" t="s">
        <v>1</v>
      </c>
      <c r="D2" s="108" t="s">
        <v>1</v>
      </c>
      <c r="E2" t="s">
        <v>1</v>
      </c>
      <c r="F2" t="str" cm="1">
        <f t="array" aca="1" ref="F2" ca="1">IF(OR(E2="f", E2="Mega", E2="Gigantamax", E2="Galar", E2="Alola"), IF(NOT(ISERROR(SEARCH(" ", CELL("contents", F1)))), LEFT(F1,SEARCH(" ", CELL("contents", F1))-1) &amp; " - " &amp; E2, F1&amp;" - "&amp;E2), E2)</f>
        <v>Bulbasaur</v>
      </c>
      <c r="G2">
        <f>IF(ISNUMBER(SEARCH("-",K2)),_xlfn.XLOOKUP(LEFT(K2,FIND("-",K2)-1),'Clean Data'!E:E, 'Clean Data'!C:C),_xlfn.XLOOKUP(K2,'Clean Data'!E:E, 'Clean Data'!C:C))</f>
        <v>1</v>
      </c>
      <c r="H2" s="113">
        <v>1</v>
      </c>
      <c r="I2" s="113" t="str">
        <f>IF(ISNUMBER(SEARCH("-",K2)),_xlfn.XLOOKUP(LEFT(K2,FIND("-",K2)-1),'Clean Data'!E:E, 'Clean Data'!D:D),_xlfn.XLOOKUP(K2,'Clean Data'!E:E, 'Clean Data'!D:D))</f>
        <v>001</v>
      </c>
      <c r="J2" s="113" t="s">
        <v>950</v>
      </c>
      <c r="K2" s="114" t="s">
        <v>1</v>
      </c>
      <c r="L2" t="str">
        <f>IF(NOT(ISERROR(SEARCH("-", K2))), RIGHT(K2, LEN(K2) - SEARCH("-", K2)), "")</f>
        <v/>
      </c>
      <c r="M2" t="s">
        <v>888</v>
      </c>
    </row>
    <row r="3" spans="1:15" x14ac:dyDescent="0.25">
      <c r="A3" t="str">
        <f>'Clean Data'!E4&amp;IF('Clean Data'!G4="x","-f","")&amp;IF('Clean Data'!K4="x","-Mega","")&amp;IF('Clean Data'!L4="x","-Gigantamax","")&amp;IF('Clean Data'!M4&lt;&gt;"","-"&amp;'Clean Data'!M4,"")</f>
        <v>Ivysaur</v>
      </c>
      <c r="B3" t="s">
        <v>3</v>
      </c>
      <c r="C3" t="s">
        <v>3</v>
      </c>
      <c r="D3" s="108" t="s">
        <v>3</v>
      </c>
      <c r="E3" t="s">
        <v>3</v>
      </c>
      <c r="F3" t="str" cm="1">
        <f t="array" aca="1" ref="F3" ca="1">IF(OR(E3="f", E3="Mega", E3="Gigantamax", E3="Galar", E3="Alola"), IF(NOT(ISERROR(SEARCH(" ", CELL("contents", F2)))), LEFT(F2,SEARCH(" ", CELL("contents", F2))-1) &amp; " - " &amp; E3, F2&amp;" - "&amp;E3), E3)</f>
        <v>Ivysaur</v>
      </c>
      <c r="G3">
        <f>IF(ISNUMBER(SEARCH("-",K3)),_xlfn.XLOOKUP(LEFT(K3,FIND("-",K3)-1),'Clean Data'!E:E, 'Clean Data'!C:C),_xlfn.XLOOKUP(K3,'Clean Data'!E:E, 'Clean Data'!C:C))</f>
        <v>1</v>
      </c>
      <c r="H3" s="113">
        <v>1</v>
      </c>
      <c r="I3" s="113" t="str">
        <f>IF(ISNUMBER(SEARCH("-",K3)),_xlfn.XLOOKUP(LEFT(K3,FIND("-",K3)-1),'Clean Data'!E:E, 'Clean Data'!D:D),_xlfn.XLOOKUP(K3,'Clean Data'!E:E, 'Clean Data'!D:D))</f>
        <v>002</v>
      </c>
      <c r="J3" s="113" t="s">
        <v>951</v>
      </c>
      <c r="K3" s="114" t="s">
        <v>3</v>
      </c>
      <c r="L3" t="str">
        <f t="shared" ref="L3:L66" si="0">IF(NOT(ISERROR(SEARCH("-", K3))), RIGHT(K3, LEN(K3) - SEARCH("-", K3)), "")</f>
        <v/>
      </c>
      <c r="M3" t="s">
        <v>888</v>
      </c>
    </row>
    <row r="4" spans="1:15" x14ac:dyDescent="0.25">
      <c r="A4" t="str">
        <f>'Clean Data'!E5&amp;IF('Clean Data'!G5="x","-f","")&amp;IF('Clean Data'!K5="x","-Mega","")&amp;IF('Clean Data'!L5="x","-Gigantamax","")&amp;IF('Clean Data'!M5&lt;&gt;"","-"&amp;'Clean Data'!M5,"")</f>
        <v>Venusaur-f-Mega-Gigantamax</v>
      </c>
      <c r="B4" t="s">
        <v>2720</v>
      </c>
      <c r="C4" t="s">
        <v>2720</v>
      </c>
      <c r="D4" s="108" t="s">
        <v>4</v>
      </c>
      <c r="E4" t="s">
        <v>4</v>
      </c>
      <c r="F4" t="str" cm="1">
        <f t="array" aca="1" ref="F4" ca="1">IF(OR(E4="f", E4="Mega", E4="Gigantamax", E4="Galar", E4="Alola"), IF(NOT(ISERROR(SEARCH(" ", CELL("contents", F3)))), LEFT(F3,SEARCH(" ", CELL("contents", F3))-1) &amp; " - " &amp; E4, F3&amp;" - "&amp;E4), E4)</f>
        <v>Venusaur</v>
      </c>
      <c r="G4">
        <f>IF(ISNUMBER(SEARCH("-",K4)),_xlfn.XLOOKUP(LEFT(K4,FIND("-",K4)-1),'Clean Data'!E:E, 'Clean Data'!C:C),_xlfn.XLOOKUP(K4,'Clean Data'!E:E, 'Clean Data'!C:C))</f>
        <v>1</v>
      </c>
      <c r="H4" s="113">
        <v>1</v>
      </c>
      <c r="I4" s="113" t="str">
        <f>IF(ISNUMBER(SEARCH("-",K4)),_xlfn.XLOOKUP(LEFT(K4,FIND("-",K4)-1),'Clean Data'!E:E, 'Clean Data'!D:D),_xlfn.XLOOKUP(K4,'Clean Data'!E:E, 'Clean Data'!D:D))</f>
        <v>003</v>
      </c>
      <c r="J4" s="113" t="s">
        <v>952</v>
      </c>
      <c r="K4" s="114" t="s">
        <v>4</v>
      </c>
      <c r="L4" t="str">
        <f t="shared" si="0"/>
        <v/>
      </c>
      <c r="M4" t="s">
        <v>888</v>
      </c>
    </row>
    <row r="5" spans="1:15" x14ac:dyDescent="0.25">
      <c r="A5" t="str">
        <f>'Clean Data'!E6&amp;IF('Clean Data'!G6="x","-f","")&amp;IF('Clean Data'!K6="x","-Mega","")&amp;IF('Clean Data'!L6="x","-Gigantamax","")&amp;IF('Clean Data'!M6&lt;&gt;"","-"&amp;'Clean Data'!M6,"")</f>
        <v>Charmander</v>
      </c>
      <c r="B5" t="s">
        <v>5</v>
      </c>
      <c r="C5" t="s">
        <v>5</v>
      </c>
      <c r="D5" s="108" t="s">
        <v>2713</v>
      </c>
      <c r="E5" t="s">
        <v>2713</v>
      </c>
      <c r="F5" t="str" cm="1">
        <f t="array" aca="1" ref="F5" ca="1">IF(OR(E5="f", E5="Mega", E5="Gigantamax", E5="Galar", E5="Alola"), IF(NOT(ISERROR(SEARCH(" ", CELL("contents", F4)))), LEFT(F4,SEARCH(" ", CELL("contents", F4))-1) &amp; " - " &amp; E5, F4&amp;" - "&amp;E5), E5)</f>
        <v>Venusaur - f</v>
      </c>
      <c r="G5">
        <f>IF(ISNUMBER(SEARCH("-",K5)),_xlfn.XLOOKUP(LEFT(K5,FIND("-",K5)-1),'Clean Data'!E:E, 'Clean Data'!C:C),_xlfn.XLOOKUP(K5,'Clean Data'!E:E, 'Clean Data'!C:C))</f>
        <v>1</v>
      </c>
      <c r="H5" s="113">
        <v>1</v>
      </c>
      <c r="I5" s="113" t="str">
        <f>IF(ISNUMBER(SEARCH("-",K5)),_xlfn.XLOOKUP(LEFT(K5,FIND("-",K5)-1),'Clean Data'!E:E, 'Clean Data'!D:D),_xlfn.XLOOKUP(K5,'Clean Data'!E:E, 'Clean Data'!D:D))</f>
        <v>003</v>
      </c>
      <c r="J5" s="113" t="s">
        <v>952</v>
      </c>
      <c r="K5" s="114" t="s">
        <v>2873</v>
      </c>
      <c r="L5" t="str">
        <f t="shared" si="0"/>
        <v>f</v>
      </c>
      <c r="M5" t="s">
        <v>2713</v>
      </c>
    </row>
    <row r="6" spans="1:15" x14ac:dyDescent="0.25">
      <c r="A6" t="str">
        <f>'Clean Data'!E7&amp;IF('Clean Data'!G7="x","-f","")&amp;IF('Clean Data'!K7="x","-Mega","")&amp;IF('Clean Data'!L7="x","-Gigantamax","")&amp;IF('Clean Data'!M7&lt;&gt;"","-"&amp;'Clean Data'!M7,"")</f>
        <v>Charmeleon</v>
      </c>
      <c r="B6" t="s">
        <v>6</v>
      </c>
      <c r="C6" t="s">
        <v>6</v>
      </c>
      <c r="D6" s="108" t="s">
        <v>882</v>
      </c>
      <c r="E6" t="s">
        <v>882</v>
      </c>
      <c r="F6" t="str" cm="1">
        <f t="array" aca="1" ref="F6" ca="1">IF(OR(E6="f", E6="Mega", E6="Gigantamax", E6="Galar", E6="Alola"), IF(NOT(ISERROR(SEARCH(" ", CELL("contents", F5)))), LEFT(F5,SEARCH(" ", CELL("contents", F5))-1) &amp; " - " &amp; E6, F5&amp;" - "&amp;E6), E6)</f>
        <v>Venusaur - Mega</v>
      </c>
      <c r="G6">
        <f>IF(ISNUMBER(SEARCH("-",K6)),_xlfn.XLOOKUP(LEFT(K6,FIND("-",K6)-1),'Clean Data'!E:E, 'Clean Data'!C:C),_xlfn.XLOOKUP(K6,'Clean Data'!E:E, 'Clean Data'!C:C))</f>
        <v>1</v>
      </c>
      <c r="H6" s="113">
        <v>1</v>
      </c>
      <c r="I6" s="113" t="str">
        <f>IF(ISNUMBER(SEARCH("-",K6)),_xlfn.XLOOKUP(LEFT(K6,FIND("-",K6)-1),'Clean Data'!E:E, 'Clean Data'!D:D),_xlfn.XLOOKUP(K6,'Clean Data'!E:E, 'Clean Data'!D:D))</f>
        <v>003</v>
      </c>
      <c r="J6" s="113" t="s">
        <v>952</v>
      </c>
      <c r="K6" s="114" t="s">
        <v>2874</v>
      </c>
      <c r="L6" t="str">
        <f t="shared" si="0"/>
        <v>Mega</v>
      </c>
      <c r="M6" t="s">
        <v>882</v>
      </c>
    </row>
    <row r="7" spans="1:15" x14ac:dyDescent="0.25">
      <c r="A7" t="str">
        <f>'Clean Data'!E8&amp;IF('Clean Data'!G8="x","-f","")&amp;IF('Clean Data'!K8="x","-Mega","")&amp;IF('Clean Data'!L8="x","-Gigantamax","")&amp;IF('Clean Data'!M8&lt;&gt;"","-"&amp;'Clean Data'!M8,"")</f>
        <v>Charizard-Gigantamax</v>
      </c>
      <c r="B7" t="s">
        <v>2721</v>
      </c>
      <c r="C7" t="s">
        <v>2721</v>
      </c>
      <c r="D7" s="108" t="s">
        <v>883</v>
      </c>
      <c r="E7" t="s">
        <v>883</v>
      </c>
      <c r="F7" t="str" cm="1">
        <f t="array" aca="1" ref="F7" ca="1">IF(OR(E7="f", E7="Mega", E7="Gigantamax", E7="Galar", E7="Alola"), IF(NOT(ISERROR(SEARCH(" ", CELL("contents", F6)))), LEFT(F6,SEARCH(" ", CELL("contents", F6))-1) &amp; " - " &amp; E7, F6&amp;" - "&amp;E7), E7)</f>
        <v>Venusaur - Gigantamax</v>
      </c>
      <c r="G7">
        <f>IF(ISNUMBER(SEARCH("-",K7)),_xlfn.XLOOKUP(LEFT(K7,FIND("-",K7)-1),'Clean Data'!E:E, 'Clean Data'!C:C),_xlfn.XLOOKUP(K7,'Clean Data'!E:E, 'Clean Data'!C:C))</f>
        <v>1</v>
      </c>
      <c r="H7" s="113">
        <v>1</v>
      </c>
      <c r="I7" s="113" t="str">
        <f>IF(ISNUMBER(SEARCH("-",K7)),_xlfn.XLOOKUP(LEFT(K7,FIND("-",K7)-1),'Clean Data'!E:E, 'Clean Data'!D:D),_xlfn.XLOOKUP(K7,'Clean Data'!E:E, 'Clean Data'!D:D))</f>
        <v>003</v>
      </c>
      <c r="J7" s="113" t="s">
        <v>952</v>
      </c>
      <c r="K7" s="114" t="s">
        <v>2875</v>
      </c>
      <c r="L7" t="str">
        <f>IF(NOT(ISERROR(SEARCH("-", K7))), RIGHT(K7, LEN(K7) - SEARCH("-", K7)), "")</f>
        <v>Gigantamax</v>
      </c>
      <c r="M7" t="s">
        <v>883</v>
      </c>
    </row>
    <row r="8" spans="1:15" x14ac:dyDescent="0.25">
      <c r="A8" t="str">
        <f>'Clean Data'!E9&amp;IF('Clean Data'!G9="x","-f","")&amp;IF('Clean Data'!K9="x","-Mega","")&amp;IF('Clean Data'!L9="x","-Gigantamax","")&amp;IF('Clean Data'!M9&lt;&gt;"","-"&amp;'Clean Data'!M9,"")</f>
        <v>Squirtle</v>
      </c>
      <c r="B8" t="s">
        <v>8</v>
      </c>
      <c r="C8" t="s">
        <v>8</v>
      </c>
      <c r="D8" s="108" t="s">
        <v>5</v>
      </c>
      <c r="E8" t="s">
        <v>5</v>
      </c>
      <c r="F8" t="str" cm="1">
        <f t="array" aca="1" ref="F8" ca="1">IF(OR(E8="f", E8="Mega", E8="Gigantamax", E8="Galar", E8="Alola"), IF(NOT(ISERROR(SEARCH(" ", CELL("contents", F7)))), LEFT(F7,SEARCH(" ", CELL("contents", F7))-1) &amp; " - " &amp; E8, F7&amp;" - "&amp;E8), E8)</f>
        <v>Charmander</v>
      </c>
      <c r="G8">
        <f>IF(ISNUMBER(SEARCH("-",K8)),_xlfn.XLOOKUP(LEFT(K8,FIND("-",K8)-1),'Clean Data'!E:E, 'Clean Data'!C:C),_xlfn.XLOOKUP(K8,'Clean Data'!E:E, 'Clean Data'!C:C))</f>
        <v>1</v>
      </c>
      <c r="H8" s="113">
        <v>1</v>
      </c>
      <c r="I8" s="113" t="str">
        <f>IF(ISNUMBER(SEARCH("-",K8)),_xlfn.XLOOKUP(LEFT(K8,FIND("-",K8)-1),'Clean Data'!E:E, 'Clean Data'!D:D),_xlfn.XLOOKUP(K8,'Clean Data'!E:E, 'Clean Data'!D:D))</f>
        <v>004</v>
      </c>
      <c r="J8" s="113" t="s">
        <v>953</v>
      </c>
      <c r="K8" s="114" t="s">
        <v>5</v>
      </c>
      <c r="L8" t="str">
        <f t="shared" si="0"/>
        <v/>
      </c>
      <c r="M8" t="s">
        <v>888</v>
      </c>
    </row>
    <row r="9" spans="1:15" x14ac:dyDescent="0.25">
      <c r="A9" t="str">
        <f>'Clean Data'!E10&amp;IF('Clean Data'!G10="x","-f","")&amp;IF('Clean Data'!K10="x","-Mega","")&amp;IF('Clean Data'!L10="x","-Gigantamax","")&amp;IF('Clean Data'!M10&lt;&gt;"","-"&amp;'Clean Data'!M10,"")</f>
        <v>Wartortle</v>
      </c>
      <c r="B9" t="s">
        <v>9</v>
      </c>
      <c r="C9" t="s">
        <v>9</v>
      </c>
      <c r="D9" s="108" t="s">
        <v>6</v>
      </c>
      <c r="E9" t="s">
        <v>6</v>
      </c>
      <c r="F9" t="str" cm="1">
        <f t="array" aca="1" ref="F9" ca="1">IF(OR(E9="f", E9="Mega", E9="Gigantamax", E9="Galar", E9="Alola"), IF(NOT(ISERROR(SEARCH(" ", CELL("contents", F8)))), LEFT(F8,SEARCH(" ", CELL("contents", F8))-1) &amp; " - " &amp; E9, F8&amp;" - "&amp;E9), E9)</f>
        <v>Charmeleon</v>
      </c>
      <c r="G9">
        <f>IF(ISNUMBER(SEARCH("-",K9)),_xlfn.XLOOKUP(LEFT(K9,FIND("-",K9)-1),'Clean Data'!E:E, 'Clean Data'!C:C),_xlfn.XLOOKUP(K9,'Clean Data'!E:E, 'Clean Data'!C:C))</f>
        <v>1</v>
      </c>
      <c r="H9" s="113">
        <v>1</v>
      </c>
      <c r="I9" s="113" t="str">
        <f>IF(ISNUMBER(SEARCH("-",K9)),_xlfn.XLOOKUP(LEFT(K9,FIND("-",K9)-1),'Clean Data'!E:E, 'Clean Data'!D:D),_xlfn.XLOOKUP(K9,'Clean Data'!E:E, 'Clean Data'!D:D))</f>
        <v>005</v>
      </c>
      <c r="J9" s="113" t="s">
        <v>954</v>
      </c>
      <c r="K9" s="114" t="s">
        <v>6</v>
      </c>
      <c r="L9" t="str">
        <f t="shared" si="0"/>
        <v/>
      </c>
      <c r="M9" t="s">
        <v>888</v>
      </c>
    </row>
    <row r="10" spans="1:15" x14ac:dyDescent="0.25">
      <c r="A10" t="str">
        <f>'Clean Data'!E11&amp;IF('Clean Data'!G11="x","-f","")&amp;IF('Clean Data'!K11="x","-Mega","")&amp;IF('Clean Data'!L11="x","-Gigantamax","")&amp;IF('Clean Data'!M11&lt;&gt;"","-"&amp;'Clean Data'!M11,"")</f>
        <v>Blastoise-Mega-Gigantamax</v>
      </c>
      <c r="B10" t="s">
        <v>2722</v>
      </c>
      <c r="C10" t="s">
        <v>2722</v>
      </c>
      <c r="D10" s="108" t="s">
        <v>7</v>
      </c>
      <c r="E10" t="s">
        <v>7</v>
      </c>
      <c r="F10" t="str" cm="1">
        <f t="array" aca="1" ref="F10" ca="1">IF(OR(E10="f", E10="Mega", E10="Gigantamax", E10="Galar", E10="Alola"), IF(NOT(ISERROR(SEARCH(" ", CELL("contents", F9)))), LEFT(F9,SEARCH(" ", CELL("contents", F9))-1) &amp; " - " &amp; E10, F9&amp;" - "&amp;E10), E10)</f>
        <v>Charizard</v>
      </c>
      <c r="G10">
        <f>IF(ISNUMBER(SEARCH("-",K10)),_xlfn.XLOOKUP(LEFT(K10,FIND("-",K10)-1),'Clean Data'!E:E, 'Clean Data'!C:C),_xlfn.XLOOKUP(K10,'Clean Data'!E:E, 'Clean Data'!C:C))</f>
        <v>1</v>
      </c>
      <c r="H10" s="113">
        <v>1</v>
      </c>
      <c r="I10" s="113" t="str">
        <f>IF(ISNUMBER(SEARCH("-",K10)),_xlfn.XLOOKUP(LEFT(K10,FIND("-",K10)-1),'Clean Data'!E:E, 'Clean Data'!D:D),_xlfn.XLOOKUP(K10,'Clean Data'!E:E, 'Clean Data'!D:D))</f>
        <v>006</v>
      </c>
      <c r="J10" s="113" t="s">
        <v>955</v>
      </c>
      <c r="K10" s="114" t="s">
        <v>2911</v>
      </c>
      <c r="L10" t="str">
        <f t="shared" si="0"/>
        <v>Mega_X</v>
      </c>
      <c r="M10" t="s">
        <v>2958</v>
      </c>
    </row>
    <row r="11" spans="1:15" x14ac:dyDescent="0.25">
      <c r="A11" t="str">
        <f>'Clean Data'!E12&amp;IF('Clean Data'!G12="x","-f","")&amp;IF('Clean Data'!K12="x","-Mega","")&amp;IF('Clean Data'!L12="x","-Gigantamax","")&amp;IF('Clean Data'!M12&lt;&gt;"","-"&amp;'Clean Data'!M12,"")</f>
        <v>Caterpie</v>
      </c>
      <c r="B11" t="s">
        <v>11</v>
      </c>
      <c r="C11" t="s">
        <v>11</v>
      </c>
      <c r="D11" s="108" t="s">
        <v>883</v>
      </c>
      <c r="E11" t="s">
        <v>883</v>
      </c>
      <c r="F11" t="str" cm="1">
        <f t="array" aca="1" ref="F11" ca="1">IF(OR(E11="f", E11="Mega", E11="Gigantamax", E11="Galar", E11="Alola"), IF(NOT(ISERROR(SEARCH(" ", CELL("contents", F10)))), LEFT(F10,SEARCH(" ", CELL("contents", F10))-1) &amp; " - " &amp; E11, F10&amp;" - "&amp;E11), E11)</f>
        <v>Charizard - Gigantamax</v>
      </c>
      <c r="G11">
        <f>IF(ISNUMBER(SEARCH("-",K11)),_xlfn.XLOOKUP(LEFT(K11,FIND("-",K11)-1),'Clean Data'!E:E, 'Clean Data'!C:C),_xlfn.XLOOKUP(K11,'Clean Data'!E:E, 'Clean Data'!C:C))</f>
        <v>1</v>
      </c>
      <c r="H11" s="113">
        <v>1</v>
      </c>
      <c r="I11" s="113" t="str">
        <f>IF(ISNUMBER(SEARCH("-",K11)),_xlfn.XLOOKUP(LEFT(K11,FIND("-",K11)-1),'Clean Data'!E:E, 'Clean Data'!D:D),_xlfn.XLOOKUP(K11,'Clean Data'!E:E, 'Clean Data'!D:D))</f>
        <v>006</v>
      </c>
      <c r="J11" s="113" t="s">
        <v>955</v>
      </c>
      <c r="K11" s="114" t="s">
        <v>2912</v>
      </c>
      <c r="L11" t="str">
        <f t="shared" si="0"/>
        <v>Mega_Y</v>
      </c>
      <c r="M11" t="s">
        <v>2959</v>
      </c>
    </row>
    <row r="12" spans="1:15" x14ac:dyDescent="0.25">
      <c r="A12" t="str">
        <f>'Clean Data'!E13&amp;IF('Clean Data'!G13="x","-f","")&amp;IF('Clean Data'!K13="x","-Mega","")&amp;IF('Clean Data'!L13="x","-Gigantamax","")&amp;IF('Clean Data'!M13&lt;&gt;"","-"&amp;'Clean Data'!M13,"")</f>
        <v>Metapod</v>
      </c>
      <c r="B12" t="s">
        <v>12</v>
      </c>
      <c r="C12" t="s">
        <v>12</v>
      </c>
      <c r="D12" s="108" t="s">
        <v>8</v>
      </c>
      <c r="E12" t="s">
        <v>8</v>
      </c>
      <c r="F12" t="str" cm="1">
        <f t="array" aca="1" ref="F12" ca="1">IF(OR(E12="f", E12="Mega", E12="Gigantamax", E12="Galar", E12="Alola"), IF(NOT(ISERROR(SEARCH(" ", CELL("contents", F11)))), LEFT(F11,SEARCH(" ", CELL("contents", F11))-1) &amp; " - " &amp; E12, F11&amp;" - "&amp;E12), E12)</f>
        <v>Squirtle</v>
      </c>
      <c r="G12">
        <f>IF(ISNUMBER(SEARCH("-",K12)),_xlfn.XLOOKUP(LEFT(K12,FIND("-",K12)-1),'Clean Data'!E:E, 'Clean Data'!C:C),_xlfn.XLOOKUP(K12,'Clean Data'!E:E, 'Clean Data'!C:C))</f>
        <v>1</v>
      </c>
      <c r="H12" s="113">
        <v>1</v>
      </c>
      <c r="I12" s="113" t="str">
        <f>IF(ISNUMBER(SEARCH("-",K12)),_xlfn.XLOOKUP(LEFT(K12,FIND("-",K12)-1),'Clean Data'!E:E, 'Clean Data'!D:D),_xlfn.XLOOKUP(K12,'Clean Data'!E:E, 'Clean Data'!D:D))</f>
        <v>006</v>
      </c>
      <c r="J12" s="113" t="s">
        <v>955</v>
      </c>
      <c r="K12" s="114" t="s">
        <v>7</v>
      </c>
      <c r="L12" t="str">
        <f t="shared" si="0"/>
        <v/>
      </c>
      <c r="M12" t="s">
        <v>888</v>
      </c>
    </row>
    <row r="13" spans="1:15" x14ac:dyDescent="0.25">
      <c r="A13" t="str">
        <f>'Clean Data'!E14&amp;IF('Clean Data'!G14="x","-f","")&amp;IF('Clean Data'!K14="x","-Mega","")&amp;IF('Clean Data'!L14="x","-Gigantamax","")&amp;IF('Clean Data'!M14&lt;&gt;"","-"&amp;'Clean Data'!M14,"")</f>
        <v>Butterfree-f-Gigantamax</v>
      </c>
      <c r="B13" t="s">
        <v>2723</v>
      </c>
      <c r="C13" t="s">
        <v>2723</v>
      </c>
      <c r="D13" s="108" t="s">
        <v>9</v>
      </c>
      <c r="E13" t="s">
        <v>9</v>
      </c>
      <c r="F13" t="str" cm="1">
        <f t="array" aca="1" ref="F13" ca="1">IF(OR(E13="f", E13="Mega", E13="Gigantamax", E13="Galar", E13="Alola"), IF(NOT(ISERROR(SEARCH(" ", CELL("contents", F12)))), LEFT(F12,SEARCH(" ", CELL("contents", F12))-1) &amp; " - " &amp; E13, F12&amp;" - "&amp;E13), E13)</f>
        <v>Wartortle</v>
      </c>
      <c r="G13">
        <f>IF(ISNUMBER(SEARCH("-",K13)),_xlfn.XLOOKUP(LEFT(K13,FIND("-",K13)-1),'Clean Data'!E:E, 'Clean Data'!C:C),_xlfn.XLOOKUP(K13,'Clean Data'!E:E, 'Clean Data'!C:C))</f>
        <v>1</v>
      </c>
      <c r="H13" s="113">
        <v>1</v>
      </c>
      <c r="I13" s="113" t="str">
        <f>IF(ISNUMBER(SEARCH("-",K13)),_xlfn.XLOOKUP(LEFT(K13,FIND("-",K13)-1),'Clean Data'!E:E, 'Clean Data'!D:D),_xlfn.XLOOKUP(K13,'Clean Data'!E:E, 'Clean Data'!D:D))</f>
        <v>006</v>
      </c>
      <c r="J13" s="113" t="s">
        <v>955</v>
      </c>
      <c r="K13" s="114" t="s">
        <v>2721</v>
      </c>
      <c r="L13" t="str">
        <f t="shared" si="0"/>
        <v>Gigantamax</v>
      </c>
      <c r="M13" t="s">
        <v>883</v>
      </c>
    </row>
    <row r="14" spans="1:15" x14ac:dyDescent="0.25">
      <c r="A14" t="str">
        <f>'Clean Data'!E15&amp;IF('Clean Data'!G15="x","-f","")&amp;IF('Clean Data'!K15="x","-Mega","")&amp;IF('Clean Data'!L15="x","-Gigantamax","")&amp;IF('Clean Data'!M15&lt;&gt;"","-"&amp;'Clean Data'!M15,"")</f>
        <v>Weedle</v>
      </c>
      <c r="B14" t="s">
        <v>14</v>
      </c>
      <c r="C14" t="s">
        <v>14</v>
      </c>
      <c r="D14" s="108" t="s">
        <v>10</v>
      </c>
      <c r="E14" t="s">
        <v>10</v>
      </c>
      <c r="F14" t="str" cm="1">
        <f t="array" aca="1" ref="F14" ca="1">IF(OR(E14="f", E14="Mega", E14="Gigantamax", E14="Galar", E14="Alola"), IF(NOT(ISERROR(SEARCH(" ", CELL("contents", F13)))), LEFT(F13,SEARCH(" ", CELL("contents", F13))-1) &amp; " - " &amp; E14, F13&amp;" - "&amp;E14), E14)</f>
        <v>Blastoise</v>
      </c>
      <c r="G14">
        <f>IF(ISNUMBER(SEARCH("-",K14)),_xlfn.XLOOKUP(LEFT(K14,FIND("-",K14)-1),'Clean Data'!E:E, 'Clean Data'!C:C),_xlfn.XLOOKUP(K14,'Clean Data'!E:E, 'Clean Data'!C:C))</f>
        <v>1</v>
      </c>
      <c r="H14" s="113">
        <v>1</v>
      </c>
      <c r="I14" s="113" t="str">
        <f>IF(ISNUMBER(SEARCH("-",K14)),_xlfn.XLOOKUP(LEFT(K14,FIND("-",K14)-1),'Clean Data'!E:E, 'Clean Data'!D:D),_xlfn.XLOOKUP(K14,'Clean Data'!E:E, 'Clean Data'!D:D))</f>
        <v>007</v>
      </c>
      <c r="J14" s="113" t="s">
        <v>956</v>
      </c>
      <c r="K14" s="114" t="s">
        <v>8</v>
      </c>
      <c r="L14" t="str">
        <f t="shared" si="0"/>
        <v/>
      </c>
      <c r="M14" t="s">
        <v>888</v>
      </c>
    </row>
    <row r="15" spans="1:15" x14ac:dyDescent="0.25">
      <c r="A15" t="str">
        <f>'Clean Data'!E16&amp;IF('Clean Data'!G16="x","-f","")&amp;IF('Clean Data'!K16="x","-Mega","")&amp;IF('Clean Data'!L16="x","-Gigantamax","")&amp;IF('Clean Data'!M16&lt;&gt;"","-"&amp;'Clean Data'!M16,"")</f>
        <v>Kakuna</v>
      </c>
      <c r="B15" t="s">
        <v>15</v>
      </c>
      <c r="C15" t="s">
        <v>15</v>
      </c>
      <c r="D15" s="108" t="s">
        <v>882</v>
      </c>
      <c r="E15" t="s">
        <v>882</v>
      </c>
      <c r="F15" t="str" cm="1">
        <f t="array" aca="1" ref="F15" ca="1">IF(OR(E15="f", E15="Mega", E15="Gigantamax", E15="Galar", E15="Alola"), IF(NOT(ISERROR(SEARCH(" ", CELL("contents", F14)))), LEFT(F14,SEARCH(" ", CELL("contents", F14))-1) &amp; " - " &amp; E15, F14&amp;" - "&amp;E15), E15)</f>
        <v>Blastoise - Mega</v>
      </c>
      <c r="G15">
        <f>IF(ISNUMBER(SEARCH("-",K15)),_xlfn.XLOOKUP(LEFT(K15,FIND("-",K15)-1),'Clean Data'!E:E, 'Clean Data'!C:C),_xlfn.XLOOKUP(K15,'Clean Data'!E:E, 'Clean Data'!C:C))</f>
        <v>1</v>
      </c>
      <c r="H15" s="113">
        <v>1</v>
      </c>
      <c r="I15" s="113" t="str">
        <f>IF(ISNUMBER(SEARCH("-",K15)),_xlfn.XLOOKUP(LEFT(K15,FIND("-",K15)-1),'Clean Data'!E:E, 'Clean Data'!D:D),_xlfn.XLOOKUP(K15,'Clean Data'!E:E, 'Clean Data'!D:D))</f>
        <v>008</v>
      </c>
      <c r="J15" s="113" t="s">
        <v>957</v>
      </c>
      <c r="K15" s="114" t="s">
        <v>9</v>
      </c>
      <c r="L15" t="str">
        <f t="shared" si="0"/>
        <v/>
      </c>
      <c r="M15" t="s">
        <v>888</v>
      </c>
    </row>
    <row r="16" spans="1:15" x14ac:dyDescent="0.25">
      <c r="A16" t="str">
        <f>'Clean Data'!E17&amp;IF('Clean Data'!G17="x","-f","")&amp;IF('Clean Data'!K17="x","-Mega","")&amp;IF('Clean Data'!L17="x","-Gigantamax","")&amp;IF('Clean Data'!M17&lt;&gt;"","-"&amp;'Clean Data'!M17,"")</f>
        <v>Beedrill-Mega</v>
      </c>
      <c r="B16" t="s">
        <v>2724</v>
      </c>
      <c r="C16" t="s">
        <v>2724</v>
      </c>
      <c r="D16" s="108" t="s">
        <v>883</v>
      </c>
      <c r="E16" t="s">
        <v>883</v>
      </c>
      <c r="F16" t="str" cm="1">
        <f t="array" aca="1" ref="F16" ca="1">IF(OR(E16="f", E16="Mega", E16="Gigantamax", E16="Galar", E16="Alola"), IF(NOT(ISERROR(SEARCH(" ", CELL("contents", F15)))), LEFT(F15,SEARCH(" ", CELL("contents", F15))-1) &amp; " - " &amp; E16, F15&amp;" - "&amp;E16), E16)</f>
        <v>Blastoise - Gigantamax</v>
      </c>
      <c r="G16">
        <f>IF(ISNUMBER(SEARCH("-",K16)),_xlfn.XLOOKUP(LEFT(K16,FIND("-",K16)-1),'Clean Data'!E:E, 'Clean Data'!C:C),_xlfn.XLOOKUP(K16,'Clean Data'!E:E, 'Clean Data'!C:C))</f>
        <v>1</v>
      </c>
      <c r="H16" s="113">
        <v>1</v>
      </c>
      <c r="I16" s="113" t="str">
        <f>IF(ISNUMBER(SEARCH("-",K16)),_xlfn.XLOOKUP(LEFT(K16,FIND("-",K16)-1),'Clean Data'!E:E, 'Clean Data'!D:D),_xlfn.XLOOKUP(K16,'Clean Data'!E:E, 'Clean Data'!D:D))</f>
        <v>009</v>
      </c>
      <c r="J16" s="113" t="s">
        <v>958</v>
      </c>
      <c r="K16" s="114" t="s">
        <v>10</v>
      </c>
      <c r="L16" t="str">
        <f t="shared" si="0"/>
        <v/>
      </c>
      <c r="M16" t="s">
        <v>888</v>
      </c>
    </row>
    <row r="17" spans="1:13" x14ac:dyDescent="0.25">
      <c r="A17" t="str">
        <f>'Clean Data'!E18&amp;IF('Clean Data'!G18="x","-f","")&amp;IF('Clean Data'!K18="x","-Mega","")&amp;IF('Clean Data'!L18="x","-Gigantamax","")&amp;IF('Clean Data'!M18&lt;&gt;"","-"&amp;'Clean Data'!M18,"")</f>
        <v>Pidgey</v>
      </c>
      <c r="B17" t="s">
        <v>17</v>
      </c>
      <c r="C17" t="s">
        <v>17</v>
      </c>
      <c r="D17" s="108" t="s">
        <v>11</v>
      </c>
      <c r="E17" t="s">
        <v>11</v>
      </c>
      <c r="F17" t="str" cm="1">
        <f t="array" aca="1" ref="F17" ca="1">IF(OR(E17="f", E17="Mega", E17="Gigantamax", E17="Galar", E17="Alola"), IF(NOT(ISERROR(SEARCH(" ", CELL("contents", F16)))), LEFT(F16,SEARCH(" ", CELL("contents", F16))-1) &amp; " - " &amp; E17, F16&amp;" - "&amp;E17), E17)</f>
        <v>Caterpie</v>
      </c>
      <c r="G17">
        <f>IF(ISNUMBER(SEARCH("-",K17)),_xlfn.XLOOKUP(LEFT(K17,FIND("-",K17)-1),'Clean Data'!E:E, 'Clean Data'!C:C),_xlfn.XLOOKUP(K17,'Clean Data'!E:E, 'Clean Data'!C:C))</f>
        <v>1</v>
      </c>
      <c r="H17" s="113">
        <v>1</v>
      </c>
      <c r="I17" s="113" t="str">
        <f>IF(ISNUMBER(SEARCH("-",K17)),_xlfn.XLOOKUP(LEFT(K17,FIND("-",K17)-1),'Clean Data'!E:E, 'Clean Data'!D:D),_xlfn.XLOOKUP(K17,'Clean Data'!E:E, 'Clean Data'!D:D))</f>
        <v>009</v>
      </c>
      <c r="J17" s="113" t="s">
        <v>958</v>
      </c>
      <c r="K17" s="114" t="s">
        <v>2876</v>
      </c>
      <c r="L17" t="str">
        <f t="shared" si="0"/>
        <v>Mega</v>
      </c>
      <c r="M17" t="s">
        <v>882</v>
      </c>
    </row>
    <row r="18" spans="1:13" x14ac:dyDescent="0.25">
      <c r="A18" t="str">
        <f>'Clean Data'!E19&amp;IF('Clean Data'!G19="x","-f","")&amp;IF('Clean Data'!K19="x","-Mega","")&amp;IF('Clean Data'!L19="x","-Gigantamax","")&amp;IF('Clean Data'!M19&lt;&gt;"","-"&amp;'Clean Data'!M19,"")</f>
        <v>Pidgeotto</v>
      </c>
      <c r="B18" t="s">
        <v>18</v>
      </c>
      <c r="C18" t="s">
        <v>18</v>
      </c>
      <c r="D18" s="108" t="s">
        <v>12</v>
      </c>
      <c r="E18" t="s">
        <v>12</v>
      </c>
      <c r="F18" t="str" cm="1">
        <f t="array" aca="1" ref="F18" ca="1">IF(OR(E18="f", E18="Mega", E18="Gigantamax", E18="Galar", E18="Alola"), IF(NOT(ISERROR(SEARCH(" ", CELL("contents", F17)))), LEFT(F17,SEARCH(" ", CELL("contents", F17))-1) &amp; " - " &amp; E18, F17&amp;" - "&amp;E18), E18)</f>
        <v>Metapod</v>
      </c>
      <c r="G18">
        <f>IF(ISNUMBER(SEARCH("-",K18)),_xlfn.XLOOKUP(LEFT(K18,FIND("-",K18)-1),'Clean Data'!E:E, 'Clean Data'!C:C),_xlfn.XLOOKUP(K18,'Clean Data'!E:E, 'Clean Data'!C:C))</f>
        <v>1</v>
      </c>
      <c r="H18" s="113">
        <v>1</v>
      </c>
      <c r="I18" s="113" t="str">
        <f>IF(ISNUMBER(SEARCH("-",K18)),_xlfn.XLOOKUP(LEFT(K18,FIND("-",K18)-1),'Clean Data'!E:E, 'Clean Data'!D:D),_xlfn.XLOOKUP(K18,'Clean Data'!E:E, 'Clean Data'!D:D))</f>
        <v>009</v>
      </c>
      <c r="J18" s="113" t="s">
        <v>958</v>
      </c>
      <c r="K18" s="114" t="s">
        <v>2877</v>
      </c>
      <c r="L18" t="str">
        <f t="shared" si="0"/>
        <v>Gigantamax</v>
      </c>
      <c r="M18" t="s">
        <v>883</v>
      </c>
    </row>
    <row r="19" spans="1:13" x14ac:dyDescent="0.25">
      <c r="A19" t="str">
        <f>'Clean Data'!E20&amp;IF('Clean Data'!G20="x","-f","")&amp;IF('Clean Data'!K20="x","-Mega","")&amp;IF('Clean Data'!L20="x","-Gigantamax","")&amp;IF('Clean Data'!M20&lt;&gt;"","-"&amp;'Clean Data'!M20,"")</f>
        <v>Pidgeot-Mega</v>
      </c>
      <c r="B19" t="s">
        <v>2725</v>
      </c>
      <c r="C19" t="s">
        <v>2725</v>
      </c>
      <c r="D19" s="108" t="s">
        <v>13</v>
      </c>
      <c r="E19" t="s">
        <v>13</v>
      </c>
      <c r="F19" t="str" cm="1">
        <f t="array" aca="1" ref="F19" ca="1">IF(OR(E19="f", E19="Mega", E19="Gigantamax", E19="Galar", E19="Alola"), IF(NOT(ISERROR(SEARCH(" ", CELL("contents", F18)))), LEFT(F18,SEARCH(" ", CELL("contents", F18))-1) &amp; " - " &amp; E19, F18&amp;" - "&amp;E19), E19)</f>
        <v>Butterfree</v>
      </c>
      <c r="G19">
        <f>IF(ISNUMBER(SEARCH("-",K19)),_xlfn.XLOOKUP(LEFT(K19,FIND("-",K19)-1),'Clean Data'!E:E, 'Clean Data'!C:C),_xlfn.XLOOKUP(K19,'Clean Data'!E:E, 'Clean Data'!C:C))</f>
        <v>1</v>
      </c>
      <c r="H19" s="113">
        <v>1</v>
      </c>
      <c r="I19" s="113" t="str">
        <f>IF(ISNUMBER(SEARCH("-",K19)),_xlfn.XLOOKUP(LEFT(K19,FIND("-",K19)-1),'Clean Data'!E:E, 'Clean Data'!D:D),_xlfn.XLOOKUP(K19,'Clean Data'!E:E, 'Clean Data'!D:D))</f>
        <v>010</v>
      </c>
      <c r="J19" s="113" t="s">
        <v>959</v>
      </c>
      <c r="K19" s="114" t="s">
        <v>11</v>
      </c>
      <c r="L19" t="str">
        <f t="shared" si="0"/>
        <v/>
      </c>
      <c r="M19" t="s">
        <v>888</v>
      </c>
    </row>
    <row r="20" spans="1:13" x14ac:dyDescent="0.25">
      <c r="A20" t="str">
        <f>'Clean Data'!E21&amp;IF('Clean Data'!G21="x","-f","")&amp;IF('Clean Data'!K21="x","-Mega","")&amp;IF('Clean Data'!L21="x","-Gigantamax","")&amp;IF('Clean Data'!M21&lt;&gt;"","-"&amp;'Clean Data'!M21,"")</f>
        <v>Rattata-f-Alola</v>
      </c>
      <c r="B20" t="s">
        <v>2917</v>
      </c>
      <c r="C20" t="s">
        <v>2917</v>
      </c>
      <c r="D20" s="108" t="s">
        <v>2713</v>
      </c>
      <c r="E20" t="s">
        <v>2713</v>
      </c>
      <c r="F20" t="str" cm="1">
        <f t="array" aca="1" ref="F20" ca="1">IF(OR(E20="f", E20="Mega", E20="Gigantamax", E20="Galar", E20="Alola"), IF(NOT(ISERROR(SEARCH(" ", CELL("contents", F19)))), LEFT(F19,SEARCH(" ", CELL("contents", F19))-1) &amp; " - " &amp; E20, F19&amp;" - "&amp;E20), E20)</f>
        <v>Butterfree - f</v>
      </c>
      <c r="G20">
        <f>IF(ISNUMBER(SEARCH("-",K20)),_xlfn.XLOOKUP(LEFT(K20,FIND("-",K20)-1),'Clean Data'!E:E, 'Clean Data'!C:C),_xlfn.XLOOKUP(K20,'Clean Data'!E:E, 'Clean Data'!C:C))</f>
        <v>1</v>
      </c>
      <c r="H20" s="113">
        <v>1</v>
      </c>
      <c r="I20" s="113" t="str">
        <f>IF(ISNUMBER(SEARCH("-",K20)),_xlfn.XLOOKUP(LEFT(K20,FIND("-",K20)-1),'Clean Data'!E:E, 'Clean Data'!D:D),_xlfn.XLOOKUP(K20,'Clean Data'!E:E, 'Clean Data'!D:D))</f>
        <v>011</v>
      </c>
      <c r="J20" s="113" t="s">
        <v>960</v>
      </c>
      <c r="K20" s="114" t="s">
        <v>12</v>
      </c>
      <c r="L20" t="str">
        <f t="shared" si="0"/>
        <v/>
      </c>
      <c r="M20" t="s">
        <v>888</v>
      </c>
    </row>
    <row r="21" spans="1:13" x14ac:dyDescent="0.25">
      <c r="A21" t="str">
        <f>'Clean Data'!E22&amp;IF('Clean Data'!G22="x","-f","")&amp;IF('Clean Data'!K22="x","-Mega","")&amp;IF('Clean Data'!L22="x","-Gigantamax","")&amp;IF('Clean Data'!M22&lt;&gt;"","-"&amp;'Clean Data'!M22,"")</f>
        <v>Raticate-f-Alola</v>
      </c>
      <c r="B21" t="s">
        <v>2918</v>
      </c>
      <c r="C21" t="s">
        <v>2918</v>
      </c>
      <c r="D21" s="108" t="s">
        <v>883</v>
      </c>
      <c r="E21" t="s">
        <v>883</v>
      </c>
      <c r="F21" t="str" cm="1">
        <f t="array" aca="1" ref="F21" ca="1">IF(OR(E21="f", E21="Mega", E21="Gigantamax", E21="Galar", E21="Alola"), IF(NOT(ISERROR(SEARCH(" ", CELL("contents", F20)))), LEFT(F20,SEARCH(" ", CELL("contents", F20))-1) &amp; " - " &amp; E21, F20&amp;" - "&amp;E21), E21)</f>
        <v>Butterfree - Gigantamax</v>
      </c>
      <c r="G21">
        <f>IF(ISNUMBER(SEARCH("-",K21)),_xlfn.XLOOKUP(LEFT(K21,FIND("-",K21)-1),'Clean Data'!E:E, 'Clean Data'!C:C),_xlfn.XLOOKUP(K21,'Clean Data'!E:E, 'Clean Data'!C:C))</f>
        <v>1</v>
      </c>
      <c r="H21" s="113">
        <v>1</v>
      </c>
      <c r="I21" s="113" t="str">
        <f>IF(ISNUMBER(SEARCH("-",K21)),_xlfn.XLOOKUP(LEFT(K21,FIND("-",K21)-1),'Clean Data'!E:E, 'Clean Data'!D:D),_xlfn.XLOOKUP(K21,'Clean Data'!E:E, 'Clean Data'!D:D))</f>
        <v>012</v>
      </c>
      <c r="J21" s="113" t="s">
        <v>961</v>
      </c>
      <c r="K21" s="114" t="s">
        <v>13</v>
      </c>
      <c r="L21" t="str">
        <f t="shared" si="0"/>
        <v/>
      </c>
      <c r="M21" t="s">
        <v>888</v>
      </c>
    </row>
    <row r="22" spans="1:13" x14ac:dyDescent="0.25">
      <c r="A22" t="str">
        <f>'Clean Data'!E23&amp;IF('Clean Data'!G23="x","-f","")&amp;IF('Clean Data'!K23="x","-Mega","")&amp;IF('Clean Data'!L23="x","-Gigantamax","")&amp;IF('Clean Data'!M23&lt;&gt;"","-"&amp;'Clean Data'!M23,"")</f>
        <v>Spearow</v>
      </c>
      <c r="B22" t="s">
        <v>22</v>
      </c>
      <c r="C22" t="s">
        <v>22</v>
      </c>
      <c r="D22" s="108" t="s">
        <v>14</v>
      </c>
      <c r="E22" t="s">
        <v>14</v>
      </c>
      <c r="F22" t="str" cm="1">
        <f t="array" aca="1" ref="F22" ca="1">IF(OR(E22="f", E22="Mega", E22="Gigantamax", E22="Galar", E22="Alola"), IF(NOT(ISERROR(SEARCH(" ", CELL("contents", F21)))), LEFT(F21,SEARCH(" ", CELL("contents", F21))-1) &amp; " - " &amp; E22, F21&amp;" - "&amp;E22), E22)</f>
        <v>Weedle</v>
      </c>
      <c r="G22">
        <f>IF(ISNUMBER(SEARCH("-",K22)),_xlfn.XLOOKUP(LEFT(K22,FIND("-",K22)-1),'Clean Data'!E:E, 'Clean Data'!C:C),_xlfn.XLOOKUP(K22,'Clean Data'!E:E, 'Clean Data'!C:C))</f>
        <v>1</v>
      </c>
      <c r="H22" s="113">
        <v>1</v>
      </c>
      <c r="I22" s="113" t="str">
        <f>IF(ISNUMBER(SEARCH("-",K22)),_xlfn.XLOOKUP(LEFT(K22,FIND("-",K22)-1),'Clean Data'!E:E, 'Clean Data'!D:D),_xlfn.XLOOKUP(K22,'Clean Data'!E:E, 'Clean Data'!D:D))</f>
        <v>012</v>
      </c>
      <c r="J22" s="113" t="s">
        <v>961</v>
      </c>
      <c r="K22" s="114" t="s">
        <v>2878</v>
      </c>
      <c r="L22" t="str">
        <f t="shared" si="0"/>
        <v>f</v>
      </c>
      <c r="M22" t="s">
        <v>2713</v>
      </c>
    </row>
    <row r="23" spans="1:13" x14ac:dyDescent="0.25">
      <c r="A23" t="str">
        <f>'Clean Data'!E24&amp;IF('Clean Data'!G24="x","-f","")&amp;IF('Clean Data'!K24="x","-Mega","")&amp;IF('Clean Data'!L24="x","-Gigantamax","")&amp;IF('Clean Data'!M24&lt;&gt;"","-"&amp;'Clean Data'!M24,"")</f>
        <v>Fearow</v>
      </c>
      <c r="B23" t="s">
        <v>23</v>
      </c>
      <c r="C23" t="s">
        <v>23</v>
      </c>
      <c r="D23" s="108" t="s">
        <v>15</v>
      </c>
      <c r="E23" t="s">
        <v>15</v>
      </c>
      <c r="F23" t="str" cm="1">
        <f t="array" aca="1" ref="F23" ca="1">IF(OR(E23="f", E23="Mega", E23="Gigantamax", E23="Galar", E23="Alola"), IF(NOT(ISERROR(SEARCH(" ", CELL("contents", F22)))), LEFT(F22,SEARCH(" ", CELL("contents", F22))-1) &amp; " - " &amp; E23, F22&amp;" - "&amp;E23), E23)</f>
        <v>Kakuna</v>
      </c>
      <c r="G23">
        <f>IF(ISNUMBER(SEARCH("-",K23)),_xlfn.XLOOKUP(LEFT(K23,FIND("-",K23)-1),'Clean Data'!E:E, 'Clean Data'!C:C),_xlfn.XLOOKUP(K23,'Clean Data'!E:E, 'Clean Data'!C:C))</f>
        <v>1</v>
      </c>
      <c r="H23" s="113">
        <v>1</v>
      </c>
      <c r="I23" s="113" t="str">
        <f>IF(ISNUMBER(SEARCH("-",K23)),_xlfn.XLOOKUP(LEFT(K23,FIND("-",K23)-1),'Clean Data'!E:E, 'Clean Data'!D:D),_xlfn.XLOOKUP(K23,'Clean Data'!E:E, 'Clean Data'!D:D))</f>
        <v>012</v>
      </c>
      <c r="J23" s="113" t="s">
        <v>961</v>
      </c>
      <c r="K23" s="114" t="s">
        <v>2879</v>
      </c>
      <c r="L23" t="str">
        <f t="shared" si="0"/>
        <v>Gigantamax</v>
      </c>
      <c r="M23" t="s">
        <v>883</v>
      </c>
    </row>
    <row r="24" spans="1:13" x14ac:dyDescent="0.25">
      <c r="A24" t="str">
        <f>'Clean Data'!E25&amp;IF('Clean Data'!G25="x","-f","")&amp;IF('Clean Data'!K25="x","-Mega","")&amp;IF('Clean Data'!L25="x","-Gigantamax","")&amp;IF('Clean Data'!M25&lt;&gt;"","-"&amp;'Clean Data'!M25,"")</f>
        <v>Ekans</v>
      </c>
      <c r="B24" t="s">
        <v>24</v>
      </c>
      <c r="C24" t="s">
        <v>24</v>
      </c>
      <c r="D24" s="108" t="s">
        <v>16</v>
      </c>
      <c r="E24" t="s">
        <v>16</v>
      </c>
      <c r="F24" t="str" cm="1">
        <f t="array" aca="1" ref="F24" ca="1">IF(OR(E24="f", E24="Mega", E24="Gigantamax", E24="Galar", E24="Alola"), IF(NOT(ISERROR(SEARCH(" ", CELL("contents", F23)))), LEFT(F23,SEARCH(" ", CELL("contents", F23))-1) &amp; " - " &amp; E24, F23&amp;" - "&amp;E24), E24)</f>
        <v>Beedrill</v>
      </c>
      <c r="G24">
        <f>IF(ISNUMBER(SEARCH("-",K24)),_xlfn.XLOOKUP(LEFT(K24,FIND("-",K24)-1),'Clean Data'!E:E, 'Clean Data'!C:C),_xlfn.XLOOKUP(K24,'Clean Data'!E:E, 'Clean Data'!C:C))</f>
        <v>1</v>
      </c>
      <c r="H24" s="113">
        <v>1</v>
      </c>
      <c r="I24" s="113" t="str">
        <f>IF(ISNUMBER(SEARCH("-",K24)),_xlfn.XLOOKUP(LEFT(K24,FIND("-",K24)-1),'Clean Data'!E:E, 'Clean Data'!D:D),_xlfn.XLOOKUP(K24,'Clean Data'!E:E, 'Clean Data'!D:D))</f>
        <v>013</v>
      </c>
      <c r="J24" s="113" t="s">
        <v>962</v>
      </c>
      <c r="K24" s="114" t="s">
        <v>14</v>
      </c>
      <c r="L24" t="str">
        <f t="shared" si="0"/>
        <v/>
      </c>
      <c r="M24" t="s">
        <v>888</v>
      </c>
    </row>
    <row r="25" spans="1:13" x14ac:dyDescent="0.25">
      <c r="A25" t="str">
        <f>'Clean Data'!E26&amp;IF('Clean Data'!G26="x","-f","")&amp;IF('Clean Data'!K26="x","-Mega","")&amp;IF('Clean Data'!L26="x","-Gigantamax","")&amp;IF('Clean Data'!M26&lt;&gt;"","-"&amp;'Clean Data'!M26,"")</f>
        <v>Arbok</v>
      </c>
      <c r="B25" t="s">
        <v>25</v>
      </c>
      <c r="C25" t="s">
        <v>25</v>
      </c>
      <c r="D25" s="108" t="s">
        <v>882</v>
      </c>
      <c r="E25" t="s">
        <v>882</v>
      </c>
      <c r="F25" t="str" cm="1">
        <f t="array" aca="1" ref="F25" ca="1">IF(OR(E25="f", E25="Mega", E25="Gigantamax", E25="Galar", E25="Alola"), IF(NOT(ISERROR(SEARCH(" ", CELL("contents", F24)))), LEFT(F24,SEARCH(" ", CELL("contents", F24))-1) &amp; " - " &amp; E25, F24&amp;" - "&amp;E25), E25)</f>
        <v>Beedrill - Mega</v>
      </c>
      <c r="G25">
        <f>IF(ISNUMBER(SEARCH("-",K25)),_xlfn.XLOOKUP(LEFT(K25,FIND("-",K25)-1),'Clean Data'!E:E, 'Clean Data'!C:C),_xlfn.XLOOKUP(K25,'Clean Data'!E:E, 'Clean Data'!C:C))</f>
        <v>1</v>
      </c>
      <c r="H25" s="113">
        <v>1</v>
      </c>
      <c r="I25" s="113" t="str">
        <f>IF(ISNUMBER(SEARCH("-",K25)),_xlfn.XLOOKUP(LEFT(K25,FIND("-",K25)-1),'Clean Data'!E:E, 'Clean Data'!D:D),_xlfn.XLOOKUP(K25,'Clean Data'!E:E, 'Clean Data'!D:D))</f>
        <v>014</v>
      </c>
      <c r="J25" s="113" t="s">
        <v>963</v>
      </c>
      <c r="K25" s="114" t="s">
        <v>15</v>
      </c>
      <c r="L25" t="str">
        <f t="shared" si="0"/>
        <v/>
      </c>
      <c r="M25" t="s">
        <v>888</v>
      </c>
    </row>
    <row r="26" spans="1:13" x14ac:dyDescent="0.25">
      <c r="A26" t="str">
        <f>'Clean Data'!E27&amp;IF('Clean Data'!G27="x","-f","")&amp;IF('Clean Data'!K27="x","-Mega","")&amp;IF('Clean Data'!L27="x","-Gigantamax","")&amp;IF('Clean Data'!M27&lt;&gt;"","-"&amp;'Clean Data'!M27,"")</f>
        <v>Pikachu-f-Gigantamax</v>
      </c>
      <c r="B26" t="s">
        <v>2726</v>
      </c>
      <c r="C26" t="s">
        <v>2726</v>
      </c>
      <c r="D26" s="108" t="s">
        <v>17</v>
      </c>
      <c r="E26" t="s">
        <v>17</v>
      </c>
      <c r="F26" t="str" cm="1">
        <f t="array" aca="1" ref="F26" ca="1">IF(OR(E26="f", E26="Mega", E26="Gigantamax", E26="Galar", E26="Alola"), IF(NOT(ISERROR(SEARCH(" ", CELL("contents", F25)))), LEFT(F25,SEARCH(" ", CELL("contents", F25))-1) &amp; " - " &amp; E26, F25&amp;" - "&amp;E26), E26)</f>
        <v>Pidgey</v>
      </c>
      <c r="G26">
        <f>IF(ISNUMBER(SEARCH("-",K26)),_xlfn.XLOOKUP(LEFT(K26,FIND("-",K26)-1),'Clean Data'!E:E, 'Clean Data'!C:C),_xlfn.XLOOKUP(K26,'Clean Data'!E:E, 'Clean Data'!C:C))</f>
        <v>1</v>
      </c>
      <c r="H26" s="113">
        <v>1</v>
      </c>
      <c r="I26" s="113" t="str">
        <f>IF(ISNUMBER(SEARCH("-",K26)),_xlfn.XLOOKUP(LEFT(K26,FIND("-",K26)-1),'Clean Data'!E:E, 'Clean Data'!D:D),_xlfn.XLOOKUP(K26,'Clean Data'!E:E, 'Clean Data'!D:D))</f>
        <v>015</v>
      </c>
      <c r="J26" s="113" t="s">
        <v>964</v>
      </c>
      <c r="K26" s="114" t="s">
        <v>16</v>
      </c>
      <c r="L26" t="str">
        <f t="shared" si="0"/>
        <v/>
      </c>
      <c r="M26" t="s">
        <v>888</v>
      </c>
    </row>
    <row r="27" spans="1:13" x14ac:dyDescent="0.25">
      <c r="A27" t="str">
        <f>'Clean Data'!E28&amp;IF('Clean Data'!G28="x","-f","")&amp;IF('Clean Data'!K28="x","-Mega","")&amp;IF('Clean Data'!L28="x","-Gigantamax","")&amp;IF('Clean Data'!M28&lt;&gt;"","-"&amp;'Clean Data'!M28,"")</f>
        <v>Raichu-f-Alola</v>
      </c>
      <c r="B27" t="s">
        <v>2919</v>
      </c>
      <c r="C27" t="s">
        <v>2919</v>
      </c>
      <c r="D27" s="108" t="s">
        <v>18</v>
      </c>
      <c r="E27" t="s">
        <v>18</v>
      </c>
      <c r="F27" t="str" cm="1">
        <f t="array" aca="1" ref="F27" ca="1">IF(OR(E27="f", E27="Mega", E27="Gigantamax", E27="Galar", E27="Alola"), IF(NOT(ISERROR(SEARCH(" ", CELL("contents", F26)))), LEFT(F26,SEARCH(" ", CELL("contents", F26))-1) &amp; " - " &amp; E27, F26&amp;" - "&amp;E27), E27)</f>
        <v>Pidgeotto</v>
      </c>
      <c r="G27">
        <f>IF(ISNUMBER(SEARCH("-",K27)),_xlfn.XLOOKUP(LEFT(K27,FIND("-",K27)-1),'Clean Data'!E:E, 'Clean Data'!C:C),_xlfn.XLOOKUP(K27,'Clean Data'!E:E, 'Clean Data'!C:C))</f>
        <v>1</v>
      </c>
      <c r="H27" s="113">
        <v>1</v>
      </c>
      <c r="I27" s="113" t="str">
        <f>IF(ISNUMBER(SEARCH("-",K27)),_xlfn.XLOOKUP(LEFT(K27,FIND("-",K27)-1),'Clean Data'!E:E, 'Clean Data'!D:D),_xlfn.XLOOKUP(K27,'Clean Data'!E:E, 'Clean Data'!D:D))</f>
        <v>015</v>
      </c>
      <c r="J27" s="113" t="s">
        <v>964</v>
      </c>
      <c r="K27" s="114" t="s">
        <v>2724</v>
      </c>
      <c r="L27" t="str">
        <f t="shared" si="0"/>
        <v>Mega</v>
      </c>
      <c r="M27" t="s">
        <v>882</v>
      </c>
    </row>
    <row r="28" spans="1:13" x14ac:dyDescent="0.25">
      <c r="A28" t="str">
        <f>'Clean Data'!E29&amp;IF('Clean Data'!G29="x","-f","")&amp;IF('Clean Data'!K29="x","-Mega","")&amp;IF('Clean Data'!L29="x","-Gigantamax","")&amp;IF('Clean Data'!M29&lt;&gt;"","-"&amp;'Clean Data'!M29,"")</f>
        <v>Sandshrew-Alola</v>
      </c>
      <c r="B28" t="s">
        <v>2920</v>
      </c>
      <c r="C28" t="s">
        <v>2920</v>
      </c>
      <c r="D28" s="108" t="s">
        <v>19</v>
      </c>
      <c r="E28" t="s">
        <v>19</v>
      </c>
      <c r="F28" t="str" cm="1">
        <f t="array" aca="1" ref="F28" ca="1">IF(OR(E28="f", E28="Mega", E28="Gigantamax", E28="Galar", E28="Alola"), IF(NOT(ISERROR(SEARCH(" ", CELL("contents", F27)))), LEFT(F27,SEARCH(" ", CELL("contents", F27))-1) &amp; " - " &amp; E28, F27&amp;" - "&amp;E28), E28)</f>
        <v>Pidgeot</v>
      </c>
      <c r="G28">
        <f>IF(ISNUMBER(SEARCH("-",K28)),_xlfn.XLOOKUP(LEFT(K28,FIND("-",K28)-1),'Clean Data'!E:E, 'Clean Data'!C:C),_xlfn.XLOOKUP(K28,'Clean Data'!E:E, 'Clean Data'!C:C))</f>
        <v>1</v>
      </c>
      <c r="H28" s="113">
        <v>1</v>
      </c>
      <c r="I28" s="113" t="str">
        <f>IF(ISNUMBER(SEARCH("-",K28)),_xlfn.XLOOKUP(LEFT(K28,FIND("-",K28)-1),'Clean Data'!E:E, 'Clean Data'!D:D),_xlfn.XLOOKUP(K28,'Clean Data'!E:E, 'Clean Data'!D:D))</f>
        <v>016</v>
      </c>
      <c r="J28" s="113" t="s">
        <v>965</v>
      </c>
      <c r="K28" s="114" t="s">
        <v>17</v>
      </c>
      <c r="L28" t="str">
        <f t="shared" si="0"/>
        <v/>
      </c>
      <c r="M28" t="s">
        <v>888</v>
      </c>
    </row>
    <row r="29" spans="1:13" x14ac:dyDescent="0.25">
      <c r="A29" t="str">
        <f>'Clean Data'!E30&amp;IF('Clean Data'!G30="x","-f","")&amp;IF('Clean Data'!K30="x","-Mega","")&amp;IF('Clean Data'!L30="x","-Gigantamax","")&amp;IF('Clean Data'!M30&lt;&gt;"","-"&amp;'Clean Data'!M30,"")</f>
        <v>Sandslash-Alola</v>
      </c>
      <c r="B29" t="s">
        <v>2921</v>
      </c>
      <c r="C29" t="s">
        <v>2921</v>
      </c>
      <c r="D29" s="108" t="s">
        <v>882</v>
      </c>
      <c r="E29" t="s">
        <v>882</v>
      </c>
      <c r="F29" t="str" cm="1">
        <f t="array" aca="1" ref="F29" ca="1">IF(OR(E29="f", E29="Mega", E29="Gigantamax", E29="Galar", E29="Alola"), IF(NOT(ISERROR(SEARCH(" ", CELL("contents", F28)))), LEFT(F28,SEARCH(" ", CELL("contents", F28))-1) &amp; " - " &amp; E29, F28&amp;" - "&amp;E29), E29)</f>
        <v>Pidgeot - Mega</v>
      </c>
      <c r="G29">
        <f>IF(ISNUMBER(SEARCH("-",K29)),_xlfn.XLOOKUP(LEFT(K29,FIND("-",K29)-1),'Clean Data'!E:E, 'Clean Data'!C:C),_xlfn.XLOOKUP(K29,'Clean Data'!E:E, 'Clean Data'!C:C))</f>
        <v>1</v>
      </c>
      <c r="H29" s="113">
        <v>1</v>
      </c>
      <c r="I29" s="113" t="str">
        <f>IF(ISNUMBER(SEARCH("-",K29)),_xlfn.XLOOKUP(LEFT(K29,FIND("-",K29)-1),'Clean Data'!E:E, 'Clean Data'!D:D),_xlfn.XLOOKUP(K29,'Clean Data'!E:E, 'Clean Data'!D:D))</f>
        <v>017</v>
      </c>
      <c r="J29" s="113" t="s">
        <v>966</v>
      </c>
      <c r="K29" s="114" t="s">
        <v>18</v>
      </c>
      <c r="L29" t="str">
        <f t="shared" si="0"/>
        <v/>
      </c>
      <c r="M29" t="s">
        <v>888</v>
      </c>
    </row>
    <row r="30" spans="1:13" x14ac:dyDescent="0.25">
      <c r="A30" t="str">
        <f>'Clean Data'!E31&amp;IF('Clean Data'!G31="x","-f","")&amp;IF('Clean Data'!K31="x","-Mega","")&amp;IF('Clean Data'!L31="x","-Gigantamax","")&amp;IF('Clean Data'!M31&lt;&gt;"","-"&amp;'Clean Data'!M31,"")</f>
        <v>Nidoran f</v>
      </c>
      <c r="B30" t="s">
        <v>1854</v>
      </c>
      <c r="C30" t="s">
        <v>1854</v>
      </c>
      <c r="D30" s="108" t="s">
        <v>20</v>
      </c>
      <c r="E30" t="s">
        <v>20</v>
      </c>
      <c r="F30" t="str" cm="1">
        <f t="array" aca="1" ref="F30" ca="1">IF(OR(E30="f", E30="Mega", E30="Gigantamax", E30="Galar", E30="Alola"), IF(NOT(ISERROR(SEARCH(" ", CELL("contents", F29)))), LEFT(F29,SEARCH(" ", CELL("contents", F29))-1) &amp; " - " &amp; E30, F29&amp;" - "&amp;E30), E30)</f>
        <v>Rattata</v>
      </c>
      <c r="G30">
        <f>IF(ISNUMBER(SEARCH("-",K30)),_xlfn.XLOOKUP(LEFT(K30,FIND("-",K30)-1),'Clean Data'!E:E, 'Clean Data'!C:C),_xlfn.XLOOKUP(K30,'Clean Data'!E:E, 'Clean Data'!C:C))</f>
        <v>1</v>
      </c>
      <c r="H30" s="113">
        <v>1</v>
      </c>
      <c r="I30" s="113" t="str">
        <f>IF(ISNUMBER(SEARCH("-",K30)),_xlfn.XLOOKUP(LEFT(K30,FIND("-",K30)-1),'Clean Data'!E:E, 'Clean Data'!D:D),_xlfn.XLOOKUP(K30,'Clean Data'!E:E, 'Clean Data'!D:D))</f>
        <v>018</v>
      </c>
      <c r="J30" s="113" t="s">
        <v>967</v>
      </c>
      <c r="K30" s="114" t="s">
        <v>19</v>
      </c>
      <c r="L30" t="str">
        <f t="shared" si="0"/>
        <v/>
      </c>
      <c r="M30" t="s">
        <v>888</v>
      </c>
    </row>
    <row r="31" spans="1:13" x14ac:dyDescent="0.25">
      <c r="A31" t="str">
        <f>'Clean Data'!E32&amp;IF('Clean Data'!G32="x","-f","")&amp;IF('Clean Data'!K32="x","-Mega","")&amp;IF('Clean Data'!L32="x","-Gigantamax","")&amp;IF('Clean Data'!M32&lt;&gt;"","-"&amp;'Clean Data'!M32,"")</f>
        <v>Nidorina</v>
      </c>
      <c r="B31" t="s">
        <v>30</v>
      </c>
      <c r="C31" t="s">
        <v>30</v>
      </c>
      <c r="D31" s="108" t="s">
        <v>2713</v>
      </c>
      <c r="E31" t="s">
        <v>2713</v>
      </c>
      <c r="F31" t="str" cm="1">
        <f t="array" aca="1" ref="F31" ca="1">IF(OR(E31="f", E31="Mega", E31="Gigantamax", E31="Galar", E31="Alola"), IF(NOT(ISERROR(SEARCH(" ", CELL("contents", F30)))), LEFT(F30,SEARCH(" ", CELL("contents", F30))-1) &amp; " - " &amp; E31, F30&amp;" - "&amp;E31), E31)</f>
        <v>Rattata - f</v>
      </c>
      <c r="G31">
        <f>IF(ISNUMBER(SEARCH("-",K31)),_xlfn.XLOOKUP(LEFT(K31,FIND("-",K31)-1),'Clean Data'!E:E, 'Clean Data'!C:C),_xlfn.XLOOKUP(K31,'Clean Data'!E:E, 'Clean Data'!C:C))</f>
        <v>1</v>
      </c>
      <c r="H31" s="113">
        <v>1</v>
      </c>
      <c r="I31" s="113" t="str">
        <f>IF(ISNUMBER(SEARCH("-",K31)),_xlfn.XLOOKUP(LEFT(K31,FIND("-",K31)-1),'Clean Data'!E:E, 'Clean Data'!D:D),_xlfn.XLOOKUP(K31,'Clean Data'!E:E, 'Clean Data'!D:D))</f>
        <v>018</v>
      </c>
      <c r="J31" s="113" t="s">
        <v>967</v>
      </c>
      <c r="K31" s="114" t="s">
        <v>2725</v>
      </c>
      <c r="L31" t="str">
        <f t="shared" si="0"/>
        <v>Mega</v>
      </c>
      <c r="M31" t="s">
        <v>882</v>
      </c>
    </row>
    <row r="32" spans="1:13" x14ac:dyDescent="0.25">
      <c r="A32" t="str">
        <f>'Clean Data'!E33&amp;IF('Clean Data'!G33="x","-f","")&amp;IF('Clean Data'!K33="x","-Mega","")&amp;IF('Clean Data'!L33="x","-Gigantamax","")&amp;IF('Clean Data'!M33&lt;&gt;"","-"&amp;'Clean Data'!M33,"")</f>
        <v>Nidoqueen</v>
      </c>
      <c r="B32" t="s">
        <v>31</v>
      </c>
      <c r="C32" t="s">
        <v>31</v>
      </c>
      <c r="D32" s="108" t="s">
        <v>886</v>
      </c>
      <c r="E32" t="s">
        <v>886</v>
      </c>
      <c r="F32" t="str" cm="1">
        <f t="array" aca="1" ref="F32" ca="1">IF(OR(E32="f", E32="Mega", E32="Gigantamax", E32="Galar", E32="Alola"), IF(NOT(ISERROR(SEARCH(" ", CELL("contents", F31)))), LEFT(F31,SEARCH(" ", CELL("contents", F31))-1) &amp; " - " &amp; E32, F31&amp;" - "&amp;E32), E32)</f>
        <v>Rattata - Alola</v>
      </c>
      <c r="G32">
        <f>IF(ISNUMBER(SEARCH("-",K32)),_xlfn.XLOOKUP(LEFT(K32,FIND("-",K32)-1),'Clean Data'!E:E, 'Clean Data'!C:C),_xlfn.XLOOKUP(K32,'Clean Data'!E:E, 'Clean Data'!C:C))</f>
        <v>1</v>
      </c>
      <c r="H32" s="113">
        <v>1</v>
      </c>
      <c r="I32" s="113" t="str">
        <f>IF(ISNUMBER(SEARCH("-",K32)),_xlfn.XLOOKUP(LEFT(K32,FIND("-",K32)-1),'Clean Data'!E:E, 'Clean Data'!D:D),_xlfn.XLOOKUP(K32,'Clean Data'!E:E, 'Clean Data'!D:D))</f>
        <v>019</v>
      </c>
      <c r="J32" s="113" t="s">
        <v>968</v>
      </c>
      <c r="K32" s="114" t="s">
        <v>20</v>
      </c>
      <c r="L32" t="str">
        <f t="shared" si="0"/>
        <v/>
      </c>
      <c r="M32" t="s">
        <v>888</v>
      </c>
    </row>
    <row r="33" spans="1:13" x14ac:dyDescent="0.25">
      <c r="A33" t="str">
        <f>'Clean Data'!E34&amp;IF('Clean Data'!G34="x","-f","")&amp;IF('Clean Data'!K34="x","-Mega","")&amp;IF('Clean Data'!L34="x","-Gigantamax","")&amp;IF('Clean Data'!M34&lt;&gt;"","-"&amp;'Clean Data'!M34,"")</f>
        <v>Nidoran m</v>
      </c>
      <c r="B33" t="s">
        <v>1855</v>
      </c>
      <c r="C33" t="s">
        <v>1855</v>
      </c>
      <c r="D33" s="108" t="s">
        <v>21</v>
      </c>
      <c r="E33" t="s">
        <v>21</v>
      </c>
      <c r="F33" t="str" cm="1">
        <f t="array" aca="1" ref="F33" ca="1">IF(OR(E33="f", E33="Mega", E33="Gigantamax", E33="Galar", E33="Alola"), IF(NOT(ISERROR(SEARCH(" ", CELL("contents", F32)))), LEFT(F32,SEARCH(" ", CELL("contents", F32))-1) &amp; " - " &amp; E33, F32&amp;" - "&amp;E33), E33)</f>
        <v>Raticate</v>
      </c>
      <c r="G33">
        <f>IF(ISNUMBER(SEARCH("-",K33)),_xlfn.XLOOKUP(LEFT(K33,FIND("-",K33)-1),'Clean Data'!E:E, 'Clean Data'!C:C),_xlfn.XLOOKUP(K33,'Clean Data'!E:E, 'Clean Data'!C:C))</f>
        <v>1</v>
      </c>
      <c r="H33" s="113">
        <v>1</v>
      </c>
      <c r="I33" s="113" t="str">
        <f>IF(ISNUMBER(SEARCH("-",K33)),_xlfn.XLOOKUP(LEFT(K33,FIND("-",K33)-1),'Clean Data'!E:E, 'Clean Data'!D:D),_xlfn.XLOOKUP(K33,'Clean Data'!E:E, 'Clean Data'!D:D))</f>
        <v>019</v>
      </c>
      <c r="J33" s="113" t="s">
        <v>968</v>
      </c>
      <c r="K33" s="114" t="s">
        <v>2880</v>
      </c>
      <c r="L33" t="str">
        <f t="shared" si="0"/>
        <v>f</v>
      </c>
      <c r="M33" t="s">
        <v>2713</v>
      </c>
    </row>
    <row r="34" spans="1:13" x14ac:dyDescent="0.25">
      <c r="A34" t="str">
        <f>'Clean Data'!E35&amp;IF('Clean Data'!G35="x","-f","")&amp;IF('Clean Data'!K35="x","-Mega","")&amp;IF('Clean Data'!L35="x","-Gigantamax","")&amp;IF('Clean Data'!M35&lt;&gt;"","-"&amp;'Clean Data'!M35,"")</f>
        <v>Nidorino</v>
      </c>
      <c r="B34" t="s">
        <v>32</v>
      </c>
      <c r="C34" t="s">
        <v>32</v>
      </c>
      <c r="D34" s="108" t="s">
        <v>2713</v>
      </c>
      <c r="E34" t="s">
        <v>2713</v>
      </c>
      <c r="F34" t="str" cm="1">
        <f t="array" aca="1" ref="F34" ca="1">IF(OR(E34="f", E34="Mega", E34="Gigantamax", E34="Galar", E34="Alola"), IF(NOT(ISERROR(SEARCH(" ", CELL("contents", F33)))), LEFT(F33,SEARCH(" ", CELL("contents", F33))-1) &amp; " - " &amp; E34, F33&amp;" - "&amp;E34), E34)</f>
        <v>Raticate - f</v>
      </c>
      <c r="G34">
        <f>IF(ISNUMBER(SEARCH("-",K34)),_xlfn.XLOOKUP(LEFT(K34,FIND("-",K34)-1),'Clean Data'!E:E, 'Clean Data'!C:C),_xlfn.XLOOKUP(K34,'Clean Data'!E:E, 'Clean Data'!C:C))</f>
        <v>1</v>
      </c>
      <c r="H34" s="113">
        <v>1</v>
      </c>
      <c r="I34" s="113" t="str">
        <f>IF(ISNUMBER(SEARCH("-",K34)),_xlfn.XLOOKUP(LEFT(K34,FIND("-",K34)-1),'Clean Data'!E:E, 'Clean Data'!D:D),_xlfn.XLOOKUP(K34,'Clean Data'!E:E, 'Clean Data'!D:D))</f>
        <v>019</v>
      </c>
      <c r="J34" s="113" t="s">
        <v>968</v>
      </c>
      <c r="K34" s="114" t="s">
        <v>2916</v>
      </c>
      <c r="L34" t="str">
        <f t="shared" si="0"/>
        <v>Region-Alola</v>
      </c>
      <c r="M34" t="s">
        <v>2960</v>
      </c>
    </row>
    <row r="35" spans="1:13" x14ac:dyDescent="0.25">
      <c r="A35" t="str">
        <f>'Clean Data'!E36&amp;IF('Clean Data'!G36="x","-f","")&amp;IF('Clean Data'!K36="x","-Mega","")&amp;IF('Clean Data'!L36="x","-Gigantamax","")&amp;IF('Clean Data'!M36&lt;&gt;"","-"&amp;'Clean Data'!M36,"")</f>
        <v>Nidoking</v>
      </c>
      <c r="B35" t="s">
        <v>33</v>
      </c>
      <c r="C35" t="s">
        <v>33</v>
      </c>
      <c r="D35" s="108" t="s">
        <v>886</v>
      </c>
      <c r="E35" t="s">
        <v>886</v>
      </c>
      <c r="F35" t="str" cm="1">
        <f t="array" aca="1" ref="F35" ca="1">IF(OR(E35="f", E35="Mega", E35="Gigantamax", E35="Galar", E35="Alola"), IF(NOT(ISERROR(SEARCH(" ", CELL("contents", F34)))), LEFT(F34,SEARCH(" ", CELL("contents", F34))-1) &amp; " - " &amp; E35, F34&amp;" - "&amp;E35), E35)</f>
        <v>Raticate - Alola</v>
      </c>
      <c r="G35">
        <f>IF(ISNUMBER(SEARCH("-",K35)),_xlfn.XLOOKUP(LEFT(K35,FIND("-",K35)-1),'Clean Data'!E:E, 'Clean Data'!C:C),_xlfn.XLOOKUP(K35,'Clean Data'!E:E, 'Clean Data'!C:C))</f>
        <v>1</v>
      </c>
      <c r="H35" s="113">
        <v>1</v>
      </c>
      <c r="I35" s="113" t="str">
        <f>IF(ISNUMBER(SEARCH("-",K35)),_xlfn.XLOOKUP(LEFT(K35,FIND("-",K35)-1),'Clean Data'!E:E, 'Clean Data'!D:D),_xlfn.XLOOKUP(K35,'Clean Data'!E:E, 'Clean Data'!D:D))</f>
        <v>020</v>
      </c>
      <c r="J35" s="113" t="s">
        <v>969</v>
      </c>
      <c r="K35" s="114" t="s">
        <v>21</v>
      </c>
      <c r="L35" t="str">
        <f t="shared" si="0"/>
        <v/>
      </c>
      <c r="M35" t="s">
        <v>888</v>
      </c>
    </row>
    <row r="36" spans="1:13" x14ac:dyDescent="0.25">
      <c r="A36" t="str">
        <f>'Clean Data'!E37&amp;IF('Clean Data'!G37="x","-f","")&amp;IF('Clean Data'!K37="x","-Mega","")&amp;IF('Clean Data'!L37="x","-Gigantamax","")&amp;IF('Clean Data'!M37&lt;&gt;"","-"&amp;'Clean Data'!M37,"")</f>
        <v>Clefairy</v>
      </c>
      <c r="B36" t="s">
        <v>34</v>
      </c>
      <c r="C36" t="s">
        <v>34</v>
      </c>
      <c r="D36" s="108" t="s">
        <v>22</v>
      </c>
      <c r="E36" t="s">
        <v>22</v>
      </c>
      <c r="F36" t="str" cm="1">
        <f t="array" aca="1" ref="F36" ca="1">IF(OR(E36="f", E36="Mega", E36="Gigantamax", E36="Galar", E36="Alola"), IF(NOT(ISERROR(SEARCH(" ", CELL("contents", F35)))), LEFT(F35,SEARCH(" ", CELL("contents", F35))-1) &amp; " - " &amp; E36, F35&amp;" - "&amp;E36), E36)</f>
        <v>Spearow</v>
      </c>
      <c r="G36">
        <f>IF(ISNUMBER(SEARCH("-",K36)),_xlfn.XLOOKUP(LEFT(K36,FIND("-",K36)-1),'Clean Data'!E:E, 'Clean Data'!C:C),_xlfn.XLOOKUP(K36,'Clean Data'!E:E, 'Clean Data'!C:C))</f>
        <v>1</v>
      </c>
      <c r="H36" s="113">
        <v>1</v>
      </c>
      <c r="I36" s="113" t="str">
        <f>IF(ISNUMBER(SEARCH("-",K36)),_xlfn.XLOOKUP(LEFT(K36,FIND("-",K36)-1),'Clean Data'!E:E, 'Clean Data'!D:D),_xlfn.XLOOKUP(K36,'Clean Data'!E:E, 'Clean Data'!D:D))</f>
        <v>020</v>
      </c>
      <c r="J36" s="113" t="s">
        <v>969</v>
      </c>
      <c r="K36" s="114" t="s">
        <v>2881</v>
      </c>
      <c r="L36" t="str">
        <f t="shared" si="0"/>
        <v>f</v>
      </c>
      <c r="M36" t="s">
        <v>2713</v>
      </c>
    </row>
    <row r="37" spans="1:13" x14ac:dyDescent="0.25">
      <c r="A37" t="str">
        <f>'Clean Data'!E38&amp;IF('Clean Data'!G38="x","-f","")&amp;IF('Clean Data'!K38="x","-Mega","")&amp;IF('Clean Data'!L38="x","-Gigantamax","")&amp;IF('Clean Data'!M38&lt;&gt;"","-"&amp;'Clean Data'!M38,"")</f>
        <v>Clefable</v>
      </c>
      <c r="B37" t="s">
        <v>1852</v>
      </c>
      <c r="C37" t="s">
        <v>1852</v>
      </c>
      <c r="D37" s="108" t="s">
        <v>23</v>
      </c>
      <c r="E37" t="s">
        <v>23</v>
      </c>
      <c r="F37" t="str" cm="1">
        <f t="array" aca="1" ref="F37" ca="1">IF(OR(E37="f", E37="Mega", E37="Gigantamax", E37="Galar", E37="Alola"), IF(NOT(ISERROR(SEARCH(" ", CELL("contents", F36)))), LEFT(F36,SEARCH(" ", CELL("contents", F36))-1) &amp; " - " &amp; E37, F36&amp;" - "&amp;E37), E37)</f>
        <v>Fearow</v>
      </c>
      <c r="G37">
        <f>IF(ISNUMBER(SEARCH("-",K37)),_xlfn.XLOOKUP(LEFT(K37,FIND("-",K37)-1),'Clean Data'!E:E, 'Clean Data'!C:C),_xlfn.XLOOKUP(K37,'Clean Data'!E:E, 'Clean Data'!C:C))</f>
        <v>1</v>
      </c>
      <c r="H37" s="113">
        <v>1</v>
      </c>
      <c r="I37" s="113" t="str">
        <f>IF(ISNUMBER(SEARCH("-",K37)),_xlfn.XLOOKUP(LEFT(K37,FIND("-",K37)-1),'Clean Data'!E:E, 'Clean Data'!D:D),_xlfn.XLOOKUP(K37,'Clean Data'!E:E, 'Clean Data'!D:D))</f>
        <v>020</v>
      </c>
      <c r="J37" s="113" t="s">
        <v>969</v>
      </c>
      <c r="K37" s="114" t="s">
        <v>2922</v>
      </c>
      <c r="L37" t="str">
        <f t="shared" si="0"/>
        <v>Region-Alola</v>
      </c>
      <c r="M37" t="s">
        <v>2960</v>
      </c>
    </row>
    <row r="38" spans="1:13" x14ac:dyDescent="0.25">
      <c r="A38" t="str">
        <f>'Clean Data'!E39&amp;IF('Clean Data'!G39="x","-f","")&amp;IF('Clean Data'!K39="x","-Mega","")&amp;IF('Clean Data'!L39="x","-Gigantamax","")&amp;IF('Clean Data'!M39&lt;&gt;"","-"&amp;'Clean Data'!M39,"")</f>
        <v>Vulpix-Alola</v>
      </c>
      <c r="B38" t="s">
        <v>2923</v>
      </c>
      <c r="C38" t="s">
        <v>2923</v>
      </c>
      <c r="D38" s="108" t="s">
        <v>24</v>
      </c>
      <c r="E38" t="s">
        <v>24</v>
      </c>
      <c r="F38" t="str" cm="1">
        <f t="array" aca="1" ref="F38" ca="1">IF(OR(E38="f", E38="Mega", E38="Gigantamax", E38="Galar", E38="Alola"), IF(NOT(ISERROR(SEARCH(" ", CELL("contents", F37)))), LEFT(F37,SEARCH(" ", CELL("contents", F37))-1) &amp; " - " &amp; E38, F37&amp;" - "&amp;E38), E38)</f>
        <v>Ekans</v>
      </c>
      <c r="G38">
        <f>IF(ISNUMBER(SEARCH("-",K38)),_xlfn.XLOOKUP(LEFT(K38,FIND("-",K38)-1),'Clean Data'!E:E, 'Clean Data'!C:C),_xlfn.XLOOKUP(K38,'Clean Data'!E:E, 'Clean Data'!C:C))</f>
        <v>1</v>
      </c>
      <c r="H38" s="113">
        <v>1</v>
      </c>
      <c r="I38" s="113" t="str">
        <f>IF(ISNUMBER(SEARCH("-",K38)),_xlfn.XLOOKUP(LEFT(K38,FIND("-",K38)-1),'Clean Data'!E:E, 'Clean Data'!D:D),_xlfn.XLOOKUP(K38,'Clean Data'!E:E, 'Clean Data'!D:D))</f>
        <v>021</v>
      </c>
      <c r="J38" s="113" t="s">
        <v>970</v>
      </c>
      <c r="K38" s="114" t="s">
        <v>22</v>
      </c>
      <c r="L38" t="str">
        <f t="shared" si="0"/>
        <v/>
      </c>
      <c r="M38" t="s">
        <v>888</v>
      </c>
    </row>
    <row r="39" spans="1:13" x14ac:dyDescent="0.25">
      <c r="A39" t="str">
        <f>'Clean Data'!E40&amp;IF('Clean Data'!G40="x","-f","")&amp;IF('Clean Data'!K40="x","-Mega","")&amp;IF('Clean Data'!L40="x","-Gigantamax","")&amp;IF('Clean Data'!M40&lt;&gt;"","-"&amp;'Clean Data'!M40,"")</f>
        <v>Ninetales-Alola</v>
      </c>
      <c r="B39" t="s">
        <v>2924</v>
      </c>
      <c r="C39" t="s">
        <v>2924</v>
      </c>
      <c r="D39" s="108" t="s">
        <v>25</v>
      </c>
      <c r="E39" t="s">
        <v>25</v>
      </c>
      <c r="F39" t="str" cm="1">
        <f t="array" aca="1" ref="F39" ca="1">IF(OR(E39="f", E39="Mega", E39="Gigantamax", E39="Galar", E39="Alola"), IF(NOT(ISERROR(SEARCH(" ", CELL("contents", F38)))), LEFT(F38,SEARCH(" ", CELL("contents", F38))-1) &amp; " - " &amp; E39, F38&amp;" - "&amp;E39), E39)</f>
        <v>Arbok</v>
      </c>
      <c r="G39">
        <f>IF(ISNUMBER(SEARCH("-",K39)),_xlfn.XLOOKUP(LEFT(K39,FIND("-",K39)-1),'Clean Data'!E:E, 'Clean Data'!C:C),_xlfn.XLOOKUP(K39,'Clean Data'!E:E, 'Clean Data'!C:C))</f>
        <v>1</v>
      </c>
      <c r="H39" s="113">
        <v>1</v>
      </c>
      <c r="I39" s="113" t="str">
        <f>IF(ISNUMBER(SEARCH("-",K39)),_xlfn.XLOOKUP(LEFT(K39,FIND("-",K39)-1),'Clean Data'!E:E, 'Clean Data'!D:D),_xlfn.XLOOKUP(K39,'Clean Data'!E:E, 'Clean Data'!D:D))</f>
        <v>022</v>
      </c>
      <c r="J39" s="113" t="s">
        <v>971</v>
      </c>
      <c r="K39" s="114" t="s">
        <v>23</v>
      </c>
      <c r="L39" t="str">
        <f t="shared" si="0"/>
        <v/>
      </c>
      <c r="M39" t="s">
        <v>888</v>
      </c>
    </row>
    <row r="40" spans="1:13" x14ac:dyDescent="0.25">
      <c r="A40" t="str">
        <f>'Clean Data'!E41&amp;IF('Clean Data'!G41="x","-f","")&amp;IF('Clean Data'!K41="x","-Mega","")&amp;IF('Clean Data'!L41="x","-Gigantamax","")&amp;IF('Clean Data'!M41&lt;&gt;"","-"&amp;'Clean Data'!M41,"")</f>
        <v>Jigglypuff</v>
      </c>
      <c r="B40" t="s">
        <v>37</v>
      </c>
      <c r="C40" t="s">
        <v>37</v>
      </c>
      <c r="D40" s="108" t="s">
        <v>26</v>
      </c>
      <c r="E40" t="s">
        <v>26</v>
      </c>
      <c r="F40" t="str" cm="1">
        <f t="array" aca="1" ref="F40" ca="1">IF(OR(E40="f", E40="Mega", E40="Gigantamax", E40="Galar", E40="Alola"), IF(NOT(ISERROR(SEARCH(" ", CELL("contents", F39)))), LEFT(F39,SEARCH(" ", CELL("contents", F39))-1) &amp; " - " &amp; E40, F39&amp;" - "&amp;E40), E40)</f>
        <v>Pikachu</v>
      </c>
      <c r="G40">
        <f>IF(ISNUMBER(SEARCH("-",K40)),_xlfn.XLOOKUP(LEFT(K40,FIND("-",K40)-1),'Clean Data'!E:E, 'Clean Data'!C:C),_xlfn.XLOOKUP(K40,'Clean Data'!E:E, 'Clean Data'!C:C))</f>
        <v>1</v>
      </c>
      <c r="H40" s="113">
        <v>1</v>
      </c>
      <c r="I40" s="113" t="str">
        <f>IF(ISNUMBER(SEARCH("-",K40)),_xlfn.XLOOKUP(LEFT(K40,FIND("-",K40)-1),'Clean Data'!E:E, 'Clean Data'!D:D),_xlfn.XLOOKUP(K40,'Clean Data'!E:E, 'Clean Data'!D:D))</f>
        <v>023</v>
      </c>
      <c r="J40" s="113" t="s">
        <v>972</v>
      </c>
      <c r="K40" s="114" t="s">
        <v>24</v>
      </c>
      <c r="L40" t="str">
        <f t="shared" si="0"/>
        <v/>
      </c>
      <c r="M40" t="s">
        <v>888</v>
      </c>
    </row>
    <row r="41" spans="1:13" x14ac:dyDescent="0.25">
      <c r="A41" t="str">
        <f>'Clean Data'!E42&amp;IF('Clean Data'!G42="x","-f","")&amp;IF('Clean Data'!K42="x","-Mega","")&amp;IF('Clean Data'!L42="x","-Gigantamax","")&amp;IF('Clean Data'!M42&lt;&gt;"","-"&amp;'Clean Data'!M42,"")</f>
        <v>Wigglytuff</v>
      </c>
      <c r="B41" t="s">
        <v>38</v>
      </c>
      <c r="C41" t="s">
        <v>38</v>
      </c>
      <c r="D41" s="108" t="s">
        <v>2713</v>
      </c>
      <c r="E41" t="s">
        <v>2713</v>
      </c>
      <c r="F41" t="str" cm="1">
        <f t="array" aca="1" ref="F41" ca="1">IF(OR(E41="f", E41="Mega", E41="Gigantamax", E41="Galar", E41="Alola"), IF(NOT(ISERROR(SEARCH(" ", CELL("contents", F40)))), LEFT(F40,SEARCH(" ", CELL("contents", F40))-1) &amp; " - " &amp; E41, F40&amp;" - "&amp;E41), E41)</f>
        <v>Pikachu - f</v>
      </c>
      <c r="G41">
        <f>IF(ISNUMBER(SEARCH("-",K41)),_xlfn.XLOOKUP(LEFT(K41,FIND("-",K41)-1),'Clean Data'!E:E, 'Clean Data'!C:C),_xlfn.XLOOKUP(K41,'Clean Data'!E:E, 'Clean Data'!C:C))</f>
        <v>1</v>
      </c>
      <c r="H41" s="113">
        <v>1</v>
      </c>
      <c r="I41" s="113" t="str">
        <f>IF(ISNUMBER(SEARCH("-",K41)),_xlfn.XLOOKUP(LEFT(K41,FIND("-",K41)-1),'Clean Data'!E:E, 'Clean Data'!D:D),_xlfn.XLOOKUP(K41,'Clean Data'!E:E, 'Clean Data'!D:D))</f>
        <v>024</v>
      </c>
      <c r="J41" s="113" t="s">
        <v>973</v>
      </c>
      <c r="K41" s="114" t="s">
        <v>25</v>
      </c>
      <c r="L41" t="str">
        <f t="shared" si="0"/>
        <v/>
      </c>
      <c r="M41" t="s">
        <v>888</v>
      </c>
    </row>
    <row r="42" spans="1:13" x14ac:dyDescent="0.25">
      <c r="A42" t="str">
        <f>'Clean Data'!E43&amp;IF('Clean Data'!G43="x","-f","")&amp;IF('Clean Data'!K43="x","-Mega","")&amp;IF('Clean Data'!L43="x","-Gigantamax","")&amp;IF('Clean Data'!M43&lt;&gt;"","-"&amp;'Clean Data'!M43,"")</f>
        <v>Zubat-f</v>
      </c>
      <c r="B42" t="s">
        <v>2727</v>
      </c>
      <c r="C42" t="s">
        <v>2727</v>
      </c>
      <c r="D42" s="108" t="s">
        <v>883</v>
      </c>
      <c r="E42" t="s">
        <v>883</v>
      </c>
      <c r="F42" t="str" cm="1">
        <f t="array" aca="1" ref="F42" ca="1">IF(OR(E42="f", E42="Mega", E42="Gigantamax", E42="Galar", E42="Alola"), IF(NOT(ISERROR(SEARCH(" ", CELL("contents", F41)))), LEFT(F41,SEARCH(" ", CELL("contents", F41))-1) &amp; " - " &amp; E42, F41&amp;" - "&amp;E42), E42)</f>
        <v>Pikachu - Gigantamax</v>
      </c>
      <c r="G42">
        <f>IF(ISNUMBER(SEARCH("-",K42)),_xlfn.XLOOKUP(LEFT(K42,FIND("-",K42)-1),'Clean Data'!E:E, 'Clean Data'!C:C),_xlfn.XLOOKUP(K42,'Clean Data'!E:E, 'Clean Data'!C:C))</f>
        <v>1</v>
      </c>
      <c r="H42" s="113">
        <v>1</v>
      </c>
      <c r="I42" s="113" t="str">
        <f>IF(ISNUMBER(SEARCH("-",K42)),_xlfn.XLOOKUP(LEFT(K42,FIND("-",K42)-1),'Clean Data'!E:E, 'Clean Data'!D:D),_xlfn.XLOOKUP(K42,'Clean Data'!E:E, 'Clean Data'!D:D))</f>
        <v>025</v>
      </c>
      <c r="J42" s="113" t="s">
        <v>974</v>
      </c>
      <c r="K42" s="114" t="s">
        <v>26</v>
      </c>
      <c r="L42" t="str">
        <f t="shared" si="0"/>
        <v/>
      </c>
      <c r="M42" t="s">
        <v>888</v>
      </c>
    </row>
    <row r="43" spans="1:13" x14ac:dyDescent="0.25">
      <c r="A43" t="str">
        <f>'Clean Data'!E44&amp;IF('Clean Data'!G44="x","-f","")&amp;IF('Clean Data'!K44="x","-Mega","")&amp;IF('Clean Data'!L44="x","-Gigantamax","")&amp;IF('Clean Data'!M44&lt;&gt;"","-"&amp;'Clean Data'!M44,"")</f>
        <v>Golbat-f</v>
      </c>
      <c r="B43" t="s">
        <v>2728</v>
      </c>
      <c r="C43" t="s">
        <v>2728</v>
      </c>
      <c r="D43" s="108" t="s">
        <v>27</v>
      </c>
      <c r="E43" t="s">
        <v>27</v>
      </c>
      <c r="F43" t="str" cm="1">
        <f t="array" aca="1" ref="F43" ca="1">IF(OR(E43="f", E43="Mega", E43="Gigantamax", E43="Galar", E43="Alola"), IF(NOT(ISERROR(SEARCH(" ", CELL("contents", F42)))), LEFT(F42,SEARCH(" ", CELL("contents", F42))-1) &amp; " - " &amp; E43, F42&amp;" - "&amp;E43), E43)</f>
        <v>Raichu</v>
      </c>
      <c r="G43">
        <f>IF(ISNUMBER(SEARCH("-",K43)),_xlfn.XLOOKUP(LEFT(K43,FIND("-",K43)-1),'Clean Data'!E:E, 'Clean Data'!C:C),_xlfn.XLOOKUP(K43,'Clean Data'!E:E, 'Clean Data'!C:C))</f>
        <v>1</v>
      </c>
      <c r="H43" s="113">
        <v>1</v>
      </c>
      <c r="I43" s="113" t="str">
        <f>IF(ISNUMBER(SEARCH("-",K43)),_xlfn.XLOOKUP(LEFT(K43,FIND("-",K43)-1),'Clean Data'!E:E, 'Clean Data'!D:D),_xlfn.XLOOKUP(K43,'Clean Data'!E:E, 'Clean Data'!D:D))</f>
        <v>025</v>
      </c>
      <c r="J43" s="113" t="s">
        <v>974</v>
      </c>
      <c r="K43" s="114" t="s">
        <v>2882</v>
      </c>
      <c r="L43" t="str">
        <f t="shared" si="0"/>
        <v>f</v>
      </c>
      <c r="M43" t="s">
        <v>2713</v>
      </c>
    </row>
    <row r="44" spans="1:13" x14ac:dyDescent="0.25">
      <c r="A44" t="str">
        <f>'Clean Data'!E45&amp;IF('Clean Data'!G45="x","-f","")&amp;IF('Clean Data'!K45="x","-Mega","")&amp;IF('Clean Data'!L45="x","-Gigantamax","")&amp;IF('Clean Data'!M45&lt;&gt;"","-"&amp;'Clean Data'!M45,"")</f>
        <v>Oddish</v>
      </c>
      <c r="B44" t="s">
        <v>41</v>
      </c>
      <c r="C44" t="s">
        <v>41</v>
      </c>
      <c r="D44" s="108" t="s">
        <v>2713</v>
      </c>
      <c r="E44" t="s">
        <v>2713</v>
      </c>
      <c r="F44" t="str" cm="1">
        <f t="array" aca="1" ref="F44" ca="1">IF(OR(E44="f", E44="Mega", E44="Gigantamax", E44="Galar", E44="Alola"), IF(NOT(ISERROR(SEARCH(" ", CELL("contents", F43)))), LEFT(F43,SEARCH(" ", CELL("contents", F43))-1) &amp; " - " &amp; E44, F43&amp;" - "&amp;E44), E44)</f>
        <v>Raichu - f</v>
      </c>
      <c r="G44">
        <f>IF(ISNUMBER(SEARCH("-",K44)),_xlfn.XLOOKUP(LEFT(K44,FIND("-",K44)-1),'Clean Data'!E:E, 'Clean Data'!C:C),_xlfn.XLOOKUP(K44,'Clean Data'!E:E, 'Clean Data'!C:C))</f>
        <v>1</v>
      </c>
      <c r="H44" s="113">
        <v>1</v>
      </c>
      <c r="I44" s="113" t="str">
        <f>IF(ISNUMBER(SEARCH("-",K44)),_xlfn.XLOOKUP(LEFT(K44,FIND("-",K44)-1),'Clean Data'!E:E, 'Clean Data'!D:D),_xlfn.XLOOKUP(K44,'Clean Data'!E:E, 'Clean Data'!D:D))</f>
        <v>025</v>
      </c>
      <c r="J44" s="113" t="s">
        <v>974</v>
      </c>
      <c r="K44" s="114" t="s">
        <v>2883</v>
      </c>
      <c r="L44" t="str">
        <f t="shared" si="0"/>
        <v>Gigantamax</v>
      </c>
      <c r="M44" t="s">
        <v>883</v>
      </c>
    </row>
    <row r="45" spans="1:13" x14ac:dyDescent="0.25">
      <c r="A45" t="str">
        <f>'Clean Data'!E46&amp;IF('Clean Data'!G46="x","-f","")&amp;IF('Clean Data'!K46="x","-Mega","")&amp;IF('Clean Data'!L46="x","-Gigantamax","")&amp;IF('Clean Data'!M46&lt;&gt;"","-"&amp;'Clean Data'!M46,"")</f>
        <v>Gloom-f</v>
      </c>
      <c r="B45" t="s">
        <v>2729</v>
      </c>
      <c r="C45" t="s">
        <v>2729</v>
      </c>
      <c r="D45" s="108" t="s">
        <v>886</v>
      </c>
      <c r="E45" t="s">
        <v>886</v>
      </c>
      <c r="F45" t="str" cm="1">
        <f t="array" aca="1" ref="F45" ca="1">IF(OR(E45="f", E45="Mega", E45="Gigantamax", E45="Galar", E45="Alola"), IF(NOT(ISERROR(SEARCH(" ", CELL("contents", F44)))), LEFT(F44,SEARCH(" ", CELL("contents", F44))-1) &amp; " - " &amp; E45, F44&amp;" - "&amp;E45), E45)</f>
        <v>Raichu - Alola</v>
      </c>
      <c r="G45">
        <f>IF(ISNUMBER(SEARCH("-",K45)),_xlfn.XLOOKUP(LEFT(K45,FIND("-",K45)-1),'Clean Data'!E:E, 'Clean Data'!C:C),_xlfn.XLOOKUP(K45,'Clean Data'!E:E, 'Clean Data'!C:C))</f>
        <v>1</v>
      </c>
      <c r="H45" s="113">
        <v>1</v>
      </c>
      <c r="I45" s="113" t="str">
        <f>IF(ISNUMBER(SEARCH("-",K45)),_xlfn.XLOOKUP(LEFT(K45,FIND("-",K45)-1),'Clean Data'!E:E, 'Clean Data'!D:D),_xlfn.XLOOKUP(K45,'Clean Data'!E:E, 'Clean Data'!D:D))</f>
        <v>025</v>
      </c>
      <c r="J45" s="113" t="s">
        <v>974</v>
      </c>
      <c r="K45" s="114" t="s">
        <v>3216</v>
      </c>
      <c r="L45" t="str">
        <f t="shared" si="0"/>
        <v>Form-Cap-Alola</v>
      </c>
      <c r="M45" t="s">
        <v>2961</v>
      </c>
    </row>
    <row r="46" spans="1:13" x14ac:dyDescent="0.25">
      <c r="A46" t="str">
        <f>'Clean Data'!E47&amp;IF('Clean Data'!G47="x","-f","")&amp;IF('Clean Data'!K47="x","-Mega","")&amp;IF('Clean Data'!L47="x","-Gigantamax","")&amp;IF('Clean Data'!M47&lt;&gt;"","-"&amp;'Clean Data'!M47,"")</f>
        <v>Vileplume-f</v>
      </c>
      <c r="B46" t="s">
        <v>2730</v>
      </c>
      <c r="C46" t="s">
        <v>2730</v>
      </c>
      <c r="D46" s="108" t="s">
        <v>28</v>
      </c>
      <c r="E46" t="s">
        <v>28</v>
      </c>
      <c r="F46" t="str" cm="1">
        <f t="array" aca="1" ref="F46" ca="1">IF(OR(E46="f", E46="Mega", E46="Gigantamax", E46="Galar", E46="Alola"), IF(NOT(ISERROR(SEARCH(" ", CELL("contents", F45)))), LEFT(F45,SEARCH(" ", CELL("contents", F45))-1) &amp; " - " &amp; E46, F45&amp;" - "&amp;E46), E46)</f>
        <v>Sandshrew</v>
      </c>
      <c r="G46">
        <f>IF(ISNUMBER(SEARCH("-",K46)),_xlfn.XLOOKUP(LEFT(K46,FIND("-",K46)-1),'Clean Data'!E:E, 'Clean Data'!C:C),_xlfn.XLOOKUP(K46,'Clean Data'!E:E, 'Clean Data'!C:C))</f>
        <v>1</v>
      </c>
      <c r="H46" s="113">
        <v>1</v>
      </c>
      <c r="I46" s="113" t="str">
        <f>IF(ISNUMBER(SEARCH("-",K46)),_xlfn.XLOOKUP(LEFT(K46,FIND("-",K46)-1),'Clean Data'!E:E, 'Clean Data'!D:D),_xlfn.XLOOKUP(K46,'Clean Data'!E:E, 'Clean Data'!D:D))</f>
        <v>025</v>
      </c>
      <c r="J46" s="113" t="s">
        <v>974</v>
      </c>
      <c r="K46" s="114" t="s">
        <v>3511</v>
      </c>
      <c r="L46" t="str">
        <f t="shared" si="0"/>
        <v>Form-Cap-Hoenn</v>
      </c>
      <c r="M46" t="s">
        <v>2962</v>
      </c>
    </row>
    <row r="47" spans="1:13" x14ac:dyDescent="0.25">
      <c r="A47" t="str">
        <f>'Clean Data'!E48&amp;IF('Clean Data'!G48="x","-f","")&amp;IF('Clean Data'!K48="x","-Mega","")&amp;IF('Clean Data'!L48="x","-Gigantamax","")&amp;IF('Clean Data'!M48&lt;&gt;"","-"&amp;'Clean Data'!M48,"")</f>
        <v>Paras</v>
      </c>
      <c r="B47" t="s">
        <v>44</v>
      </c>
      <c r="C47" t="s">
        <v>44</v>
      </c>
      <c r="D47" s="108" t="s">
        <v>886</v>
      </c>
      <c r="E47" t="s">
        <v>886</v>
      </c>
      <c r="F47" t="str" cm="1">
        <f t="array" aca="1" ref="F47" ca="1">IF(OR(E47="f", E47="Mega", E47="Gigantamax", E47="Galar", E47="Alola"), IF(NOT(ISERROR(SEARCH(" ", CELL("contents", F46)))), LEFT(F46,SEARCH(" ", CELL("contents", F46))-1) &amp; " - " &amp; E47, F46&amp;" - "&amp;E47), E47)</f>
        <v>Sandshrew - Alola</v>
      </c>
      <c r="G47">
        <f>IF(ISNUMBER(SEARCH("-",K47)),_xlfn.XLOOKUP(LEFT(K47,FIND("-",K47)-1),'Clean Data'!E:E, 'Clean Data'!C:C),_xlfn.XLOOKUP(K47,'Clean Data'!E:E, 'Clean Data'!C:C))</f>
        <v>1</v>
      </c>
      <c r="H47" s="113">
        <v>1</v>
      </c>
      <c r="I47" s="113" t="str">
        <f>IF(ISNUMBER(SEARCH("-",K47)),_xlfn.XLOOKUP(LEFT(K47,FIND("-",K47)-1),'Clean Data'!E:E, 'Clean Data'!D:D),_xlfn.XLOOKUP(K47,'Clean Data'!E:E, 'Clean Data'!D:D))</f>
        <v>025</v>
      </c>
      <c r="J47" s="113" t="s">
        <v>974</v>
      </c>
      <c r="K47" s="114" t="s">
        <v>3512</v>
      </c>
      <c r="L47" t="str">
        <f t="shared" si="0"/>
        <v>Form-Cap-Kalos</v>
      </c>
      <c r="M47" t="s">
        <v>2963</v>
      </c>
    </row>
    <row r="48" spans="1:13" x14ac:dyDescent="0.25">
      <c r="A48" t="str">
        <f>'Clean Data'!E49&amp;IF('Clean Data'!G49="x","-f","")&amp;IF('Clean Data'!K49="x","-Mega","")&amp;IF('Clean Data'!L49="x","-Gigantamax","")&amp;IF('Clean Data'!M49&lt;&gt;"","-"&amp;'Clean Data'!M49,"")</f>
        <v>Parasect</v>
      </c>
      <c r="B48" t="s">
        <v>45</v>
      </c>
      <c r="C48" t="s">
        <v>45</v>
      </c>
      <c r="D48" s="108" t="s">
        <v>29</v>
      </c>
      <c r="E48" t="s">
        <v>29</v>
      </c>
      <c r="F48" t="str" cm="1">
        <f t="array" aca="1" ref="F48" ca="1">IF(OR(E48="f", E48="Mega", E48="Gigantamax", E48="Galar", E48="Alola"), IF(NOT(ISERROR(SEARCH(" ", CELL("contents", F47)))), LEFT(F47,SEARCH(" ", CELL("contents", F47))-1) &amp; " - " &amp; E48, F47&amp;" - "&amp;E48), E48)</f>
        <v>Sandslash</v>
      </c>
      <c r="G48">
        <f>IF(ISNUMBER(SEARCH("-",K48)),_xlfn.XLOOKUP(LEFT(K48,FIND("-",K48)-1),'Clean Data'!E:E, 'Clean Data'!C:C),_xlfn.XLOOKUP(K48,'Clean Data'!E:E, 'Clean Data'!C:C))</f>
        <v>1</v>
      </c>
      <c r="H48" s="113">
        <v>1</v>
      </c>
      <c r="I48" s="113" t="str">
        <f>IF(ISNUMBER(SEARCH("-",K48)),_xlfn.XLOOKUP(LEFT(K48,FIND("-",K48)-1),'Clean Data'!E:E, 'Clean Data'!D:D),_xlfn.XLOOKUP(K48,'Clean Data'!E:E, 'Clean Data'!D:D))</f>
        <v>025</v>
      </c>
      <c r="J48" s="113" t="s">
        <v>974</v>
      </c>
      <c r="K48" s="114" t="s">
        <v>3513</v>
      </c>
      <c r="L48" t="str">
        <f t="shared" si="0"/>
        <v>Form-Cap-Original</v>
      </c>
      <c r="M48" t="s">
        <v>2964</v>
      </c>
    </row>
    <row r="49" spans="1:13" x14ac:dyDescent="0.25">
      <c r="A49" t="str">
        <f>'Clean Data'!E50&amp;IF('Clean Data'!G50="x","-f","")&amp;IF('Clean Data'!K50="x","-Mega","")&amp;IF('Clean Data'!L50="x","-Gigantamax","")&amp;IF('Clean Data'!M50&lt;&gt;"","-"&amp;'Clean Data'!M50,"")</f>
        <v>Venonat</v>
      </c>
      <c r="B49" t="s">
        <v>46</v>
      </c>
      <c r="C49" t="s">
        <v>46</v>
      </c>
      <c r="D49" s="108" t="s">
        <v>886</v>
      </c>
      <c r="E49" t="s">
        <v>886</v>
      </c>
      <c r="F49" t="str" cm="1">
        <f t="array" aca="1" ref="F49" ca="1">IF(OR(E49="f", E49="Mega", E49="Gigantamax", E49="Galar", E49="Alola"), IF(NOT(ISERROR(SEARCH(" ", CELL("contents", F48)))), LEFT(F48,SEARCH(" ", CELL("contents", F48))-1) &amp; " - " &amp; E49, F48&amp;" - "&amp;E49), E49)</f>
        <v>Sandslash - Alola</v>
      </c>
      <c r="G49">
        <f>IF(ISNUMBER(SEARCH("-",K49)),_xlfn.XLOOKUP(LEFT(K49,FIND("-",K49)-1),'Clean Data'!E:E, 'Clean Data'!C:C),_xlfn.XLOOKUP(K49,'Clean Data'!E:E, 'Clean Data'!C:C))</f>
        <v>1</v>
      </c>
      <c r="H49" s="113">
        <v>1</v>
      </c>
      <c r="I49" s="113" t="str">
        <f>IF(ISNUMBER(SEARCH("-",K49)),_xlfn.XLOOKUP(LEFT(K49,FIND("-",K49)-1),'Clean Data'!E:E, 'Clean Data'!D:D),_xlfn.XLOOKUP(K49,'Clean Data'!E:E, 'Clean Data'!D:D))</f>
        <v>025</v>
      </c>
      <c r="J49" s="113" t="s">
        <v>974</v>
      </c>
      <c r="K49" s="114" t="s">
        <v>3514</v>
      </c>
      <c r="L49" t="str">
        <f t="shared" si="0"/>
        <v>Form-Cap-Partner</v>
      </c>
      <c r="M49" t="s">
        <v>2965</v>
      </c>
    </row>
    <row r="50" spans="1:13" x14ac:dyDescent="0.25">
      <c r="A50" t="str">
        <f>'Clean Data'!E51&amp;IF('Clean Data'!G51="x","-f","")&amp;IF('Clean Data'!K51="x","-Mega","")&amp;IF('Clean Data'!L51="x","-Gigantamax","")&amp;IF('Clean Data'!M51&lt;&gt;"","-"&amp;'Clean Data'!M51,"")</f>
        <v>Venomoth</v>
      </c>
      <c r="B50" t="s">
        <v>47</v>
      </c>
      <c r="C50" t="s">
        <v>47</v>
      </c>
      <c r="D50" s="108" t="s">
        <v>1854</v>
      </c>
      <c r="E50" t="s">
        <v>1854</v>
      </c>
      <c r="F50" t="str" cm="1">
        <f t="array" aca="1" ref="F50" ca="1">IF(OR(E50="f", E50="Mega", E50="Gigantamax", E50="Galar", E50="Alola"), IF(NOT(ISERROR(SEARCH(" ", CELL("contents", F49)))), LEFT(F49,SEARCH(" ", CELL("contents", F49))-1) &amp; " - " &amp; E50, F49&amp;" - "&amp;E50), E50)</f>
        <v>Nidoran f</v>
      </c>
      <c r="G50">
        <f>IF(ISNUMBER(SEARCH("-",K50)),_xlfn.XLOOKUP(LEFT(K50,FIND("-",K50)-1),'Clean Data'!E:E, 'Clean Data'!C:C),_xlfn.XLOOKUP(K50,'Clean Data'!E:E, 'Clean Data'!C:C))</f>
        <v>1</v>
      </c>
      <c r="H50" s="113">
        <v>1</v>
      </c>
      <c r="I50" s="113" t="str">
        <f>IF(ISNUMBER(SEARCH("-",K50)),_xlfn.XLOOKUP(LEFT(K50,FIND("-",K50)-1),'Clean Data'!E:E, 'Clean Data'!D:D),_xlfn.XLOOKUP(K50,'Clean Data'!E:E, 'Clean Data'!D:D))</f>
        <v>025</v>
      </c>
      <c r="J50" s="113" t="s">
        <v>974</v>
      </c>
      <c r="K50" s="114" t="s">
        <v>3515</v>
      </c>
      <c r="L50" t="str">
        <f t="shared" si="0"/>
        <v>Form-Cap-Sinnoh</v>
      </c>
      <c r="M50" t="s">
        <v>2966</v>
      </c>
    </row>
    <row r="51" spans="1:13" x14ac:dyDescent="0.25">
      <c r="A51" t="str">
        <f>'Clean Data'!E52&amp;IF('Clean Data'!G52="x","-f","")&amp;IF('Clean Data'!K52="x","-Mega","")&amp;IF('Clean Data'!L52="x","-Gigantamax","")&amp;IF('Clean Data'!M52&lt;&gt;"","-"&amp;'Clean Data'!M52,"")</f>
        <v>Diglett-Alola</v>
      </c>
      <c r="B51" t="s">
        <v>2925</v>
      </c>
      <c r="C51" t="s">
        <v>2925</v>
      </c>
      <c r="D51" s="108" t="s">
        <v>30</v>
      </c>
      <c r="E51" t="s">
        <v>30</v>
      </c>
      <c r="F51" t="str" cm="1">
        <f t="array" aca="1" ref="F51" ca="1">IF(OR(E51="f", E51="Mega", E51="Gigantamax", E51="Galar", E51="Alola"), IF(NOT(ISERROR(SEARCH(" ", CELL("contents", F50)))), LEFT(F50,SEARCH(" ", CELL("contents", F50))-1) &amp; " - " &amp; E51, F50&amp;" - "&amp;E51), E51)</f>
        <v>Nidorina</v>
      </c>
      <c r="G51">
        <f>IF(ISNUMBER(SEARCH("-",K51)),_xlfn.XLOOKUP(LEFT(K51,FIND("-",K51)-1),'Clean Data'!E:E, 'Clean Data'!C:C),_xlfn.XLOOKUP(K51,'Clean Data'!E:E, 'Clean Data'!C:C))</f>
        <v>1</v>
      </c>
      <c r="H51" s="113">
        <v>1</v>
      </c>
      <c r="I51" s="113" t="str">
        <f>IF(ISNUMBER(SEARCH("-",K51)),_xlfn.XLOOKUP(LEFT(K51,FIND("-",K51)-1),'Clean Data'!E:E, 'Clean Data'!D:D),_xlfn.XLOOKUP(K51,'Clean Data'!E:E, 'Clean Data'!D:D))</f>
        <v>025</v>
      </c>
      <c r="J51" s="113" t="s">
        <v>974</v>
      </c>
      <c r="K51" s="114" t="s">
        <v>3516</v>
      </c>
      <c r="L51" t="str">
        <f t="shared" si="0"/>
        <v>Form-Cap-Unova</v>
      </c>
      <c r="M51" t="s">
        <v>2967</v>
      </c>
    </row>
    <row r="52" spans="1:13" x14ac:dyDescent="0.25">
      <c r="A52" t="str">
        <f>'Clean Data'!E53&amp;IF('Clean Data'!G53="x","-f","")&amp;IF('Clean Data'!K53="x","-Mega","")&amp;IF('Clean Data'!L53="x","-Gigantamax","")&amp;IF('Clean Data'!M53&lt;&gt;"","-"&amp;'Clean Data'!M53,"")</f>
        <v>Dugtrio-Alola</v>
      </c>
      <c r="B52" t="s">
        <v>2926</v>
      </c>
      <c r="C52" t="s">
        <v>2926</v>
      </c>
      <c r="D52" s="108" t="s">
        <v>31</v>
      </c>
      <c r="E52" t="s">
        <v>31</v>
      </c>
      <c r="F52" t="str" cm="1">
        <f t="array" aca="1" ref="F52" ca="1">IF(OR(E52="f", E52="Mega", E52="Gigantamax", E52="Galar", E52="Alola"), IF(NOT(ISERROR(SEARCH(" ", CELL("contents", F51)))), LEFT(F51,SEARCH(" ", CELL("contents", F51))-1) &amp; " - " &amp; E52, F51&amp;" - "&amp;E52), E52)</f>
        <v>Nidoqueen</v>
      </c>
      <c r="G52">
        <f>IF(ISNUMBER(SEARCH("-",K52)),_xlfn.XLOOKUP(LEFT(K52,FIND("-",K52)-1),'Clean Data'!E:E, 'Clean Data'!C:C),_xlfn.XLOOKUP(K52,'Clean Data'!E:E, 'Clean Data'!C:C))</f>
        <v>1</v>
      </c>
      <c r="H52" s="113">
        <v>1</v>
      </c>
      <c r="I52" s="113" t="str">
        <f>IF(ISNUMBER(SEARCH("-",K52)),_xlfn.XLOOKUP(LEFT(K52,FIND("-",K52)-1),'Clean Data'!E:E, 'Clean Data'!D:D),_xlfn.XLOOKUP(K52,'Clean Data'!E:E, 'Clean Data'!D:D))</f>
        <v>025</v>
      </c>
      <c r="J52" s="113" t="s">
        <v>974</v>
      </c>
      <c r="K52" s="114" t="s">
        <v>3517</v>
      </c>
      <c r="L52" t="str">
        <f t="shared" si="0"/>
        <v>Form-Cap-World</v>
      </c>
      <c r="M52" t="s">
        <v>2968</v>
      </c>
    </row>
    <row r="53" spans="1:13" x14ac:dyDescent="0.25">
      <c r="A53" t="str">
        <f>'Clean Data'!E54&amp;IF('Clean Data'!G54="x","-f","")&amp;IF('Clean Data'!K54="x","-Mega","")&amp;IF('Clean Data'!L54="x","-Gigantamax","")&amp;IF('Clean Data'!M54&lt;&gt;"","-"&amp;'Clean Data'!M54,"")</f>
        <v>Meowth-Gigantamax-Alola, Galar</v>
      </c>
      <c r="B53" t="s">
        <v>2927</v>
      </c>
      <c r="C53" t="s">
        <v>2927</v>
      </c>
      <c r="D53" s="108" t="s">
        <v>1855</v>
      </c>
      <c r="E53" t="s">
        <v>1855</v>
      </c>
      <c r="F53" t="str" cm="1">
        <f t="array" aca="1" ref="F53" ca="1">IF(OR(E53="f", E53="Mega", E53="Gigantamax", E53="Galar", E53="Alola"), IF(NOT(ISERROR(SEARCH(" ", CELL("contents", F52)))), LEFT(F52,SEARCH(" ", CELL("contents", F52))-1) &amp; " - " &amp; E53, F52&amp;" - "&amp;E53), E53)</f>
        <v>Nidoran m</v>
      </c>
      <c r="G53">
        <f>IF(ISNUMBER(SEARCH("-",K53)),_xlfn.XLOOKUP(LEFT(K53,FIND("-",K53)-1),'Clean Data'!E:E, 'Clean Data'!C:C),_xlfn.XLOOKUP(K53,'Clean Data'!E:E, 'Clean Data'!C:C))</f>
        <v>1</v>
      </c>
      <c r="H53" s="113">
        <v>1</v>
      </c>
      <c r="I53" s="113" t="str">
        <f>IF(ISNUMBER(SEARCH("-",K53)),_xlfn.XLOOKUP(LEFT(K53,FIND("-",K53)-1),'Clean Data'!E:E, 'Clean Data'!D:D),_xlfn.XLOOKUP(K53,'Clean Data'!E:E, 'Clean Data'!D:D))</f>
        <v>025</v>
      </c>
      <c r="J53" s="113" t="s">
        <v>974</v>
      </c>
      <c r="K53" s="114" t="s">
        <v>3518</v>
      </c>
      <c r="L53" t="str">
        <f t="shared" si="0"/>
        <v>Form-Cosplay-Belle</v>
      </c>
      <c r="M53" t="s">
        <v>2969</v>
      </c>
    </row>
    <row r="54" spans="1:13" x14ac:dyDescent="0.25">
      <c r="A54" t="str">
        <f>'Clean Data'!E55&amp;IF('Clean Data'!G55="x","-f","")&amp;IF('Clean Data'!K55="x","-Mega","")&amp;IF('Clean Data'!L55="x","-Gigantamax","")&amp;IF('Clean Data'!M55&lt;&gt;"","-"&amp;'Clean Data'!M55,"")</f>
        <v>Persian-Alola</v>
      </c>
      <c r="B54" t="s">
        <v>2928</v>
      </c>
      <c r="C54" t="s">
        <v>2928</v>
      </c>
      <c r="D54" s="108" t="s">
        <v>32</v>
      </c>
      <c r="E54" t="s">
        <v>32</v>
      </c>
      <c r="F54" t="str" cm="1">
        <f t="array" aca="1" ref="F54" ca="1">IF(OR(E54="f", E54="Mega", E54="Gigantamax", E54="Galar", E54="Alola"), IF(NOT(ISERROR(SEARCH(" ", CELL("contents", F53)))), LEFT(F53,SEARCH(" ", CELL("contents", F53))-1) &amp; " - " &amp; E54, F53&amp;" - "&amp;E54), E54)</f>
        <v>Nidorino</v>
      </c>
      <c r="G54">
        <f>IF(ISNUMBER(SEARCH("-",K54)),_xlfn.XLOOKUP(LEFT(K54,FIND("-",K54)-1),'Clean Data'!E:E, 'Clean Data'!C:C),_xlfn.XLOOKUP(K54,'Clean Data'!E:E, 'Clean Data'!C:C))</f>
        <v>1</v>
      </c>
      <c r="H54" s="113">
        <v>1</v>
      </c>
      <c r="I54" s="113" t="str">
        <f>IF(ISNUMBER(SEARCH("-",K54)),_xlfn.XLOOKUP(LEFT(K54,FIND("-",K54)-1),'Clean Data'!E:E, 'Clean Data'!D:D),_xlfn.XLOOKUP(K54,'Clean Data'!E:E, 'Clean Data'!D:D))</f>
        <v>025</v>
      </c>
      <c r="J54" s="113" t="s">
        <v>974</v>
      </c>
      <c r="K54" s="114" t="s">
        <v>3519</v>
      </c>
      <c r="L54" t="str">
        <f t="shared" si="0"/>
        <v>Form-Cosplay-Libre</v>
      </c>
      <c r="M54" t="s">
        <v>2970</v>
      </c>
    </row>
    <row r="55" spans="1:13" x14ac:dyDescent="0.25">
      <c r="A55" t="str">
        <f>'Clean Data'!E56&amp;IF('Clean Data'!G56="x","-f","")&amp;IF('Clean Data'!K56="x","-Mega","")&amp;IF('Clean Data'!L56="x","-Gigantamax","")&amp;IF('Clean Data'!M56&lt;&gt;"","-"&amp;'Clean Data'!M56,"")</f>
        <v>Psyduck</v>
      </c>
      <c r="B55" t="s">
        <v>52</v>
      </c>
      <c r="C55" t="s">
        <v>52</v>
      </c>
      <c r="D55" s="108" t="s">
        <v>33</v>
      </c>
      <c r="E55" t="s">
        <v>33</v>
      </c>
      <c r="F55" t="str" cm="1">
        <f t="array" aca="1" ref="F55" ca="1">IF(OR(E55="f", E55="Mega", E55="Gigantamax", E55="Galar", E55="Alola"), IF(NOT(ISERROR(SEARCH(" ", CELL("contents", F54)))), LEFT(F54,SEARCH(" ", CELL("contents", F54))-1) &amp; " - " &amp; E55, F54&amp;" - "&amp;E55), E55)</f>
        <v>Nidoking</v>
      </c>
      <c r="G55">
        <f>IF(ISNUMBER(SEARCH("-",K55)),_xlfn.XLOOKUP(LEFT(K55,FIND("-",K55)-1),'Clean Data'!E:E, 'Clean Data'!C:C),_xlfn.XLOOKUP(K55,'Clean Data'!E:E, 'Clean Data'!C:C))</f>
        <v>1</v>
      </c>
      <c r="H55" s="113">
        <v>1</v>
      </c>
      <c r="I55" s="113" t="str">
        <f>IF(ISNUMBER(SEARCH("-",K55)),_xlfn.XLOOKUP(LEFT(K55,FIND("-",K55)-1),'Clean Data'!E:E, 'Clean Data'!D:D),_xlfn.XLOOKUP(K55,'Clean Data'!E:E, 'Clean Data'!D:D))</f>
        <v>025</v>
      </c>
      <c r="J55" s="113" t="s">
        <v>974</v>
      </c>
      <c r="K55" s="114" t="s">
        <v>3520</v>
      </c>
      <c r="L55" t="str">
        <f t="shared" si="0"/>
        <v>Form-Cosplay-PhD</v>
      </c>
      <c r="M55" t="s">
        <v>2971</v>
      </c>
    </row>
    <row r="56" spans="1:13" x14ac:dyDescent="0.25">
      <c r="A56" t="str">
        <f>'Clean Data'!E57&amp;IF('Clean Data'!G57="x","-f","")&amp;IF('Clean Data'!K57="x","-Mega","")&amp;IF('Clean Data'!L57="x","-Gigantamax","")&amp;IF('Clean Data'!M57&lt;&gt;"","-"&amp;'Clean Data'!M57,"")</f>
        <v>Golduck</v>
      </c>
      <c r="B56" t="s">
        <v>53</v>
      </c>
      <c r="C56" t="s">
        <v>53</v>
      </c>
      <c r="D56" s="108" t="s">
        <v>34</v>
      </c>
      <c r="E56" t="s">
        <v>34</v>
      </c>
      <c r="F56" t="str" cm="1">
        <f t="array" aca="1" ref="F56" ca="1">IF(OR(E56="f", E56="Mega", E56="Gigantamax", E56="Galar", E56="Alola"), IF(NOT(ISERROR(SEARCH(" ", CELL("contents", F55)))), LEFT(F55,SEARCH(" ", CELL("contents", F55))-1) &amp; " - " &amp; E56, F55&amp;" - "&amp;E56), E56)</f>
        <v>Clefairy</v>
      </c>
      <c r="G56">
        <f>IF(ISNUMBER(SEARCH("-",K56)),_xlfn.XLOOKUP(LEFT(K56,FIND("-",K56)-1),'Clean Data'!E:E, 'Clean Data'!C:C),_xlfn.XLOOKUP(K56,'Clean Data'!E:E, 'Clean Data'!C:C))</f>
        <v>1</v>
      </c>
      <c r="H56" s="113">
        <v>1</v>
      </c>
      <c r="I56" s="113" t="str">
        <f>IF(ISNUMBER(SEARCH("-",K56)),_xlfn.XLOOKUP(LEFT(K56,FIND("-",K56)-1),'Clean Data'!E:E, 'Clean Data'!D:D),_xlfn.XLOOKUP(K56,'Clean Data'!E:E, 'Clean Data'!D:D))</f>
        <v>025</v>
      </c>
      <c r="J56" s="113" t="s">
        <v>974</v>
      </c>
      <c r="K56" s="114" t="s">
        <v>3521</v>
      </c>
      <c r="L56" t="str">
        <f t="shared" si="0"/>
        <v>Form-Cosplay-Pop_Star</v>
      </c>
      <c r="M56" t="s">
        <v>2972</v>
      </c>
    </row>
    <row r="57" spans="1:13" x14ac:dyDescent="0.25">
      <c r="A57" t="str">
        <f>'Clean Data'!E58&amp;IF('Clean Data'!G58="x","-f","")&amp;IF('Clean Data'!K58="x","-Mega","")&amp;IF('Clean Data'!L58="x","-Gigantamax","")&amp;IF('Clean Data'!M58&lt;&gt;"","-"&amp;'Clean Data'!M58,"")</f>
        <v>Mankey</v>
      </c>
      <c r="B57" t="s">
        <v>54</v>
      </c>
      <c r="C57" t="s">
        <v>54</v>
      </c>
      <c r="D57" s="108" t="s">
        <v>1852</v>
      </c>
      <c r="E57" t="s">
        <v>1852</v>
      </c>
      <c r="F57" t="str" cm="1">
        <f t="array" aca="1" ref="F57" ca="1">IF(OR(E57="f", E57="Mega", E57="Gigantamax", E57="Galar", E57="Alola"), IF(NOT(ISERROR(SEARCH(" ", CELL("contents", F56)))), LEFT(F56,SEARCH(" ", CELL("contents", F56))-1) &amp; " - " &amp; E57, F56&amp;" - "&amp;E57), E57)</f>
        <v>Clefable</v>
      </c>
      <c r="G57">
        <f>IF(ISNUMBER(SEARCH("-",K57)),_xlfn.XLOOKUP(LEFT(K57,FIND("-",K57)-1),'Clean Data'!E:E, 'Clean Data'!C:C),_xlfn.XLOOKUP(K57,'Clean Data'!E:E, 'Clean Data'!C:C))</f>
        <v>1</v>
      </c>
      <c r="H57" s="113">
        <v>1</v>
      </c>
      <c r="I57" s="113" t="str">
        <f>IF(ISNUMBER(SEARCH("-",K57)),_xlfn.XLOOKUP(LEFT(K57,FIND("-",K57)-1),'Clean Data'!E:E, 'Clean Data'!D:D),_xlfn.XLOOKUP(K57,'Clean Data'!E:E, 'Clean Data'!D:D))</f>
        <v>025</v>
      </c>
      <c r="J57" s="113" t="s">
        <v>974</v>
      </c>
      <c r="K57" s="114" t="s">
        <v>3522</v>
      </c>
      <c r="L57" t="str">
        <f t="shared" si="0"/>
        <v>Form-Cosplay-Rock_Star</v>
      </c>
      <c r="M57" t="s">
        <v>2973</v>
      </c>
    </row>
    <row r="58" spans="1:13" x14ac:dyDescent="0.25">
      <c r="A58" t="str">
        <f>'Clean Data'!E59&amp;IF('Clean Data'!G59="x","-f","")&amp;IF('Clean Data'!K59="x","-Mega","")&amp;IF('Clean Data'!L59="x","-Gigantamax","")&amp;IF('Clean Data'!M59&lt;&gt;"","-"&amp;'Clean Data'!M59,"")</f>
        <v>Primeape</v>
      </c>
      <c r="B58" t="s">
        <v>55</v>
      </c>
      <c r="C58" t="s">
        <v>55</v>
      </c>
      <c r="D58" s="108" t="s">
        <v>35</v>
      </c>
      <c r="E58" t="s">
        <v>35</v>
      </c>
      <c r="F58" t="str" cm="1">
        <f t="array" aca="1" ref="F58" ca="1">IF(OR(E58="f", E58="Mega", E58="Gigantamax", E58="Galar", E58="Alola"), IF(NOT(ISERROR(SEARCH(" ", CELL("contents", F57)))), LEFT(F57,SEARCH(" ", CELL("contents", F57))-1) &amp; " - " &amp; E58, F57&amp;" - "&amp;E58), E58)</f>
        <v>Vulpix</v>
      </c>
      <c r="G58">
        <f>IF(ISNUMBER(SEARCH("-",K58)),_xlfn.XLOOKUP(LEFT(K58,FIND("-",K58)-1),'Clean Data'!E:E, 'Clean Data'!C:C),_xlfn.XLOOKUP(K58,'Clean Data'!E:E, 'Clean Data'!C:C))</f>
        <v>1</v>
      </c>
      <c r="H58" s="113">
        <v>1</v>
      </c>
      <c r="I58" s="113" t="str">
        <f>IF(ISNUMBER(SEARCH("-",K58)),_xlfn.XLOOKUP(LEFT(K58,FIND("-",K58)-1),'Clean Data'!E:E, 'Clean Data'!D:D),_xlfn.XLOOKUP(K58,'Clean Data'!E:E, 'Clean Data'!D:D))</f>
        <v>026</v>
      </c>
      <c r="J58" s="113" t="s">
        <v>975</v>
      </c>
      <c r="K58" s="114" t="s">
        <v>27</v>
      </c>
      <c r="L58" t="str">
        <f t="shared" si="0"/>
        <v/>
      </c>
      <c r="M58" t="s">
        <v>888</v>
      </c>
    </row>
    <row r="59" spans="1:13" x14ac:dyDescent="0.25">
      <c r="A59" t="str">
        <f>'Clean Data'!E60&amp;IF('Clean Data'!G60="x","-f","")&amp;IF('Clean Data'!K60="x","-Mega","")&amp;IF('Clean Data'!L60="x","-Gigantamax","")&amp;IF('Clean Data'!M60&lt;&gt;"","-"&amp;'Clean Data'!M60,"")</f>
        <v>Growlithe</v>
      </c>
      <c r="B59" t="s">
        <v>56</v>
      </c>
      <c r="C59" t="s">
        <v>56</v>
      </c>
      <c r="D59" s="108" t="s">
        <v>886</v>
      </c>
      <c r="E59" t="s">
        <v>886</v>
      </c>
      <c r="F59" t="str" cm="1">
        <f t="array" aca="1" ref="F59" ca="1">IF(OR(E59="f", E59="Mega", E59="Gigantamax", E59="Galar", E59="Alola"), IF(NOT(ISERROR(SEARCH(" ", CELL("contents", F58)))), LEFT(F58,SEARCH(" ", CELL("contents", F58))-1) &amp; " - " &amp; E59, F58&amp;" - "&amp;E59), E59)</f>
        <v>Vulpix - Alola</v>
      </c>
      <c r="G59">
        <f>IF(ISNUMBER(SEARCH("-",K59)),_xlfn.XLOOKUP(LEFT(K59,FIND("-",K59)-1),'Clean Data'!E:E, 'Clean Data'!C:C),_xlfn.XLOOKUP(K59,'Clean Data'!E:E, 'Clean Data'!C:C))</f>
        <v>1</v>
      </c>
      <c r="H59" s="113">
        <v>1</v>
      </c>
      <c r="I59" s="113" t="str">
        <f>IF(ISNUMBER(SEARCH("-",K59)),_xlfn.XLOOKUP(LEFT(K59,FIND("-",K59)-1),'Clean Data'!E:E, 'Clean Data'!D:D),_xlfn.XLOOKUP(K59,'Clean Data'!E:E, 'Clean Data'!D:D))</f>
        <v>026</v>
      </c>
      <c r="J59" s="113" t="s">
        <v>975</v>
      </c>
      <c r="K59" s="114" t="s">
        <v>2884</v>
      </c>
      <c r="L59" t="str">
        <f t="shared" si="0"/>
        <v>f</v>
      </c>
      <c r="M59" t="s">
        <v>2713</v>
      </c>
    </row>
    <row r="60" spans="1:13" x14ac:dyDescent="0.25">
      <c r="A60" t="str">
        <f>'Clean Data'!E61&amp;IF('Clean Data'!G61="x","-f","")&amp;IF('Clean Data'!K61="x","-Mega","")&amp;IF('Clean Data'!L61="x","-Gigantamax","")&amp;IF('Clean Data'!M61&lt;&gt;"","-"&amp;'Clean Data'!M61,"")</f>
        <v>Arcanine</v>
      </c>
      <c r="B60" t="s">
        <v>57</v>
      </c>
      <c r="C60" t="s">
        <v>57</v>
      </c>
      <c r="D60" s="108" t="s">
        <v>36</v>
      </c>
      <c r="E60" t="s">
        <v>36</v>
      </c>
      <c r="F60" t="str" cm="1">
        <f t="array" aca="1" ref="F60" ca="1">IF(OR(E60="f", E60="Mega", E60="Gigantamax", E60="Galar", E60="Alola"), IF(NOT(ISERROR(SEARCH(" ", CELL("contents", F59)))), LEFT(F59,SEARCH(" ", CELL("contents", F59))-1) &amp; " - " &amp; E60, F59&amp;" - "&amp;E60), E60)</f>
        <v>Ninetales</v>
      </c>
      <c r="G60">
        <f>IF(ISNUMBER(SEARCH("-",K60)),_xlfn.XLOOKUP(LEFT(K60,FIND("-",K60)-1),'Clean Data'!E:E, 'Clean Data'!C:C),_xlfn.XLOOKUP(K60,'Clean Data'!E:E, 'Clean Data'!C:C))</f>
        <v>1</v>
      </c>
      <c r="H60" s="113">
        <v>1</v>
      </c>
      <c r="I60" s="113" t="str">
        <f>IF(ISNUMBER(SEARCH("-",K60)),_xlfn.XLOOKUP(LEFT(K60,FIND("-",K60)-1),'Clean Data'!E:E, 'Clean Data'!D:D),_xlfn.XLOOKUP(K60,'Clean Data'!E:E, 'Clean Data'!D:D))</f>
        <v>026</v>
      </c>
      <c r="J60" s="113" t="s">
        <v>975</v>
      </c>
      <c r="K60" s="114" t="s">
        <v>2929</v>
      </c>
      <c r="L60" t="str">
        <f t="shared" si="0"/>
        <v>Region-Alola</v>
      </c>
      <c r="M60" t="s">
        <v>2960</v>
      </c>
    </row>
    <row r="61" spans="1:13" x14ac:dyDescent="0.25">
      <c r="A61" t="str">
        <f>'Clean Data'!E62&amp;IF('Clean Data'!G62="x","-f","")&amp;IF('Clean Data'!K62="x","-Mega","")&amp;IF('Clean Data'!L62="x","-Gigantamax","")&amp;IF('Clean Data'!M62&lt;&gt;"","-"&amp;'Clean Data'!M62,"")</f>
        <v>Poliwag</v>
      </c>
      <c r="B61" t="s">
        <v>58</v>
      </c>
      <c r="C61" t="s">
        <v>58</v>
      </c>
      <c r="D61" s="108" t="s">
        <v>886</v>
      </c>
      <c r="E61" t="s">
        <v>886</v>
      </c>
      <c r="F61" t="str" cm="1">
        <f t="array" aca="1" ref="F61" ca="1">IF(OR(E61="f", E61="Mega", E61="Gigantamax", E61="Galar", E61="Alola"), IF(NOT(ISERROR(SEARCH(" ", CELL("contents", F60)))), LEFT(F60,SEARCH(" ", CELL("contents", F60))-1) &amp; " - " &amp; E61, F60&amp;" - "&amp;E61), E61)</f>
        <v>Ninetales - Alola</v>
      </c>
      <c r="G61">
        <f>IF(ISNUMBER(SEARCH("-",K61)),_xlfn.XLOOKUP(LEFT(K61,FIND("-",K61)-1),'Clean Data'!E:E, 'Clean Data'!C:C),_xlfn.XLOOKUP(K61,'Clean Data'!E:E, 'Clean Data'!C:C))</f>
        <v>1</v>
      </c>
      <c r="H61" s="113">
        <v>1</v>
      </c>
      <c r="I61" s="113" t="str">
        <f>IF(ISNUMBER(SEARCH("-",K61)),_xlfn.XLOOKUP(LEFT(K61,FIND("-",K61)-1),'Clean Data'!E:E, 'Clean Data'!D:D),_xlfn.XLOOKUP(K61,'Clean Data'!E:E, 'Clean Data'!D:D))</f>
        <v>027</v>
      </c>
      <c r="J61" s="113" t="s">
        <v>976</v>
      </c>
      <c r="K61" s="114" t="s">
        <v>28</v>
      </c>
      <c r="L61" t="str">
        <f t="shared" si="0"/>
        <v/>
      </c>
      <c r="M61" t="s">
        <v>888</v>
      </c>
    </row>
    <row r="62" spans="1:13" x14ac:dyDescent="0.25">
      <c r="A62" t="str">
        <f>'Clean Data'!E63&amp;IF('Clean Data'!G63="x","-f","")&amp;IF('Clean Data'!K63="x","-Mega","")&amp;IF('Clean Data'!L63="x","-Gigantamax","")&amp;IF('Clean Data'!M63&lt;&gt;"","-"&amp;'Clean Data'!M63,"")</f>
        <v>Poliwhirl</v>
      </c>
      <c r="B62" t="s">
        <v>59</v>
      </c>
      <c r="C62" t="s">
        <v>59</v>
      </c>
      <c r="D62" s="108" t="s">
        <v>37</v>
      </c>
      <c r="E62" t="s">
        <v>37</v>
      </c>
      <c r="F62" t="str" cm="1">
        <f t="array" aca="1" ref="F62" ca="1">IF(OR(E62="f", E62="Mega", E62="Gigantamax", E62="Galar", E62="Alola"), IF(NOT(ISERROR(SEARCH(" ", CELL("contents", F61)))), LEFT(F61,SEARCH(" ", CELL("contents", F61))-1) &amp; " - " &amp; E62, F61&amp;" - "&amp;E62), E62)</f>
        <v>Jigglypuff</v>
      </c>
      <c r="G62">
        <f>IF(ISNUMBER(SEARCH("-",K62)),_xlfn.XLOOKUP(LEFT(K62,FIND("-",K62)-1),'Clean Data'!E:E, 'Clean Data'!C:C),_xlfn.XLOOKUP(K62,'Clean Data'!E:E, 'Clean Data'!C:C))</f>
        <v>1</v>
      </c>
      <c r="H62" s="113">
        <v>1</v>
      </c>
      <c r="I62" s="113" t="str">
        <f>IF(ISNUMBER(SEARCH("-",K62)),_xlfn.XLOOKUP(LEFT(K62,FIND("-",K62)-1),'Clean Data'!E:E, 'Clean Data'!D:D),_xlfn.XLOOKUP(K62,'Clean Data'!E:E, 'Clean Data'!D:D))</f>
        <v>027</v>
      </c>
      <c r="J62" s="113" t="s">
        <v>976</v>
      </c>
      <c r="K62" s="114" t="s">
        <v>2920</v>
      </c>
      <c r="L62" t="str">
        <f t="shared" si="0"/>
        <v>Region-Alola</v>
      </c>
      <c r="M62" t="s">
        <v>2960</v>
      </c>
    </row>
    <row r="63" spans="1:13" x14ac:dyDescent="0.25">
      <c r="A63" t="str">
        <f>'Clean Data'!E64&amp;IF('Clean Data'!G64="x","-f","")&amp;IF('Clean Data'!K64="x","-Mega","")&amp;IF('Clean Data'!L64="x","-Gigantamax","")&amp;IF('Clean Data'!M64&lt;&gt;"","-"&amp;'Clean Data'!M64,"")</f>
        <v>Poliwrath</v>
      </c>
      <c r="B63" t="s">
        <v>60</v>
      </c>
      <c r="C63" t="s">
        <v>60</v>
      </c>
      <c r="D63" s="108" t="s">
        <v>38</v>
      </c>
      <c r="E63" t="s">
        <v>38</v>
      </c>
      <c r="F63" t="str" cm="1">
        <f t="array" aca="1" ref="F63" ca="1">IF(OR(E63="f", E63="Mega", E63="Gigantamax", E63="Galar", E63="Alola"), IF(NOT(ISERROR(SEARCH(" ", CELL("contents", F62)))), LEFT(F62,SEARCH(" ", CELL("contents", F62))-1) &amp; " - " &amp; E63, F62&amp;" - "&amp;E63), E63)</f>
        <v>Wigglytuff</v>
      </c>
      <c r="G63">
        <f>IF(ISNUMBER(SEARCH("-",K63)),_xlfn.XLOOKUP(LEFT(K63,FIND("-",K63)-1),'Clean Data'!E:E, 'Clean Data'!C:C),_xlfn.XLOOKUP(K63,'Clean Data'!E:E, 'Clean Data'!C:C))</f>
        <v>1</v>
      </c>
      <c r="H63" s="113">
        <v>1</v>
      </c>
      <c r="I63" s="113" t="str">
        <f>IF(ISNUMBER(SEARCH("-",K63)),_xlfn.XLOOKUP(LEFT(K63,FIND("-",K63)-1),'Clean Data'!E:E, 'Clean Data'!D:D),_xlfn.XLOOKUP(K63,'Clean Data'!E:E, 'Clean Data'!D:D))</f>
        <v>028</v>
      </c>
      <c r="J63" s="113" t="s">
        <v>977</v>
      </c>
      <c r="K63" s="114" t="s">
        <v>29</v>
      </c>
      <c r="L63" t="str">
        <f t="shared" si="0"/>
        <v/>
      </c>
      <c r="M63" t="s">
        <v>888</v>
      </c>
    </row>
    <row r="64" spans="1:13" x14ac:dyDescent="0.25">
      <c r="A64" t="str">
        <f>'Clean Data'!E65&amp;IF('Clean Data'!G65="x","-f","")&amp;IF('Clean Data'!K65="x","-Mega","")&amp;IF('Clean Data'!L65="x","-Gigantamax","")&amp;IF('Clean Data'!M65&lt;&gt;"","-"&amp;'Clean Data'!M65,"")</f>
        <v>Abra</v>
      </c>
      <c r="B64" t="s">
        <v>1850</v>
      </c>
      <c r="C64" t="s">
        <v>1850</v>
      </c>
      <c r="D64" s="108" t="s">
        <v>39</v>
      </c>
      <c r="E64" t="s">
        <v>39</v>
      </c>
      <c r="F64" t="str" cm="1">
        <f t="array" aca="1" ref="F64" ca="1">IF(OR(E64="f", E64="Mega", E64="Gigantamax", E64="Galar", E64="Alola"), IF(NOT(ISERROR(SEARCH(" ", CELL("contents", F63)))), LEFT(F63,SEARCH(" ", CELL("contents", F63))-1) &amp; " - " &amp; E64, F63&amp;" - "&amp;E64), E64)</f>
        <v>Zubat</v>
      </c>
      <c r="G64">
        <f>IF(ISNUMBER(SEARCH("-",K64)),_xlfn.XLOOKUP(LEFT(K64,FIND("-",K64)-1),'Clean Data'!E:E, 'Clean Data'!C:C),_xlfn.XLOOKUP(K64,'Clean Data'!E:E, 'Clean Data'!C:C))</f>
        <v>1</v>
      </c>
      <c r="H64" s="113">
        <v>1</v>
      </c>
      <c r="I64" s="113" t="str">
        <f>IF(ISNUMBER(SEARCH("-",K64)),_xlfn.XLOOKUP(LEFT(K64,FIND("-",K64)-1),'Clean Data'!E:E, 'Clean Data'!D:D),_xlfn.XLOOKUP(K64,'Clean Data'!E:E, 'Clean Data'!D:D))</f>
        <v>028</v>
      </c>
      <c r="J64" s="113" t="s">
        <v>977</v>
      </c>
      <c r="K64" s="114" t="s">
        <v>2921</v>
      </c>
      <c r="L64" t="str">
        <f t="shared" si="0"/>
        <v>Region-Alola</v>
      </c>
      <c r="M64" t="s">
        <v>2960</v>
      </c>
    </row>
    <row r="65" spans="1:13" x14ac:dyDescent="0.25">
      <c r="A65" t="str">
        <f>'Clean Data'!E66&amp;IF('Clean Data'!G66="x","-f","")&amp;IF('Clean Data'!K66="x","-Mega","")&amp;IF('Clean Data'!L66="x","-Gigantamax","")&amp;IF('Clean Data'!M66&lt;&gt;"","-"&amp;'Clean Data'!M66,"")</f>
        <v>Kadabra-f</v>
      </c>
      <c r="B65" t="s">
        <v>2731</v>
      </c>
      <c r="C65" t="s">
        <v>2731</v>
      </c>
      <c r="D65" s="108" t="s">
        <v>2713</v>
      </c>
      <c r="E65" t="s">
        <v>2713</v>
      </c>
      <c r="F65" t="str" cm="1">
        <f t="array" aca="1" ref="F65" ca="1">IF(OR(E65="f", E65="Mega", E65="Gigantamax", E65="Galar", E65="Alola"), IF(NOT(ISERROR(SEARCH(" ", CELL("contents", F64)))), LEFT(F64,SEARCH(" ", CELL("contents", F64))-1) &amp; " - " &amp; E65, F64&amp;" - "&amp;E65), E65)</f>
        <v>Zubat - f</v>
      </c>
      <c r="G65">
        <f>IF(ISNUMBER(SEARCH("-",K65)),_xlfn.XLOOKUP(LEFT(K65,FIND("-",K65)-1),'Clean Data'!E:E, 'Clean Data'!C:C),_xlfn.XLOOKUP(K65,'Clean Data'!E:E, 'Clean Data'!C:C))</f>
        <v>1</v>
      </c>
      <c r="H65" s="113">
        <v>1</v>
      </c>
      <c r="I65" s="113" t="str">
        <f>IF(ISNUMBER(SEARCH("-",K65)),_xlfn.XLOOKUP(LEFT(K65,FIND("-",K65)-1),'Clean Data'!E:E, 'Clean Data'!D:D),_xlfn.XLOOKUP(K65,'Clean Data'!E:E, 'Clean Data'!D:D))</f>
        <v>029</v>
      </c>
      <c r="J65" s="113" t="s">
        <v>978</v>
      </c>
      <c r="K65" s="114" t="s">
        <v>1854</v>
      </c>
      <c r="L65" t="str">
        <f t="shared" si="0"/>
        <v/>
      </c>
      <c r="M65" t="s">
        <v>888</v>
      </c>
    </row>
    <row r="66" spans="1:13" x14ac:dyDescent="0.25">
      <c r="A66" t="str">
        <f>'Clean Data'!E67&amp;IF('Clean Data'!G67="x","-f","")&amp;IF('Clean Data'!K67="x","-Mega","")&amp;IF('Clean Data'!L67="x","-Gigantamax","")&amp;IF('Clean Data'!M67&lt;&gt;"","-"&amp;'Clean Data'!M67,"")</f>
        <v>Alakazam-f-Mega</v>
      </c>
      <c r="B66" t="s">
        <v>2732</v>
      </c>
      <c r="C66" t="s">
        <v>2732</v>
      </c>
      <c r="D66" s="108" t="s">
        <v>40</v>
      </c>
      <c r="E66" t="s">
        <v>40</v>
      </c>
      <c r="F66" t="str" cm="1">
        <f t="array" aca="1" ref="F66" ca="1">IF(OR(E66="f", E66="Mega", E66="Gigantamax", E66="Galar", E66="Alola"), IF(NOT(ISERROR(SEARCH(" ", CELL("contents", F65)))), LEFT(F65,SEARCH(" ", CELL("contents", F65))-1) &amp; " - " &amp; E66, F65&amp;" - "&amp;E66), E66)</f>
        <v>Golbat</v>
      </c>
      <c r="G66">
        <f>IF(ISNUMBER(SEARCH("-",K66)),_xlfn.XLOOKUP(LEFT(K66,FIND("-",K66)-1),'Clean Data'!E:E, 'Clean Data'!C:C),_xlfn.XLOOKUP(K66,'Clean Data'!E:E, 'Clean Data'!C:C))</f>
        <v>1</v>
      </c>
      <c r="H66" s="113">
        <v>1</v>
      </c>
      <c r="I66" s="113" t="str">
        <f>IF(ISNUMBER(SEARCH("-",K66)),_xlfn.XLOOKUP(LEFT(K66,FIND("-",K66)-1),'Clean Data'!E:E, 'Clean Data'!D:D),_xlfn.XLOOKUP(K66,'Clean Data'!E:E, 'Clean Data'!D:D))</f>
        <v>030</v>
      </c>
      <c r="J66" s="113" t="s">
        <v>979</v>
      </c>
      <c r="K66" s="114" t="s">
        <v>30</v>
      </c>
      <c r="L66" t="str">
        <f t="shared" si="0"/>
        <v/>
      </c>
      <c r="M66" t="s">
        <v>888</v>
      </c>
    </row>
    <row r="67" spans="1:13" x14ac:dyDescent="0.25">
      <c r="A67" t="str">
        <f>'Clean Data'!E68&amp;IF('Clean Data'!G68="x","-f","")&amp;IF('Clean Data'!K68="x","-Mega","")&amp;IF('Clean Data'!L68="x","-Gigantamax","")&amp;IF('Clean Data'!M68&lt;&gt;"","-"&amp;'Clean Data'!M68,"")</f>
        <v>Machop</v>
      </c>
      <c r="B67" t="s">
        <v>63</v>
      </c>
      <c r="C67" t="s">
        <v>63</v>
      </c>
      <c r="D67" s="108" t="s">
        <v>2713</v>
      </c>
      <c r="E67" t="s">
        <v>2713</v>
      </c>
      <c r="F67" t="str" cm="1">
        <f t="array" aca="1" ref="F67" ca="1">IF(OR(E67="f", E67="Mega", E67="Gigantamax", E67="Galar", E67="Alola"), IF(NOT(ISERROR(SEARCH(" ", CELL("contents", F66)))), LEFT(F66,SEARCH(" ", CELL("contents", F66))-1) &amp; " - " &amp; E67, F66&amp;" - "&amp;E67), E67)</f>
        <v>Golbat - f</v>
      </c>
      <c r="G67">
        <f>IF(ISNUMBER(SEARCH("-",K67)),_xlfn.XLOOKUP(LEFT(K67,FIND("-",K67)-1),'Clean Data'!E:E, 'Clean Data'!C:C),_xlfn.XLOOKUP(K67,'Clean Data'!E:E, 'Clean Data'!C:C))</f>
        <v>1</v>
      </c>
      <c r="H67" s="113">
        <v>1</v>
      </c>
      <c r="I67" s="113" t="str">
        <f>IF(ISNUMBER(SEARCH("-",K67)),_xlfn.XLOOKUP(LEFT(K67,FIND("-",K67)-1),'Clean Data'!E:E, 'Clean Data'!D:D),_xlfn.XLOOKUP(K67,'Clean Data'!E:E, 'Clean Data'!D:D))</f>
        <v>031</v>
      </c>
      <c r="J67" s="113" t="s">
        <v>980</v>
      </c>
      <c r="K67" s="114" t="s">
        <v>31</v>
      </c>
      <c r="L67" t="str">
        <f t="shared" ref="L67:L130" si="1">IF(NOT(ISERROR(SEARCH("-", K67))), RIGHT(K67, LEN(K67) - SEARCH("-", K67)), "")</f>
        <v/>
      </c>
      <c r="M67" t="s">
        <v>888</v>
      </c>
    </row>
    <row r="68" spans="1:13" x14ac:dyDescent="0.25">
      <c r="A68" t="str">
        <f>'Clean Data'!E69&amp;IF('Clean Data'!G69="x","-f","")&amp;IF('Clean Data'!K69="x","-Mega","")&amp;IF('Clean Data'!L69="x","-Gigantamax","")&amp;IF('Clean Data'!M69&lt;&gt;"","-"&amp;'Clean Data'!M69,"")</f>
        <v>Machoke</v>
      </c>
      <c r="B68" t="s">
        <v>64</v>
      </c>
      <c r="C68" t="s">
        <v>64</v>
      </c>
      <c r="D68" s="108" t="s">
        <v>41</v>
      </c>
      <c r="E68" t="s">
        <v>41</v>
      </c>
      <c r="F68" t="str" cm="1">
        <f t="array" aca="1" ref="F68" ca="1">IF(OR(E68="f", E68="Mega", E68="Gigantamax", E68="Galar", E68="Alola"), IF(NOT(ISERROR(SEARCH(" ", CELL("contents", F67)))), LEFT(F67,SEARCH(" ", CELL("contents", F67))-1) &amp; " - " &amp; E68, F67&amp;" - "&amp;E68), E68)</f>
        <v>Oddish</v>
      </c>
      <c r="G68">
        <f>IF(ISNUMBER(SEARCH("-",K68)),_xlfn.XLOOKUP(LEFT(K68,FIND("-",K68)-1),'Clean Data'!E:E, 'Clean Data'!C:C),_xlfn.XLOOKUP(K68,'Clean Data'!E:E, 'Clean Data'!C:C))</f>
        <v>1</v>
      </c>
      <c r="H68" s="113">
        <v>1</v>
      </c>
      <c r="I68" s="113" t="str">
        <f>IF(ISNUMBER(SEARCH("-",K68)),_xlfn.XLOOKUP(LEFT(K68,FIND("-",K68)-1),'Clean Data'!E:E, 'Clean Data'!D:D),_xlfn.XLOOKUP(K68,'Clean Data'!E:E, 'Clean Data'!D:D))</f>
        <v>032</v>
      </c>
      <c r="J68" s="113" t="s">
        <v>981</v>
      </c>
      <c r="K68" s="114" t="s">
        <v>1855</v>
      </c>
      <c r="L68" t="str">
        <f t="shared" si="1"/>
        <v/>
      </c>
      <c r="M68" t="s">
        <v>888</v>
      </c>
    </row>
    <row r="69" spans="1:13" x14ac:dyDescent="0.25">
      <c r="A69" t="str">
        <f>'Clean Data'!E70&amp;IF('Clean Data'!G70="x","-f","")&amp;IF('Clean Data'!K70="x","-Mega","")&amp;IF('Clean Data'!L70="x","-Gigantamax","")&amp;IF('Clean Data'!M70&lt;&gt;"","-"&amp;'Clean Data'!M70,"")</f>
        <v>Machamp-Gigantamax</v>
      </c>
      <c r="B69" t="s">
        <v>2733</v>
      </c>
      <c r="C69" t="s">
        <v>2733</v>
      </c>
      <c r="D69" s="108" t="s">
        <v>42</v>
      </c>
      <c r="E69" t="s">
        <v>42</v>
      </c>
      <c r="F69" t="str" cm="1">
        <f t="array" aca="1" ref="F69" ca="1">IF(OR(E69="f", E69="Mega", E69="Gigantamax", E69="Galar", E69="Alola"), IF(NOT(ISERROR(SEARCH(" ", CELL("contents", F68)))), LEFT(F68,SEARCH(" ", CELL("contents", F68))-1) &amp; " - " &amp; E69, F68&amp;" - "&amp;E69), E69)</f>
        <v>Gloom</v>
      </c>
      <c r="G69">
        <f>IF(ISNUMBER(SEARCH("-",K69)),_xlfn.XLOOKUP(LEFT(K69,FIND("-",K69)-1),'Clean Data'!E:E, 'Clean Data'!C:C),_xlfn.XLOOKUP(K69,'Clean Data'!E:E, 'Clean Data'!C:C))</f>
        <v>1</v>
      </c>
      <c r="H69" s="113">
        <v>1</v>
      </c>
      <c r="I69" s="113" t="str">
        <f>IF(ISNUMBER(SEARCH("-",K69)),_xlfn.XLOOKUP(LEFT(K69,FIND("-",K69)-1),'Clean Data'!E:E, 'Clean Data'!D:D),_xlfn.XLOOKUP(K69,'Clean Data'!E:E, 'Clean Data'!D:D))</f>
        <v>033</v>
      </c>
      <c r="J69" s="113" t="s">
        <v>982</v>
      </c>
      <c r="K69" s="114" t="s">
        <v>32</v>
      </c>
      <c r="L69" t="str">
        <f t="shared" si="1"/>
        <v/>
      </c>
      <c r="M69" t="s">
        <v>888</v>
      </c>
    </row>
    <row r="70" spans="1:13" x14ac:dyDescent="0.25">
      <c r="A70" t="str">
        <f>'Clean Data'!E71&amp;IF('Clean Data'!G71="x","-f","")&amp;IF('Clean Data'!K71="x","-Mega","")&amp;IF('Clean Data'!L71="x","-Gigantamax","")&amp;IF('Clean Data'!M71&lt;&gt;"","-"&amp;'Clean Data'!M71,"")</f>
        <v>Bellsprout</v>
      </c>
      <c r="B70" t="s">
        <v>1851</v>
      </c>
      <c r="C70" t="s">
        <v>1851</v>
      </c>
      <c r="D70" s="108" t="s">
        <v>2713</v>
      </c>
      <c r="E70" t="s">
        <v>2713</v>
      </c>
      <c r="F70" t="str" cm="1">
        <f t="array" aca="1" ref="F70" ca="1">IF(OR(E70="f", E70="Mega", E70="Gigantamax", E70="Galar", E70="Alola"), IF(NOT(ISERROR(SEARCH(" ", CELL("contents", F69)))), LEFT(F69,SEARCH(" ", CELL("contents", F69))-1) &amp; " - " &amp; E70, F69&amp;" - "&amp;E70), E70)</f>
        <v>Gloom - f</v>
      </c>
      <c r="G70">
        <f>IF(ISNUMBER(SEARCH("-",K70)),_xlfn.XLOOKUP(LEFT(K70,FIND("-",K70)-1),'Clean Data'!E:E, 'Clean Data'!C:C),_xlfn.XLOOKUP(K70,'Clean Data'!E:E, 'Clean Data'!C:C))</f>
        <v>1</v>
      </c>
      <c r="H70" s="113">
        <v>1</v>
      </c>
      <c r="I70" s="113" t="str">
        <f>IF(ISNUMBER(SEARCH("-",K70)),_xlfn.XLOOKUP(LEFT(K70,FIND("-",K70)-1),'Clean Data'!E:E, 'Clean Data'!D:D),_xlfn.XLOOKUP(K70,'Clean Data'!E:E, 'Clean Data'!D:D))</f>
        <v>034</v>
      </c>
      <c r="J70" s="113" t="s">
        <v>983</v>
      </c>
      <c r="K70" s="114" t="s">
        <v>33</v>
      </c>
      <c r="L70" t="str">
        <f t="shared" si="1"/>
        <v/>
      </c>
      <c r="M70" t="s">
        <v>888</v>
      </c>
    </row>
    <row r="71" spans="1:13" x14ac:dyDescent="0.25">
      <c r="A71" t="str">
        <f>'Clean Data'!E72&amp;IF('Clean Data'!G72="x","-f","")&amp;IF('Clean Data'!K72="x","-Mega","")&amp;IF('Clean Data'!L72="x","-Gigantamax","")&amp;IF('Clean Data'!M72&lt;&gt;"","-"&amp;'Clean Data'!M72,"")</f>
        <v>Weepinbell</v>
      </c>
      <c r="B71" t="s">
        <v>66</v>
      </c>
      <c r="C71" t="s">
        <v>66</v>
      </c>
      <c r="D71" s="108" t="s">
        <v>43</v>
      </c>
      <c r="E71" t="s">
        <v>43</v>
      </c>
      <c r="F71" t="str" cm="1">
        <f t="array" aca="1" ref="F71" ca="1">IF(OR(E71="f", E71="Mega", E71="Gigantamax", E71="Galar", E71="Alola"), IF(NOT(ISERROR(SEARCH(" ", CELL("contents", F70)))), LEFT(F70,SEARCH(" ", CELL("contents", F70))-1) &amp; " - " &amp; E71, F70&amp;" - "&amp;E71), E71)</f>
        <v>Vileplume</v>
      </c>
      <c r="G71">
        <f>IF(ISNUMBER(SEARCH("-",K71)),_xlfn.XLOOKUP(LEFT(K71,FIND("-",K71)-1),'Clean Data'!E:E, 'Clean Data'!C:C),_xlfn.XLOOKUP(K71,'Clean Data'!E:E, 'Clean Data'!C:C))</f>
        <v>1</v>
      </c>
      <c r="H71" s="113">
        <v>1</v>
      </c>
      <c r="I71" s="113" t="str">
        <f>IF(ISNUMBER(SEARCH("-",K71)),_xlfn.XLOOKUP(LEFT(K71,FIND("-",K71)-1),'Clean Data'!E:E, 'Clean Data'!D:D),_xlfn.XLOOKUP(K71,'Clean Data'!E:E, 'Clean Data'!D:D))</f>
        <v>035</v>
      </c>
      <c r="J71" s="113" t="s">
        <v>984</v>
      </c>
      <c r="K71" s="114" t="s">
        <v>34</v>
      </c>
      <c r="L71" t="str">
        <f t="shared" si="1"/>
        <v/>
      </c>
      <c r="M71" t="s">
        <v>888</v>
      </c>
    </row>
    <row r="72" spans="1:13" x14ac:dyDescent="0.25">
      <c r="A72" t="str">
        <f>'Clean Data'!E73&amp;IF('Clean Data'!G73="x","-f","")&amp;IF('Clean Data'!K73="x","-Mega","")&amp;IF('Clean Data'!L73="x","-Gigantamax","")&amp;IF('Clean Data'!M73&lt;&gt;"","-"&amp;'Clean Data'!M73,"")</f>
        <v>Victreebel</v>
      </c>
      <c r="B72" t="s">
        <v>67</v>
      </c>
      <c r="C72" t="s">
        <v>67</v>
      </c>
      <c r="D72" s="108" t="s">
        <v>2713</v>
      </c>
      <c r="E72" t="s">
        <v>2713</v>
      </c>
      <c r="F72" t="str" cm="1">
        <f t="array" aca="1" ref="F72" ca="1">IF(OR(E72="f", E72="Mega", E72="Gigantamax", E72="Galar", E72="Alola"), IF(NOT(ISERROR(SEARCH(" ", CELL("contents", F71)))), LEFT(F71,SEARCH(" ", CELL("contents", F71))-1) &amp; " - " &amp; E72, F71&amp;" - "&amp;E72), E72)</f>
        <v>Vileplume - f</v>
      </c>
      <c r="G72">
        <f>IF(ISNUMBER(SEARCH("-",K72)),_xlfn.XLOOKUP(LEFT(K72,FIND("-",K72)-1),'Clean Data'!E:E, 'Clean Data'!C:C),_xlfn.XLOOKUP(K72,'Clean Data'!E:E, 'Clean Data'!C:C))</f>
        <v>1</v>
      </c>
      <c r="H72" s="113">
        <v>1</v>
      </c>
      <c r="I72" s="113" t="str">
        <f>IF(ISNUMBER(SEARCH("-",K72)),_xlfn.XLOOKUP(LEFT(K72,FIND("-",K72)-1),'Clean Data'!E:E, 'Clean Data'!D:D),_xlfn.XLOOKUP(K72,'Clean Data'!E:E, 'Clean Data'!D:D))</f>
        <v>036</v>
      </c>
      <c r="J72" s="113" t="s">
        <v>985</v>
      </c>
      <c r="K72" s="114" t="s">
        <v>1852</v>
      </c>
      <c r="L72" t="str">
        <f t="shared" si="1"/>
        <v/>
      </c>
      <c r="M72" t="s">
        <v>888</v>
      </c>
    </row>
    <row r="73" spans="1:13" x14ac:dyDescent="0.25">
      <c r="A73" t="str">
        <f>'Clean Data'!E74&amp;IF('Clean Data'!G74="x","-f","")&amp;IF('Clean Data'!K74="x","-Mega","")&amp;IF('Clean Data'!L74="x","-Gigantamax","")&amp;IF('Clean Data'!M74&lt;&gt;"","-"&amp;'Clean Data'!M74,"")</f>
        <v>Tentacool</v>
      </c>
      <c r="B73" t="s">
        <v>68</v>
      </c>
      <c r="C73" t="s">
        <v>68</v>
      </c>
      <c r="D73" s="108" t="s">
        <v>44</v>
      </c>
      <c r="E73" t="s">
        <v>44</v>
      </c>
      <c r="F73" t="str" cm="1">
        <f t="array" aca="1" ref="F73" ca="1">IF(OR(E73="f", E73="Mega", E73="Gigantamax", E73="Galar", E73="Alola"), IF(NOT(ISERROR(SEARCH(" ", CELL("contents", F72)))), LEFT(F72,SEARCH(" ", CELL("contents", F72))-1) &amp; " - " &amp; E73, F72&amp;" - "&amp;E73), E73)</f>
        <v>Paras</v>
      </c>
      <c r="G73">
        <f>IF(ISNUMBER(SEARCH("-",K73)),_xlfn.XLOOKUP(LEFT(K73,FIND("-",K73)-1),'Clean Data'!E:E, 'Clean Data'!C:C),_xlfn.XLOOKUP(K73,'Clean Data'!E:E, 'Clean Data'!C:C))</f>
        <v>1</v>
      </c>
      <c r="H73" s="113">
        <v>1</v>
      </c>
      <c r="I73" s="113" t="str">
        <f>IF(ISNUMBER(SEARCH("-",K73)),_xlfn.XLOOKUP(LEFT(K73,FIND("-",K73)-1),'Clean Data'!E:E, 'Clean Data'!D:D),_xlfn.XLOOKUP(K73,'Clean Data'!E:E, 'Clean Data'!D:D))</f>
        <v>037</v>
      </c>
      <c r="J73" s="113" t="s">
        <v>986</v>
      </c>
      <c r="K73" s="114" t="s">
        <v>35</v>
      </c>
      <c r="L73" t="str">
        <f t="shared" si="1"/>
        <v/>
      </c>
      <c r="M73" t="s">
        <v>888</v>
      </c>
    </row>
    <row r="74" spans="1:13" x14ac:dyDescent="0.25">
      <c r="A74" t="str">
        <f>'Clean Data'!E75&amp;IF('Clean Data'!G75="x","-f","")&amp;IF('Clean Data'!K75="x","-Mega","")&amp;IF('Clean Data'!L75="x","-Gigantamax","")&amp;IF('Clean Data'!M75&lt;&gt;"","-"&amp;'Clean Data'!M75,"")</f>
        <v>Tentacruel</v>
      </c>
      <c r="B74" t="s">
        <v>69</v>
      </c>
      <c r="C74" t="s">
        <v>69</v>
      </c>
      <c r="D74" s="108" t="s">
        <v>45</v>
      </c>
      <c r="E74" t="s">
        <v>45</v>
      </c>
      <c r="F74" t="str" cm="1">
        <f t="array" aca="1" ref="F74" ca="1">IF(OR(E74="f", E74="Mega", E74="Gigantamax", E74="Galar", E74="Alola"), IF(NOT(ISERROR(SEARCH(" ", CELL("contents", F73)))), LEFT(F73,SEARCH(" ", CELL("contents", F73))-1) &amp; " - " &amp; E74, F73&amp;" - "&amp;E74), E74)</f>
        <v>Parasect</v>
      </c>
      <c r="G74">
        <f>IF(ISNUMBER(SEARCH("-",K74)),_xlfn.XLOOKUP(LEFT(K74,FIND("-",K74)-1),'Clean Data'!E:E, 'Clean Data'!C:C),_xlfn.XLOOKUP(K74,'Clean Data'!E:E, 'Clean Data'!C:C))</f>
        <v>1</v>
      </c>
      <c r="H74" s="113">
        <v>1</v>
      </c>
      <c r="I74" s="113" t="str">
        <f>IF(ISNUMBER(SEARCH("-",K74)),_xlfn.XLOOKUP(LEFT(K74,FIND("-",K74)-1),'Clean Data'!E:E, 'Clean Data'!D:D),_xlfn.XLOOKUP(K74,'Clean Data'!E:E, 'Clean Data'!D:D))</f>
        <v>037</v>
      </c>
      <c r="J74" s="113" t="s">
        <v>986</v>
      </c>
      <c r="K74" s="114" t="s">
        <v>2923</v>
      </c>
      <c r="L74" t="str">
        <f t="shared" si="1"/>
        <v>Region-Alola</v>
      </c>
      <c r="M74" t="s">
        <v>2960</v>
      </c>
    </row>
    <row r="75" spans="1:13" x14ac:dyDescent="0.25">
      <c r="A75" t="str">
        <f>'Clean Data'!E76&amp;IF('Clean Data'!G76="x","-f","")&amp;IF('Clean Data'!K76="x","-Mega","")&amp;IF('Clean Data'!L76="x","-Gigantamax","")&amp;IF('Clean Data'!M76&lt;&gt;"","-"&amp;'Clean Data'!M76,"")</f>
        <v>Geodude-Alola</v>
      </c>
      <c r="B75" t="s">
        <v>2930</v>
      </c>
      <c r="C75" t="s">
        <v>2930</v>
      </c>
      <c r="D75" s="108" t="s">
        <v>46</v>
      </c>
      <c r="E75" t="s">
        <v>46</v>
      </c>
      <c r="F75" t="str" cm="1">
        <f t="array" aca="1" ref="F75" ca="1">IF(OR(E75="f", E75="Mega", E75="Gigantamax", E75="Galar", E75="Alola"), IF(NOT(ISERROR(SEARCH(" ", CELL("contents", F74)))), LEFT(F74,SEARCH(" ", CELL("contents", F74))-1) &amp; " - " &amp; E75, F74&amp;" - "&amp;E75), E75)</f>
        <v>Venonat</v>
      </c>
      <c r="G75">
        <f>IF(ISNUMBER(SEARCH("-",K75)),_xlfn.XLOOKUP(LEFT(K75,FIND("-",K75)-1),'Clean Data'!E:E, 'Clean Data'!C:C),_xlfn.XLOOKUP(K75,'Clean Data'!E:E, 'Clean Data'!C:C))</f>
        <v>1</v>
      </c>
      <c r="H75" s="113">
        <v>1</v>
      </c>
      <c r="I75" s="113" t="str">
        <f>IF(ISNUMBER(SEARCH("-",K75)),_xlfn.XLOOKUP(LEFT(K75,FIND("-",K75)-1),'Clean Data'!E:E, 'Clean Data'!D:D),_xlfn.XLOOKUP(K75,'Clean Data'!E:E, 'Clean Data'!D:D))</f>
        <v>038</v>
      </c>
      <c r="J75" s="113" t="s">
        <v>987</v>
      </c>
      <c r="K75" s="114" t="s">
        <v>36</v>
      </c>
      <c r="L75" t="str">
        <f t="shared" si="1"/>
        <v/>
      </c>
      <c r="M75" t="s">
        <v>888</v>
      </c>
    </row>
    <row r="76" spans="1:13" x14ac:dyDescent="0.25">
      <c r="A76" t="str">
        <f>'Clean Data'!E77&amp;IF('Clean Data'!G77="x","-f","")&amp;IF('Clean Data'!K77="x","-Mega","")&amp;IF('Clean Data'!L77="x","-Gigantamax","")&amp;IF('Clean Data'!M77&lt;&gt;"","-"&amp;'Clean Data'!M77,"")</f>
        <v>Graveler-Alola</v>
      </c>
      <c r="B76" t="s">
        <v>2931</v>
      </c>
      <c r="C76" t="s">
        <v>2931</v>
      </c>
      <c r="D76" s="108" t="s">
        <v>47</v>
      </c>
      <c r="E76" t="s">
        <v>47</v>
      </c>
      <c r="F76" t="str" cm="1">
        <f t="array" aca="1" ref="F76" ca="1">IF(OR(E76="f", E76="Mega", E76="Gigantamax", E76="Galar", E76="Alola"), IF(NOT(ISERROR(SEARCH(" ", CELL("contents", F75)))), LEFT(F75,SEARCH(" ", CELL("contents", F75))-1) &amp; " - " &amp; E76, F75&amp;" - "&amp;E76), E76)</f>
        <v>Venomoth</v>
      </c>
      <c r="G76">
        <f>IF(ISNUMBER(SEARCH("-",K76)),_xlfn.XLOOKUP(LEFT(K76,FIND("-",K76)-1),'Clean Data'!E:E, 'Clean Data'!C:C),_xlfn.XLOOKUP(K76,'Clean Data'!E:E, 'Clean Data'!C:C))</f>
        <v>1</v>
      </c>
      <c r="H76" s="113">
        <v>1</v>
      </c>
      <c r="I76" s="113" t="str">
        <f>IF(ISNUMBER(SEARCH("-",K76)),_xlfn.XLOOKUP(LEFT(K76,FIND("-",K76)-1),'Clean Data'!E:E, 'Clean Data'!D:D),_xlfn.XLOOKUP(K76,'Clean Data'!E:E, 'Clean Data'!D:D))</f>
        <v>038</v>
      </c>
      <c r="J76" s="113" t="s">
        <v>987</v>
      </c>
      <c r="K76" s="114" t="s">
        <v>2924</v>
      </c>
      <c r="L76" t="str">
        <f t="shared" si="1"/>
        <v>Region-Alola</v>
      </c>
      <c r="M76" t="s">
        <v>2960</v>
      </c>
    </row>
    <row r="77" spans="1:13" x14ac:dyDescent="0.25">
      <c r="A77" t="str">
        <f>'Clean Data'!E78&amp;IF('Clean Data'!G78="x","-f","")&amp;IF('Clean Data'!K78="x","-Mega","")&amp;IF('Clean Data'!L78="x","-Gigantamax","")&amp;IF('Clean Data'!M78&lt;&gt;"","-"&amp;'Clean Data'!M78,"")</f>
        <v>Golem-Alola</v>
      </c>
      <c r="B77" t="s">
        <v>2932</v>
      </c>
      <c r="C77" t="s">
        <v>2932</v>
      </c>
      <c r="D77" s="108" t="s">
        <v>48</v>
      </c>
      <c r="E77" t="s">
        <v>48</v>
      </c>
      <c r="F77" t="str" cm="1">
        <f t="array" aca="1" ref="F77" ca="1">IF(OR(E77="f", E77="Mega", E77="Gigantamax", E77="Galar", E77="Alola"), IF(NOT(ISERROR(SEARCH(" ", CELL("contents", F76)))), LEFT(F76,SEARCH(" ", CELL("contents", F76))-1) &amp; " - " &amp; E77, F76&amp;" - "&amp;E77), E77)</f>
        <v>Diglett</v>
      </c>
      <c r="G77">
        <f>IF(ISNUMBER(SEARCH("-",K77)),_xlfn.XLOOKUP(LEFT(K77,FIND("-",K77)-1),'Clean Data'!E:E, 'Clean Data'!C:C),_xlfn.XLOOKUP(K77,'Clean Data'!E:E, 'Clean Data'!C:C))</f>
        <v>1</v>
      </c>
      <c r="H77" s="113">
        <v>1</v>
      </c>
      <c r="I77" s="113" t="str">
        <f>IF(ISNUMBER(SEARCH("-",K77)),_xlfn.XLOOKUP(LEFT(K77,FIND("-",K77)-1),'Clean Data'!E:E, 'Clean Data'!D:D),_xlfn.XLOOKUP(K77,'Clean Data'!E:E, 'Clean Data'!D:D))</f>
        <v>039</v>
      </c>
      <c r="J77" s="113" t="s">
        <v>988</v>
      </c>
      <c r="K77" s="114" t="s">
        <v>37</v>
      </c>
      <c r="L77" t="str">
        <f t="shared" si="1"/>
        <v/>
      </c>
      <c r="M77" t="s">
        <v>888</v>
      </c>
    </row>
    <row r="78" spans="1:13" x14ac:dyDescent="0.25">
      <c r="A78" t="str">
        <f>'Clean Data'!E79&amp;IF('Clean Data'!G79="x","-f","")&amp;IF('Clean Data'!K79="x","-Mega","")&amp;IF('Clean Data'!L79="x","-Gigantamax","")&amp;IF('Clean Data'!M79&lt;&gt;"","-"&amp;'Clean Data'!M79,"")</f>
        <v>Ponyta-Galar</v>
      </c>
      <c r="B78" t="s">
        <v>2938</v>
      </c>
      <c r="C78" t="s">
        <v>2938</v>
      </c>
      <c r="D78" s="108" t="s">
        <v>886</v>
      </c>
      <c r="E78" t="s">
        <v>886</v>
      </c>
      <c r="F78" t="str" cm="1">
        <f t="array" aca="1" ref="F78" ca="1">IF(OR(E78="f", E78="Mega", E78="Gigantamax", E78="Galar", E78="Alola"), IF(NOT(ISERROR(SEARCH(" ", CELL("contents", F77)))), LEFT(F77,SEARCH(" ", CELL("contents", F77))-1) &amp; " - " &amp; E78, F77&amp;" - "&amp;E78), E78)</f>
        <v>Diglett - Alola</v>
      </c>
      <c r="G78">
        <f>IF(ISNUMBER(SEARCH("-",K78)),_xlfn.XLOOKUP(LEFT(K78,FIND("-",K78)-1),'Clean Data'!E:E, 'Clean Data'!C:C),_xlfn.XLOOKUP(K78,'Clean Data'!E:E, 'Clean Data'!C:C))</f>
        <v>1</v>
      </c>
      <c r="H78" s="113">
        <v>1</v>
      </c>
      <c r="I78" s="113" t="str">
        <f>IF(ISNUMBER(SEARCH("-",K78)),_xlfn.XLOOKUP(LEFT(K78,FIND("-",K78)-1),'Clean Data'!E:E, 'Clean Data'!D:D),_xlfn.XLOOKUP(K78,'Clean Data'!E:E, 'Clean Data'!D:D))</f>
        <v>040</v>
      </c>
      <c r="J78" s="113" t="s">
        <v>989</v>
      </c>
      <c r="K78" s="114" t="s">
        <v>38</v>
      </c>
      <c r="L78" t="str">
        <f t="shared" si="1"/>
        <v/>
      </c>
      <c r="M78" t="s">
        <v>888</v>
      </c>
    </row>
    <row r="79" spans="1:13" x14ac:dyDescent="0.25">
      <c r="A79" t="str">
        <f>'Clean Data'!E80&amp;IF('Clean Data'!G80="x","-f","")&amp;IF('Clean Data'!K80="x","-Mega","")&amp;IF('Clean Data'!L80="x","-Gigantamax","")&amp;IF('Clean Data'!M80&lt;&gt;"","-"&amp;'Clean Data'!M80,"")</f>
        <v>Rapidash-Galar</v>
      </c>
      <c r="B79" t="s">
        <v>2939</v>
      </c>
      <c r="C79" t="s">
        <v>2939</v>
      </c>
      <c r="D79" s="108" t="s">
        <v>49</v>
      </c>
      <c r="E79" t="s">
        <v>49</v>
      </c>
      <c r="F79" t="str" cm="1">
        <f t="array" aca="1" ref="F79" ca="1">IF(OR(E79="f", E79="Mega", E79="Gigantamax", E79="Galar", E79="Alola"), IF(NOT(ISERROR(SEARCH(" ", CELL("contents", F78)))), LEFT(F78,SEARCH(" ", CELL("contents", F78))-1) &amp; " - " &amp; E79, F78&amp;" - "&amp;E79), E79)</f>
        <v>Dugtrio</v>
      </c>
      <c r="G79">
        <f>IF(ISNUMBER(SEARCH("-",K79)),_xlfn.XLOOKUP(LEFT(K79,FIND("-",K79)-1),'Clean Data'!E:E, 'Clean Data'!C:C),_xlfn.XLOOKUP(K79,'Clean Data'!E:E, 'Clean Data'!C:C))</f>
        <v>1</v>
      </c>
      <c r="H79" s="113">
        <v>1</v>
      </c>
      <c r="I79" s="113" t="str">
        <f>IF(ISNUMBER(SEARCH("-",K79)),_xlfn.XLOOKUP(LEFT(K79,FIND("-",K79)-1),'Clean Data'!E:E, 'Clean Data'!D:D),_xlfn.XLOOKUP(K79,'Clean Data'!E:E, 'Clean Data'!D:D))</f>
        <v>041</v>
      </c>
      <c r="J79" s="113" t="s">
        <v>990</v>
      </c>
      <c r="K79" s="114" t="s">
        <v>39</v>
      </c>
      <c r="L79" t="str">
        <f t="shared" si="1"/>
        <v/>
      </c>
      <c r="M79" t="s">
        <v>888</v>
      </c>
    </row>
    <row r="80" spans="1:13" x14ac:dyDescent="0.25">
      <c r="A80" t="str">
        <f>'Clean Data'!E81&amp;IF('Clean Data'!G81="x","-f","")&amp;IF('Clean Data'!K81="x","-Mega","")&amp;IF('Clean Data'!L81="x","-Gigantamax","")&amp;IF('Clean Data'!M81&lt;&gt;"","-"&amp;'Clean Data'!M81,"")</f>
        <v>Slowpoke-Galar</v>
      </c>
      <c r="B80" t="s">
        <v>2940</v>
      </c>
      <c r="C80" t="s">
        <v>2940</v>
      </c>
      <c r="D80" s="108" t="s">
        <v>886</v>
      </c>
      <c r="E80" t="s">
        <v>886</v>
      </c>
      <c r="F80" t="str" cm="1">
        <f t="array" aca="1" ref="F80" ca="1">IF(OR(E80="f", E80="Mega", E80="Gigantamax", E80="Galar", E80="Alola"), IF(NOT(ISERROR(SEARCH(" ", CELL("contents", F79)))), LEFT(F79,SEARCH(" ", CELL("contents", F79))-1) &amp; " - " &amp; E80, F79&amp;" - "&amp;E80), E80)</f>
        <v>Dugtrio - Alola</v>
      </c>
      <c r="G80">
        <f>IF(ISNUMBER(SEARCH("-",K80)),_xlfn.XLOOKUP(LEFT(K80,FIND("-",K80)-1),'Clean Data'!E:E, 'Clean Data'!C:C),_xlfn.XLOOKUP(K80,'Clean Data'!E:E, 'Clean Data'!C:C))</f>
        <v>1</v>
      </c>
      <c r="H80" s="113">
        <v>1</v>
      </c>
      <c r="I80" s="113" t="str">
        <f>IF(ISNUMBER(SEARCH("-",K80)),_xlfn.XLOOKUP(LEFT(K80,FIND("-",K80)-1),'Clean Data'!E:E, 'Clean Data'!D:D),_xlfn.XLOOKUP(K80,'Clean Data'!E:E, 'Clean Data'!D:D))</f>
        <v>041</v>
      </c>
      <c r="J80" s="113" t="s">
        <v>990</v>
      </c>
      <c r="K80" s="114" t="s">
        <v>2727</v>
      </c>
      <c r="L80" t="str">
        <f t="shared" si="1"/>
        <v>f</v>
      </c>
      <c r="M80" t="s">
        <v>2713</v>
      </c>
    </row>
    <row r="81" spans="1:13" x14ac:dyDescent="0.25">
      <c r="A81" t="str">
        <f>'Clean Data'!E82&amp;IF('Clean Data'!G82="x","-f","")&amp;IF('Clean Data'!K82="x","-Mega","")&amp;IF('Clean Data'!L82="x","-Gigantamax","")&amp;IF('Clean Data'!M82&lt;&gt;"","-"&amp;'Clean Data'!M82,"")</f>
        <v>Slowbro-Mega-Galar</v>
      </c>
      <c r="B81" t="s">
        <v>2941</v>
      </c>
      <c r="C81" t="s">
        <v>2941</v>
      </c>
      <c r="D81" s="108" t="s">
        <v>50</v>
      </c>
      <c r="E81" t="s">
        <v>50</v>
      </c>
      <c r="F81" t="str" cm="1">
        <f t="array" aca="1" ref="F81" ca="1">IF(OR(E81="f", E81="Mega", E81="Gigantamax", E81="Galar", E81="Alola"), IF(NOT(ISERROR(SEARCH(" ", CELL("contents", F80)))), LEFT(F80,SEARCH(" ", CELL("contents", F80))-1) &amp; " - " &amp; E81, F80&amp;" - "&amp;E81), E81)</f>
        <v>Meowth</v>
      </c>
      <c r="G81">
        <f>IF(ISNUMBER(SEARCH("-",K81)),_xlfn.XLOOKUP(LEFT(K81,FIND("-",K81)-1),'Clean Data'!E:E, 'Clean Data'!C:C),_xlfn.XLOOKUP(K81,'Clean Data'!E:E, 'Clean Data'!C:C))</f>
        <v>1</v>
      </c>
      <c r="H81" s="113">
        <v>1</v>
      </c>
      <c r="I81" s="113" t="str">
        <f>IF(ISNUMBER(SEARCH("-",K81)),_xlfn.XLOOKUP(LEFT(K81,FIND("-",K81)-1),'Clean Data'!E:E, 'Clean Data'!D:D),_xlfn.XLOOKUP(K81,'Clean Data'!E:E, 'Clean Data'!D:D))</f>
        <v>042</v>
      </c>
      <c r="J81" s="113" t="s">
        <v>991</v>
      </c>
      <c r="K81" s="114" t="s">
        <v>40</v>
      </c>
      <c r="L81" t="str">
        <f t="shared" si="1"/>
        <v/>
      </c>
      <c r="M81" t="s">
        <v>888</v>
      </c>
    </row>
    <row r="82" spans="1:13" x14ac:dyDescent="0.25">
      <c r="A82" t="str">
        <f>'Clean Data'!E83&amp;IF('Clean Data'!G83="x","-f","")&amp;IF('Clean Data'!K83="x","-Mega","")&amp;IF('Clean Data'!L83="x","-Gigantamax","")&amp;IF('Clean Data'!M83&lt;&gt;"","-"&amp;'Clean Data'!M83,"")</f>
        <v>Magnemite</v>
      </c>
      <c r="B82" t="s">
        <v>77</v>
      </c>
      <c r="C82" t="s">
        <v>77</v>
      </c>
      <c r="D82" s="108" t="s">
        <v>883</v>
      </c>
      <c r="E82" t="s">
        <v>883</v>
      </c>
      <c r="F82" t="str" cm="1">
        <f t="array" aca="1" ref="F82" ca="1">IF(OR(E82="f", E82="Mega", E82="Gigantamax", E82="Galar", E82="Alola"), IF(NOT(ISERROR(SEARCH(" ", CELL("contents", F81)))), LEFT(F81,SEARCH(" ", CELL("contents", F81))-1) &amp; " - " &amp; E82, F81&amp;" - "&amp;E82), E82)</f>
        <v>Meowth - Gigantamax</v>
      </c>
      <c r="G82">
        <f>IF(ISNUMBER(SEARCH("-",K82)),_xlfn.XLOOKUP(LEFT(K82,FIND("-",K82)-1),'Clean Data'!E:E, 'Clean Data'!C:C),_xlfn.XLOOKUP(K82,'Clean Data'!E:E, 'Clean Data'!C:C))</f>
        <v>1</v>
      </c>
      <c r="H82" s="113">
        <v>1</v>
      </c>
      <c r="I82" s="113" t="str">
        <f>IF(ISNUMBER(SEARCH("-",K82)),_xlfn.XLOOKUP(LEFT(K82,FIND("-",K82)-1),'Clean Data'!E:E, 'Clean Data'!D:D),_xlfn.XLOOKUP(K82,'Clean Data'!E:E, 'Clean Data'!D:D))</f>
        <v>042</v>
      </c>
      <c r="J82" s="113" t="s">
        <v>991</v>
      </c>
      <c r="K82" s="114" t="s">
        <v>2728</v>
      </c>
      <c r="L82" t="str">
        <f t="shared" si="1"/>
        <v>f</v>
      </c>
      <c r="M82" t="s">
        <v>2713</v>
      </c>
    </row>
    <row r="83" spans="1:13" x14ac:dyDescent="0.25">
      <c r="A83" t="str">
        <f>'Clean Data'!E84&amp;IF('Clean Data'!G84="x","-f","")&amp;IF('Clean Data'!K84="x","-Mega","")&amp;IF('Clean Data'!L84="x","-Gigantamax","")&amp;IF('Clean Data'!M84&lt;&gt;"","-"&amp;'Clean Data'!M84,"")</f>
        <v>Magneton</v>
      </c>
      <c r="B83" t="s">
        <v>78</v>
      </c>
      <c r="C83" t="s">
        <v>78</v>
      </c>
      <c r="D83" s="108" t="s">
        <v>889</v>
      </c>
      <c r="E83" t="s">
        <v>889</v>
      </c>
      <c r="F83" t="str" cm="1">
        <f t="array" aca="1" ref="F83" ca="1">IF(OR(E83="f", E83="Mega", E83="Gigantamax", E83="Galar", E83="Alola"), IF(NOT(ISERROR(SEARCH(" ", CELL("contents", F82)))), LEFT(F82,SEARCH(" ", CELL("contents", F82))-1) &amp; " - " &amp; E83, F82&amp;" - "&amp;E83), E83)</f>
        <v>Alola, Galar</v>
      </c>
      <c r="G83">
        <f>IF(ISNUMBER(SEARCH("-",K83)),_xlfn.XLOOKUP(LEFT(K83,FIND("-",K83)-1),'Clean Data'!E:E, 'Clean Data'!C:C),_xlfn.XLOOKUP(K83,'Clean Data'!E:E, 'Clean Data'!C:C))</f>
        <v>1</v>
      </c>
      <c r="H83" s="113">
        <v>1</v>
      </c>
      <c r="I83" s="113" t="str">
        <f>IF(ISNUMBER(SEARCH("-",K83)),_xlfn.XLOOKUP(LEFT(K83,FIND("-",K83)-1),'Clean Data'!E:E, 'Clean Data'!D:D),_xlfn.XLOOKUP(K83,'Clean Data'!E:E, 'Clean Data'!D:D))</f>
        <v>043</v>
      </c>
      <c r="J83" s="113" t="s">
        <v>992</v>
      </c>
      <c r="K83" s="114" t="s">
        <v>41</v>
      </c>
      <c r="L83" t="str">
        <f t="shared" si="1"/>
        <v/>
      </c>
      <c r="M83" t="s">
        <v>888</v>
      </c>
    </row>
    <row r="84" spans="1:13" x14ac:dyDescent="0.25">
      <c r="A84" t="str">
        <f>'Clean Data'!E85&amp;IF('Clean Data'!G85="x","-f","")&amp;IF('Clean Data'!K85="x","-Mega","")&amp;IF('Clean Data'!L85="x","-Gigantamax","")&amp;IF('Clean Data'!M85&lt;&gt;"","-"&amp;'Clean Data'!M85,"")</f>
        <v>Farfetch'd-Galar</v>
      </c>
      <c r="B84" t="s">
        <v>2942</v>
      </c>
      <c r="C84" t="s">
        <v>2942</v>
      </c>
      <c r="D84" s="108" t="s">
        <v>51</v>
      </c>
      <c r="E84" t="s">
        <v>51</v>
      </c>
      <c r="F84" t="str" cm="1">
        <f t="array" aca="1" ref="F84" ca="1">IF(OR(E84="f", E84="Mega", E84="Gigantamax", E84="Galar", E84="Alola"), IF(NOT(ISERROR(SEARCH(" ", CELL("contents", F83)))), LEFT(F83,SEARCH(" ", CELL("contents", F83))-1) &amp; " - " &amp; E84, F83&amp;" - "&amp;E84), E84)</f>
        <v>Persian</v>
      </c>
      <c r="G84">
        <f>IF(ISNUMBER(SEARCH("-",K84)),_xlfn.XLOOKUP(LEFT(K84,FIND("-",K84)-1),'Clean Data'!E:E, 'Clean Data'!C:C),_xlfn.XLOOKUP(K84,'Clean Data'!E:E, 'Clean Data'!C:C))</f>
        <v>1</v>
      </c>
      <c r="H84" s="113">
        <v>1</v>
      </c>
      <c r="I84" s="113" t="str">
        <f>IF(ISNUMBER(SEARCH("-",K84)),_xlfn.XLOOKUP(LEFT(K84,FIND("-",K84)-1),'Clean Data'!E:E, 'Clean Data'!D:D),_xlfn.XLOOKUP(K84,'Clean Data'!E:E, 'Clean Data'!D:D))</f>
        <v>044</v>
      </c>
      <c r="J84" s="113" t="s">
        <v>993</v>
      </c>
      <c r="K84" s="114" t="s">
        <v>42</v>
      </c>
      <c r="L84" t="str">
        <f t="shared" si="1"/>
        <v/>
      </c>
      <c r="M84" t="s">
        <v>888</v>
      </c>
    </row>
    <row r="85" spans="1:13" x14ac:dyDescent="0.25">
      <c r="A85" t="str">
        <f>'Clean Data'!E86&amp;IF('Clean Data'!G86="x","-f","")&amp;IF('Clean Data'!K86="x","-Mega","")&amp;IF('Clean Data'!L86="x","-Gigantamax","")&amp;IF('Clean Data'!M86&lt;&gt;"","-"&amp;'Clean Data'!M86,"")</f>
        <v>Doduo-f</v>
      </c>
      <c r="B85" t="s">
        <v>2734</v>
      </c>
      <c r="C85" t="s">
        <v>2734</v>
      </c>
      <c r="D85" s="108" t="s">
        <v>886</v>
      </c>
      <c r="E85" t="s">
        <v>886</v>
      </c>
      <c r="F85" t="str" cm="1">
        <f t="array" aca="1" ref="F85" ca="1">IF(OR(E85="f", E85="Mega", E85="Gigantamax", E85="Galar", E85="Alola"), IF(NOT(ISERROR(SEARCH(" ", CELL("contents", F84)))), LEFT(F84,SEARCH(" ", CELL("contents", F84))-1) &amp; " - " &amp; E85, F84&amp;" - "&amp;E85), E85)</f>
        <v>Persian - Alola</v>
      </c>
      <c r="G85">
        <f>IF(ISNUMBER(SEARCH("-",K85)),_xlfn.XLOOKUP(LEFT(K85,FIND("-",K85)-1),'Clean Data'!E:E, 'Clean Data'!C:C),_xlfn.XLOOKUP(K85,'Clean Data'!E:E, 'Clean Data'!C:C))</f>
        <v>1</v>
      </c>
      <c r="H85" s="113">
        <v>1</v>
      </c>
      <c r="I85" s="113" t="str">
        <f>IF(ISNUMBER(SEARCH("-",K85)),_xlfn.XLOOKUP(LEFT(K85,FIND("-",K85)-1),'Clean Data'!E:E, 'Clean Data'!D:D),_xlfn.XLOOKUP(K85,'Clean Data'!E:E, 'Clean Data'!D:D))</f>
        <v>044</v>
      </c>
      <c r="J85" s="113" t="s">
        <v>993</v>
      </c>
      <c r="K85" s="114" t="s">
        <v>2729</v>
      </c>
      <c r="L85" t="str">
        <f t="shared" si="1"/>
        <v>f</v>
      </c>
      <c r="M85" t="s">
        <v>2713</v>
      </c>
    </row>
    <row r="86" spans="1:13" x14ac:dyDescent="0.25">
      <c r="A86" t="str">
        <f>'Clean Data'!E87&amp;IF('Clean Data'!G87="x","-f","")&amp;IF('Clean Data'!K87="x","-Mega","")&amp;IF('Clean Data'!L87="x","-Gigantamax","")&amp;IF('Clean Data'!M87&lt;&gt;"","-"&amp;'Clean Data'!M87,"")</f>
        <v>Dodrio-f</v>
      </c>
      <c r="B86" t="s">
        <v>2735</v>
      </c>
      <c r="C86" t="s">
        <v>2735</v>
      </c>
      <c r="D86" s="108" t="s">
        <v>52</v>
      </c>
      <c r="E86" t="s">
        <v>52</v>
      </c>
      <c r="F86" t="str" cm="1">
        <f t="array" aca="1" ref="F86" ca="1">IF(OR(E86="f", E86="Mega", E86="Gigantamax", E86="Galar", E86="Alola"), IF(NOT(ISERROR(SEARCH(" ", CELL("contents", F85)))), LEFT(F85,SEARCH(" ", CELL("contents", F85))-1) &amp; " - " &amp; E86, F85&amp;" - "&amp;E86), E86)</f>
        <v>Psyduck</v>
      </c>
      <c r="G86">
        <f>IF(ISNUMBER(SEARCH("-",K86)),_xlfn.XLOOKUP(LEFT(K86,FIND("-",K86)-1),'Clean Data'!E:E, 'Clean Data'!C:C),_xlfn.XLOOKUP(K86,'Clean Data'!E:E, 'Clean Data'!C:C))</f>
        <v>1</v>
      </c>
      <c r="H86" s="113">
        <v>1</v>
      </c>
      <c r="I86" s="113" t="str">
        <f>IF(ISNUMBER(SEARCH("-",K86)),_xlfn.XLOOKUP(LEFT(K86,FIND("-",K86)-1),'Clean Data'!E:E, 'Clean Data'!D:D),_xlfn.XLOOKUP(K86,'Clean Data'!E:E, 'Clean Data'!D:D))</f>
        <v>045</v>
      </c>
      <c r="J86" s="113" t="s">
        <v>994</v>
      </c>
      <c r="K86" s="114" t="s">
        <v>43</v>
      </c>
      <c r="L86" t="str">
        <f t="shared" si="1"/>
        <v/>
      </c>
      <c r="M86" t="s">
        <v>888</v>
      </c>
    </row>
    <row r="87" spans="1:13" x14ac:dyDescent="0.25">
      <c r="A87" t="str">
        <f>'Clean Data'!E88&amp;IF('Clean Data'!G88="x","-f","")&amp;IF('Clean Data'!K88="x","-Mega","")&amp;IF('Clean Data'!L88="x","-Gigantamax","")&amp;IF('Clean Data'!M88&lt;&gt;"","-"&amp;'Clean Data'!M88,"")</f>
        <v>Seel</v>
      </c>
      <c r="B87" t="s">
        <v>82</v>
      </c>
      <c r="C87" t="s">
        <v>82</v>
      </c>
      <c r="D87" s="108" t="s">
        <v>53</v>
      </c>
      <c r="E87" t="s">
        <v>53</v>
      </c>
      <c r="F87" t="str" cm="1">
        <f t="array" aca="1" ref="F87" ca="1">IF(OR(E87="f", E87="Mega", E87="Gigantamax", E87="Galar", E87="Alola"), IF(NOT(ISERROR(SEARCH(" ", CELL("contents", F86)))), LEFT(F86,SEARCH(" ", CELL("contents", F86))-1) &amp; " - " &amp; E87, F86&amp;" - "&amp;E87), E87)</f>
        <v>Golduck</v>
      </c>
      <c r="G87">
        <f>IF(ISNUMBER(SEARCH("-",K87)),_xlfn.XLOOKUP(LEFT(K87,FIND("-",K87)-1),'Clean Data'!E:E, 'Clean Data'!C:C),_xlfn.XLOOKUP(K87,'Clean Data'!E:E, 'Clean Data'!C:C))</f>
        <v>1</v>
      </c>
      <c r="H87" s="113">
        <v>1</v>
      </c>
      <c r="I87" s="113" t="str">
        <f>IF(ISNUMBER(SEARCH("-",K87)),_xlfn.XLOOKUP(LEFT(K87,FIND("-",K87)-1),'Clean Data'!E:E, 'Clean Data'!D:D),_xlfn.XLOOKUP(K87,'Clean Data'!E:E, 'Clean Data'!D:D))</f>
        <v>045</v>
      </c>
      <c r="J87" s="113" t="s">
        <v>994</v>
      </c>
      <c r="K87" s="114" t="s">
        <v>2730</v>
      </c>
      <c r="L87" t="str">
        <f t="shared" si="1"/>
        <v>f</v>
      </c>
      <c r="M87" t="s">
        <v>2713</v>
      </c>
    </row>
    <row r="88" spans="1:13" x14ac:dyDescent="0.25">
      <c r="A88" t="str">
        <f>'Clean Data'!E89&amp;IF('Clean Data'!G89="x","-f","")&amp;IF('Clean Data'!K89="x","-Mega","")&amp;IF('Clean Data'!L89="x","-Gigantamax","")&amp;IF('Clean Data'!M89&lt;&gt;"","-"&amp;'Clean Data'!M89,"")</f>
        <v>Dewgong</v>
      </c>
      <c r="B88" t="s">
        <v>83</v>
      </c>
      <c r="C88" t="s">
        <v>83</v>
      </c>
      <c r="D88" s="108" t="s">
        <v>54</v>
      </c>
      <c r="E88" t="s">
        <v>54</v>
      </c>
      <c r="F88" t="str" cm="1">
        <f t="array" aca="1" ref="F88" ca="1">IF(OR(E88="f", E88="Mega", E88="Gigantamax", E88="Galar", E88="Alola"), IF(NOT(ISERROR(SEARCH(" ", CELL("contents", F87)))), LEFT(F87,SEARCH(" ", CELL("contents", F87))-1) &amp; " - " &amp; E88, F87&amp;" - "&amp;E88), E88)</f>
        <v>Mankey</v>
      </c>
      <c r="G88">
        <f>IF(ISNUMBER(SEARCH("-",K88)),_xlfn.XLOOKUP(LEFT(K88,FIND("-",K88)-1),'Clean Data'!E:E, 'Clean Data'!C:C),_xlfn.XLOOKUP(K88,'Clean Data'!E:E, 'Clean Data'!C:C))</f>
        <v>1</v>
      </c>
      <c r="H88" s="113">
        <v>1</v>
      </c>
      <c r="I88" s="113" t="str">
        <f>IF(ISNUMBER(SEARCH("-",K88)),_xlfn.XLOOKUP(LEFT(K88,FIND("-",K88)-1),'Clean Data'!E:E, 'Clean Data'!D:D),_xlfn.XLOOKUP(K88,'Clean Data'!E:E, 'Clean Data'!D:D))</f>
        <v>046</v>
      </c>
      <c r="J88" s="113" t="s">
        <v>995</v>
      </c>
      <c r="K88" s="114" t="s">
        <v>44</v>
      </c>
      <c r="L88" t="str">
        <f t="shared" si="1"/>
        <v/>
      </c>
      <c r="M88" t="s">
        <v>888</v>
      </c>
    </row>
    <row r="89" spans="1:13" x14ac:dyDescent="0.25">
      <c r="A89" t="str">
        <f>'Clean Data'!E90&amp;IF('Clean Data'!G90="x","-f","")&amp;IF('Clean Data'!K90="x","-Mega","")&amp;IF('Clean Data'!L90="x","-Gigantamax","")&amp;IF('Clean Data'!M90&lt;&gt;"","-"&amp;'Clean Data'!M90,"")</f>
        <v>Grimer-Alola</v>
      </c>
      <c r="B89" t="s">
        <v>2933</v>
      </c>
      <c r="C89" t="s">
        <v>2933</v>
      </c>
      <c r="D89" s="108" t="s">
        <v>55</v>
      </c>
      <c r="E89" t="s">
        <v>55</v>
      </c>
      <c r="F89" t="str" cm="1">
        <f t="array" aca="1" ref="F89" ca="1">IF(OR(E89="f", E89="Mega", E89="Gigantamax", E89="Galar", E89="Alola"), IF(NOT(ISERROR(SEARCH(" ", CELL("contents", F88)))), LEFT(F88,SEARCH(" ", CELL("contents", F88))-1) &amp; " - " &amp; E89, F88&amp;" - "&amp;E89), E89)</f>
        <v>Primeape</v>
      </c>
      <c r="G89">
        <f>IF(ISNUMBER(SEARCH("-",K89)),_xlfn.XLOOKUP(LEFT(K89,FIND("-",K89)-1),'Clean Data'!E:E, 'Clean Data'!C:C),_xlfn.XLOOKUP(K89,'Clean Data'!E:E, 'Clean Data'!C:C))</f>
        <v>1</v>
      </c>
      <c r="H89" s="113">
        <v>1</v>
      </c>
      <c r="I89" s="113" t="str">
        <f>IF(ISNUMBER(SEARCH("-",K89)),_xlfn.XLOOKUP(LEFT(K89,FIND("-",K89)-1),'Clean Data'!E:E, 'Clean Data'!D:D),_xlfn.XLOOKUP(K89,'Clean Data'!E:E, 'Clean Data'!D:D))</f>
        <v>047</v>
      </c>
      <c r="J89" s="113" t="s">
        <v>996</v>
      </c>
      <c r="K89" s="114" t="s">
        <v>45</v>
      </c>
      <c r="L89" t="str">
        <f t="shared" si="1"/>
        <v/>
      </c>
      <c r="M89" t="s">
        <v>888</v>
      </c>
    </row>
    <row r="90" spans="1:13" x14ac:dyDescent="0.25">
      <c r="A90" t="str">
        <f>'Clean Data'!E91&amp;IF('Clean Data'!G91="x","-f","")&amp;IF('Clean Data'!K91="x","-Mega","")&amp;IF('Clean Data'!L91="x","-Gigantamax","")&amp;IF('Clean Data'!M91&lt;&gt;"","-"&amp;'Clean Data'!M91,"")</f>
        <v>Muk-Alola</v>
      </c>
      <c r="B90" t="s">
        <v>2934</v>
      </c>
      <c r="C90" t="s">
        <v>2934</v>
      </c>
      <c r="D90" s="108" t="s">
        <v>56</v>
      </c>
      <c r="E90" t="s">
        <v>56</v>
      </c>
      <c r="F90" t="str" cm="1">
        <f t="array" aca="1" ref="F90" ca="1">IF(OR(E90="f", E90="Mega", E90="Gigantamax", E90="Galar", E90="Alola"), IF(NOT(ISERROR(SEARCH(" ", CELL("contents", F89)))), LEFT(F89,SEARCH(" ", CELL("contents", F89))-1) &amp; " - " &amp; E90, F89&amp;" - "&amp;E90), E90)</f>
        <v>Growlithe</v>
      </c>
      <c r="G90">
        <f>IF(ISNUMBER(SEARCH("-",K90)),_xlfn.XLOOKUP(LEFT(K90,FIND("-",K90)-1),'Clean Data'!E:E, 'Clean Data'!C:C),_xlfn.XLOOKUP(K90,'Clean Data'!E:E, 'Clean Data'!C:C))</f>
        <v>1</v>
      </c>
      <c r="H90" s="113">
        <v>1</v>
      </c>
      <c r="I90" s="113" t="str">
        <f>IF(ISNUMBER(SEARCH("-",K90)),_xlfn.XLOOKUP(LEFT(K90,FIND("-",K90)-1),'Clean Data'!E:E, 'Clean Data'!D:D),_xlfn.XLOOKUP(K90,'Clean Data'!E:E, 'Clean Data'!D:D))</f>
        <v>048</v>
      </c>
      <c r="J90" s="113" t="s">
        <v>997</v>
      </c>
      <c r="K90" s="114" t="s">
        <v>46</v>
      </c>
      <c r="L90" t="str">
        <f t="shared" si="1"/>
        <v/>
      </c>
      <c r="M90" t="s">
        <v>888</v>
      </c>
    </row>
    <row r="91" spans="1:13" x14ac:dyDescent="0.25">
      <c r="A91" t="str">
        <f>'Clean Data'!E92&amp;IF('Clean Data'!G92="x","-f","")&amp;IF('Clean Data'!K92="x","-Mega","")&amp;IF('Clean Data'!L92="x","-Gigantamax","")&amp;IF('Clean Data'!M92&lt;&gt;"","-"&amp;'Clean Data'!M92,"")</f>
        <v>Shellder</v>
      </c>
      <c r="B91" t="s">
        <v>86</v>
      </c>
      <c r="C91" t="s">
        <v>86</v>
      </c>
      <c r="D91" s="108" t="s">
        <v>57</v>
      </c>
      <c r="E91" t="s">
        <v>57</v>
      </c>
      <c r="F91" t="str" cm="1">
        <f t="array" aca="1" ref="F91" ca="1">IF(OR(E91="f", E91="Mega", E91="Gigantamax", E91="Galar", E91="Alola"), IF(NOT(ISERROR(SEARCH(" ", CELL("contents", F90)))), LEFT(F90,SEARCH(" ", CELL("contents", F90))-1) &amp; " - " &amp; E91, F90&amp;" - "&amp;E91), E91)</f>
        <v>Arcanine</v>
      </c>
      <c r="G91">
        <f>IF(ISNUMBER(SEARCH("-",K91)),_xlfn.XLOOKUP(LEFT(K91,FIND("-",K91)-1),'Clean Data'!E:E, 'Clean Data'!C:C),_xlfn.XLOOKUP(K91,'Clean Data'!E:E, 'Clean Data'!C:C))</f>
        <v>1</v>
      </c>
      <c r="H91" s="113">
        <v>1</v>
      </c>
      <c r="I91" s="113" t="str">
        <f>IF(ISNUMBER(SEARCH("-",K91)),_xlfn.XLOOKUP(LEFT(K91,FIND("-",K91)-1),'Clean Data'!E:E, 'Clean Data'!D:D),_xlfn.XLOOKUP(K91,'Clean Data'!E:E, 'Clean Data'!D:D))</f>
        <v>049</v>
      </c>
      <c r="J91" s="113" t="s">
        <v>998</v>
      </c>
      <c r="K91" s="114" t="s">
        <v>47</v>
      </c>
      <c r="L91" t="str">
        <f t="shared" si="1"/>
        <v/>
      </c>
      <c r="M91" t="s">
        <v>888</v>
      </c>
    </row>
    <row r="92" spans="1:13" x14ac:dyDescent="0.25">
      <c r="A92" t="str">
        <f>'Clean Data'!E93&amp;IF('Clean Data'!G93="x","-f","")&amp;IF('Clean Data'!K93="x","-Mega","")&amp;IF('Clean Data'!L93="x","-Gigantamax","")&amp;IF('Clean Data'!M93&lt;&gt;"","-"&amp;'Clean Data'!M93,"")</f>
        <v>Cloyster</v>
      </c>
      <c r="B92" t="s">
        <v>87</v>
      </c>
      <c r="C92" t="s">
        <v>87</v>
      </c>
      <c r="D92" s="108" t="s">
        <v>58</v>
      </c>
      <c r="E92" t="s">
        <v>58</v>
      </c>
      <c r="F92" t="str" cm="1">
        <f t="array" aca="1" ref="F92" ca="1">IF(OR(E92="f", E92="Mega", E92="Gigantamax", E92="Galar", E92="Alola"), IF(NOT(ISERROR(SEARCH(" ", CELL("contents", F91)))), LEFT(F91,SEARCH(" ", CELL("contents", F91))-1) &amp; " - " &amp; E92, F91&amp;" - "&amp;E92), E92)</f>
        <v>Poliwag</v>
      </c>
      <c r="G92">
        <f>IF(ISNUMBER(SEARCH("-",K92)),_xlfn.XLOOKUP(LEFT(K92,FIND("-",K92)-1),'Clean Data'!E:E, 'Clean Data'!C:C),_xlfn.XLOOKUP(K92,'Clean Data'!E:E, 'Clean Data'!C:C))</f>
        <v>1</v>
      </c>
      <c r="H92" s="113">
        <v>1</v>
      </c>
      <c r="I92" s="113" t="str">
        <f>IF(ISNUMBER(SEARCH("-",K92)),_xlfn.XLOOKUP(LEFT(K92,FIND("-",K92)-1),'Clean Data'!E:E, 'Clean Data'!D:D),_xlfn.XLOOKUP(K92,'Clean Data'!E:E, 'Clean Data'!D:D))</f>
        <v>050</v>
      </c>
      <c r="J92" s="113" t="s">
        <v>999</v>
      </c>
      <c r="K92" s="114" t="s">
        <v>48</v>
      </c>
      <c r="L92" t="str">
        <f t="shared" si="1"/>
        <v/>
      </c>
      <c r="M92" t="s">
        <v>888</v>
      </c>
    </row>
    <row r="93" spans="1:13" x14ac:dyDescent="0.25">
      <c r="A93" t="str">
        <f>'Clean Data'!E94&amp;IF('Clean Data'!G94="x","-f","")&amp;IF('Clean Data'!K94="x","-Mega","")&amp;IF('Clean Data'!L94="x","-Gigantamax","")&amp;IF('Clean Data'!M94&lt;&gt;"","-"&amp;'Clean Data'!M94,"")</f>
        <v>Gastly</v>
      </c>
      <c r="B93" t="s">
        <v>1853</v>
      </c>
      <c r="C93" t="s">
        <v>1853</v>
      </c>
      <c r="D93" s="108" t="s">
        <v>59</v>
      </c>
      <c r="E93" t="s">
        <v>59</v>
      </c>
      <c r="F93" t="str" cm="1">
        <f t="array" aca="1" ref="F93" ca="1">IF(OR(E93="f", E93="Mega", E93="Gigantamax", E93="Galar", E93="Alola"), IF(NOT(ISERROR(SEARCH(" ", CELL("contents", F92)))), LEFT(F92,SEARCH(" ", CELL("contents", F92))-1) &amp; " - " &amp; E93, F92&amp;" - "&amp;E93), E93)</f>
        <v>Poliwhirl</v>
      </c>
      <c r="G93">
        <f>IF(ISNUMBER(SEARCH("-",K93)),_xlfn.XLOOKUP(LEFT(K93,FIND("-",K93)-1),'Clean Data'!E:E, 'Clean Data'!C:C),_xlfn.XLOOKUP(K93,'Clean Data'!E:E, 'Clean Data'!C:C))</f>
        <v>1</v>
      </c>
      <c r="H93" s="113">
        <v>1</v>
      </c>
      <c r="I93" s="113" t="str">
        <f>IF(ISNUMBER(SEARCH("-",K93)),_xlfn.XLOOKUP(LEFT(K93,FIND("-",K93)-1),'Clean Data'!E:E, 'Clean Data'!D:D),_xlfn.XLOOKUP(K93,'Clean Data'!E:E, 'Clean Data'!D:D))</f>
        <v>050</v>
      </c>
      <c r="J93" s="113" t="s">
        <v>999</v>
      </c>
      <c r="K93" s="114" t="s">
        <v>2925</v>
      </c>
      <c r="L93" t="str">
        <f t="shared" si="1"/>
        <v>Region-Alola</v>
      </c>
      <c r="M93" t="s">
        <v>2960</v>
      </c>
    </row>
    <row r="94" spans="1:13" x14ac:dyDescent="0.25">
      <c r="A94" t="str">
        <f>'Clean Data'!E95&amp;IF('Clean Data'!G95="x","-f","")&amp;IF('Clean Data'!K95="x","-Mega","")&amp;IF('Clean Data'!L95="x","-Gigantamax","")&amp;IF('Clean Data'!M95&lt;&gt;"","-"&amp;'Clean Data'!M95,"")</f>
        <v>Haunter</v>
      </c>
      <c r="B94" t="s">
        <v>88</v>
      </c>
      <c r="C94" t="s">
        <v>88</v>
      </c>
      <c r="D94" s="108" t="s">
        <v>60</v>
      </c>
      <c r="E94" t="s">
        <v>60</v>
      </c>
      <c r="F94" t="str" cm="1">
        <f t="array" aca="1" ref="F94" ca="1">IF(OR(E94="f", E94="Mega", E94="Gigantamax", E94="Galar", E94="Alola"), IF(NOT(ISERROR(SEARCH(" ", CELL("contents", F93)))), LEFT(F93,SEARCH(" ", CELL("contents", F93))-1) &amp; " - " &amp; E94, F93&amp;" - "&amp;E94), E94)</f>
        <v>Poliwrath</v>
      </c>
      <c r="G94">
        <f>IF(ISNUMBER(SEARCH("-",K94)),_xlfn.XLOOKUP(LEFT(K94,FIND("-",K94)-1),'Clean Data'!E:E, 'Clean Data'!C:C),_xlfn.XLOOKUP(K94,'Clean Data'!E:E, 'Clean Data'!C:C))</f>
        <v>1</v>
      </c>
      <c r="H94" s="113">
        <v>1</v>
      </c>
      <c r="I94" s="113" t="str">
        <f>IF(ISNUMBER(SEARCH("-",K94)),_xlfn.XLOOKUP(LEFT(K94,FIND("-",K94)-1),'Clean Data'!E:E, 'Clean Data'!D:D),_xlfn.XLOOKUP(K94,'Clean Data'!E:E, 'Clean Data'!D:D))</f>
        <v>051</v>
      </c>
      <c r="J94" s="113" t="s">
        <v>1000</v>
      </c>
      <c r="K94" s="114" t="s">
        <v>49</v>
      </c>
      <c r="L94" t="str">
        <f t="shared" si="1"/>
        <v/>
      </c>
      <c r="M94" t="s">
        <v>888</v>
      </c>
    </row>
    <row r="95" spans="1:13" x14ac:dyDescent="0.25">
      <c r="A95" t="str">
        <f>'Clean Data'!E96&amp;IF('Clean Data'!G96="x","-f","")&amp;IF('Clean Data'!K96="x","-Mega","")&amp;IF('Clean Data'!L96="x","-Gigantamax","")&amp;IF('Clean Data'!M96&lt;&gt;"","-"&amp;'Clean Data'!M96,"")</f>
        <v>Gengar-Mega-Gigantamax</v>
      </c>
      <c r="B95" t="s">
        <v>2736</v>
      </c>
      <c r="C95" t="s">
        <v>2736</v>
      </c>
      <c r="D95" s="108" t="s">
        <v>1850</v>
      </c>
      <c r="E95" t="s">
        <v>1850</v>
      </c>
      <c r="F95" t="str" cm="1">
        <f t="array" aca="1" ref="F95" ca="1">IF(OR(E95="f", E95="Mega", E95="Gigantamax", E95="Galar", E95="Alola"), IF(NOT(ISERROR(SEARCH(" ", CELL("contents", F94)))), LEFT(F94,SEARCH(" ", CELL("contents", F94))-1) &amp; " - " &amp; E95, F94&amp;" - "&amp;E95), E95)</f>
        <v>Abra</v>
      </c>
      <c r="G95">
        <f>IF(ISNUMBER(SEARCH("-",K95)),_xlfn.XLOOKUP(LEFT(K95,FIND("-",K95)-1),'Clean Data'!E:E, 'Clean Data'!C:C),_xlfn.XLOOKUP(K95,'Clean Data'!E:E, 'Clean Data'!C:C))</f>
        <v>1</v>
      </c>
      <c r="H95" s="113">
        <v>1</v>
      </c>
      <c r="I95" s="113" t="str">
        <f>IF(ISNUMBER(SEARCH("-",K95)),_xlfn.XLOOKUP(LEFT(K95,FIND("-",K95)-1),'Clean Data'!E:E, 'Clean Data'!D:D),_xlfn.XLOOKUP(K95,'Clean Data'!E:E, 'Clean Data'!D:D))</f>
        <v>051</v>
      </c>
      <c r="J95" s="113" t="s">
        <v>1000</v>
      </c>
      <c r="K95" s="114" t="s">
        <v>2926</v>
      </c>
      <c r="L95" t="str">
        <f t="shared" si="1"/>
        <v>Region-Alola</v>
      </c>
      <c r="M95" t="s">
        <v>2960</v>
      </c>
    </row>
    <row r="96" spans="1:13" x14ac:dyDescent="0.25">
      <c r="A96" t="str">
        <f>'Clean Data'!E97&amp;IF('Clean Data'!G97="x","-f","")&amp;IF('Clean Data'!K97="x","-Mega","")&amp;IF('Clean Data'!L97="x","-Gigantamax","")&amp;IF('Clean Data'!M97&lt;&gt;"","-"&amp;'Clean Data'!M97,"")</f>
        <v>Onix</v>
      </c>
      <c r="B96" t="s">
        <v>90</v>
      </c>
      <c r="C96" t="s">
        <v>90</v>
      </c>
      <c r="D96" s="108" t="s">
        <v>61</v>
      </c>
      <c r="E96" t="s">
        <v>61</v>
      </c>
      <c r="F96" t="str" cm="1">
        <f t="array" aca="1" ref="F96" ca="1">IF(OR(E96="f", E96="Mega", E96="Gigantamax", E96="Galar", E96="Alola"), IF(NOT(ISERROR(SEARCH(" ", CELL("contents", F95)))), LEFT(F95,SEARCH(" ", CELL("contents", F95))-1) &amp; " - " &amp; E96, F95&amp;" - "&amp;E96), E96)</f>
        <v>Kadabra</v>
      </c>
      <c r="G96">
        <f>IF(ISNUMBER(SEARCH("-",K96)),_xlfn.XLOOKUP(LEFT(K96,FIND("-",K96)-1),'Clean Data'!E:E, 'Clean Data'!C:C),_xlfn.XLOOKUP(K96,'Clean Data'!E:E, 'Clean Data'!C:C))</f>
        <v>1</v>
      </c>
      <c r="H96" s="113">
        <v>1</v>
      </c>
      <c r="I96" s="113" t="str">
        <f>IF(ISNUMBER(SEARCH("-",K96)),_xlfn.XLOOKUP(LEFT(K96,FIND("-",K96)-1),'Clean Data'!E:E, 'Clean Data'!D:D),_xlfn.XLOOKUP(K96,'Clean Data'!E:E, 'Clean Data'!D:D))</f>
        <v>052</v>
      </c>
      <c r="J96" s="113" t="s">
        <v>1001</v>
      </c>
      <c r="K96" s="114" t="s">
        <v>50</v>
      </c>
      <c r="L96" t="str">
        <f t="shared" si="1"/>
        <v/>
      </c>
      <c r="M96" t="s">
        <v>888</v>
      </c>
    </row>
    <row r="97" spans="1:13" x14ac:dyDescent="0.25">
      <c r="A97" t="str">
        <f>'Clean Data'!E98&amp;IF('Clean Data'!G98="x","-f","")&amp;IF('Clean Data'!K98="x","-Mega","")&amp;IF('Clean Data'!L98="x","-Gigantamax","")&amp;IF('Clean Data'!M98&lt;&gt;"","-"&amp;'Clean Data'!M98,"")</f>
        <v>Drowzee</v>
      </c>
      <c r="B97" t="s">
        <v>91</v>
      </c>
      <c r="C97" t="s">
        <v>91</v>
      </c>
      <c r="D97" s="108" t="s">
        <v>2713</v>
      </c>
      <c r="E97" t="s">
        <v>2713</v>
      </c>
      <c r="F97" t="str" cm="1">
        <f t="array" aca="1" ref="F97" ca="1">IF(OR(E97="f", E97="Mega", E97="Gigantamax", E97="Galar", E97="Alola"), IF(NOT(ISERROR(SEARCH(" ", CELL("contents", F96)))), LEFT(F96,SEARCH(" ", CELL("contents", F96))-1) &amp; " - " &amp; E97, F96&amp;" - "&amp;E97), E97)</f>
        <v>Kadabra - f</v>
      </c>
      <c r="G97">
        <f>IF(ISNUMBER(SEARCH("-",K97)),_xlfn.XLOOKUP(LEFT(K97,FIND("-",K97)-1),'Clean Data'!E:E, 'Clean Data'!C:C),_xlfn.XLOOKUP(K97,'Clean Data'!E:E, 'Clean Data'!C:C))</f>
        <v>1</v>
      </c>
      <c r="H97" s="113">
        <v>1</v>
      </c>
      <c r="I97" s="113" t="str">
        <f>IF(ISNUMBER(SEARCH("-",K97)),_xlfn.XLOOKUP(LEFT(K97,FIND("-",K97)-1),'Clean Data'!E:E, 'Clean Data'!D:D),_xlfn.XLOOKUP(K97,'Clean Data'!E:E, 'Clean Data'!D:D))</f>
        <v>052</v>
      </c>
      <c r="J97" s="113" t="s">
        <v>1001</v>
      </c>
      <c r="K97" s="114" t="s">
        <v>2885</v>
      </c>
      <c r="L97" t="str">
        <f t="shared" si="1"/>
        <v>Gigantamax</v>
      </c>
      <c r="M97" t="s">
        <v>883</v>
      </c>
    </row>
    <row r="98" spans="1:13" x14ac:dyDescent="0.25">
      <c r="A98" t="str">
        <f>'Clean Data'!E99&amp;IF('Clean Data'!G99="x","-f","")&amp;IF('Clean Data'!K99="x","-Mega","")&amp;IF('Clean Data'!L99="x","-Gigantamax","")&amp;IF('Clean Data'!M99&lt;&gt;"","-"&amp;'Clean Data'!M99,"")</f>
        <v>Hypno-f</v>
      </c>
      <c r="B98" t="s">
        <v>2737</v>
      </c>
      <c r="C98" t="s">
        <v>2737</v>
      </c>
      <c r="D98" s="108" t="s">
        <v>62</v>
      </c>
      <c r="E98" t="s">
        <v>62</v>
      </c>
      <c r="F98" t="str" cm="1">
        <f t="array" aca="1" ref="F98" ca="1">IF(OR(E98="f", E98="Mega", E98="Gigantamax", E98="Galar", E98="Alola"), IF(NOT(ISERROR(SEARCH(" ", CELL("contents", F97)))), LEFT(F97,SEARCH(" ", CELL("contents", F97))-1) &amp; " - " &amp; E98, F97&amp;" - "&amp;E98), E98)</f>
        <v>Alakazam</v>
      </c>
      <c r="G98">
        <f>IF(ISNUMBER(SEARCH("-",K98)),_xlfn.XLOOKUP(LEFT(K98,FIND("-",K98)-1),'Clean Data'!E:E, 'Clean Data'!C:C),_xlfn.XLOOKUP(K98,'Clean Data'!E:E, 'Clean Data'!C:C))</f>
        <v>1</v>
      </c>
      <c r="H98" s="113">
        <v>1</v>
      </c>
      <c r="I98" s="113" t="str">
        <f>IF(ISNUMBER(SEARCH("-",K98)),_xlfn.XLOOKUP(LEFT(K98,FIND("-",K98)-1),'Clean Data'!E:E, 'Clean Data'!D:D),_xlfn.XLOOKUP(K98,'Clean Data'!E:E, 'Clean Data'!D:D))</f>
        <v>052</v>
      </c>
      <c r="J98" s="113" t="s">
        <v>1001</v>
      </c>
      <c r="K98" s="114" t="s">
        <v>2935</v>
      </c>
      <c r="L98" t="str">
        <f t="shared" si="1"/>
        <v>Region-Alola</v>
      </c>
      <c r="M98" t="s">
        <v>2960</v>
      </c>
    </row>
    <row r="99" spans="1:13" x14ac:dyDescent="0.25">
      <c r="A99" t="str">
        <f>'Clean Data'!E100&amp;IF('Clean Data'!G100="x","-f","")&amp;IF('Clean Data'!K100="x","-Mega","")&amp;IF('Clean Data'!L100="x","-Gigantamax","")&amp;IF('Clean Data'!M100&lt;&gt;"","-"&amp;'Clean Data'!M100,"")</f>
        <v>Krabby</v>
      </c>
      <c r="B99" t="s">
        <v>93</v>
      </c>
      <c r="C99" t="s">
        <v>93</v>
      </c>
      <c r="D99" s="108" t="s">
        <v>2713</v>
      </c>
      <c r="E99" t="s">
        <v>2713</v>
      </c>
      <c r="F99" t="str" cm="1">
        <f t="array" aca="1" ref="F99" ca="1">IF(OR(E99="f", E99="Mega", E99="Gigantamax", E99="Galar", E99="Alola"), IF(NOT(ISERROR(SEARCH(" ", CELL("contents", F98)))), LEFT(F98,SEARCH(" ", CELL("contents", F98))-1) &amp; " - " &amp; E99, F98&amp;" - "&amp;E99), E99)</f>
        <v>Alakazam - f</v>
      </c>
      <c r="G99">
        <f>IF(ISNUMBER(SEARCH("-",K99)),_xlfn.XLOOKUP(LEFT(K99,FIND("-",K99)-1),'Clean Data'!E:E, 'Clean Data'!C:C),_xlfn.XLOOKUP(K99,'Clean Data'!E:E, 'Clean Data'!C:C))</f>
        <v>1</v>
      </c>
      <c r="H99" s="113">
        <v>1</v>
      </c>
      <c r="I99" s="113" t="str">
        <f>IF(ISNUMBER(SEARCH("-",K99)),_xlfn.XLOOKUP(LEFT(K99,FIND("-",K99)-1),'Clean Data'!E:E, 'Clean Data'!D:D),_xlfn.XLOOKUP(K99,'Clean Data'!E:E, 'Clean Data'!D:D))</f>
        <v>052</v>
      </c>
      <c r="J99" s="113" t="s">
        <v>1001</v>
      </c>
      <c r="K99" s="114" t="s">
        <v>2943</v>
      </c>
      <c r="L99" t="str">
        <f t="shared" si="1"/>
        <v>Region-Galar</v>
      </c>
      <c r="M99" t="s">
        <v>2974</v>
      </c>
    </row>
    <row r="100" spans="1:13" x14ac:dyDescent="0.25">
      <c r="A100" t="str">
        <f>'Clean Data'!E101&amp;IF('Clean Data'!G101="x","-f","")&amp;IF('Clean Data'!K101="x","-Mega","")&amp;IF('Clean Data'!L101="x","-Gigantamax","")&amp;IF('Clean Data'!M101&lt;&gt;"","-"&amp;'Clean Data'!M101,"")</f>
        <v>Kingler-Gigantamax</v>
      </c>
      <c r="B100" t="s">
        <v>2738</v>
      </c>
      <c r="C100" t="s">
        <v>2738</v>
      </c>
      <c r="D100" s="108" t="s">
        <v>882</v>
      </c>
      <c r="E100" t="s">
        <v>882</v>
      </c>
      <c r="F100" t="str" cm="1">
        <f t="array" aca="1" ref="F100" ca="1">IF(OR(E100="f", E100="Mega", E100="Gigantamax", E100="Galar", E100="Alola"), IF(NOT(ISERROR(SEARCH(" ", CELL("contents", F99)))), LEFT(F99,SEARCH(" ", CELL("contents", F99))-1) &amp; " - " &amp; E100, F99&amp;" - "&amp;E100), E100)</f>
        <v>Alakazam - Mega</v>
      </c>
      <c r="G100">
        <f>IF(ISNUMBER(SEARCH("-",K100)),_xlfn.XLOOKUP(LEFT(K100,FIND("-",K100)-1),'Clean Data'!E:E, 'Clean Data'!C:C),_xlfn.XLOOKUP(K100,'Clean Data'!E:E, 'Clean Data'!C:C))</f>
        <v>1</v>
      </c>
      <c r="H100" s="113">
        <v>1</v>
      </c>
      <c r="I100" s="113" t="str">
        <f>IF(ISNUMBER(SEARCH("-",K100)),_xlfn.XLOOKUP(LEFT(K100,FIND("-",K100)-1),'Clean Data'!E:E, 'Clean Data'!D:D),_xlfn.XLOOKUP(K100,'Clean Data'!E:E, 'Clean Data'!D:D))</f>
        <v>053</v>
      </c>
      <c r="J100" s="113" t="s">
        <v>1002</v>
      </c>
      <c r="K100" s="114" t="s">
        <v>51</v>
      </c>
      <c r="L100" t="str">
        <f t="shared" si="1"/>
        <v/>
      </c>
      <c r="M100" t="s">
        <v>888</v>
      </c>
    </row>
    <row r="101" spans="1:13" x14ac:dyDescent="0.25">
      <c r="A101" t="str">
        <f>'Clean Data'!E102&amp;IF('Clean Data'!G102="x","-f","")&amp;IF('Clean Data'!K102="x","-Mega","")&amp;IF('Clean Data'!L102="x","-Gigantamax","")&amp;IF('Clean Data'!M102&lt;&gt;"","-"&amp;'Clean Data'!M102,"")</f>
        <v>Voltorb</v>
      </c>
      <c r="B101" t="s">
        <v>95</v>
      </c>
      <c r="C101" t="s">
        <v>95</v>
      </c>
      <c r="D101" s="108" t="s">
        <v>63</v>
      </c>
      <c r="E101" t="s">
        <v>63</v>
      </c>
      <c r="F101" t="str" cm="1">
        <f t="array" aca="1" ref="F101" ca="1">IF(OR(E101="f", E101="Mega", E101="Gigantamax", E101="Galar", E101="Alola"), IF(NOT(ISERROR(SEARCH(" ", CELL("contents", F100)))), LEFT(F100,SEARCH(" ", CELL("contents", F100))-1) &amp; " - " &amp; E101, F100&amp;" - "&amp;E101), E101)</f>
        <v>Machop</v>
      </c>
      <c r="G101">
        <f>IF(ISNUMBER(SEARCH("-",K101)),_xlfn.XLOOKUP(LEFT(K101,FIND("-",K101)-1),'Clean Data'!E:E, 'Clean Data'!C:C),_xlfn.XLOOKUP(K101,'Clean Data'!E:E, 'Clean Data'!C:C))</f>
        <v>1</v>
      </c>
      <c r="H101" s="113">
        <v>1</v>
      </c>
      <c r="I101" s="113" t="str">
        <f>IF(ISNUMBER(SEARCH("-",K101)),_xlfn.XLOOKUP(LEFT(K101,FIND("-",K101)-1),'Clean Data'!E:E, 'Clean Data'!D:D),_xlfn.XLOOKUP(K101,'Clean Data'!E:E, 'Clean Data'!D:D))</f>
        <v>053</v>
      </c>
      <c r="J101" s="113" t="s">
        <v>1002</v>
      </c>
      <c r="K101" s="114" t="s">
        <v>2928</v>
      </c>
      <c r="L101" t="str">
        <f t="shared" si="1"/>
        <v>Region-Alola</v>
      </c>
      <c r="M101" t="s">
        <v>2960</v>
      </c>
    </row>
    <row r="102" spans="1:13" x14ac:dyDescent="0.25">
      <c r="A102" t="str">
        <f>'Clean Data'!E103&amp;IF('Clean Data'!G103="x","-f","")&amp;IF('Clean Data'!K103="x","-Mega","")&amp;IF('Clean Data'!L103="x","-Gigantamax","")&amp;IF('Clean Data'!M103&lt;&gt;"","-"&amp;'Clean Data'!M103,"")</f>
        <v>Electrode</v>
      </c>
      <c r="B102" t="s">
        <v>96</v>
      </c>
      <c r="C102" t="s">
        <v>96</v>
      </c>
      <c r="D102" s="108" t="s">
        <v>64</v>
      </c>
      <c r="E102" t="s">
        <v>64</v>
      </c>
      <c r="F102" t="str" cm="1">
        <f t="array" aca="1" ref="F102" ca="1">IF(OR(E102="f", E102="Mega", E102="Gigantamax", E102="Galar", E102="Alola"), IF(NOT(ISERROR(SEARCH(" ", CELL("contents", F101)))), LEFT(F101,SEARCH(" ", CELL("contents", F101))-1) &amp; " - " &amp; E102, F101&amp;" - "&amp;E102), E102)</f>
        <v>Machoke</v>
      </c>
      <c r="G102">
        <f>IF(ISNUMBER(SEARCH("-",K102)),_xlfn.XLOOKUP(LEFT(K102,FIND("-",K102)-1),'Clean Data'!E:E, 'Clean Data'!C:C),_xlfn.XLOOKUP(K102,'Clean Data'!E:E, 'Clean Data'!C:C))</f>
        <v>1</v>
      </c>
      <c r="H102" s="113">
        <v>1</v>
      </c>
      <c r="I102" s="113" t="str">
        <f>IF(ISNUMBER(SEARCH("-",K102)),_xlfn.XLOOKUP(LEFT(K102,FIND("-",K102)-1),'Clean Data'!E:E, 'Clean Data'!D:D),_xlfn.XLOOKUP(K102,'Clean Data'!E:E, 'Clean Data'!D:D))</f>
        <v>054</v>
      </c>
      <c r="J102" s="113" t="s">
        <v>1003</v>
      </c>
      <c r="K102" s="114" t="s">
        <v>52</v>
      </c>
      <c r="L102" t="str">
        <f t="shared" si="1"/>
        <v/>
      </c>
      <c r="M102" t="s">
        <v>888</v>
      </c>
    </row>
    <row r="103" spans="1:13" x14ac:dyDescent="0.25">
      <c r="A103" t="str">
        <f>'Clean Data'!E104&amp;IF('Clean Data'!G104="x","-f","")&amp;IF('Clean Data'!K104="x","-Mega","")&amp;IF('Clean Data'!L104="x","-Gigantamax","")&amp;IF('Clean Data'!M104&lt;&gt;"","-"&amp;'Clean Data'!M104,"")</f>
        <v>Exeggcute</v>
      </c>
      <c r="B103" t="s">
        <v>97</v>
      </c>
      <c r="C103" t="s">
        <v>97</v>
      </c>
      <c r="D103" s="108" t="s">
        <v>65</v>
      </c>
      <c r="E103" t="s">
        <v>65</v>
      </c>
      <c r="F103" t="str" cm="1">
        <f t="array" aca="1" ref="F103" ca="1">IF(OR(E103="f", E103="Mega", E103="Gigantamax", E103="Galar", E103="Alola"), IF(NOT(ISERROR(SEARCH(" ", CELL("contents", F102)))), LEFT(F102,SEARCH(" ", CELL("contents", F102))-1) &amp; " - " &amp; E103, F102&amp;" - "&amp;E103), E103)</f>
        <v>Machamp</v>
      </c>
      <c r="G103">
        <f>IF(ISNUMBER(SEARCH("-",K103)),_xlfn.XLOOKUP(LEFT(K103,FIND("-",K103)-1),'Clean Data'!E:E, 'Clean Data'!C:C),_xlfn.XLOOKUP(K103,'Clean Data'!E:E, 'Clean Data'!C:C))</f>
        <v>1</v>
      </c>
      <c r="H103" s="113">
        <v>1</v>
      </c>
      <c r="I103" s="113" t="str">
        <f>IF(ISNUMBER(SEARCH("-",K103)),_xlfn.XLOOKUP(LEFT(K103,FIND("-",K103)-1),'Clean Data'!E:E, 'Clean Data'!D:D),_xlfn.XLOOKUP(K103,'Clean Data'!E:E, 'Clean Data'!D:D))</f>
        <v>055</v>
      </c>
      <c r="J103" s="113" t="s">
        <v>1004</v>
      </c>
      <c r="K103" s="114" t="s">
        <v>53</v>
      </c>
      <c r="L103" t="str">
        <f t="shared" si="1"/>
        <v/>
      </c>
      <c r="M103" t="s">
        <v>888</v>
      </c>
    </row>
    <row r="104" spans="1:13" x14ac:dyDescent="0.25">
      <c r="A104" t="str">
        <f>'Clean Data'!E105&amp;IF('Clean Data'!G105="x","-f","")&amp;IF('Clean Data'!K105="x","-Mega","")&amp;IF('Clean Data'!L105="x","-Gigantamax","")&amp;IF('Clean Data'!M105&lt;&gt;"","-"&amp;'Clean Data'!M105,"")</f>
        <v>Exeggutor-Alola</v>
      </c>
      <c r="B104" t="s">
        <v>2936</v>
      </c>
      <c r="C104" t="s">
        <v>2936</v>
      </c>
      <c r="D104" s="108" t="s">
        <v>883</v>
      </c>
      <c r="E104" t="s">
        <v>883</v>
      </c>
      <c r="F104" t="str" cm="1">
        <f t="array" aca="1" ref="F104" ca="1">IF(OR(E104="f", E104="Mega", E104="Gigantamax", E104="Galar", E104="Alola"), IF(NOT(ISERROR(SEARCH(" ", CELL("contents", F103)))), LEFT(F103,SEARCH(" ", CELL("contents", F103))-1) &amp; " - " &amp; E104, F103&amp;" - "&amp;E104), E104)</f>
        <v>Machamp - Gigantamax</v>
      </c>
      <c r="G104">
        <f>IF(ISNUMBER(SEARCH("-",K104)),_xlfn.XLOOKUP(LEFT(K104,FIND("-",K104)-1),'Clean Data'!E:E, 'Clean Data'!C:C),_xlfn.XLOOKUP(K104,'Clean Data'!E:E, 'Clean Data'!C:C))</f>
        <v>1</v>
      </c>
      <c r="H104" s="113">
        <v>1</v>
      </c>
      <c r="I104" s="113" t="str">
        <f>IF(ISNUMBER(SEARCH("-",K104)),_xlfn.XLOOKUP(LEFT(K104,FIND("-",K104)-1),'Clean Data'!E:E, 'Clean Data'!D:D),_xlfn.XLOOKUP(K104,'Clean Data'!E:E, 'Clean Data'!D:D))</f>
        <v>056</v>
      </c>
      <c r="J104" s="113" t="s">
        <v>1005</v>
      </c>
      <c r="K104" s="114" t="s">
        <v>54</v>
      </c>
      <c r="L104" t="str">
        <f t="shared" si="1"/>
        <v/>
      </c>
      <c r="M104" t="s">
        <v>888</v>
      </c>
    </row>
    <row r="105" spans="1:13" x14ac:dyDescent="0.25">
      <c r="A105" t="str">
        <f>'Clean Data'!E106&amp;IF('Clean Data'!G106="x","-f","")&amp;IF('Clean Data'!K106="x","-Mega","")&amp;IF('Clean Data'!L106="x","-Gigantamax","")&amp;IF('Clean Data'!M106&lt;&gt;"","-"&amp;'Clean Data'!M106,"")</f>
        <v>Cubone</v>
      </c>
      <c r="B105" t="s">
        <v>99</v>
      </c>
      <c r="C105" t="s">
        <v>99</v>
      </c>
      <c r="D105" s="108" t="s">
        <v>1851</v>
      </c>
      <c r="E105" t="s">
        <v>1851</v>
      </c>
      <c r="F105" t="str" cm="1">
        <f t="array" aca="1" ref="F105" ca="1">IF(OR(E105="f", E105="Mega", E105="Gigantamax", E105="Galar", E105="Alola"), IF(NOT(ISERROR(SEARCH(" ", CELL("contents", F104)))), LEFT(F104,SEARCH(" ", CELL("contents", F104))-1) &amp; " - " &amp; E105, F104&amp;" - "&amp;E105), E105)</f>
        <v>Bellsprout</v>
      </c>
      <c r="G105">
        <f>IF(ISNUMBER(SEARCH("-",K105)),_xlfn.XLOOKUP(LEFT(K105,FIND("-",K105)-1),'Clean Data'!E:E, 'Clean Data'!C:C),_xlfn.XLOOKUP(K105,'Clean Data'!E:E, 'Clean Data'!C:C))</f>
        <v>1</v>
      </c>
      <c r="H105" s="113">
        <v>1</v>
      </c>
      <c r="I105" s="113" t="str">
        <f>IF(ISNUMBER(SEARCH("-",K105)),_xlfn.XLOOKUP(LEFT(K105,FIND("-",K105)-1),'Clean Data'!E:E, 'Clean Data'!D:D),_xlfn.XLOOKUP(K105,'Clean Data'!E:E, 'Clean Data'!D:D))</f>
        <v>057</v>
      </c>
      <c r="J105" s="113" t="s">
        <v>1006</v>
      </c>
      <c r="K105" s="114" t="s">
        <v>55</v>
      </c>
      <c r="L105" t="str">
        <f t="shared" si="1"/>
        <v/>
      </c>
      <c r="M105" t="s">
        <v>888</v>
      </c>
    </row>
    <row r="106" spans="1:13" x14ac:dyDescent="0.25">
      <c r="A106" t="str">
        <f>'Clean Data'!E107&amp;IF('Clean Data'!G107="x","-f","")&amp;IF('Clean Data'!K107="x","-Mega","")&amp;IF('Clean Data'!L107="x","-Gigantamax","")&amp;IF('Clean Data'!M107&lt;&gt;"","-"&amp;'Clean Data'!M107,"")</f>
        <v>Marowak-Alola</v>
      </c>
      <c r="B106" t="s">
        <v>2937</v>
      </c>
      <c r="C106" t="s">
        <v>2937</v>
      </c>
      <c r="D106" s="108" t="s">
        <v>66</v>
      </c>
      <c r="E106" t="s">
        <v>66</v>
      </c>
      <c r="F106" t="str" cm="1">
        <f t="array" aca="1" ref="F106" ca="1">IF(OR(E106="f", E106="Mega", E106="Gigantamax", E106="Galar", E106="Alola"), IF(NOT(ISERROR(SEARCH(" ", CELL("contents", F105)))), LEFT(F105,SEARCH(" ", CELL("contents", F105))-1) &amp; " - " &amp; E106, F105&amp;" - "&amp;E106), E106)</f>
        <v>Weepinbell</v>
      </c>
      <c r="G106">
        <f>IF(ISNUMBER(SEARCH("-",K106)),_xlfn.XLOOKUP(LEFT(K106,FIND("-",K106)-1),'Clean Data'!E:E, 'Clean Data'!C:C),_xlfn.XLOOKUP(K106,'Clean Data'!E:E, 'Clean Data'!C:C))</f>
        <v>1</v>
      </c>
      <c r="H106" s="113">
        <v>1</v>
      </c>
      <c r="I106" s="113" t="str">
        <f>IF(ISNUMBER(SEARCH("-",K106)),_xlfn.XLOOKUP(LEFT(K106,FIND("-",K106)-1),'Clean Data'!E:E, 'Clean Data'!D:D),_xlfn.XLOOKUP(K106,'Clean Data'!E:E, 'Clean Data'!D:D))</f>
        <v>058</v>
      </c>
      <c r="J106" s="113" t="s">
        <v>1007</v>
      </c>
      <c r="K106" s="114" t="s">
        <v>56</v>
      </c>
      <c r="L106" t="str">
        <f t="shared" si="1"/>
        <v/>
      </c>
      <c r="M106" t="s">
        <v>888</v>
      </c>
    </row>
    <row r="107" spans="1:13" x14ac:dyDescent="0.25">
      <c r="A107" t="str">
        <f>'Clean Data'!E108&amp;IF('Clean Data'!G108="x","-f","")&amp;IF('Clean Data'!K108="x","-Mega","")&amp;IF('Clean Data'!L108="x","-Gigantamax","")&amp;IF('Clean Data'!M108&lt;&gt;"","-"&amp;'Clean Data'!M108,"")</f>
        <v>Hitmonlee</v>
      </c>
      <c r="B107" t="s">
        <v>101</v>
      </c>
      <c r="C107" t="s">
        <v>101</v>
      </c>
      <c r="D107" s="108" t="s">
        <v>67</v>
      </c>
      <c r="E107" t="s">
        <v>67</v>
      </c>
      <c r="F107" t="str" cm="1">
        <f t="array" aca="1" ref="F107" ca="1">IF(OR(E107="f", E107="Mega", E107="Gigantamax", E107="Galar", E107="Alola"), IF(NOT(ISERROR(SEARCH(" ", CELL("contents", F106)))), LEFT(F106,SEARCH(" ", CELL("contents", F106))-1) &amp; " - " &amp; E107, F106&amp;" - "&amp;E107), E107)</f>
        <v>Victreebel</v>
      </c>
      <c r="G107">
        <f>IF(ISNUMBER(SEARCH("-",K107)),_xlfn.XLOOKUP(LEFT(K107,FIND("-",K107)-1),'Clean Data'!E:E, 'Clean Data'!C:C),_xlfn.XLOOKUP(K107,'Clean Data'!E:E, 'Clean Data'!C:C))</f>
        <v>1</v>
      </c>
      <c r="H107" s="113">
        <v>1</v>
      </c>
      <c r="I107" s="113" t="str">
        <f>IF(ISNUMBER(SEARCH("-",K107)),_xlfn.XLOOKUP(LEFT(K107,FIND("-",K107)-1),'Clean Data'!E:E, 'Clean Data'!D:D),_xlfn.XLOOKUP(K107,'Clean Data'!E:E, 'Clean Data'!D:D))</f>
        <v>059</v>
      </c>
      <c r="J107" s="113" t="s">
        <v>1008</v>
      </c>
      <c r="K107" s="114" t="s">
        <v>57</v>
      </c>
      <c r="L107" t="str">
        <f t="shared" si="1"/>
        <v/>
      </c>
      <c r="M107" t="s">
        <v>888</v>
      </c>
    </row>
    <row r="108" spans="1:13" x14ac:dyDescent="0.25">
      <c r="A108" t="str">
        <f>'Clean Data'!E109&amp;IF('Clean Data'!G109="x","-f","")&amp;IF('Clean Data'!K109="x","-Mega","")&amp;IF('Clean Data'!L109="x","-Gigantamax","")&amp;IF('Clean Data'!M109&lt;&gt;"","-"&amp;'Clean Data'!M109,"")</f>
        <v>Hitmonchan</v>
      </c>
      <c r="B108" t="s">
        <v>102</v>
      </c>
      <c r="C108" t="s">
        <v>102</v>
      </c>
      <c r="D108" s="108" t="s">
        <v>68</v>
      </c>
      <c r="E108" t="s">
        <v>68</v>
      </c>
      <c r="F108" t="str" cm="1">
        <f t="array" aca="1" ref="F108" ca="1">IF(OR(E108="f", E108="Mega", E108="Gigantamax", E108="Galar", E108="Alola"), IF(NOT(ISERROR(SEARCH(" ", CELL("contents", F107)))), LEFT(F107,SEARCH(" ", CELL("contents", F107))-1) &amp; " - " &amp; E108, F107&amp;" - "&amp;E108), E108)</f>
        <v>Tentacool</v>
      </c>
      <c r="G108">
        <f>IF(ISNUMBER(SEARCH("-",K108)),_xlfn.XLOOKUP(LEFT(K108,FIND("-",K108)-1),'Clean Data'!E:E, 'Clean Data'!C:C),_xlfn.XLOOKUP(K108,'Clean Data'!E:E, 'Clean Data'!C:C))</f>
        <v>1</v>
      </c>
      <c r="H108" s="113">
        <v>1</v>
      </c>
      <c r="I108" s="113" t="str">
        <f>IF(ISNUMBER(SEARCH("-",K108)),_xlfn.XLOOKUP(LEFT(K108,FIND("-",K108)-1),'Clean Data'!E:E, 'Clean Data'!D:D),_xlfn.XLOOKUP(K108,'Clean Data'!E:E, 'Clean Data'!D:D))</f>
        <v>060</v>
      </c>
      <c r="J108" s="113" t="s">
        <v>1009</v>
      </c>
      <c r="K108" s="114" t="s">
        <v>58</v>
      </c>
      <c r="L108" t="str">
        <f t="shared" si="1"/>
        <v/>
      </c>
      <c r="M108" t="s">
        <v>888</v>
      </c>
    </row>
    <row r="109" spans="1:13" x14ac:dyDescent="0.25">
      <c r="A109" t="str">
        <f>'Clean Data'!E110&amp;IF('Clean Data'!G110="x","-f","")&amp;IF('Clean Data'!K110="x","-Mega","")&amp;IF('Clean Data'!L110="x","-Gigantamax","")&amp;IF('Clean Data'!M110&lt;&gt;"","-"&amp;'Clean Data'!M110,"")</f>
        <v>Lickitung</v>
      </c>
      <c r="B109" t="s">
        <v>103</v>
      </c>
      <c r="C109" t="s">
        <v>103</v>
      </c>
      <c r="D109" s="108" t="s">
        <v>69</v>
      </c>
      <c r="E109" t="s">
        <v>69</v>
      </c>
      <c r="F109" t="str" cm="1">
        <f t="array" aca="1" ref="F109" ca="1">IF(OR(E109="f", E109="Mega", E109="Gigantamax", E109="Galar", E109="Alola"), IF(NOT(ISERROR(SEARCH(" ", CELL("contents", F108)))), LEFT(F108,SEARCH(" ", CELL("contents", F108))-1) &amp; " - " &amp; E109, F108&amp;" - "&amp;E109), E109)</f>
        <v>Tentacruel</v>
      </c>
      <c r="G109">
        <f>IF(ISNUMBER(SEARCH("-",K109)),_xlfn.XLOOKUP(LEFT(K109,FIND("-",K109)-1),'Clean Data'!E:E, 'Clean Data'!C:C),_xlfn.XLOOKUP(K109,'Clean Data'!E:E, 'Clean Data'!C:C))</f>
        <v>1</v>
      </c>
      <c r="H109" s="113">
        <v>1</v>
      </c>
      <c r="I109" s="113" t="str">
        <f>IF(ISNUMBER(SEARCH("-",K109)),_xlfn.XLOOKUP(LEFT(K109,FIND("-",K109)-1),'Clean Data'!E:E, 'Clean Data'!D:D),_xlfn.XLOOKUP(K109,'Clean Data'!E:E, 'Clean Data'!D:D))</f>
        <v>061</v>
      </c>
      <c r="J109" s="113" t="s">
        <v>1010</v>
      </c>
      <c r="K109" s="114" t="s">
        <v>59</v>
      </c>
      <c r="L109" t="str">
        <f t="shared" si="1"/>
        <v/>
      </c>
      <c r="M109" t="s">
        <v>888</v>
      </c>
    </row>
    <row r="110" spans="1:13" x14ac:dyDescent="0.25">
      <c r="A110" t="str">
        <f>'Clean Data'!E111&amp;IF('Clean Data'!G111="x","-f","")&amp;IF('Clean Data'!K111="x","-Mega","")&amp;IF('Clean Data'!L111="x","-Gigantamax","")&amp;IF('Clean Data'!M111&lt;&gt;"","-"&amp;'Clean Data'!M111,"")</f>
        <v>Koffing</v>
      </c>
      <c r="B110" t="s">
        <v>104</v>
      </c>
      <c r="C110" t="s">
        <v>104</v>
      </c>
      <c r="D110" s="108" t="s">
        <v>70</v>
      </c>
      <c r="E110" t="s">
        <v>70</v>
      </c>
      <c r="F110" t="str" cm="1">
        <f t="array" aca="1" ref="F110" ca="1">IF(OR(E110="f", E110="Mega", E110="Gigantamax", E110="Galar", E110="Alola"), IF(NOT(ISERROR(SEARCH(" ", CELL("contents", F109)))), LEFT(F109,SEARCH(" ", CELL("contents", F109))-1) &amp; " - " &amp; E110, F109&amp;" - "&amp;E110), E110)</f>
        <v>Geodude</v>
      </c>
      <c r="G110">
        <f>IF(ISNUMBER(SEARCH("-",K110)),_xlfn.XLOOKUP(LEFT(K110,FIND("-",K110)-1),'Clean Data'!E:E, 'Clean Data'!C:C),_xlfn.XLOOKUP(K110,'Clean Data'!E:E, 'Clean Data'!C:C))</f>
        <v>1</v>
      </c>
      <c r="H110" s="113">
        <v>1</v>
      </c>
      <c r="I110" s="113" t="str">
        <f>IF(ISNUMBER(SEARCH("-",K110)),_xlfn.XLOOKUP(LEFT(K110,FIND("-",K110)-1),'Clean Data'!E:E, 'Clean Data'!D:D),_xlfn.XLOOKUP(K110,'Clean Data'!E:E, 'Clean Data'!D:D))</f>
        <v>062</v>
      </c>
      <c r="J110" s="113" t="s">
        <v>1011</v>
      </c>
      <c r="K110" s="114" t="s">
        <v>60</v>
      </c>
      <c r="L110" t="str">
        <f t="shared" si="1"/>
        <v/>
      </c>
      <c r="M110" t="s">
        <v>888</v>
      </c>
    </row>
    <row r="111" spans="1:13" x14ac:dyDescent="0.25">
      <c r="A111" t="str">
        <f>'Clean Data'!E112&amp;IF('Clean Data'!G112="x","-f","")&amp;IF('Clean Data'!K112="x","-Mega","")&amp;IF('Clean Data'!L112="x","-Gigantamax","")&amp;IF('Clean Data'!M112&lt;&gt;"","-"&amp;'Clean Data'!M112,"")</f>
        <v>Weezing-Galar</v>
      </c>
      <c r="B111" t="s">
        <v>2944</v>
      </c>
      <c r="C111" t="s">
        <v>2944</v>
      </c>
      <c r="D111" s="108" t="s">
        <v>886</v>
      </c>
      <c r="E111" t="s">
        <v>886</v>
      </c>
      <c r="F111" t="str" cm="1">
        <f t="array" aca="1" ref="F111" ca="1">IF(OR(E111="f", E111="Mega", E111="Gigantamax", E111="Galar", E111="Alola"), IF(NOT(ISERROR(SEARCH(" ", CELL("contents", F110)))), LEFT(F110,SEARCH(" ", CELL("contents", F110))-1) &amp; " - " &amp; E111, F110&amp;" - "&amp;E111), E111)</f>
        <v>Geodude - Alola</v>
      </c>
      <c r="G111">
        <f>IF(ISNUMBER(SEARCH("-",K111)),_xlfn.XLOOKUP(LEFT(K111,FIND("-",K111)-1),'Clean Data'!E:E, 'Clean Data'!C:C),_xlfn.XLOOKUP(K111,'Clean Data'!E:E, 'Clean Data'!C:C))</f>
        <v>1</v>
      </c>
      <c r="H111" s="113">
        <v>1</v>
      </c>
      <c r="I111" s="113" t="str">
        <f>IF(ISNUMBER(SEARCH("-",K111)),_xlfn.XLOOKUP(LEFT(K111,FIND("-",K111)-1),'Clean Data'!E:E, 'Clean Data'!D:D),_xlfn.XLOOKUP(K111,'Clean Data'!E:E, 'Clean Data'!D:D))</f>
        <v>063</v>
      </c>
      <c r="J111" s="113" t="s">
        <v>1012</v>
      </c>
      <c r="K111" s="114" t="s">
        <v>1850</v>
      </c>
      <c r="L111" t="str">
        <f t="shared" si="1"/>
        <v/>
      </c>
      <c r="M111" t="s">
        <v>888</v>
      </c>
    </row>
    <row r="112" spans="1:13" x14ac:dyDescent="0.25">
      <c r="A112" t="str">
        <f>'Clean Data'!E113&amp;IF('Clean Data'!G113="x","-f","")&amp;IF('Clean Data'!K113="x","-Mega","")&amp;IF('Clean Data'!L113="x","-Gigantamax","")&amp;IF('Clean Data'!M113&lt;&gt;"","-"&amp;'Clean Data'!M113,"")</f>
        <v>Rhyhorn-f</v>
      </c>
      <c r="B112" t="s">
        <v>2739</v>
      </c>
      <c r="C112" t="s">
        <v>2739</v>
      </c>
      <c r="D112" s="108" t="s">
        <v>71</v>
      </c>
      <c r="E112" t="s">
        <v>71</v>
      </c>
      <c r="F112" t="str" cm="1">
        <f t="array" aca="1" ref="F112" ca="1">IF(OR(E112="f", E112="Mega", E112="Gigantamax", E112="Galar", E112="Alola"), IF(NOT(ISERROR(SEARCH(" ", CELL("contents", F111)))), LEFT(F111,SEARCH(" ", CELL("contents", F111))-1) &amp; " - " &amp; E112, F111&amp;" - "&amp;E112), E112)</f>
        <v>Graveler</v>
      </c>
      <c r="G112">
        <f>IF(ISNUMBER(SEARCH("-",K112)),_xlfn.XLOOKUP(LEFT(K112,FIND("-",K112)-1),'Clean Data'!E:E, 'Clean Data'!C:C),_xlfn.XLOOKUP(K112,'Clean Data'!E:E, 'Clean Data'!C:C))</f>
        <v>1</v>
      </c>
      <c r="H112" s="113">
        <v>1</v>
      </c>
      <c r="I112" s="113" t="str">
        <f>IF(ISNUMBER(SEARCH("-",K112)),_xlfn.XLOOKUP(LEFT(K112,FIND("-",K112)-1),'Clean Data'!E:E, 'Clean Data'!D:D),_xlfn.XLOOKUP(K112,'Clean Data'!E:E, 'Clean Data'!D:D))</f>
        <v>064</v>
      </c>
      <c r="J112" s="113" t="s">
        <v>1013</v>
      </c>
      <c r="K112" s="114" t="s">
        <v>61</v>
      </c>
      <c r="L112" t="str">
        <f t="shared" si="1"/>
        <v/>
      </c>
      <c r="M112" t="s">
        <v>888</v>
      </c>
    </row>
    <row r="113" spans="1:13" x14ac:dyDescent="0.25">
      <c r="A113" t="str">
        <f>'Clean Data'!E114&amp;IF('Clean Data'!G114="x","-f","")&amp;IF('Clean Data'!K114="x","-Mega","")&amp;IF('Clean Data'!L114="x","-Gigantamax","")&amp;IF('Clean Data'!M114&lt;&gt;"","-"&amp;'Clean Data'!M114,"")</f>
        <v>Rhydon-f</v>
      </c>
      <c r="B113" t="s">
        <v>2740</v>
      </c>
      <c r="C113" t="s">
        <v>2740</v>
      </c>
      <c r="D113" s="108" t="s">
        <v>886</v>
      </c>
      <c r="E113" t="s">
        <v>886</v>
      </c>
      <c r="F113" t="str" cm="1">
        <f t="array" aca="1" ref="F113" ca="1">IF(OR(E113="f", E113="Mega", E113="Gigantamax", E113="Galar", E113="Alola"), IF(NOT(ISERROR(SEARCH(" ", CELL("contents", F112)))), LEFT(F112,SEARCH(" ", CELL("contents", F112))-1) &amp; " - " &amp; E113, F112&amp;" - "&amp;E113), E113)</f>
        <v>Graveler - Alola</v>
      </c>
      <c r="G113">
        <f>IF(ISNUMBER(SEARCH("-",K113)),_xlfn.XLOOKUP(LEFT(K113,FIND("-",K113)-1),'Clean Data'!E:E, 'Clean Data'!C:C),_xlfn.XLOOKUP(K113,'Clean Data'!E:E, 'Clean Data'!C:C))</f>
        <v>1</v>
      </c>
      <c r="H113" s="113">
        <v>1</v>
      </c>
      <c r="I113" s="113" t="str">
        <f>IF(ISNUMBER(SEARCH("-",K113)),_xlfn.XLOOKUP(LEFT(K113,FIND("-",K113)-1),'Clean Data'!E:E, 'Clean Data'!D:D),_xlfn.XLOOKUP(K113,'Clean Data'!E:E, 'Clean Data'!D:D))</f>
        <v>064</v>
      </c>
      <c r="J113" s="113" t="s">
        <v>1013</v>
      </c>
      <c r="K113" s="114" t="s">
        <v>2731</v>
      </c>
      <c r="L113" t="str">
        <f t="shared" si="1"/>
        <v>f</v>
      </c>
      <c r="M113" t="s">
        <v>2713</v>
      </c>
    </row>
    <row r="114" spans="1:13" x14ac:dyDescent="0.25">
      <c r="A114" t="str">
        <f>'Clean Data'!E115&amp;IF('Clean Data'!G115="x","-f","")&amp;IF('Clean Data'!K115="x","-Mega","")&amp;IF('Clean Data'!L115="x","-Gigantamax","")&amp;IF('Clean Data'!M115&lt;&gt;"","-"&amp;'Clean Data'!M115,"")</f>
        <v>Chansey</v>
      </c>
      <c r="B114" t="s">
        <v>108</v>
      </c>
      <c r="C114" t="s">
        <v>108</v>
      </c>
      <c r="D114" s="108" t="s">
        <v>72</v>
      </c>
      <c r="E114" t="s">
        <v>72</v>
      </c>
      <c r="F114" t="str" cm="1">
        <f t="array" aca="1" ref="F114" ca="1">IF(OR(E114="f", E114="Mega", E114="Gigantamax", E114="Galar", E114="Alola"), IF(NOT(ISERROR(SEARCH(" ", CELL("contents", F113)))), LEFT(F113,SEARCH(" ", CELL("contents", F113))-1) &amp; " - " &amp; E114, F113&amp;" - "&amp;E114), E114)</f>
        <v>Golem</v>
      </c>
      <c r="G114">
        <f>IF(ISNUMBER(SEARCH("-",K114)),_xlfn.XLOOKUP(LEFT(K114,FIND("-",K114)-1),'Clean Data'!E:E, 'Clean Data'!C:C),_xlfn.XLOOKUP(K114,'Clean Data'!E:E, 'Clean Data'!C:C))</f>
        <v>1</v>
      </c>
      <c r="H114" s="113">
        <v>1</v>
      </c>
      <c r="I114" s="113" t="str">
        <f>IF(ISNUMBER(SEARCH("-",K114)),_xlfn.XLOOKUP(LEFT(K114,FIND("-",K114)-1),'Clean Data'!E:E, 'Clean Data'!D:D),_xlfn.XLOOKUP(K114,'Clean Data'!E:E, 'Clean Data'!D:D))</f>
        <v>065</v>
      </c>
      <c r="J114" s="113" t="s">
        <v>1014</v>
      </c>
      <c r="K114" s="114" t="s">
        <v>62</v>
      </c>
      <c r="L114" t="str">
        <f t="shared" si="1"/>
        <v/>
      </c>
      <c r="M114" t="s">
        <v>888</v>
      </c>
    </row>
    <row r="115" spans="1:13" x14ac:dyDescent="0.25">
      <c r="A115" t="str">
        <f>'Clean Data'!E116&amp;IF('Clean Data'!G116="x","-f","")&amp;IF('Clean Data'!K116="x","-Mega","")&amp;IF('Clean Data'!L116="x","-Gigantamax","")&amp;IF('Clean Data'!M116&lt;&gt;"","-"&amp;'Clean Data'!M116,"")</f>
        <v>Tangela</v>
      </c>
      <c r="B115" t="s">
        <v>109</v>
      </c>
      <c r="C115" t="s">
        <v>109</v>
      </c>
      <c r="D115" s="108" t="s">
        <v>886</v>
      </c>
      <c r="E115" t="s">
        <v>886</v>
      </c>
      <c r="F115" t="str" cm="1">
        <f t="array" aca="1" ref="F115" ca="1">IF(OR(E115="f", E115="Mega", E115="Gigantamax", E115="Galar", E115="Alola"), IF(NOT(ISERROR(SEARCH(" ", CELL("contents", F114)))), LEFT(F114,SEARCH(" ", CELL("contents", F114))-1) &amp; " - " &amp; E115, F114&amp;" - "&amp;E115), E115)</f>
        <v>Golem - Alola</v>
      </c>
      <c r="G115">
        <f>IF(ISNUMBER(SEARCH("-",K115)),_xlfn.XLOOKUP(LEFT(K115,FIND("-",K115)-1),'Clean Data'!E:E, 'Clean Data'!C:C),_xlfn.XLOOKUP(K115,'Clean Data'!E:E, 'Clean Data'!C:C))</f>
        <v>1</v>
      </c>
      <c r="H115" s="113">
        <v>1</v>
      </c>
      <c r="I115" s="113" t="str">
        <f>IF(ISNUMBER(SEARCH("-",K115)),_xlfn.XLOOKUP(LEFT(K115,FIND("-",K115)-1),'Clean Data'!E:E, 'Clean Data'!D:D),_xlfn.XLOOKUP(K115,'Clean Data'!E:E, 'Clean Data'!D:D))</f>
        <v>065</v>
      </c>
      <c r="J115" s="113" t="s">
        <v>1014</v>
      </c>
      <c r="K115" s="114" t="s">
        <v>2886</v>
      </c>
      <c r="L115" t="str">
        <f t="shared" si="1"/>
        <v>f</v>
      </c>
      <c r="M115" t="s">
        <v>2713</v>
      </c>
    </row>
    <row r="116" spans="1:13" x14ac:dyDescent="0.25">
      <c r="A116" t="str">
        <f>'Clean Data'!E117&amp;IF('Clean Data'!G117="x","-f","")&amp;IF('Clean Data'!K117="x","-Mega","")&amp;IF('Clean Data'!L117="x","-Gigantamax","")&amp;IF('Clean Data'!M117&lt;&gt;"","-"&amp;'Clean Data'!M117,"")</f>
        <v>Kangaskhan-Mega</v>
      </c>
      <c r="B116" t="s">
        <v>2741</v>
      </c>
      <c r="C116" t="s">
        <v>2741</v>
      </c>
      <c r="D116" s="108" t="s">
        <v>73</v>
      </c>
      <c r="E116" t="s">
        <v>73</v>
      </c>
      <c r="F116" t="str" cm="1">
        <f t="array" aca="1" ref="F116" ca="1">IF(OR(E116="f", E116="Mega", E116="Gigantamax", E116="Galar", E116="Alola"), IF(NOT(ISERROR(SEARCH(" ", CELL("contents", F115)))), LEFT(F115,SEARCH(" ", CELL("contents", F115))-1) &amp; " - " &amp; E116, F115&amp;" - "&amp;E116), E116)</f>
        <v>Ponyta</v>
      </c>
      <c r="G116">
        <f>IF(ISNUMBER(SEARCH("-",K116)),_xlfn.XLOOKUP(LEFT(K116,FIND("-",K116)-1),'Clean Data'!E:E, 'Clean Data'!C:C),_xlfn.XLOOKUP(K116,'Clean Data'!E:E, 'Clean Data'!C:C))</f>
        <v>1</v>
      </c>
      <c r="H116" s="113">
        <v>1</v>
      </c>
      <c r="I116" s="113" t="str">
        <f>IF(ISNUMBER(SEARCH("-",K116)),_xlfn.XLOOKUP(LEFT(K116,FIND("-",K116)-1),'Clean Data'!E:E, 'Clean Data'!D:D),_xlfn.XLOOKUP(K116,'Clean Data'!E:E, 'Clean Data'!D:D))</f>
        <v>065</v>
      </c>
      <c r="J116" s="113" t="s">
        <v>1014</v>
      </c>
      <c r="K116" s="114" t="s">
        <v>2887</v>
      </c>
      <c r="L116" t="str">
        <f t="shared" si="1"/>
        <v>Mega</v>
      </c>
      <c r="M116" t="s">
        <v>882</v>
      </c>
    </row>
    <row r="117" spans="1:13" x14ac:dyDescent="0.25">
      <c r="A117" t="str">
        <f>'Clean Data'!E118&amp;IF('Clean Data'!G118="x","-f","")&amp;IF('Clean Data'!K118="x","-Mega","")&amp;IF('Clean Data'!L118="x","-Gigantamax","")&amp;IF('Clean Data'!M118&lt;&gt;"","-"&amp;'Clean Data'!M118,"")</f>
        <v>Horsea</v>
      </c>
      <c r="B117" t="s">
        <v>111</v>
      </c>
      <c r="C117" t="s">
        <v>111</v>
      </c>
      <c r="D117" s="108" t="s">
        <v>887</v>
      </c>
      <c r="E117" t="s">
        <v>887</v>
      </c>
      <c r="F117" t="str" cm="1">
        <f t="array" aca="1" ref="F117" ca="1">IF(OR(E117="f", E117="Mega", E117="Gigantamax", E117="Galar", E117="Alola"), IF(NOT(ISERROR(SEARCH(" ", CELL("contents", F116)))), LEFT(F116,SEARCH(" ", CELL("contents", F116))-1) &amp; " - " &amp; E117, F116&amp;" - "&amp;E117), E117)</f>
        <v>Ponyta - Galar</v>
      </c>
      <c r="G117">
        <f>IF(ISNUMBER(SEARCH("-",K117)),_xlfn.XLOOKUP(LEFT(K117,FIND("-",K117)-1),'Clean Data'!E:E, 'Clean Data'!C:C),_xlfn.XLOOKUP(K117,'Clean Data'!E:E, 'Clean Data'!C:C))</f>
        <v>1</v>
      </c>
      <c r="H117" s="113">
        <v>1</v>
      </c>
      <c r="I117" s="113" t="str">
        <f>IF(ISNUMBER(SEARCH("-",K117)),_xlfn.XLOOKUP(LEFT(K117,FIND("-",K117)-1),'Clean Data'!E:E, 'Clean Data'!D:D),_xlfn.XLOOKUP(K117,'Clean Data'!E:E, 'Clean Data'!D:D))</f>
        <v>066</v>
      </c>
      <c r="J117" s="113" t="s">
        <v>1015</v>
      </c>
      <c r="K117" s="114" t="s">
        <v>63</v>
      </c>
      <c r="L117" t="str">
        <f t="shared" si="1"/>
        <v/>
      </c>
      <c r="M117" t="s">
        <v>888</v>
      </c>
    </row>
    <row r="118" spans="1:13" x14ac:dyDescent="0.25">
      <c r="A118" t="str">
        <f>'Clean Data'!E119&amp;IF('Clean Data'!G119="x","-f","")&amp;IF('Clean Data'!K119="x","-Mega","")&amp;IF('Clean Data'!L119="x","-Gigantamax","")&amp;IF('Clean Data'!M119&lt;&gt;"","-"&amp;'Clean Data'!M119,"")</f>
        <v>Seadra</v>
      </c>
      <c r="B118" t="s">
        <v>112</v>
      </c>
      <c r="C118" t="s">
        <v>112</v>
      </c>
      <c r="D118" s="108" t="s">
        <v>74</v>
      </c>
      <c r="E118" t="s">
        <v>74</v>
      </c>
      <c r="F118" t="str" cm="1">
        <f t="array" aca="1" ref="F118" ca="1">IF(OR(E118="f", E118="Mega", E118="Gigantamax", E118="Galar", E118="Alola"), IF(NOT(ISERROR(SEARCH(" ", CELL("contents", F117)))), LEFT(F117,SEARCH(" ", CELL("contents", F117))-1) &amp; " - " &amp; E118, F117&amp;" - "&amp;E118), E118)</f>
        <v>Rapidash</v>
      </c>
      <c r="G118">
        <f>IF(ISNUMBER(SEARCH("-",K118)),_xlfn.XLOOKUP(LEFT(K118,FIND("-",K118)-1),'Clean Data'!E:E, 'Clean Data'!C:C),_xlfn.XLOOKUP(K118,'Clean Data'!E:E, 'Clean Data'!C:C))</f>
        <v>1</v>
      </c>
      <c r="H118" s="113">
        <v>1</v>
      </c>
      <c r="I118" s="113" t="str">
        <f>IF(ISNUMBER(SEARCH("-",K118)),_xlfn.XLOOKUP(LEFT(K118,FIND("-",K118)-1),'Clean Data'!E:E, 'Clean Data'!D:D),_xlfn.XLOOKUP(K118,'Clean Data'!E:E, 'Clean Data'!D:D))</f>
        <v>067</v>
      </c>
      <c r="J118" s="113" t="s">
        <v>1016</v>
      </c>
      <c r="K118" s="114" t="s">
        <v>64</v>
      </c>
      <c r="L118" t="str">
        <f t="shared" si="1"/>
        <v/>
      </c>
      <c r="M118" t="s">
        <v>888</v>
      </c>
    </row>
    <row r="119" spans="1:13" x14ac:dyDescent="0.25">
      <c r="A119" t="str">
        <f>'Clean Data'!E120&amp;IF('Clean Data'!G120="x","-f","")&amp;IF('Clean Data'!K120="x","-Mega","")&amp;IF('Clean Data'!L120="x","-Gigantamax","")&amp;IF('Clean Data'!M120&lt;&gt;"","-"&amp;'Clean Data'!M120,"")</f>
        <v>Goldeen-f</v>
      </c>
      <c r="B119" t="s">
        <v>2742</v>
      </c>
      <c r="C119" t="s">
        <v>2742</v>
      </c>
      <c r="D119" s="108" t="s">
        <v>887</v>
      </c>
      <c r="E119" t="s">
        <v>887</v>
      </c>
      <c r="F119" t="str" cm="1">
        <f t="array" aca="1" ref="F119" ca="1">IF(OR(E119="f", E119="Mega", E119="Gigantamax", E119="Galar", E119="Alola"), IF(NOT(ISERROR(SEARCH(" ", CELL("contents", F118)))), LEFT(F118,SEARCH(" ", CELL("contents", F118))-1) &amp; " - " &amp; E119, F118&amp;" - "&amp;E119), E119)</f>
        <v>Rapidash - Galar</v>
      </c>
      <c r="G119">
        <f>IF(ISNUMBER(SEARCH("-",K119)),_xlfn.XLOOKUP(LEFT(K119,FIND("-",K119)-1),'Clean Data'!E:E, 'Clean Data'!C:C),_xlfn.XLOOKUP(K119,'Clean Data'!E:E, 'Clean Data'!C:C))</f>
        <v>1</v>
      </c>
      <c r="H119" s="113">
        <v>1</v>
      </c>
      <c r="I119" s="113" t="str">
        <f>IF(ISNUMBER(SEARCH("-",K119)),_xlfn.XLOOKUP(LEFT(K119,FIND("-",K119)-1),'Clean Data'!E:E, 'Clean Data'!D:D),_xlfn.XLOOKUP(K119,'Clean Data'!E:E, 'Clean Data'!D:D))</f>
        <v>068</v>
      </c>
      <c r="J119" s="113" t="s">
        <v>1017</v>
      </c>
      <c r="K119" s="114" t="s">
        <v>65</v>
      </c>
      <c r="L119" t="str">
        <f t="shared" si="1"/>
        <v/>
      </c>
      <c r="M119" t="s">
        <v>888</v>
      </c>
    </row>
    <row r="120" spans="1:13" x14ac:dyDescent="0.25">
      <c r="A120" t="str">
        <f>'Clean Data'!E121&amp;IF('Clean Data'!G121="x","-f","")&amp;IF('Clean Data'!K121="x","-Mega","")&amp;IF('Clean Data'!L121="x","-Gigantamax","")&amp;IF('Clean Data'!M121&lt;&gt;"","-"&amp;'Clean Data'!M121,"")</f>
        <v>Seaking-f</v>
      </c>
      <c r="B120" t="s">
        <v>2743</v>
      </c>
      <c r="C120" t="s">
        <v>2743</v>
      </c>
      <c r="D120" s="108" t="s">
        <v>75</v>
      </c>
      <c r="E120" t="s">
        <v>75</v>
      </c>
      <c r="F120" t="str" cm="1">
        <f t="array" aca="1" ref="F120" ca="1">IF(OR(E120="f", E120="Mega", E120="Gigantamax", E120="Galar", E120="Alola"), IF(NOT(ISERROR(SEARCH(" ", CELL("contents", F119)))), LEFT(F119,SEARCH(" ", CELL("contents", F119))-1) &amp; " - " &amp; E120, F119&amp;" - "&amp;E120), E120)</f>
        <v>Slowpoke</v>
      </c>
      <c r="G120">
        <f>IF(ISNUMBER(SEARCH("-",K120)),_xlfn.XLOOKUP(LEFT(K120,FIND("-",K120)-1),'Clean Data'!E:E, 'Clean Data'!C:C),_xlfn.XLOOKUP(K120,'Clean Data'!E:E, 'Clean Data'!C:C))</f>
        <v>1</v>
      </c>
      <c r="H120" s="113">
        <v>1</v>
      </c>
      <c r="I120" s="113" t="str">
        <f>IF(ISNUMBER(SEARCH("-",K120)),_xlfn.XLOOKUP(LEFT(K120,FIND("-",K120)-1),'Clean Data'!E:E, 'Clean Data'!D:D),_xlfn.XLOOKUP(K120,'Clean Data'!E:E, 'Clean Data'!D:D))</f>
        <v>068</v>
      </c>
      <c r="J120" s="113" t="s">
        <v>1017</v>
      </c>
      <c r="K120" s="114" t="s">
        <v>2733</v>
      </c>
      <c r="L120" t="str">
        <f t="shared" si="1"/>
        <v>Gigantamax</v>
      </c>
      <c r="M120" t="s">
        <v>883</v>
      </c>
    </row>
    <row r="121" spans="1:13" x14ac:dyDescent="0.25">
      <c r="A121" t="str">
        <f>'Clean Data'!E122&amp;IF('Clean Data'!G122="x","-f","")&amp;IF('Clean Data'!K122="x","-Mega","")&amp;IF('Clean Data'!L122="x","-Gigantamax","")&amp;IF('Clean Data'!M122&lt;&gt;"","-"&amp;'Clean Data'!M122,"")</f>
        <v>Staryu</v>
      </c>
      <c r="B121" t="s">
        <v>115</v>
      </c>
      <c r="C121" t="s">
        <v>115</v>
      </c>
      <c r="D121" s="108" t="s">
        <v>887</v>
      </c>
      <c r="E121" t="s">
        <v>887</v>
      </c>
      <c r="F121" t="str" cm="1">
        <f t="array" aca="1" ref="F121" ca="1">IF(OR(E121="f", E121="Mega", E121="Gigantamax", E121="Galar", E121="Alola"), IF(NOT(ISERROR(SEARCH(" ", CELL("contents", F120)))), LEFT(F120,SEARCH(" ", CELL("contents", F120))-1) &amp; " - " &amp; E121, F120&amp;" - "&amp;E121), E121)</f>
        <v>Slowpoke - Galar</v>
      </c>
      <c r="G121">
        <f>IF(ISNUMBER(SEARCH("-",K121)),_xlfn.XLOOKUP(LEFT(K121,FIND("-",K121)-1),'Clean Data'!E:E, 'Clean Data'!C:C),_xlfn.XLOOKUP(K121,'Clean Data'!E:E, 'Clean Data'!C:C))</f>
        <v>1</v>
      </c>
      <c r="H121" s="113">
        <v>1</v>
      </c>
      <c r="I121" s="113" t="str">
        <f>IF(ISNUMBER(SEARCH("-",K121)),_xlfn.XLOOKUP(LEFT(K121,FIND("-",K121)-1),'Clean Data'!E:E, 'Clean Data'!D:D),_xlfn.XLOOKUP(K121,'Clean Data'!E:E, 'Clean Data'!D:D))</f>
        <v>069</v>
      </c>
      <c r="J121" s="113" t="s">
        <v>1018</v>
      </c>
      <c r="K121" s="114" t="s">
        <v>1851</v>
      </c>
      <c r="L121" t="str">
        <f t="shared" si="1"/>
        <v/>
      </c>
      <c r="M121" t="s">
        <v>888</v>
      </c>
    </row>
    <row r="122" spans="1:13" x14ac:dyDescent="0.25">
      <c r="A122" t="str">
        <f>'Clean Data'!E123&amp;IF('Clean Data'!G123="x","-f","")&amp;IF('Clean Data'!K123="x","-Mega","")&amp;IF('Clean Data'!L123="x","-Gigantamax","")&amp;IF('Clean Data'!M123&lt;&gt;"","-"&amp;'Clean Data'!M123,"")</f>
        <v>Starmie</v>
      </c>
      <c r="B122" t="s">
        <v>116</v>
      </c>
      <c r="C122" t="s">
        <v>116</v>
      </c>
      <c r="D122" s="108" t="s">
        <v>76</v>
      </c>
      <c r="E122" t="s">
        <v>76</v>
      </c>
      <c r="F122" t="str" cm="1">
        <f t="array" aca="1" ref="F122" ca="1">IF(OR(E122="f", E122="Mega", E122="Gigantamax", E122="Galar", E122="Alola"), IF(NOT(ISERROR(SEARCH(" ", CELL("contents", F121)))), LEFT(F121,SEARCH(" ", CELL("contents", F121))-1) &amp; " - " &amp; E122, F121&amp;" - "&amp;E122), E122)</f>
        <v>Slowbro</v>
      </c>
      <c r="G122">
        <f>IF(ISNUMBER(SEARCH("-",K122)),_xlfn.XLOOKUP(LEFT(K122,FIND("-",K122)-1),'Clean Data'!E:E, 'Clean Data'!C:C),_xlfn.XLOOKUP(K122,'Clean Data'!E:E, 'Clean Data'!C:C))</f>
        <v>1</v>
      </c>
      <c r="H122" s="113">
        <v>1</v>
      </c>
      <c r="I122" s="113" t="str">
        <f>IF(ISNUMBER(SEARCH("-",K122)),_xlfn.XLOOKUP(LEFT(K122,FIND("-",K122)-1),'Clean Data'!E:E, 'Clean Data'!D:D),_xlfn.XLOOKUP(K122,'Clean Data'!E:E, 'Clean Data'!D:D))</f>
        <v>070</v>
      </c>
      <c r="J122" s="113" t="s">
        <v>1019</v>
      </c>
      <c r="K122" s="114" t="s">
        <v>66</v>
      </c>
      <c r="L122" t="str">
        <f t="shared" si="1"/>
        <v/>
      </c>
      <c r="M122" t="s">
        <v>888</v>
      </c>
    </row>
    <row r="123" spans="1:13" x14ac:dyDescent="0.25">
      <c r="A123" t="str">
        <f>'Clean Data'!E124&amp;IF('Clean Data'!G124="x","-f","")&amp;IF('Clean Data'!K124="x","-Mega","")&amp;IF('Clean Data'!L124="x","-Gigantamax","")&amp;IF('Clean Data'!M124&lt;&gt;"","-"&amp;'Clean Data'!M124,"")</f>
        <v>Mr. Mime-Galar</v>
      </c>
      <c r="B123" t="s">
        <v>2945</v>
      </c>
      <c r="C123" t="s">
        <v>2945</v>
      </c>
      <c r="D123" s="108" t="s">
        <v>882</v>
      </c>
      <c r="E123" t="s">
        <v>882</v>
      </c>
      <c r="F123" t="str" cm="1">
        <f t="array" aca="1" ref="F123" ca="1">IF(OR(E123="f", E123="Mega", E123="Gigantamax", E123="Galar", E123="Alola"), IF(NOT(ISERROR(SEARCH(" ", CELL("contents", F122)))), LEFT(F122,SEARCH(" ", CELL("contents", F122))-1) &amp; " - " &amp; E123, F122&amp;" - "&amp;E123), E123)</f>
        <v>Slowbro - Mega</v>
      </c>
      <c r="G123">
        <f>IF(ISNUMBER(SEARCH("-",K123)),_xlfn.XLOOKUP(LEFT(K123,FIND("-",K123)-1),'Clean Data'!E:E, 'Clean Data'!C:C),_xlfn.XLOOKUP(K123,'Clean Data'!E:E, 'Clean Data'!C:C))</f>
        <v>1</v>
      </c>
      <c r="H123" s="113">
        <v>1</v>
      </c>
      <c r="I123" s="113" t="str">
        <f>IF(ISNUMBER(SEARCH("-",K123)),_xlfn.XLOOKUP(LEFT(K123,FIND("-",K123)-1),'Clean Data'!E:E, 'Clean Data'!D:D),_xlfn.XLOOKUP(K123,'Clean Data'!E:E, 'Clean Data'!D:D))</f>
        <v>071</v>
      </c>
      <c r="J123" s="113" t="s">
        <v>1020</v>
      </c>
      <c r="K123" s="114" t="s">
        <v>67</v>
      </c>
      <c r="L123" t="str">
        <f t="shared" si="1"/>
        <v/>
      </c>
      <c r="M123" t="s">
        <v>888</v>
      </c>
    </row>
    <row r="124" spans="1:13" x14ac:dyDescent="0.25">
      <c r="A124" t="str">
        <f>'Clean Data'!E125&amp;IF('Clean Data'!G125="x","-f","")&amp;IF('Clean Data'!K125="x","-Mega","")&amp;IF('Clean Data'!L125="x","-Gigantamax","")&amp;IF('Clean Data'!M125&lt;&gt;"","-"&amp;'Clean Data'!M125,"")</f>
        <v>Scyther-f</v>
      </c>
      <c r="B124" t="s">
        <v>2744</v>
      </c>
      <c r="C124" t="s">
        <v>2744</v>
      </c>
      <c r="D124" s="108" t="s">
        <v>887</v>
      </c>
      <c r="E124" t="s">
        <v>887</v>
      </c>
      <c r="F124" t="str" cm="1">
        <f t="array" aca="1" ref="F124" ca="1">IF(OR(E124="f", E124="Mega", E124="Gigantamax", E124="Galar", E124="Alola"), IF(NOT(ISERROR(SEARCH(" ", CELL("contents", F123)))), LEFT(F123,SEARCH(" ", CELL("contents", F123))-1) &amp; " - " &amp; E124, F123&amp;" - "&amp;E124), E124)</f>
        <v>Slowbro - Galar</v>
      </c>
      <c r="G124">
        <f>IF(ISNUMBER(SEARCH("-",K124)),_xlfn.XLOOKUP(LEFT(K124,FIND("-",K124)-1),'Clean Data'!E:E, 'Clean Data'!C:C),_xlfn.XLOOKUP(K124,'Clean Data'!E:E, 'Clean Data'!C:C))</f>
        <v>1</v>
      </c>
      <c r="H124" s="113">
        <v>1</v>
      </c>
      <c r="I124" s="113" t="str">
        <f>IF(ISNUMBER(SEARCH("-",K124)),_xlfn.XLOOKUP(LEFT(K124,FIND("-",K124)-1),'Clean Data'!E:E, 'Clean Data'!D:D),_xlfn.XLOOKUP(K124,'Clean Data'!E:E, 'Clean Data'!D:D))</f>
        <v>072</v>
      </c>
      <c r="J124" s="113" t="s">
        <v>1021</v>
      </c>
      <c r="K124" s="114" t="s">
        <v>68</v>
      </c>
      <c r="L124" t="str">
        <f t="shared" si="1"/>
        <v/>
      </c>
      <c r="M124" t="s">
        <v>888</v>
      </c>
    </row>
    <row r="125" spans="1:13" x14ac:dyDescent="0.25">
      <c r="A125" t="str">
        <f>'Clean Data'!E126&amp;IF('Clean Data'!G126="x","-f","")&amp;IF('Clean Data'!K126="x","-Mega","")&amp;IF('Clean Data'!L126="x","-Gigantamax","")&amp;IF('Clean Data'!M126&lt;&gt;"","-"&amp;'Clean Data'!M126,"")</f>
        <v>Jynx</v>
      </c>
      <c r="B125" t="s">
        <v>119</v>
      </c>
      <c r="C125" t="s">
        <v>119</v>
      </c>
      <c r="D125" s="108" t="s">
        <v>77</v>
      </c>
      <c r="E125" t="s">
        <v>77</v>
      </c>
      <c r="F125" t="str" cm="1">
        <f t="array" aca="1" ref="F125" ca="1">IF(OR(E125="f", E125="Mega", E125="Gigantamax", E125="Galar", E125="Alola"), IF(NOT(ISERROR(SEARCH(" ", CELL("contents", F124)))), LEFT(F124,SEARCH(" ", CELL("contents", F124))-1) &amp; " - " &amp; E125, F124&amp;" - "&amp;E125), E125)</f>
        <v>Magnemite</v>
      </c>
      <c r="G125">
        <f>IF(ISNUMBER(SEARCH("-",K125)),_xlfn.XLOOKUP(LEFT(K125,FIND("-",K125)-1),'Clean Data'!E:E, 'Clean Data'!C:C),_xlfn.XLOOKUP(K125,'Clean Data'!E:E, 'Clean Data'!C:C))</f>
        <v>1</v>
      </c>
      <c r="H125" s="113">
        <v>1</v>
      </c>
      <c r="I125" s="113" t="str">
        <f>IF(ISNUMBER(SEARCH("-",K125)),_xlfn.XLOOKUP(LEFT(K125,FIND("-",K125)-1),'Clean Data'!E:E, 'Clean Data'!D:D),_xlfn.XLOOKUP(K125,'Clean Data'!E:E, 'Clean Data'!D:D))</f>
        <v>073</v>
      </c>
      <c r="J125" s="113" t="s">
        <v>1022</v>
      </c>
      <c r="K125" s="114" t="s">
        <v>69</v>
      </c>
      <c r="L125" t="str">
        <f t="shared" si="1"/>
        <v/>
      </c>
      <c r="M125" t="s">
        <v>888</v>
      </c>
    </row>
    <row r="126" spans="1:13" x14ac:dyDescent="0.25">
      <c r="A126" t="str">
        <f>'Clean Data'!E127&amp;IF('Clean Data'!G127="x","-f","")&amp;IF('Clean Data'!K127="x","-Mega","")&amp;IF('Clean Data'!L127="x","-Gigantamax","")&amp;IF('Clean Data'!M127&lt;&gt;"","-"&amp;'Clean Data'!M127,"")</f>
        <v>Electabuzz</v>
      </c>
      <c r="B126" t="s">
        <v>120</v>
      </c>
      <c r="C126" t="s">
        <v>120</v>
      </c>
      <c r="D126" s="108" t="s">
        <v>78</v>
      </c>
      <c r="E126" t="s">
        <v>78</v>
      </c>
      <c r="F126" t="str" cm="1">
        <f t="array" aca="1" ref="F126" ca="1">IF(OR(E126="f", E126="Mega", E126="Gigantamax", E126="Galar", E126="Alola"), IF(NOT(ISERROR(SEARCH(" ", CELL("contents", F125)))), LEFT(F125,SEARCH(" ", CELL("contents", F125))-1) &amp; " - " &amp; E126, F125&amp;" - "&amp;E126), E126)</f>
        <v>Magneton</v>
      </c>
      <c r="G126">
        <f>IF(ISNUMBER(SEARCH("-",K126)),_xlfn.XLOOKUP(LEFT(K126,FIND("-",K126)-1),'Clean Data'!E:E, 'Clean Data'!C:C),_xlfn.XLOOKUP(K126,'Clean Data'!E:E, 'Clean Data'!C:C))</f>
        <v>1</v>
      </c>
      <c r="H126" s="113">
        <v>1</v>
      </c>
      <c r="I126" s="113" t="str">
        <f>IF(ISNUMBER(SEARCH("-",K126)),_xlfn.XLOOKUP(LEFT(K126,FIND("-",K126)-1),'Clean Data'!E:E, 'Clean Data'!D:D),_xlfn.XLOOKUP(K126,'Clean Data'!E:E, 'Clean Data'!D:D))</f>
        <v>074</v>
      </c>
      <c r="J126" s="113" t="s">
        <v>1023</v>
      </c>
      <c r="K126" s="114" t="s">
        <v>70</v>
      </c>
      <c r="L126" t="str">
        <f t="shared" si="1"/>
        <v/>
      </c>
      <c r="M126" t="s">
        <v>888</v>
      </c>
    </row>
    <row r="127" spans="1:13" x14ac:dyDescent="0.25">
      <c r="A127" t="str">
        <f>'Clean Data'!E128&amp;IF('Clean Data'!G128="x","-f","")&amp;IF('Clean Data'!K128="x","-Mega","")&amp;IF('Clean Data'!L128="x","-Gigantamax","")&amp;IF('Clean Data'!M128&lt;&gt;"","-"&amp;'Clean Data'!M128,"")</f>
        <v>Magmar</v>
      </c>
      <c r="B127" t="s">
        <v>121</v>
      </c>
      <c r="C127" t="s">
        <v>121</v>
      </c>
      <c r="D127" s="108" t="s">
        <v>79</v>
      </c>
      <c r="E127" t="s">
        <v>79</v>
      </c>
      <c r="F127" t="str" cm="1">
        <f t="array" aca="1" ref="F127" ca="1">IF(OR(E127="f", E127="Mega", E127="Gigantamax", E127="Galar", E127="Alola"), IF(NOT(ISERROR(SEARCH(" ", CELL("contents", F126)))), LEFT(F126,SEARCH(" ", CELL("contents", F126))-1) &amp; " - " &amp; E127, F126&amp;" - "&amp;E127), E127)</f>
        <v>Farfetch'd</v>
      </c>
      <c r="G127">
        <f>IF(ISNUMBER(SEARCH("-",K127)),_xlfn.XLOOKUP(LEFT(K127,FIND("-",K127)-1),'Clean Data'!E:E, 'Clean Data'!C:C),_xlfn.XLOOKUP(K127,'Clean Data'!E:E, 'Clean Data'!C:C))</f>
        <v>1</v>
      </c>
      <c r="H127" s="113">
        <v>1</v>
      </c>
      <c r="I127" s="113" t="str">
        <f>IF(ISNUMBER(SEARCH("-",K127)),_xlfn.XLOOKUP(LEFT(K127,FIND("-",K127)-1),'Clean Data'!E:E, 'Clean Data'!D:D),_xlfn.XLOOKUP(K127,'Clean Data'!E:E, 'Clean Data'!D:D))</f>
        <v>074</v>
      </c>
      <c r="J127" s="113" t="s">
        <v>1023</v>
      </c>
      <c r="K127" s="114" t="s">
        <v>2930</v>
      </c>
      <c r="L127" t="str">
        <f t="shared" si="1"/>
        <v>Region-Alola</v>
      </c>
      <c r="M127" t="s">
        <v>2960</v>
      </c>
    </row>
    <row r="128" spans="1:13" x14ac:dyDescent="0.25">
      <c r="A128" t="str">
        <f>'Clean Data'!E129&amp;IF('Clean Data'!G129="x","-f","")&amp;IF('Clean Data'!K129="x","-Mega","")&amp;IF('Clean Data'!L129="x","-Gigantamax","")&amp;IF('Clean Data'!M129&lt;&gt;"","-"&amp;'Clean Data'!M129,"")</f>
        <v>Pinsir-Mega</v>
      </c>
      <c r="B128" t="s">
        <v>2745</v>
      </c>
      <c r="C128" t="s">
        <v>2745</v>
      </c>
      <c r="D128" s="108" t="s">
        <v>887</v>
      </c>
      <c r="E128" t="s">
        <v>887</v>
      </c>
      <c r="F128" t="str" cm="1">
        <f t="array" aca="1" ref="F128" ca="1">IF(OR(E128="f", E128="Mega", E128="Gigantamax", E128="Galar", E128="Alola"), IF(NOT(ISERROR(SEARCH(" ", CELL("contents", F127)))), LEFT(F127,SEARCH(" ", CELL("contents", F127))-1) &amp; " - " &amp; E128, F127&amp;" - "&amp;E128), E128)</f>
        <v>Farfetch'd - Galar</v>
      </c>
      <c r="G128">
        <f>IF(ISNUMBER(SEARCH("-",K128)),_xlfn.XLOOKUP(LEFT(K128,FIND("-",K128)-1),'Clean Data'!E:E, 'Clean Data'!C:C),_xlfn.XLOOKUP(K128,'Clean Data'!E:E, 'Clean Data'!C:C))</f>
        <v>1</v>
      </c>
      <c r="H128" s="113">
        <v>1</v>
      </c>
      <c r="I128" s="113" t="str">
        <f>IF(ISNUMBER(SEARCH("-",K128)),_xlfn.XLOOKUP(LEFT(K128,FIND("-",K128)-1),'Clean Data'!E:E, 'Clean Data'!D:D),_xlfn.XLOOKUP(K128,'Clean Data'!E:E, 'Clean Data'!D:D))</f>
        <v>075</v>
      </c>
      <c r="J128" s="113" t="s">
        <v>1024</v>
      </c>
      <c r="K128" s="114" t="s">
        <v>71</v>
      </c>
      <c r="L128" t="str">
        <f t="shared" si="1"/>
        <v/>
      </c>
      <c r="M128" t="s">
        <v>888</v>
      </c>
    </row>
    <row r="129" spans="1:13" x14ac:dyDescent="0.25">
      <c r="A129" t="str">
        <f>'Clean Data'!E130&amp;IF('Clean Data'!G130="x","-f","")&amp;IF('Clean Data'!K130="x","-Mega","")&amp;IF('Clean Data'!L130="x","-Gigantamax","")&amp;IF('Clean Data'!M130&lt;&gt;"","-"&amp;'Clean Data'!M130,"")</f>
        <v>Tauros</v>
      </c>
      <c r="B129" t="s">
        <v>123</v>
      </c>
      <c r="C129" t="s">
        <v>123</v>
      </c>
      <c r="D129" s="108" t="s">
        <v>80</v>
      </c>
      <c r="E129" t="s">
        <v>80</v>
      </c>
      <c r="F129" t="str" cm="1">
        <f t="array" aca="1" ref="F129" ca="1">IF(OR(E129="f", E129="Mega", E129="Gigantamax", E129="Galar", E129="Alola"), IF(NOT(ISERROR(SEARCH(" ", CELL("contents", F128)))), LEFT(F128,SEARCH(" ", CELL("contents", F128))-1) &amp; " - " &amp; E129, F128&amp;" - "&amp;E129), E129)</f>
        <v>Doduo</v>
      </c>
      <c r="G129">
        <f>IF(ISNUMBER(SEARCH("-",K129)),_xlfn.XLOOKUP(LEFT(K129,FIND("-",K129)-1),'Clean Data'!E:E, 'Clean Data'!C:C),_xlfn.XLOOKUP(K129,'Clean Data'!E:E, 'Clean Data'!C:C))</f>
        <v>1</v>
      </c>
      <c r="H129" s="113">
        <v>1</v>
      </c>
      <c r="I129" s="113" t="str">
        <f>IF(ISNUMBER(SEARCH("-",K129)),_xlfn.XLOOKUP(LEFT(K129,FIND("-",K129)-1),'Clean Data'!E:E, 'Clean Data'!D:D),_xlfn.XLOOKUP(K129,'Clean Data'!E:E, 'Clean Data'!D:D))</f>
        <v>075</v>
      </c>
      <c r="J129" s="113" t="s">
        <v>1024</v>
      </c>
      <c r="K129" s="114" t="s">
        <v>2931</v>
      </c>
      <c r="L129" t="str">
        <f t="shared" si="1"/>
        <v>Region-Alola</v>
      </c>
      <c r="M129" t="s">
        <v>2960</v>
      </c>
    </row>
    <row r="130" spans="1:13" x14ac:dyDescent="0.25">
      <c r="A130" t="str">
        <f>'Clean Data'!E131&amp;IF('Clean Data'!G131="x","-f","")&amp;IF('Clean Data'!K131="x","-Mega","")&amp;IF('Clean Data'!L131="x","-Gigantamax","")&amp;IF('Clean Data'!M131&lt;&gt;"","-"&amp;'Clean Data'!M131,"")</f>
        <v>Magikarp-f</v>
      </c>
      <c r="B130" t="s">
        <v>2746</v>
      </c>
      <c r="C130" t="s">
        <v>2746</v>
      </c>
      <c r="D130" s="108" t="s">
        <v>2713</v>
      </c>
      <c r="E130" t="s">
        <v>2713</v>
      </c>
      <c r="F130" t="str" cm="1">
        <f t="array" aca="1" ref="F130" ca="1">IF(OR(E130="f", E130="Mega", E130="Gigantamax", E130="Galar", E130="Alola"), IF(NOT(ISERROR(SEARCH(" ", CELL("contents", F129)))), LEFT(F129,SEARCH(" ", CELL("contents", F129))-1) &amp; " - " &amp; E130, F129&amp;" - "&amp;E130), E130)</f>
        <v>Doduo - f</v>
      </c>
      <c r="G130">
        <f>IF(ISNUMBER(SEARCH("-",K130)),_xlfn.XLOOKUP(LEFT(K130,FIND("-",K130)-1),'Clean Data'!E:E, 'Clean Data'!C:C),_xlfn.XLOOKUP(K130,'Clean Data'!E:E, 'Clean Data'!C:C))</f>
        <v>1</v>
      </c>
      <c r="H130" s="113">
        <v>1</v>
      </c>
      <c r="I130" s="113" t="str">
        <f>IF(ISNUMBER(SEARCH("-",K130)),_xlfn.XLOOKUP(LEFT(K130,FIND("-",K130)-1),'Clean Data'!E:E, 'Clean Data'!D:D),_xlfn.XLOOKUP(K130,'Clean Data'!E:E, 'Clean Data'!D:D))</f>
        <v>076</v>
      </c>
      <c r="J130" s="113" t="s">
        <v>1025</v>
      </c>
      <c r="K130" s="114" t="s">
        <v>72</v>
      </c>
      <c r="L130" t="str">
        <f t="shared" si="1"/>
        <v/>
      </c>
      <c r="M130" t="s">
        <v>888</v>
      </c>
    </row>
    <row r="131" spans="1:13" x14ac:dyDescent="0.25">
      <c r="A131" t="str">
        <f>'Clean Data'!E132&amp;IF('Clean Data'!G132="x","-f","")&amp;IF('Clean Data'!K132="x","-Mega","")&amp;IF('Clean Data'!L132="x","-Gigantamax","")&amp;IF('Clean Data'!M132&lt;&gt;"","-"&amp;'Clean Data'!M132,"")</f>
        <v>Gyarados-f-Mega</v>
      </c>
      <c r="B131" t="s">
        <v>2747</v>
      </c>
      <c r="C131" t="s">
        <v>2747</v>
      </c>
      <c r="D131" s="108" t="s">
        <v>81</v>
      </c>
      <c r="E131" t="s">
        <v>81</v>
      </c>
      <c r="F131" t="str" cm="1">
        <f t="array" aca="1" ref="F131" ca="1">IF(OR(E131="f", E131="Mega", E131="Gigantamax", E131="Galar", E131="Alola"), IF(NOT(ISERROR(SEARCH(" ", CELL("contents", F130)))), LEFT(F130,SEARCH(" ", CELL("contents", F130))-1) &amp; " - " &amp; E131, F130&amp;" - "&amp;E131), E131)</f>
        <v>Dodrio</v>
      </c>
      <c r="G131">
        <f>IF(ISNUMBER(SEARCH("-",K131)),_xlfn.XLOOKUP(LEFT(K131,FIND("-",K131)-1),'Clean Data'!E:E, 'Clean Data'!C:C),_xlfn.XLOOKUP(K131,'Clean Data'!E:E, 'Clean Data'!C:C))</f>
        <v>1</v>
      </c>
      <c r="H131" s="113">
        <v>1</v>
      </c>
      <c r="I131" s="113" t="str">
        <f>IF(ISNUMBER(SEARCH("-",K131)),_xlfn.XLOOKUP(LEFT(K131,FIND("-",K131)-1),'Clean Data'!E:E, 'Clean Data'!D:D),_xlfn.XLOOKUP(K131,'Clean Data'!E:E, 'Clean Data'!D:D))</f>
        <v>076</v>
      </c>
      <c r="J131" s="113" t="s">
        <v>1025</v>
      </c>
      <c r="K131" s="114" t="s">
        <v>2932</v>
      </c>
      <c r="L131" t="str">
        <f t="shared" ref="L131:L194" si="2">IF(NOT(ISERROR(SEARCH("-", K131))), RIGHT(K131, LEN(K131) - SEARCH("-", K131)), "")</f>
        <v>Region-Alola</v>
      </c>
      <c r="M131" t="s">
        <v>2960</v>
      </c>
    </row>
    <row r="132" spans="1:13" x14ac:dyDescent="0.25">
      <c r="A132" t="str">
        <f>'Clean Data'!E133&amp;IF('Clean Data'!G133="x","-f","")&amp;IF('Clean Data'!K133="x","-Mega","")&amp;IF('Clean Data'!L133="x","-Gigantamax","")&amp;IF('Clean Data'!M133&lt;&gt;"","-"&amp;'Clean Data'!M133,"")</f>
        <v>Lapras-Gigantamax</v>
      </c>
      <c r="B132" t="s">
        <v>2748</v>
      </c>
      <c r="C132" t="s">
        <v>2748</v>
      </c>
      <c r="D132" s="108" t="s">
        <v>2713</v>
      </c>
      <c r="E132" t="s">
        <v>2713</v>
      </c>
      <c r="F132" t="str" cm="1">
        <f t="array" aca="1" ref="F132" ca="1">IF(OR(E132="f", E132="Mega", E132="Gigantamax", E132="Galar", E132="Alola"), IF(NOT(ISERROR(SEARCH(" ", CELL("contents", F131)))), LEFT(F131,SEARCH(" ", CELL("contents", F131))-1) &amp; " - " &amp; E132, F131&amp;" - "&amp;E132), E132)</f>
        <v>Dodrio - f</v>
      </c>
      <c r="G132">
        <f>IF(ISNUMBER(SEARCH("-",K132)),_xlfn.XLOOKUP(LEFT(K132,FIND("-",K132)-1),'Clean Data'!E:E, 'Clean Data'!C:C),_xlfn.XLOOKUP(K132,'Clean Data'!E:E, 'Clean Data'!C:C))</f>
        <v>1</v>
      </c>
      <c r="H132" s="113">
        <v>1</v>
      </c>
      <c r="I132" s="113" t="str">
        <f>IF(ISNUMBER(SEARCH("-",K132)),_xlfn.XLOOKUP(LEFT(K132,FIND("-",K132)-1),'Clean Data'!E:E, 'Clean Data'!D:D),_xlfn.XLOOKUP(K132,'Clean Data'!E:E, 'Clean Data'!D:D))</f>
        <v>077</v>
      </c>
      <c r="J132" s="113" t="s">
        <v>1026</v>
      </c>
      <c r="K132" s="114" t="s">
        <v>73</v>
      </c>
      <c r="L132" t="str">
        <f t="shared" si="2"/>
        <v/>
      </c>
      <c r="M132" t="s">
        <v>888</v>
      </c>
    </row>
    <row r="133" spans="1:13" x14ac:dyDescent="0.25">
      <c r="A133" t="str">
        <f>'Clean Data'!E134&amp;IF('Clean Data'!G134="x","-f","")&amp;IF('Clean Data'!K134="x","-Mega","")&amp;IF('Clean Data'!L134="x","-Gigantamax","")&amp;IF('Clean Data'!M134&lt;&gt;"","-"&amp;'Clean Data'!M134,"")</f>
        <v>Ditto</v>
      </c>
      <c r="B133" t="s">
        <v>127</v>
      </c>
      <c r="C133" t="s">
        <v>127</v>
      </c>
      <c r="D133" s="108" t="s">
        <v>82</v>
      </c>
      <c r="E133" t="s">
        <v>82</v>
      </c>
      <c r="F133" t="str" cm="1">
        <f t="array" aca="1" ref="F133" ca="1">IF(OR(E133="f", E133="Mega", E133="Gigantamax", E133="Galar", E133="Alola"), IF(NOT(ISERROR(SEARCH(" ", CELL("contents", F132)))), LEFT(F132,SEARCH(" ", CELL("contents", F132))-1) &amp; " - " &amp; E133, F132&amp;" - "&amp;E133), E133)</f>
        <v>Seel</v>
      </c>
      <c r="G133">
        <f>IF(ISNUMBER(SEARCH("-",K133)),_xlfn.XLOOKUP(LEFT(K133,FIND("-",K133)-1),'Clean Data'!E:E, 'Clean Data'!C:C),_xlfn.XLOOKUP(K133,'Clean Data'!E:E, 'Clean Data'!C:C))</f>
        <v>1</v>
      </c>
      <c r="H133" s="113">
        <v>1</v>
      </c>
      <c r="I133" s="113" t="str">
        <f>IF(ISNUMBER(SEARCH("-",K133)),_xlfn.XLOOKUP(LEFT(K133,FIND("-",K133)-1),'Clean Data'!E:E, 'Clean Data'!D:D),_xlfn.XLOOKUP(K133,'Clean Data'!E:E, 'Clean Data'!D:D))</f>
        <v>077</v>
      </c>
      <c r="J133" s="113" t="s">
        <v>1026</v>
      </c>
      <c r="K133" s="114" t="s">
        <v>2938</v>
      </c>
      <c r="L133" t="str">
        <f t="shared" si="2"/>
        <v>Region-Galar</v>
      </c>
      <c r="M133" t="s">
        <v>2974</v>
      </c>
    </row>
    <row r="134" spans="1:13" x14ac:dyDescent="0.25">
      <c r="A134" t="str">
        <f>'Clean Data'!E135&amp;IF('Clean Data'!G135="x","-f","")&amp;IF('Clean Data'!K135="x","-Mega","")&amp;IF('Clean Data'!L135="x","-Gigantamax","")&amp;IF('Clean Data'!M135&lt;&gt;"","-"&amp;'Clean Data'!M135,"")</f>
        <v>Eevee-Gigantamax</v>
      </c>
      <c r="B134" t="s">
        <v>2749</v>
      </c>
      <c r="C134" t="s">
        <v>2749</v>
      </c>
      <c r="D134" s="108" t="s">
        <v>83</v>
      </c>
      <c r="E134" t="s">
        <v>83</v>
      </c>
      <c r="F134" t="str" cm="1">
        <f t="array" aca="1" ref="F134" ca="1">IF(OR(E134="f", E134="Mega", E134="Gigantamax", E134="Galar", E134="Alola"), IF(NOT(ISERROR(SEARCH(" ", CELL("contents", F133)))), LEFT(F133,SEARCH(" ", CELL("contents", F133))-1) &amp; " - " &amp; E134, F133&amp;" - "&amp;E134), E134)</f>
        <v>Dewgong</v>
      </c>
      <c r="G134">
        <f>IF(ISNUMBER(SEARCH("-",K134)),_xlfn.XLOOKUP(LEFT(K134,FIND("-",K134)-1),'Clean Data'!E:E, 'Clean Data'!C:C),_xlfn.XLOOKUP(K134,'Clean Data'!E:E, 'Clean Data'!C:C))</f>
        <v>1</v>
      </c>
      <c r="H134" s="113">
        <v>1</v>
      </c>
      <c r="I134" s="113" t="str">
        <f>IF(ISNUMBER(SEARCH("-",K134)),_xlfn.XLOOKUP(LEFT(K134,FIND("-",K134)-1),'Clean Data'!E:E, 'Clean Data'!D:D),_xlfn.XLOOKUP(K134,'Clean Data'!E:E, 'Clean Data'!D:D))</f>
        <v>078</v>
      </c>
      <c r="J134" s="113" t="s">
        <v>1027</v>
      </c>
      <c r="K134" s="114" t="s">
        <v>74</v>
      </c>
      <c r="L134" t="str">
        <f t="shared" si="2"/>
        <v/>
      </c>
      <c r="M134" t="s">
        <v>888</v>
      </c>
    </row>
    <row r="135" spans="1:13" x14ac:dyDescent="0.25">
      <c r="A135" t="str">
        <f>'Clean Data'!E136&amp;IF('Clean Data'!G136="x","-f","")&amp;IF('Clean Data'!K136="x","-Mega","")&amp;IF('Clean Data'!L136="x","-Gigantamax","")&amp;IF('Clean Data'!M136&lt;&gt;"","-"&amp;'Clean Data'!M136,"")</f>
        <v>Vaporeon</v>
      </c>
      <c r="B135" t="s">
        <v>129</v>
      </c>
      <c r="C135" t="s">
        <v>129</v>
      </c>
      <c r="D135" s="108" t="s">
        <v>84</v>
      </c>
      <c r="E135" t="s">
        <v>84</v>
      </c>
      <c r="F135" t="str" cm="1">
        <f t="array" aca="1" ref="F135" ca="1">IF(OR(E135="f", E135="Mega", E135="Gigantamax", E135="Galar", E135="Alola"), IF(NOT(ISERROR(SEARCH(" ", CELL("contents", F134)))), LEFT(F134,SEARCH(" ", CELL("contents", F134))-1) &amp; " - " &amp; E135, F134&amp;" - "&amp;E135), E135)</f>
        <v>Grimer</v>
      </c>
      <c r="G135">
        <f>IF(ISNUMBER(SEARCH("-",K135)),_xlfn.XLOOKUP(LEFT(K135,FIND("-",K135)-1),'Clean Data'!E:E, 'Clean Data'!C:C),_xlfn.XLOOKUP(K135,'Clean Data'!E:E, 'Clean Data'!C:C))</f>
        <v>1</v>
      </c>
      <c r="H135" s="113">
        <v>1</v>
      </c>
      <c r="I135" s="113" t="str">
        <f>IF(ISNUMBER(SEARCH("-",K135)),_xlfn.XLOOKUP(LEFT(K135,FIND("-",K135)-1),'Clean Data'!E:E, 'Clean Data'!D:D),_xlfn.XLOOKUP(K135,'Clean Data'!E:E, 'Clean Data'!D:D))</f>
        <v>078</v>
      </c>
      <c r="J135" s="113" t="s">
        <v>1027</v>
      </c>
      <c r="K135" s="114" t="s">
        <v>2939</v>
      </c>
      <c r="L135" t="str">
        <f t="shared" si="2"/>
        <v>Region-Galar</v>
      </c>
      <c r="M135" t="s">
        <v>2974</v>
      </c>
    </row>
    <row r="136" spans="1:13" x14ac:dyDescent="0.25">
      <c r="A136" t="str">
        <f>'Clean Data'!E137&amp;IF('Clean Data'!G137="x","-f","")&amp;IF('Clean Data'!K137="x","-Mega","")&amp;IF('Clean Data'!L137="x","-Gigantamax","")&amp;IF('Clean Data'!M137&lt;&gt;"","-"&amp;'Clean Data'!M137,"")</f>
        <v>Jolteon</v>
      </c>
      <c r="B136" t="s">
        <v>130</v>
      </c>
      <c r="C136" t="s">
        <v>130</v>
      </c>
      <c r="D136" s="108" t="s">
        <v>886</v>
      </c>
      <c r="E136" t="s">
        <v>886</v>
      </c>
      <c r="F136" t="str" cm="1">
        <f t="array" aca="1" ref="F136" ca="1">IF(OR(E136="f", E136="Mega", E136="Gigantamax", E136="Galar", E136="Alola"), IF(NOT(ISERROR(SEARCH(" ", CELL("contents", F135)))), LEFT(F135,SEARCH(" ", CELL("contents", F135))-1) &amp; " - " &amp; E136, F135&amp;" - "&amp;E136), E136)</f>
        <v>Grimer - Alola</v>
      </c>
      <c r="G136">
        <f>IF(ISNUMBER(SEARCH("-",K136)),_xlfn.XLOOKUP(LEFT(K136,FIND("-",K136)-1),'Clean Data'!E:E, 'Clean Data'!C:C),_xlfn.XLOOKUP(K136,'Clean Data'!E:E, 'Clean Data'!C:C))</f>
        <v>1</v>
      </c>
      <c r="H136" s="113">
        <v>1</v>
      </c>
      <c r="I136" s="113" t="str">
        <f>IF(ISNUMBER(SEARCH("-",K136)),_xlfn.XLOOKUP(LEFT(K136,FIND("-",K136)-1),'Clean Data'!E:E, 'Clean Data'!D:D),_xlfn.XLOOKUP(K136,'Clean Data'!E:E, 'Clean Data'!D:D))</f>
        <v>079</v>
      </c>
      <c r="J136" s="113" t="s">
        <v>1028</v>
      </c>
      <c r="K136" s="114" t="s">
        <v>75</v>
      </c>
      <c r="L136" t="str">
        <f t="shared" si="2"/>
        <v/>
      </c>
      <c r="M136" t="s">
        <v>888</v>
      </c>
    </row>
    <row r="137" spans="1:13" x14ac:dyDescent="0.25">
      <c r="A137" t="str">
        <f>'Clean Data'!E138&amp;IF('Clean Data'!G138="x","-f","")&amp;IF('Clean Data'!K138="x","-Mega","")&amp;IF('Clean Data'!L138="x","-Gigantamax","")&amp;IF('Clean Data'!M138&lt;&gt;"","-"&amp;'Clean Data'!M138,"")</f>
        <v>Flareon</v>
      </c>
      <c r="B137" t="s">
        <v>131</v>
      </c>
      <c r="C137" t="s">
        <v>131</v>
      </c>
      <c r="D137" s="108" t="s">
        <v>85</v>
      </c>
      <c r="E137" t="s">
        <v>85</v>
      </c>
      <c r="F137" t="str" cm="1">
        <f t="array" aca="1" ref="F137" ca="1">IF(OR(E137="f", E137="Mega", E137="Gigantamax", E137="Galar", E137="Alola"), IF(NOT(ISERROR(SEARCH(" ", CELL("contents", F136)))), LEFT(F136,SEARCH(" ", CELL("contents", F136))-1) &amp; " - " &amp; E137, F136&amp;" - "&amp;E137), E137)</f>
        <v>Muk</v>
      </c>
      <c r="G137">
        <f>IF(ISNUMBER(SEARCH("-",K137)),_xlfn.XLOOKUP(LEFT(K137,FIND("-",K137)-1),'Clean Data'!E:E, 'Clean Data'!C:C),_xlfn.XLOOKUP(K137,'Clean Data'!E:E, 'Clean Data'!C:C))</f>
        <v>1</v>
      </c>
      <c r="H137" s="113">
        <v>1</v>
      </c>
      <c r="I137" s="113" t="str">
        <f>IF(ISNUMBER(SEARCH("-",K137)),_xlfn.XLOOKUP(LEFT(K137,FIND("-",K137)-1),'Clean Data'!E:E, 'Clean Data'!D:D),_xlfn.XLOOKUP(K137,'Clean Data'!E:E, 'Clean Data'!D:D))</f>
        <v>079</v>
      </c>
      <c r="J137" s="113" t="s">
        <v>1028</v>
      </c>
      <c r="K137" s="114" t="s">
        <v>2940</v>
      </c>
      <c r="L137" t="str">
        <f t="shared" si="2"/>
        <v>Region-Galar</v>
      </c>
      <c r="M137" t="s">
        <v>2974</v>
      </c>
    </row>
    <row r="138" spans="1:13" x14ac:dyDescent="0.25">
      <c r="A138" t="str">
        <f>'Clean Data'!E139&amp;IF('Clean Data'!G139="x","-f","")&amp;IF('Clean Data'!K139="x","-Mega","")&amp;IF('Clean Data'!L139="x","-Gigantamax","")&amp;IF('Clean Data'!M139&lt;&gt;"","-"&amp;'Clean Data'!M139,"")</f>
        <v>Porygon</v>
      </c>
      <c r="B138" t="s">
        <v>132</v>
      </c>
      <c r="C138" t="s">
        <v>132</v>
      </c>
      <c r="D138" s="108" t="s">
        <v>886</v>
      </c>
      <c r="E138" t="s">
        <v>886</v>
      </c>
      <c r="F138" t="str" cm="1">
        <f t="array" aca="1" ref="F138" ca="1">IF(OR(E138="f", E138="Mega", E138="Gigantamax", E138="Galar", E138="Alola"), IF(NOT(ISERROR(SEARCH(" ", CELL("contents", F137)))), LEFT(F137,SEARCH(" ", CELL("contents", F137))-1) &amp; " - " &amp; E138, F137&amp;" - "&amp;E138), E138)</f>
        <v>Muk - Alola</v>
      </c>
      <c r="G138">
        <f>IF(ISNUMBER(SEARCH("-",K138)),_xlfn.XLOOKUP(LEFT(K138,FIND("-",K138)-1),'Clean Data'!E:E, 'Clean Data'!C:C),_xlfn.XLOOKUP(K138,'Clean Data'!E:E, 'Clean Data'!C:C))</f>
        <v>1</v>
      </c>
      <c r="H138" s="113">
        <v>1</v>
      </c>
      <c r="I138" s="113" t="str">
        <f>IF(ISNUMBER(SEARCH("-",K138)),_xlfn.XLOOKUP(LEFT(K138,FIND("-",K138)-1),'Clean Data'!E:E, 'Clean Data'!D:D),_xlfn.XLOOKUP(K138,'Clean Data'!E:E, 'Clean Data'!D:D))</f>
        <v>080</v>
      </c>
      <c r="J138" s="113" t="s">
        <v>1029</v>
      </c>
      <c r="K138" s="114" t="s">
        <v>76</v>
      </c>
      <c r="L138" t="str">
        <f t="shared" si="2"/>
        <v/>
      </c>
      <c r="M138" t="s">
        <v>888</v>
      </c>
    </row>
    <row r="139" spans="1:13" x14ac:dyDescent="0.25">
      <c r="A139" t="str">
        <f>'Clean Data'!E140&amp;IF('Clean Data'!G140="x","-f","")&amp;IF('Clean Data'!K140="x","-Mega","")&amp;IF('Clean Data'!L140="x","-Gigantamax","")&amp;IF('Clean Data'!M140&lt;&gt;"","-"&amp;'Clean Data'!M140,"")</f>
        <v>Omanyte</v>
      </c>
      <c r="B139" t="s">
        <v>133</v>
      </c>
      <c r="C139" t="s">
        <v>133</v>
      </c>
      <c r="D139" s="108" t="s">
        <v>86</v>
      </c>
      <c r="E139" t="s">
        <v>86</v>
      </c>
      <c r="F139" t="str" cm="1">
        <f t="array" aca="1" ref="F139" ca="1">IF(OR(E139="f", E139="Mega", E139="Gigantamax", E139="Galar", E139="Alola"), IF(NOT(ISERROR(SEARCH(" ", CELL("contents", F138)))), LEFT(F138,SEARCH(" ", CELL("contents", F138))-1) &amp; " - " &amp; E139, F138&amp;" - "&amp;E139), E139)</f>
        <v>Shellder</v>
      </c>
      <c r="G139">
        <f>IF(ISNUMBER(SEARCH("-",K139)),_xlfn.XLOOKUP(LEFT(K139,FIND("-",K139)-1),'Clean Data'!E:E, 'Clean Data'!C:C),_xlfn.XLOOKUP(K139,'Clean Data'!E:E, 'Clean Data'!C:C))</f>
        <v>1</v>
      </c>
      <c r="H139" s="113">
        <v>1</v>
      </c>
      <c r="I139" s="113" t="str">
        <f>IF(ISNUMBER(SEARCH("-",K139)),_xlfn.XLOOKUP(LEFT(K139,FIND("-",K139)-1),'Clean Data'!E:E, 'Clean Data'!D:D),_xlfn.XLOOKUP(K139,'Clean Data'!E:E, 'Clean Data'!D:D))</f>
        <v>080</v>
      </c>
      <c r="J139" s="113" t="s">
        <v>1029</v>
      </c>
      <c r="K139" s="114" t="s">
        <v>2888</v>
      </c>
      <c r="L139" t="str">
        <f t="shared" si="2"/>
        <v>Mega</v>
      </c>
      <c r="M139" t="s">
        <v>882</v>
      </c>
    </row>
    <row r="140" spans="1:13" x14ac:dyDescent="0.25">
      <c r="A140" t="str">
        <f>'Clean Data'!E141&amp;IF('Clean Data'!G141="x","-f","")&amp;IF('Clean Data'!K141="x","-Mega","")&amp;IF('Clean Data'!L141="x","-Gigantamax","")&amp;IF('Clean Data'!M141&lt;&gt;"","-"&amp;'Clean Data'!M141,"")</f>
        <v>Omastar</v>
      </c>
      <c r="B140" t="s">
        <v>134</v>
      </c>
      <c r="C140" t="s">
        <v>134</v>
      </c>
      <c r="D140" s="108" t="s">
        <v>87</v>
      </c>
      <c r="E140" t="s">
        <v>87</v>
      </c>
      <c r="F140" t="str" cm="1">
        <f t="array" aca="1" ref="F140" ca="1">IF(OR(E140="f", E140="Mega", E140="Gigantamax", E140="Galar", E140="Alola"), IF(NOT(ISERROR(SEARCH(" ", CELL("contents", F139)))), LEFT(F139,SEARCH(" ", CELL("contents", F139))-1) &amp; " - " &amp; E140, F139&amp;" - "&amp;E140), E140)</f>
        <v>Cloyster</v>
      </c>
      <c r="G140">
        <f>IF(ISNUMBER(SEARCH("-",K140)),_xlfn.XLOOKUP(LEFT(K140,FIND("-",K140)-1),'Clean Data'!E:E, 'Clean Data'!C:C),_xlfn.XLOOKUP(K140,'Clean Data'!E:E, 'Clean Data'!C:C))</f>
        <v>1</v>
      </c>
      <c r="H140" s="113">
        <v>1</v>
      </c>
      <c r="I140" s="113" t="str">
        <f>IF(ISNUMBER(SEARCH("-",K140)),_xlfn.XLOOKUP(LEFT(K140,FIND("-",K140)-1),'Clean Data'!E:E, 'Clean Data'!D:D),_xlfn.XLOOKUP(K140,'Clean Data'!E:E, 'Clean Data'!D:D))</f>
        <v>080</v>
      </c>
      <c r="J140" s="113" t="s">
        <v>1029</v>
      </c>
      <c r="K140" s="114" t="s">
        <v>2946</v>
      </c>
      <c r="L140" t="str">
        <f t="shared" si="2"/>
        <v>Region-Galar</v>
      </c>
      <c r="M140" t="s">
        <v>2974</v>
      </c>
    </row>
    <row r="141" spans="1:13" x14ac:dyDescent="0.25">
      <c r="A141" t="str">
        <f>'Clean Data'!E142&amp;IF('Clean Data'!G142="x","-f","")&amp;IF('Clean Data'!K142="x","-Mega","")&amp;IF('Clean Data'!L142="x","-Gigantamax","")&amp;IF('Clean Data'!M142&lt;&gt;"","-"&amp;'Clean Data'!M142,"")</f>
        <v>Kabuto</v>
      </c>
      <c r="B141" t="s">
        <v>135</v>
      </c>
      <c r="C141" t="s">
        <v>135</v>
      </c>
      <c r="D141" s="108" t="s">
        <v>1853</v>
      </c>
      <c r="E141" t="s">
        <v>1853</v>
      </c>
      <c r="F141" t="str" cm="1">
        <f t="array" aca="1" ref="F141" ca="1">IF(OR(E141="f", E141="Mega", E141="Gigantamax", E141="Galar", E141="Alola"), IF(NOT(ISERROR(SEARCH(" ", CELL("contents", F140)))), LEFT(F140,SEARCH(" ", CELL("contents", F140))-1) &amp; " - " &amp; E141, F140&amp;" - "&amp;E141), E141)</f>
        <v>Gastly</v>
      </c>
      <c r="G141">
        <f>IF(ISNUMBER(SEARCH("-",K141)),_xlfn.XLOOKUP(LEFT(K141,FIND("-",K141)-1),'Clean Data'!E:E, 'Clean Data'!C:C),_xlfn.XLOOKUP(K141,'Clean Data'!E:E, 'Clean Data'!C:C))</f>
        <v>1</v>
      </c>
      <c r="H141" s="113">
        <v>1</v>
      </c>
      <c r="I141" s="113" t="str">
        <f>IF(ISNUMBER(SEARCH("-",K141)),_xlfn.XLOOKUP(LEFT(K141,FIND("-",K141)-1),'Clean Data'!E:E, 'Clean Data'!D:D),_xlfn.XLOOKUP(K141,'Clean Data'!E:E, 'Clean Data'!D:D))</f>
        <v>081</v>
      </c>
      <c r="J141" s="113" t="s">
        <v>1030</v>
      </c>
      <c r="K141" s="114" t="s">
        <v>77</v>
      </c>
      <c r="L141" t="str">
        <f t="shared" si="2"/>
        <v/>
      </c>
      <c r="M141" t="s">
        <v>888</v>
      </c>
    </row>
    <row r="142" spans="1:13" x14ac:dyDescent="0.25">
      <c r="A142" t="str">
        <f>'Clean Data'!E143&amp;IF('Clean Data'!G143="x","-f","")&amp;IF('Clean Data'!K143="x","-Mega","")&amp;IF('Clean Data'!L143="x","-Gigantamax","")&amp;IF('Clean Data'!M143&lt;&gt;"","-"&amp;'Clean Data'!M143,"")</f>
        <v>Kabutops</v>
      </c>
      <c r="B142" t="s">
        <v>136</v>
      </c>
      <c r="C142" t="s">
        <v>136</v>
      </c>
      <c r="D142" s="108" t="s">
        <v>88</v>
      </c>
      <c r="E142" t="s">
        <v>88</v>
      </c>
      <c r="F142" t="str" cm="1">
        <f t="array" aca="1" ref="F142" ca="1">IF(OR(E142="f", E142="Mega", E142="Gigantamax", E142="Galar", E142="Alola"), IF(NOT(ISERROR(SEARCH(" ", CELL("contents", F141)))), LEFT(F141,SEARCH(" ", CELL("contents", F141))-1) &amp; " - " &amp; E142, F141&amp;" - "&amp;E142), E142)</f>
        <v>Haunter</v>
      </c>
      <c r="G142">
        <f>IF(ISNUMBER(SEARCH("-",K142)),_xlfn.XLOOKUP(LEFT(K142,FIND("-",K142)-1),'Clean Data'!E:E, 'Clean Data'!C:C),_xlfn.XLOOKUP(K142,'Clean Data'!E:E, 'Clean Data'!C:C))</f>
        <v>1</v>
      </c>
      <c r="H142" s="113">
        <v>1</v>
      </c>
      <c r="I142" s="113" t="str">
        <f>IF(ISNUMBER(SEARCH("-",K142)),_xlfn.XLOOKUP(LEFT(K142,FIND("-",K142)-1),'Clean Data'!E:E, 'Clean Data'!D:D),_xlfn.XLOOKUP(K142,'Clean Data'!E:E, 'Clean Data'!D:D))</f>
        <v>082</v>
      </c>
      <c r="J142" s="113" t="s">
        <v>1031</v>
      </c>
      <c r="K142" s="114" t="s">
        <v>78</v>
      </c>
      <c r="L142" t="str">
        <f t="shared" si="2"/>
        <v/>
      </c>
      <c r="M142" t="s">
        <v>888</v>
      </c>
    </row>
    <row r="143" spans="1:13" x14ac:dyDescent="0.25">
      <c r="A143" t="str">
        <f>'Clean Data'!E144&amp;IF('Clean Data'!G144="x","-f","")&amp;IF('Clean Data'!K144="x","-Mega","")&amp;IF('Clean Data'!L144="x","-Gigantamax","")&amp;IF('Clean Data'!M144&lt;&gt;"","-"&amp;'Clean Data'!M144,"")</f>
        <v>Aerodactyl-Mega</v>
      </c>
      <c r="B143" t="s">
        <v>2750</v>
      </c>
      <c r="C143" t="s">
        <v>2750</v>
      </c>
      <c r="D143" s="108" t="s">
        <v>89</v>
      </c>
      <c r="E143" t="s">
        <v>89</v>
      </c>
      <c r="F143" t="str" cm="1">
        <f t="array" aca="1" ref="F143" ca="1">IF(OR(E143="f", E143="Mega", E143="Gigantamax", E143="Galar", E143="Alola"), IF(NOT(ISERROR(SEARCH(" ", CELL("contents", F142)))), LEFT(F142,SEARCH(" ", CELL("contents", F142))-1) &amp; " - " &amp; E143, F142&amp;" - "&amp;E143), E143)</f>
        <v>Gengar</v>
      </c>
      <c r="G143">
        <f>IF(ISNUMBER(SEARCH("-",K143)),_xlfn.XLOOKUP(LEFT(K143,FIND("-",K143)-1),'Clean Data'!E:E, 'Clean Data'!C:C),_xlfn.XLOOKUP(K143,'Clean Data'!E:E, 'Clean Data'!C:C))</f>
        <v>1</v>
      </c>
      <c r="H143" s="113">
        <v>1</v>
      </c>
      <c r="I143" s="113" t="str">
        <f>IF(ISNUMBER(SEARCH("-",K143)),_xlfn.XLOOKUP(LEFT(K143,FIND("-",K143)-1),'Clean Data'!E:E, 'Clean Data'!D:D),_xlfn.XLOOKUP(K143,'Clean Data'!E:E, 'Clean Data'!D:D))</f>
        <v>083</v>
      </c>
      <c r="J143" s="113" t="s">
        <v>1032</v>
      </c>
      <c r="K143" s="114" t="s">
        <v>79</v>
      </c>
      <c r="L143" t="str">
        <f t="shared" si="2"/>
        <v/>
      </c>
      <c r="M143" t="s">
        <v>888</v>
      </c>
    </row>
    <row r="144" spans="1:13" x14ac:dyDescent="0.25">
      <c r="A144" t="str">
        <f>'Clean Data'!E145&amp;IF('Clean Data'!G145="x","-f","")&amp;IF('Clean Data'!K145="x","-Mega","")&amp;IF('Clean Data'!L145="x","-Gigantamax","")&amp;IF('Clean Data'!M145&lt;&gt;"","-"&amp;'Clean Data'!M145,"")</f>
        <v>Snorlax-Gigantamax</v>
      </c>
      <c r="B144" t="s">
        <v>2751</v>
      </c>
      <c r="C144" t="s">
        <v>2751</v>
      </c>
      <c r="D144" s="108" t="s">
        <v>882</v>
      </c>
      <c r="E144" t="s">
        <v>882</v>
      </c>
      <c r="F144" t="str" cm="1">
        <f t="array" aca="1" ref="F144" ca="1">IF(OR(E144="f", E144="Mega", E144="Gigantamax", E144="Galar", E144="Alola"), IF(NOT(ISERROR(SEARCH(" ", CELL("contents", F143)))), LEFT(F143,SEARCH(" ", CELL("contents", F143))-1) &amp; " - " &amp; E144, F143&amp;" - "&amp;E144), E144)</f>
        <v>Gengar - Mega</v>
      </c>
      <c r="G144">
        <f>IF(ISNUMBER(SEARCH("-",K144)),_xlfn.XLOOKUP(LEFT(K144,FIND("-",K144)-1),'Clean Data'!E:E, 'Clean Data'!C:C),_xlfn.XLOOKUP(K144,'Clean Data'!E:E, 'Clean Data'!C:C))</f>
        <v>1</v>
      </c>
      <c r="H144" s="113">
        <v>1</v>
      </c>
      <c r="I144" s="113" t="str">
        <f>IF(ISNUMBER(SEARCH("-",K144)),_xlfn.XLOOKUP(LEFT(K144,FIND("-",K144)-1),'Clean Data'!E:E, 'Clean Data'!D:D),_xlfn.XLOOKUP(K144,'Clean Data'!E:E, 'Clean Data'!D:D))</f>
        <v>083</v>
      </c>
      <c r="J144" s="113" t="s">
        <v>1032</v>
      </c>
      <c r="K144" s="114" t="s">
        <v>2942</v>
      </c>
      <c r="L144" t="str">
        <f t="shared" si="2"/>
        <v>Region-Galar</v>
      </c>
      <c r="M144" t="s">
        <v>2974</v>
      </c>
    </row>
    <row r="145" spans="1:13" x14ac:dyDescent="0.25">
      <c r="A145" t="str">
        <f>'Clean Data'!E146&amp;IF('Clean Data'!G146="x","-f","")&amp;IF('Clean Data'!K146="x","-Mega","")&amp;IF('Clean Data'!L146="x","-Gigantamax","")&amp;IF('Clean Data'!M146&lt;&gt;"","-"&amp;'Clean Data'!M146,"")</f>
        <v>Articuno-Galar</v>
      </c>
      <c r="B145" t="s">
        <v>2947</v>
      </c>
      <c r="C145" t="s">
        <v>2947</v>
      </c>
      <c r="D145" s="108" t="s">
        <v>883</v>
      </c>
      <c r="E145" t="s">
        <v>883</v>
      </c>
      <c r="F145" t="str" cm="1">
        <f t="array" aca="1" ref="F145" ca="1">IF(OR(E145="f", E145="Mega", E145="Gigantamax", E145="Galar", E145="Alola"), IF(NOT(ISERROR(SEARCH(" ", CELL("contents", F144)))), LEFT(F144,SEARCH(" ", CELL("contents", F144))-1) &amp; " - " &amp; E145, F144&amp;" - "&amp;E145), E145)</f>
        <v>Gengar - Gigantamax</v>
      </c>
      <c r="G145">
        <f>IF(ISNUMBER(SEARCH("-",K145)),_xlfn.XLOOKUP(LEFT(K145,FIND("-",K145)-1),'Clean Data'!E:E, 'Clean Data'!C:C),_xlfn.XLOOKUP(K145,'Clean Data'!E:E, 'Clean Data'!C:C))</f>
        <v>1</v>
      </c>
      <c r="H145" s="113">
        <v>1</v>
      </c>
      <c r="I145" s="113" t="str">
        <f>IF(ISNUMBER(SEARCH("-",K145)),_xlfn.XLOOKUP(LEFT(K145,FIND("-",K145)-1),'Clean Data'!E:E, 'Clean Data'!D:D),_xlfn.XLOOKUP(K145,'Clean Data'!E:E, 'Clean Data'!D:D))</f>
        <v>084</v>
      </c>
      <c r="J145" s="113" t="s">
        <v>1033</v>
      </c>
      <c r="K145" s="114" t="s">
        <v>80</v>
      </c>
      <c r="L145" t="str">
        <f t="shared" si="2"/>
        <v/>
      </c>
      <c r="M145" t="s">
        <v>888</v>
      </c>
    </row>
    <row r="146" spans="1:13" x14ac:dyDescent="0.25">
      <c r="A146" t="str">
        <f>'Clean Data'!E147&amp;IF('Clean Data'!G147="x","-f","")&amp;IF('Clean Data'!K147="x","-Mega","")&amp;IF('Clean Data'!L147="x","-Gigantamax","")&amp;IF('Clean Data'!M147&lt;&gt;"","-"&amp;'Clean Data'!M147,"")</f>
        <v>Zapdos-Galar</v>
      </c>
      <c r="B146" t="s">
        <v>2948</v>
      </c>
      <c r="C146" t="s">
        <v>2948</v>
      </c>
      <c r="D146" s="108" t="s">
        <v>90</v>
      </c>
      <c r="E146" t="s">
        <v>90</v>
      </c>
      <c r="F146" t="str" cm="1">
        <f t="array" aca="1" ref="F146" ca="1">IF(OR(E146="f", E146="Mega", E146="Gigantamax", E146="Galar", E146="Alola"), IF(NOT(ISERROR(SEARCH(" ", CELL("contents", F145)))), LEFT(F145,SEARCH(" ", CELL("contents", F145))-1) &amp; " - " &amp; E146, F145&amp;" - "&amp;E146), E146)</f>
        <v>Onix</v>
      </c>
      <c r="G146">
        <f>IF(ISNUMBER(SEARCH("-",K146)),_xlfn.XLOOKUP(LEFT(K146,FIND("-",K146)-1),'Clean Data'!E:E, 'Clean Data'!C:C),_xlfn.XLOOKUP(K146,'Clean Data'!E:E, 'Clean Data'!C:C))</f>
        <v>1</v>
      </c>
      <c r="H146" s="113">
        <v>1</v>
      </c>
      <c r="I146" s="113" t="str">
        <f>IF(ISNUMBER(SEARCH("-",K146)),_xlfn.XLOOKUP(LEFT(K146,FIND("-",K146)-1),'Clean Data'!E:E, 'Clean Data'!D:D),_xlfn.XLOOKUP(K146,'Clean Data'!E:E, 'Clean Data'!D:D))</f>
        <v>084</v>
      </c>
      <c r="J146" s="113" t="s">
        <v>1033</v>
      </c>
      <c r="K146" s="114" t="s">
        <v>2734</v>
      </c>
      <c r="L146" t="str">
        <f t="shared" si="2"/>
        <v>f</v>
      </c>
      <c r="M146" t="s">
        <v>2713</v>
      </c>
    </row>
    <row r="147" spans="1:13" x14ac:dyDescent="0.25">
      <c r="A147" t="str">
        <f>'Clean Data'!E148&amp;IF('Clean Data'!G148="x","-f","")&amp;IF('Clean Data'!K148="x","-Mega","")&amp;IF('Clean Data'!L148="x","-Gigantamax","")&amp;IF('Clean Data'!M148&lt;&gt;"","-"&amp;'Clean Data'!M148,"")</f>
        <v>Moltres-Galar</v>
      </c>
      <c r="B147" t="s">
        <v>2949</v>
      </c>
      <c r="C147" t="s">
        <v>2949</v>
      </c>
      <c r="D147" s="108" t="s">
        <v>91</v>
      </c>
      <c r="E147" t="s">
        <v>91</v>
      </c>
      <c r="F147" t="str" cm="1">
        <f t="array" aca="1" ref="F147" ca="1">IF(OR(E147="f", E147="Mega", E147="Gigantamax", E147="Galar", E147="Alola"), IF(NOT(ISERROR(SEARCH(" ", CELL("contents", F146)))), LEFT(F146,SEARCH(" ", CELL("contents", F146))-1) &amp; " - " &amp; E147, F146&amp;" - "&amp;E147), E147)</f>
        <v>Drowzee</v>
      </c>
      <c r="G147">
        <f>IF(ISNUMBER(SEARCH("-",K147)),_xlfn.XLOOKUP(LEFT(K147,FIND("-",K147)-1),'Clean Data'!E:E, 'Clean Data'!C:C),_xlfn.XLOOKUP(K147,'Clean Data'!E:E, 'Clean Data'!C:C))</f>
        <v>1</v>
      </c>
      <c r="H147" s="113">
        <v>1</v>
      </c>
      <c r="I147" s="113" t="str">
        <f>IF(ISNUMBER(SEARCH("-",K147)),_xlfn.XLOOKUP(LEFT(K147,FIND("-",K147)-1),'Clean Data'!E:E, 'Clean Data'!D:D),_xlfn.XLOOKUP(K147,'Clean Data'!E:E, 'Clean Data'!D:D))</f>
        <v>085</v>
      </c>
      <c r="J147" s="113" t="s">
        <v>1034</v>
      </c>
      <c r="K147" s="114" t="s">
        <v>81</v>
      </c>
      <c r="L147" t="str">
        <f t="shared" si="2"/>
        <v/>
      </c>
      <c r="M147" t="s">
        <v>888</v>
      </c>
    </row>
    <row r="148" spans="1:13" x14ac:dyDescent="0.25">
      <c r="A148" t="str">
        <f>'Clean Data'!E149&amp;IF('Clean Data'!G149="x","-f","")&amp;IF('Clean Data'!K149="x","-Mega","")&amp;IF('Clean Data'!L149="x","-Gigantamax","")&amp;IF('Clean Data'!M149&lt;&gt;"","-"&amp;'Clean Data'!M149,"")</f>
        <v>Dratini</v>
      </c>
      <c r="B148" t="s">
        <v>142</v>
      </c>
      <c r="C148" t="s">
        <v>142</v>
      </c>
      <c r="D148" s="108" t="s">
        <v>92</v>
      </c>
      <c r="E148" t="s">
        <v>92</v>
      </c>
      <c r="F148" t="str" cm="1">
        <f t="array" aca="1" ref="F148" ca="1">IF(OR(E148="f", E148="Mega", E148="Gigantamax", E148="Galar", E148="Alola"), IF(NOT(ISERROR(SEARCH(" ", CELL("contents", F147)))), LEFT(F147,SEARCH(" ", CELL("contents", F147))-1) &amp; " - " &amp; E148, F147&amp;" - "&amp;E148), E148)</f>
        <v>Hypno</v>
      </c>
      <c r="G148">
        <f>IF(ISNUMBER(SEARCH("-",K148)),_xlfn.XLOOKUP(LEFT(K148,FIND("-",K148)-1),'Clean Data'!E:E, 'Clean Data'!C:C),_xlfn.XLOOKUP(K148,'Clean Data'!E:E, 'Clean Data'!C:C))</f>
        <v>1</v>
      </c>
      <c r="H148" s="113">
        <v>1</v>
      </c>
      <c r="I148" s="113" t="str">
        <f>IF(ISNUMBER(SEARCH("-",K148)),_xlfn.XLOOKUP(LEFT(K148,FIND("-",K148)-1),'Clean Data'!E:E, 'Clean Data'!D:D),_xlfn.XLOOKUP(K148,'Clean Data'!E:E, 'Clean Data'!D:D))</f>
        <v>085</v>
      </c>
      <c r="J148" s="113" t="s">
        <v>1034</v>
      </c>
      <c r="K148" s="114" t="s">
        <v>2735</v>
      </c>
      <c r="L148" t="str">
        <f t="shared" si="2"/>
        <v>f</v>
      </c>
      <c r="M148" t="s">
        <v>2713</v>
      </c>
    </row>
    <row r="149" spans="1:13" x14ac:dyDescent="0.25">
      <c r="A149" t="str">
        <f>'Clean Data'!E150&amp;IF('Clean Data'!G150="x","-f","")&amp;IF('Clean Data'!K150="x","-Mega","")&amp;IF('Clean Data'!L150="x","-Gigantamax","")&amp;IF('Clean Data'!M150&lt;&gt;"","-"&amp;'Clean Data'!M150,"")</f>
        <v>Dragonair</v>
      </c>
      <c r="B149" t="s">
        <v>143</v>
      </c>
      <c r="C149" t="s">
        <v>143</v>
      </c>
      <c r="D149" s="108" t="s">
        <v>2713</v>
      </c>
      <c r="E149" t="s">
        <v>2713</v>
      </c>
      <c r="F149" t="str" cm="1">
        <f t="array" aca="1" ref="F149" ca="1">IF(OR(E149="f", E149="Mega", E149="Gigantamax", E149="Galar", E149="Alola"), IF(NOT(ISERROR(SEARCH(" ", CELL("contents", F148)))), LEFT(F148,SEARCH(" ", CELL("contents", F148))-1) &amp; " - " &amp; E149, F148&amp;" - "&amp;E149), E149)</f>
        <v>Hypno - f</v>
      </c>
      <c r="G149">
        <f>IF(ISNUMBER(SEARCH("-",K149)),_xlfn.XLOOKUP(LEFT(K149,FIND("-",K149)-1),'Clean Data'!E:E, 'Clean Data'!C:C),_xlfn.XLOOKUP(K149,'Clean Data'!E:E, 'Clean Data'!C:C))</f>
        <v>1</v>
      </c>
      <c r="H149" s="113">
        <v>1</v>
      </c>
      <c r="I149" s="113" t="str">
        <f>IF(ISNUMBER(SEARCH("-",K149)),_xlfn.XLOOKUP(LEFT(K149,FIND("-",K149)-1),'Clean Data'!E:E, 'Clean Data'!D:D),_xlfn.XLOOKUP(K149,'Clean Data'!E:E, 'Clean Data'!D:D))</f>
        <v>086</v>
      </c>
      <c r="J149" s="113" t="s">
        <v>1035</v>
      </c>
      <c r="K149" s="114" t="s">
        <v>82</v>
      </c>
      <c r="L149" t="str">
        <f t="shared" si="2"/>
        <v/>
      </c>
      <c r="M149" t="s">
        <v>888</v>
      </c>
    </row>
    <row r="150" spans="1:13" x14ac:dyDescent="0.25">
      <c r="A150" t="str">
        <f>'Clean Data'!E151&amp;IF('Clean Data'!G151="x","-f","")&amp;IF('Clean Data'!K151="x","-Mega","")&amp;IF('Clean Data'!L151="x","-Gigantamax","")&amp;IF('Clean Data'!M151&lt;&gt;"","-"&amp;'Clean Data'!M151,"")</f>
        <v>Dragonite</v>
      </c>
      <c r="B150" t="s">
        <v>144</v>
      </c>
      <c r="C150" t="s">
        <v>144</v>
      </c>
      <c r="D150" s="108" t="s">
        <v>93</v>
      </c>
      <c r="E150" t="s">
        <v>93</v>
      </c>
      <c r="F150" t="str" cm="1">
        <f t="array" aca="1" ref="F150" ca="1">IF(OR(E150="f", E150="Mega", E150="Gigantamax", E150="Galar", E150="Alola"), IF(NOT(ISERROR(SEARCH(" ", CELL("contents", F149)))), LEFT(F149,SEARCH(" ", CELL("contents", F149))-1) &amp; " - " &amp; E150, F149&amp;" - "&amp;E150), E150)</f>
        <v>Krabby</v>
      </c>
      <c r="G150">
        <f>IF(ISNUMBER(SEARCH("-",K150)),_xlfn.XLOOKUP(LEFT(K150,FIND("-",K150)-1),'Clean Data'!E:E, 'Clean Data'!C:C),_xlfn.XLOOKUP(K150,'Clean Data'!E:E, 'Clean Data'!C:C))</f>
        <v>1</v>
      </c>
      <c r="H150" s="113">
        <v>1</v>
      </c>
      <c r="I150" s="113" t="str">
        <f>IF(ISNUMBER(SEARCH("-",K150)),_xlfn.XLOOKUP(LEFT(K150,FIND("-",K150)-1),'Clean Data'!E:E, 'Clean Data'!D:D),_xlfn.XLOOKUP(K150,'Clean Data'!E:E, 'Clean Data'!D:D))</f>
        <v>087</v>
      </c>
      <c r="J150" s="113" t="s">
        <v>1036</v>
      </c>
      <c r="K150" s="114" t="s">
        <v>83</v>
      </c>
      <c r="L150" t="str">
        <f t="shared" si="2"/>
        <v/>
      </c>
      <c r="M150" t="s">
        <v>888</v>
      </c>
    </row>
    <row r="151" spans="1:13" x14ac:dyDescent="0.25">
      <c r="A151" t="str">
        <f>'Clean Data'!E152&amp;IF('Clean Data'!G152="x","-f","")&amp;IF('Clean Data'!K152="x","-Mega","")&amp;IF('Clean Data'!L152="x","-Gigantamax","")&amp;IF('Clean Data'!M152&lt;&gt;"","-"&amp;'Clean Data'!M152,"")</f>
        <v>Mewtwo</v>
      </c>
      <c r="B151" t="s">
        <v>145</v>
      </c>
      <c r="C151" t="s">
        <v>145</v>
      </c>
      <c r="D151" s="108" t="s">
        <v>94</v>
      </c>
      <c r="E151" t="s">
        <v>94</v>
      </c>
      <c r="F151" t="str" cm="1">
        <f t="array" aca="1" ref="F151" ca="1">IF(OR(E151="f", E151="Mega", E151="Gigantamax", E151="Galar", E151="Alola"), IF(NOT(ISERROR(SEARCH(" ", CELL("contents", F150)))), LEFT(F150,SEARCH(" ", CELL("contents", F150))-1) &amp; " - " &amp; E151, F150&amp;" - "&amp;E151), E151)</f>
        <v>Kingler</v>
      </c>
      <c r="G151">
        <f>IF(ISNUMBER(SEARCH("-",K151)),_xlfn.XLOOKUP(LEFT(K151,FIND("-",K151)-1),'Clean Data'!E:E, 'Clean Data'!C:C),_xlfn.XLOOKUP(K151,'Clean Data'!E:E, 'Clean Data'!C:C))</f>
        <v>1</v>
      </c>
      <c r="H151" s="113">
        <v>1</v>
      </c>
      <c r="I151" s="113" t="str">
        <f>IF(ISNUMBER(SEARCH("-",K151)),_xlfn.XLOOKUP(LEFT(K151,FIND("-",K151)-1),'Clean Data'!E:E, 'Clean Data'!D:D),_xlfn.XLOOKUP(K151,'Clean Data'!E:E, 'Clean Data'!D:D))</f>
        <v>088</v>
      </c>
      <c r="J151" s="113" t="s">
        <v>1037</v>
      </c>
      <c r="K151" s="114" t="s">
        <v>84</v>
      </c>
      <c r="L151" t="str">
        <f t="shared" si="2"/>
        <v/>
      </c>
      <c r="M151" t="s">
        <v>888</v>
      </c>
    </row>
    <row r="152" spans="1:13" x14ac:dyDescent="0.25">
      <c r="A152" t="str">
        <f>'Clean Data'!E153&amp;IF('Clean Data'!G153="x","-f","")&amp;IF('Clean Data'!K153="x","-Mega","")&amp;IF('Clean Data'!L153="x","-Gigantamax","")&amp;IF('Clean Data'!M153&lt;&gt;"","-"&amp;'Clean Data'!M153,"")</f>
        <v>Mew</v>
      </c>
      <c r="B152" t="s">
        <v>146</v>
      </c>
      <c r="C152" t="s">
        <v>146</v>
      </c>
      <c r="D152" s="108" t="s">
        <v>883</v>
      </c>
      <c r="E152" t="s">
        <v>883</v>
      </c>
      <c r="F152" t="str" cm="1">
        <f t="array" aca="1" ref="F152" ca="1">IF(OR(E152="f", E152="Mega", E152="Gigantamax", E152="Galar", E152="Alola"), IF(NOT(ISERROR(SEARCH(" ", CELL("contents", F151)))), LEFT(F151,SEARCH(" ", CELL("contents", F151))-1) &amp; " - " &amp; E152, F151&amp;" - "&amp;E152), E152)</f>
        <v>Kingler - Gigantamax</v>
      </c>
      <c r="G152">
        <f>IF(ISNUMBER(SEARCH("-",K152)),_xlfn.XLOOKUP(LEFT(K152,FIND("-",K152)-1),'Clean Data'!E:E, 'Clean Data'!C:C),_xlfn.XLOOKUP(K152,'Clean Data'!E:E, 'Clean Data'!C:C))</f>
        <v>1</v>
      </c>
      <c r="H152" s="113">
        <v>1</v>
      </c>
      <c r="I152" s="113" t="str">
        <f>IF(ISNUMBER(SEARCH("-",K152)),_xlfn.XLOOKUP(LEFT(K152,FIND("-",K152)-1),'Clean Data'!E:E, 'Clean Data'!D:D),_xlfn.XLOOKUP(K152,'Clean Data'!E:E, 'Clean Data'!D:D))</f>
        <v>088</v>
      </c>
      <c r="J152" s="113" t="s">
        <v>1037</v>
      </c>
      <c r="K152" s="114" t="s">
        <v>2933</v>
      </c>
      <c r="L152" t="str">
        <f t="shared" si="2"/>
        <v>Region-Alola</v>
      </c>
      <c r="M152" t="s">
        <v>2960</v>
      </c>
    </row>
    <row r="153" spans="1:13" x14ac:dyDescent="0.25">
      <c r="A153" t="str">
        <f>'Clean Data'!E154&amp;IF('Clean Data'!G154="x","-f","")&amp;IF('Clean Data'!K154="x","-Mega","")&amp;IF('Clean Data'!L154="x","-Gigantamax","")&amp;IF('Clean Data'!M154&lt;&gt;"","-"&amp;'Clean Data'!M154,"")</f>
        <v>Chikorita</v>
      </c>
      <c r="B153" t="s">
        <v>147</v>
      </c>
      <c r="C153" t="s">
        <v>147</v>
      </c>
      <c r="D153" s="108" t="s">
        <v>95</v>
      </c>
      <c r="E153" t="s">
        <v>95</v>
      </c>
      <c r="F153" t="str" cm="1">
        <f t="array" aca="1" ref="F153" ca="1">IF(OR(E153="f", E153="Mega", E153="Gigantamax", E153="Galar", E153="Alola"), IF(NOT(ISERROR(SEARCH(" ", CELL("contents", F152)))), LEFT(F152,SEARCH(" ", CELL("contents", F152))-1) &amp; " - " &amp; E153, F152&amp;" - "&amp;E153), E153)</f>
        <v>Voltorb</v>
      </c>
      <c r="G153">
        <f>IF(ISNUMBER(SEARCH("-",K153)),_xlfn.XLOOKUP(LEFT(K153,FIND("-",K153)-1),'Clean Data'!E:E, 'Clean Data'!C:C),_xlfn.XLOOKUP(K153,'Clean Data'!E:E, 'Clean Data'!C:C))</f>
        <v>1</v>
      </c>
      <c r="H153" s="113">
        <v>1</v>
      </c>
      <c r="I153" s="113" t="str">
        <f>IF(ISNUMBER(SEARCH("-",K153)),_xlfn.XLOOKUP(LEFT(K153,FIND("-",K153)-1),'Clean Data'!E:E, 'Clean Data'!D:D),_xlfn.XLOOKUP(K153,'Clean Data'!E:E, 'Clean Data'!D:D))</f>
        <v>089</v>
      </c>
      <c r="J153" s="113" t="s">
        <v>1038</v>
      </c>
      <c r="K153" s="114" t="s">
        <v>85</v>
      </c>
      <c r="L153" t="str">
        <f t="shared" si="2"/>
        <v/>
      </c>
      <c r="M153" t="s">
        <v>888</v>
      </c>
    </row>
    <row r="154" spans="1:13" x14ac:dyDescent="0.25">
      <c r="A154" t="str">
        <f>'Clean Data'!E155&amp;IF('Clean Data'!G155="x","-f","")&amp;IF('Clean Data'!K155="x","-Mega","")&amp;IF('Clean Data'!L155="x","-Gigantamax","")&amp;IF('Clean Data'!M155&lt;&gt;"","-"&amp;'Clean Data'!M155,"")</f>
        <v>Bayleef</v>
      </c>
      <c r="B154" t="s">
        <v>148</v>
      </c>
      <c r="C154" t="s">
        <v>148</v>
      </c>
      <c r="D154" s="108" t="s">
        <v>96</v>
      </c>
      <c r="E154" t="s">
        <v>96</v>
      </c>
      <c r="F154" t="str" cm="1">
        <f t="array" aca="1" ref="F154" ca="1">IF(OR(E154="f", E154="Mega", E154="Gigantamax", E154="Galar", E154="Alola"), IF(NOT(ISERROR(SEARCH(" ", CELL("contents", F153)))), LEFT(F153,SEARCH(" ", CELL("contents", F153))-1) &amp; " - " &amp; E154, F153&amp;" - "&amp;E154), E154)</f>
        <v>Electrode</v>
      </c>
      <c r="G154">
        <f>IF(ISNUMBER(SEARCH("-",K154)),_xlfn.XLOOKUP(LEFT(K154,FIND("-",K154)-1),'Clean Data'!E:E, 'Clean Data'!C:C),_xlfn.XLOOKUP(K154,'Clean Data'!E:E, 'Clean Data'!C:C))</f>
        <v>1</v>
      </c>
      <c r="H154" s="113">
        <v>1</v>
      </c>
      <c r="I154" s="113" t="str">
        <f>IF(ISNUMBER(SEARCH("-",K154)),_xlfn.XLOOKUP(LEFT(K154,FIND("-",K154)-1),'Clean Data'!E:E, 'Clean Data'!D:D),_xlfn.XLOOKUP(K154,'Clean Data'!E:E, 'Clean Data'!D:D))</f>
        <v>089</v>
      </c>
      <c r="J154" s="113" t="s">
        <v>1038</v>
      </c>
      <c r="K154" s="114" t="s">
        <v>2934</v>
      </c>
      <c r="L154" t="str">
        <f t="shared" si="2"/>
        <v>Region-Alola</v>
      </c>
      <c r="M154" t="s">
        <v>2960</v>
      </c>
    </row>
    <row r="155" spans="1:13" x14ac:dyDescent="0.25">
      <c r="A155" t="str">
        <f>'Clean Data'!E156&amp;IF('Clean Data'!G156="x","-f","")&amp;IF('Clean Data'!K156="x","-Mega","")&amp;IF('Clean Data'!L156="x","-Gigantamax","")&amp;IF('Clean Data'!M156&lt;&gt;"","-"&amp;'Clean Data'!M156,"")</f>
        <v>Meganium-f</v>
      </c>
      <c r="B155" t="s">
        <v>2752</v>
      </c>
      <c r="C155" t="s">
        <v>2752</v>
      </c>
      <c r="D155" s="108" t="s">
        <v>97</v>
      </c>
      <c r="E155" t="s">
        <v>97</v>
      </c>
      <c r="F155" t="str" cm="1">
        <f t="array" aca="1" ref="F155" ca="1">IF(OR(E155="f", E155="Mega", E155="Gigantamax", E155="Galar", E155="Alola"), IF(NOT(ISERROR(SEARCH(" ", CELL("contents", F154)))), LEFT(F154,SEARCH(" ", CELL("contents", F154))-1) &amp; " - " &amp; E155, F154&amp;" - "&amp;E155), E155)</f>
        <v>Exeggcute</v>
      </c>
      <c r="G155">
        <f>IF(ISNUMBER(SEARCH("-",K155)),_xlfn.XLOOKUP(LEFT(K155,FIND("-",K155)-1),'Clean Data'!E:E, 'Clean Data'!C:C),_xlfn.XLOOKUP(K155,'Clean Data'!E:E, 'Clean Data'!C:C))</f>
        <v>1</v>
      </c>
      <c r="H155" s="113">
        <v>1</v>
      </c>
      <c r="I155" s="113" t="str">
        <f>IF(ISNUMBER(SEARCH("-",K155)),_xlfn.XLOOKUP(LEFT(K155,FIND("-",K155)-1),'Clean Data'!E:E, 'Clean Data'!D:D),_xlfn.XLOOKUP(K155,'Clean Data'!E:E, 'Clean Data'!D:D))</f>
        <v>090</v>
      </c>
      <c r="J155" s="113" t="s">
        <v>1039</v>
      </c>
      <c r="K155" s="114" t="s">
        <v>86</v>
      </c>
      <c r="L155" t="str">
        <f t="shared" si="2"/>
        <v/>
      </c>
      <c r="M155" t="s">
        <v>888</v>
      </c>
    </row>
    <row r="156" spans="1:13" x14ac:dyDescent="0.25">
      <c r="A156" t="str">
        <f>'Clean Data'!E157&amp;IF('Clean Data'!G157="x","-f","")&amp;IF('Clean Data'!K157="x","-Mega","")&amp;IF('Clean Data'!L157="x","-Gigantamax","")&amp;IF('Clean Data'!M157&lt;&gt;"","-"&amp;'Clean Data'!M157,"")</f>
        <v>Cyndaquil</v>
      </c>
      <c r="B156" t="s">
        <v>150</v>
      </c>
      <c r="C156" t="s">
        <v>150</v>
      </c>
      <c r="D156" s="108" t="s">
        <v>98</v>
      </c>
      <c r="E156" t="s">
        <v>98</v>
      </c>
      <c r="F156" t="str" cm="1">
        <f t="array" aca="1" ref="F156" ca="1">IF(OR(E156="f", E156="Mega", E156="Gigantamax", E156="Galar", E156="Alola"), IF(NOT(ISERROR(SEARCH(" ", CELL("contents", F155)))), LEFT(F155,SEARCH(" ", CELL("contents", F155))-1) &amp; " - " &amp; E156, F155&amp;" - "&amp;E156), E156)</f>
        <v>Exeggutor</v>
      </c>
      <c r="G156">
        <f>IF(ISNUMBER(SEARCH("-",K156)),_xlfn.XLOOKUP(LEFT(K156,FIND("-",K156)-1),'Clean Data'!E:E, 'Clean Data'!C:C),_xlfn.XLOOKUP(K156,'Clean Data'!E:E, 'Clean Data'!C:C))</f>
        <v>1</v>
      </c>
      <c r="H156" s="113">
        <v>1</v>
      </c>
      <c r="I156" s="113" t="str">
        <f>IF(ISNUMBER(SEARCH("-",K156)),_xlfn.XLOOKUP(LEFT(K156,FIND("-",K156)-1),'Clean Data'!E:E, 'Clean Data'!D:D),_xlfn.XLOOKUP(K156,'Clean Data'!E:E, 'Clean Data'!D:D))</f>
        <v>091</v>
      </c>
      <c r="J156" s="113" t="s">
        <v>1040</v>
      </c>
      <c r="K156" s="114" t="s">
        <v>87</v>
      </c>
      <c r="L156" t="str">
        <f t="shared" si="2"/>
        <v/>
      </c>
      <c r="M156" t="s">
        <v>888</v>
      </c>
    </row>
    <row r="157" spans="1:13" x14ac:dyDescent="0.25">
      <c r="A157" t="str">
        <f>'Clean Data'!E158&amp;IF('Clean Data'!G158="x","-f","")&amp;IF('Clean Data'!K158="x","-Mega","")&amp;IF('Clean Data'!L158="x","-Gigantamax","")&amp;IF('Clean Data'!M158&lt;&gt;"","-"&amp;'Clean Data'!M158,"")</f>
        <v>Quilava</v>
      </c>
      <c r="B157" t="s">
        <v>151</v>
      </c>
      <c r="C157" t="s">
        <v>151</v>
      </c>
      <c r="D157" s="108" t="s">
        <v>886</v>
      </c>
      <c r="E157" t="s">
        <v>886</v>
      </c>
      <c r="F157" t="str" cm="1">
        <f t="array" aca="1" ref="F157" ca="1">IF(OR(E157="f", E157="Mega", E157="Gigantamax", E157="Galar", E157="Alola"), IF(NOT(ISERROR(SEARCH(" ", CELL("contents", F156)))), LEFT(F156,SEARCH(" ", CELL("contents", F156))-1) &amp; " - " &amp; E157, F156&amp;" - "&amp;E157), E157)</f>
        <v>Exeggutor - Alola</v>
      </c>
      <c r="G157">
        <f>IF(ISNUMBER(SEARCH("-",K157)),_xlfn.XLOOKUP(LEFT(K157,FIND("-",K157)-1),'Clean Data'!E:E, 'Clean Data'!C:C),_xlfn.XLOOKUP(K157,'Clean Data'!E:E, 'Clean Data'!C:C))</f>
        <v>1</v>
      </c>
      <c r="H157" s="113">
        <v>1</v>
      </c>
      <c r="I157" s="113" t="str">
        <f>IF(ISNUMBER(SEARCH("-",K157)),_xlfn.XLOOKUP(LEFT(K157,FIND("-",K157)-1),'Clean Data'!E:E, 'Clean Data'!D:D),_xlfn.XLOOKUP(K157,'Clean Data'!E:E, 'Clean Data'!D:D))</f>
        <v>092</v>
      </c>
      <c r="J157" s="113" t="s">
        <v>1041</v>
      </c>
      <c r="K157" s="114" t="s">
        <v>1853</v>
      </c>
      <c r="L157" t="str">
        <f t="shared" si="2"/>
        <v/>
      </c>
      <c r="M157" t="s">
        <v>888</v>
      </c>
    </row>
    <row r="158" spans="1:13" x14ac:dyDescent="0.25">
      <c r="A158" t="str">
        <f>'Clean Data'!E159&amp;IF('Clean Data'!G159="x","-f","")&amp;IF('Clean Data'!K159="x","-Mega","")&amp;IF('Clean Data'!L159="x","-Gigantamax","")&amp;IF('Clean Data'!M159&lt;&gt;"","-"&amp;'Clean Data'!M159,"")</f>
        <v>Typhlosion</v>
      </c>
      <c r="B158" t="s">
        <v>152</v>
      </c>
      <c r="C158" t="s">
        <v>152</v>
      </c>
      <c r="D158" s="108" t="s">
        <v>99</v>
      </c>
      <c r="E158" t="s">
        <v>99</v>
      </c>
      <c r="F158" t="str" cm="1">
        <f t="array" aca="1" ref="F158" ca="1">IF(OR(E158="f", E158="Mega", E158="Gigantamax", E158="Galar", E158="Alola"), IF(NOT(ISERROR(SEARCH(" ", CELL("contents", F157)))), LEFT(F157,SEARCH(" ", CELL("contents", F157))-1) &amp; " - " &amp; E158, F157&amp;" - "&amp;E158), E158)</f>
        <v>Cubone</v>
      </c>
      <c r="G158">
        <f>IF(ISNUMBER(SEARCH("-",K158)),_xlfn.XLOOKUP(LEFT(K158,FIND("-",K158)-1),'Clean Data'!E:E, 'Clean Data'!C:C),_xlfn.XLOOKUP(K158,'Clean Data'!E:E, 'Clean Data'!C:C))</f>
        <v>1</v>
      </c>
      <c r="H158" s="113">
        <v>1</v>
      </c>
      <c r="I158" s="113" t="str">
        <f>IF(ISNUMBER(SEARCH("-",K158)),_xlfn.XLOOKUP(LEFT(K158,FIND("-",K158)-1),'Clean Data'!E:E, 'Clean Data'!D:D),_xlfn.XLOOKUP(K158,'Clean Data'!E:E, 'Clean Data'!D:D))</f>
        <v>093</v>
      </c>
      <c r="J158" s="113" t="s">
        <v>1042</v>
      </c>
      <c r="K158" s="114" t="s">
        <v>88</v>
      </c>
      <c r="L158" t="str">
        <f t="shared" si="2"/>
        <v/>
      </c>
      <c r="M158" t="s">
        <v>888</v>
      </c>
    </row>
    <row r="159" spans="1:13" x14ac:dyDescent="0.25">
      <c r="A159" t="str">
        <f>'Clean Data'!E160&amp;IF('Clean Data'!G160="x","-f","")&amp;IF('Clean Data'!K160="x","-Mega","")&amp;IF('Clean Data'!L160="x","-Gigantamax","")&amp;IF('Clean Data'!M160&lt;&gt;"","-"&amp;'Clean Data'!M160,"")</f>
        <v>Totodile</v>
      </c>
      <c r="B159" t="s">
        <v>153</v>
      </c>
      <c r="C159" t="s">
        <v>153</v>
      </c>
      <c r="D159" s="108" t="s">
        <v>100</v>
      </c>
      <c r="E159" t="s">
        <v>100</v>
      </c>
      <c r="F159" t="str" cm="1">
        <f t="array" aca="1" ref="F159" ca="1">IF(OR(E159="f", E159="Mega", E159="Gigantamax", E159="Galar", E159="Alola"), IF(NOT(ISERROR(SEARCH(" ", CELL("contents", F158)))), LEFT(F158,SEARCH(" ", CELL("contents", F158))-1) &amp; " - " &amp; E159, F158&amp;" - "&amp;E159), E159)</f>
        <v>Marowak</v>
      </c>
      <c r="G159">
        <f>IF(ISNUMBER(SEARCH("-",K159)),_xlfn.XLOOKUP(LEFT(K159,FIND("-",K159)-1),'Clean Data'!E:E, 'Clean Data'!C:C),_xlfn.XLOOKUP(K159,'Clean Data'!E:E, 'Clean Data'!C:C))</f>
        <v>1</v>
      </c>
      <c r="H159" s="113">
        <v>1</v>
      </c>
      <c r="I159" s="113" t="str">
        <f>IF(ISNUMBER(SEARCH("-",K159)),_xlfn.XLOOKUP(LEFT(K159,FIND("-",K159)-1),'Clean Data'!E:E, 'Clean Data'!D:D),_xlfn.XLOOKUP(K159,'Clean Data'!E:E, 'Clean Data'!D:D))</f>
        <v>094</v>
      </c>
      <c r="J159" s="113" t="s">
        <v>1043</v>
      </c>
      <c r="K159" s="114" t="s">
        <v>89</v>
      </c>
      <c r="L159" t="str">
        <f t="shared" si="2"/>
        <v/>
      </c>
      <c r="M159" t="s">
        <v>888</v>
      </c>
    </row>
    <row r="160" spans="1:13" x14ac:dyDescent="0.25">
      <c r="A160" t="str">
        <f>'Clean Data'!E161&amp;IF('Clean Data'!G161="x","-f","")&amp;IF('Clean Data'!K161="x","-Mega","")&amp;IF('Clean Data'!L161="x","-Gigantamax","")&amp;IF('Clean Data'!M161&lt;&gt;"","-"&amp;'Clean Data'!M161,"")</f>
        <v>Croconaw</v>
      </c>
      <c r="B160" t="s">
        <v>154</v>
      </c>
      <c r="C160" t="s">
        <v>154</v>
      </c>
      <c r="D160" s="108" t="s">
        <v>886</v>
      </c>
      <c r="E160" t="s">
        <v>886</v>
      </c>
      <c r="F160" t="str" cm="1">
        <f t="array" aca="1" ref="F160" ca="1">IF(OR(E160="f", E160="Mega", E160="Gigantamax", E160="Galar", E160="Alola"), IF(NOT(ISERROR(SEARCH(" ", CELL("contents", F159)))), LEFT(F159,SEARCH(" ", CELL("contents", F159))-1) &amp; " - " &amp; E160, F159&amp;" - "&amp;E160), E160)</f>
        <v>Marowak - Alola</v>
      </c>
      <c r="G160">
        <f>IF(ISNUMBER(SEARCH("-",K160)),_xlfn.XLOOKUP(LEFT(K160,FIND("-",K160)-1),'Clean Data'!E:E, 'Clean Data'!C:C),_xlfn.XLOOKUP(K160,'Clean Data'!E:E, 'Clean Data'!C:C))</f>
        <v>1</v>
      </c>
      <c r="H160" s="113">
        <v>1</v>
      </c>
      <c r="I160" s="113" t="str">
        <f>IF(ISNUMBER(SEARCH("-",K160)),_xlfn.XLOOKUP(LEFT(K160,FIND("-",K160)-1),'Clean Data'!E:E, 'Clean Data'!D:D),_xlfn.XLOOKUP(K160,'Clean Data'!E:E, 'Clean Data'!D:D))</f>
        <v>094</v>
      </c>
      <c r="J160" s="113" t="s">
        <v>1043</v>
      </c>
      <c r="K160" s="114" t="s">
        <v>2889</v>
      </c>
      <c r="L160" t="str">
        <f t="shared" si="2"/>
        <v>Mega</v>
      </c>
      <c r="M160" t="s">
        <v>882</v>
      </c>
    </row>
    <row r="161" spans="1:13" x14ac:dyDescent="0.25">
      <c r="A161" t="str">
        <f>'Clean Data'!E162&amp;IF('Clean Data'!G162="x","-f","")&amp;IF('Clean Data'!K162="x","-Mega","")&amp;IF('Clean Data'!L162="x","-Gigantamax","")&amp;IF('Clean Data'!M162&lt;&gt;"","-"&amp;'Clean Data'!M162,"")</f>
        <v>Feraligatr</v>
      </c>
      <c r="B161" t="s">
        <v>155</v>
      </c>
      <c r="C161" t="s">
        <v>155</v>
      </c>
      <c r="D161" s="108" t="s">
        <v>101</v>
      </c>
      <c r="E161" t="s">
        <v>101</v>
      </c>
      <c r="F161" t="str" cm="1">
        <f t="array" aca="1" ref="F161" ca="1">IF(OR(E161="f", E161="Mega", E161="Gigantamax", E161="Galar", E161="Alola"), IF(NOT(ISERROR(SEARCH(" ", CELL("contents", F160)))), LEFT(F160,SEARCH(" ", CELL("contents", F160))-1) &amp; " - " &amp; E161, F160&amp;" - "&amp;E161), E161)</f>
        <v>Hitmonlee</v>
      </c>
      <c r="G161">
        <f>IF(ISNUMBER(SEARCH("-",K161)),_xlfn.XLOOKUP(LEFT(K161,FIND("-",K161)-1),'Clean Data'!E:E, 'Clean Data'!C:C),_xlfn.XLOOKUP(K161,'Clean Data'!E:E, 'Clean Data'!C:C))</f>
        <v>1</v>
      </c>
      <c r="H161" s="113">
        <v>1</v>
      </c>
      <c r="I161" s="113" t="str">
        <f>IF(ISNUMBER(SEARCH("-",K161)),_xlfn.XLOOKUP(LEFT(K161,FIND("-",K161)-1),'Clean Data'!E:E, 'Clean Data'!D:D),_xlfn.XLOOKUP(K161,'Clean Data'!E:E, 'Clean Data'!D:D))</f>
        <v>094</v>
      </c>
      <c r="J161" s="113" t="s">
        <v>1043</v>
      </c>
      <c r="K161" s="114" t="s">
        <v>2890</v>
      </c>
      <c r="L161" t="str">
        <f t="shared" si="2"/>
        <v>Gigantamax</v>
      </c>
      <c r="M161" t="s">
        <v>883</v>
      </c>
    </row>
    <row r="162" spans="1:13" x14ac:dyDescent="0.25">
      <c r="A162" t="str">
        <f>'Clean Data'!E163&amp;IF('Clean Data'!G163="x","-f","")&amp;IF('Clean Data'!K163="x","-Mega","")&amp;IF('Clean Data'!L163="x","-Gigantamax","")&amp;IF('Clean Data'!M163&lt;&gt;"","-"&amp;'Clean Data'!M163,"")</f>
        <v>Sentret</v>
      </c>
      <c r="B162" t="s">
        <v>156</v>
      </c>
      <c r="C162" t="s">
        <v>156</v>
      </c>
      <c r="D162" s="108" t="s">
        <v>102</v>
      </c>
      <c r="E162" t="s">
        <v>102</v>
      </c>
      <c r="F162" t="str" cm="1">
        <f t="array" aca="1" ref="F162" ca="1">IF(OR(E162="f", E162="Mega", E162="Gigantamax", E162="Galar", E162="Alola"), IF(NOT(ISERROR(SEARCH(" ", CELL("contents", F161)))), LEFT(F161,SEARCH(" ", CELL("contents", F161))-1) &amp; " - " &amp; E162, F161&amp;" - "&amp;E162), E162)</f>
        <v>Hitmonchan</v>
      </c>
      <c r="G162">
        <f>IF(ISNUMBER(SEARCH("-",K162)),_xlfn.XLOOKUP(LEFT(K162,FIND("-",K162)-1),'Clean Data'!E:E, 'Clean Data'!C:C),_xlfn.XLOOKUP(K162,'Clean Data'!E:E, 'Clean Data'!C:C))</f>
        <v>1</v>
      </c>
      <c r="H162" s="113">
        <v>1</v>
      </c>
      <c r="I162" s="113" t="str">
        <f>IF(ISNUMBER(SEARCH("-",K162)),_xlfn.XLOOKUP(LEFT(K162,FIND("-",K162)-1),'Clean Data'!E:E, 'Clean Data'!D:D),_xlfn.XLOOKUP(K162,'Clean Data'!E:E, 'Clean Data'!D:D))</f>
        <v>095</v>
      </c>
      <c r="J162" s="113" t="s">
        <v>1044</v>
      </c>
      <c r="K162" s="114" t="s">
        <v>90</v>
      </c>
      <c r="L162" t="str">
        <f t="shared" si="2"/>
        <v/>
      </c>
      <c r="M162" t="s">
        <v>888</v>
      </c>
    </row>
    <row r="163" spans="1:13" x14ac:dyDescent="0.25">
      <c r="A163" t="str">
        <f>'Clean Data'!E164&amp;IF('Clean Data'!G164="x","-f","")&amp;IF('Clean Data'!K164="x","-Mega","")&amp;IF('Clean Data'!L164="x","-Gigantamax","")&amp;IF('Clean Data'!M164&lt;&gt;"","-"&amp;'Clean Data'!M164,"")</f>
        <v>Furret</v>
      </c>
      <c r="B163" t="s">
        <v>157</v>
      </c>
      <c r="C163" t="s">
        <v>157</v>
      </c>
      <c r="D163" s="108" t="s">
        <v>103</v>
      </c>
      <c r="E163" t="s">
        <v>103</v>
      </c>
      <c r="F163" t="str" cm="1">
        <f t="array" aca="1" ref="F163" ca="1">IF(OR(E163="f", E163="Mega", E163="Gigantamax", E163="Galar", E163="Alola"), IF(NOT(ISERROR(SEARCH(" ", CELL("contents", F162)))), LEFT(F162,SEARCH(" ", CELL("contents", F162))-1) &amp; " - " &amp; E163, F162&amp;" - "&amp;E163), E163)</f>
        <v>Lickitung</v>
      </c>
      <c r="G163">
        <f>IF(ISNUMBER(SEARCH("-",K163)),_xlfn.XLOOKUP(LEFT(K163,FIND("-",K163)-1),'Clean Data'!E:E, 'Clean Data'!C:C),_xlfn.XLOOKUP(K163,'Clean Data'!E:E, 'Clean Data'!C:C))</f>
        <v>1</v>
      </c>
      <c r="H163" s="113">
        <v>1</v>
      </c>
      <c r="I163" s="113" t="str">
        <f>IF(ISNUMBER(SEARCH("-",K163)),_xlfn.XLOOKUP(LEFT(K163,FIND("-",K163)-1),'Clean Data'!E:E, 'Clean Data'!D:D),_xlfn.XLOOKUP(K163,'Clean Data'!E:E, 'Clean Data'!D:D))</f>
        <v>096</v>
      </c>
      <c r="J163" s="113" t="s">
        <v>1045</v>
      </c>
      <c r="K163" s="114" t="s">
        <v>91</v>
      </c>
      <c r="L163" t="str">
        <f t="shared" si="2"/>
        <v/>
      </c>
      <c r="M163" t="s">
        <v>888</v>
      </c>
    </row>
    <row r="164" spans="1:13" x14ac:dyDescent="0.25">
      <c r="A164" t="str">
        <f>'Clean Data'!E165&amp;IF('Clean Data'!G165="x","-f","")&amp;IF('Clean Data'!K165="x","-Mega","")&amp;IF('Clean Data'!L165="x","-Gigantamax","")&amp;IF('Clean Data'!M165&lt;&gt;"","-"&amp;'Clean Data'!M165,"")</f>
        <v>Hoothoot</v>
      </c>
      <c r="B164" t="s">
        <v>158</v>
      </c>
      <c r="C164" t="s">
        <v>158</v>
      </c>
      <c r="D164" s="108" t="s">
        <v>104</v>
      </c>
      <c r="E164" t="s">
        <v>104</v>
      </c>
      <c r="F164" t="str" cm="1">
        <f t="array" aca="1" ref="F164" ca="1">IF(OR(E164="f", E164="Mega", E164="Gigantamax", E164="Galar", E164="Alola"), IF(NOT(ISERROR(SEARCH(" ", CELL("contents", F163)))), LEFT(F163,SEARCH(" ", CELL("contents", F163))-1) &amp; " - " &amp; E164, F163&amp;" - "&amp;E164), E164)</f>
        <v>Koffing</v>
      </c>
      <c r="G164">
        <f>IF(ISNUMBER(SEARCH("-",K164)),_xlfn.XLOOKUP(LEFT(K164,FIND("-",K164)-1),'Clean Data'!E:E, 'Clean Data'!C:C),_xlfn.XLOOKUP(K164,'Clean Data'!E:E, 'Clean Data'!C:C))</f>
        <v>1</v>
      </c>
      <c r="H164" s="113">
        <v>1</v>
      </c>
      <c r="I164" s="113" t="str">
        <f>IF(ISNUMBER(SEARCH("-",K164)),_xlfn.XLOOKUP(LEFT(K164,FIND("-",K164)-1),'Clean Data'!E:E, 'Clean Data'!D:D),_xlfn.XLOOKUP(K164,'Clean Data'!E:E, 'Clean Data'!D:D))</f>
        <v>097</v>
      </c>
      <c r="J164" s="113" t="s">
        <v>1046</v>
      </c>
      <c r="K164" s="114" t="s">
        <v>92</v>
      </c>
      <c r="L164" t="str">
        <f t="shared" si="2"/>
        <v/>
      </c>
      <c r="M164" t="s">
        <v>888</v>
      </c>
    </row>
    <row r="165" spans="1:13" x14ac:dyDescent="0.25">
      <c r="A165" t="str">
        <f>'Clean Data'!E166&amp;IF('Clean Data'!G166="x","-f","")&amp;IF('Clean Data'!K166="x","-Mega","")&amp;IF('Clean Data'!L166="x","-Gigantamax","")&amp;IF('Clean Data'!M166&lt;&gt;"","-"&amp;'Clean Data'!M166,"")</f>
        <v>Noctowl</v>
      </c>
      <c r="B165" t="s">
        <v>159</v>
      </c>
      <c r="C165" t="s">
        <v>159</v>
      </c>
      <c r="D165" s="108" t="s">
        <v>105</v>
      </c>
      <c r="E165" t="s">
        <v>105</v>
      </c>
      <c r="F165" t="str" cm="1">
        <f t="array" aca="1" ref="F165" ca="1">IF(OR(E165="f", E165="Mega", E165="Gigantamax", E165="Galar", E165="Alola"), IF(NOT(ISERROR(SEARCH(" ", CELL("contents", F164)))), LEFT(F164,SEARCH(" ", CELL("contents", F164))-1) &amp; " - " &amp; E165, F164&amp;" - "&amp;E165), E165)</f>
        <v>Weezing</v>
      </c>
      <c r="G165">
        <f>IF(ISNUMBER(SEARCH("-",K165)),_xlfn.XLOOKUP(LEFT(K165,FIND("-",K165)-1),'Clean Data'!E:E, 'Clean Data'!C:C),_xlfn.XLOOKUP(K165,'Clean Data'!E:E, 'Clean Data'!C:C))</f>
        <v>1</v>
      </c>
      <c r="H165" s="113">
        <v>1</v>
      </c>
      <c r="I165" s="113" t="str">
        <f>IF(ISNUMBER(SEARCH("-",K165)),_xlfn.XLOOKUP(LEFT(K165,FIND("-",K165)-1),'Clean Data'!E:E, 'Clean Data'!D:D),_xlfn.XLOOKUP(K165,'Clean Data'!E:E, 'Clean Data'!D:D))</f>
        <v>097</v>
      </c>
      <c r="J165" s="113" t="s">
        <v>1046</v>
      </c>
      <c r="K165" s="114" t="s">
        <v>2737</v>
      </c>
      <c r="L165" t="str">
        <f t="shared" si="2"/>
        <v>f</v>
      </c>
      <c r="M165" t="s">
        <v>2713</v>
      </c>
    </row>
    <row r="166" spans="1:13" x14ac:dyDescent="0.25">
      <c r="A166" t="str">
        <f>'Clean Data'!E167&amp;IF('Clean Data'!G167="x","-f","")&amp;IF('Clean Data'!K167="x","-Mega","")&amp;IF('Clean Data'!L167="x","-Gigantamax","")&amp;IF('Clean Data'!M167&lt;&gt;"","-"&amp;'Clean Data'!M167,"")</f>
        <v>Ledyba-f</v>
      </c>
      <c r="B166" t="s">
        <v>2753</v>
      </c>
      <c r="C166" t="s">
        <v>2753</v>
      </c>
      <c r="D166" s="108" t="s">
        <v>887</v>
      </c>
      <c r="E166" t="s">
        <v>887</v>
      </c>
      <c r="F166" t="str" cm="1">
        <f t="array" aca="1" ref="F166" ca="1">IF(OR(E166="f", E166="Mega", E166="Gigantamax", E166="Galar", E166="Alola"), IF(NOT(ISERROR(SEARCH(" ", CELL("contents", F165)))), LEFT(F165,SEARCH(" ", CELL("contents", F165))-1) &amp; " - " &amp; E166, F165&amp;" - "&amp;E166), E166)</f>
        <v>Weezing - Galar</v>
      </c>
      <c r="G166">
        <f>IF(ISNUMBER(SEARCH("-",K166)),_xlfn.XLOOKUP(LEFT(K166,FIND("-",K166)-1),'Clean Data'!E:E, 'Clean Data'!C:C),_xlfn.XLOOKUP(K166,'Clean Data'!E:E, 'Clean Data'!C:C))</f>
        <v>1</v>
      </c>
      <c r="H166" s="113">
        <v>1</v>
      </c>
      <c r="I166" s="113" t="str">
        <f>IF(ISNUMBER(SEARCH("-",K166)),_xlfn.XLOOKUP(LEFT(K166,FIND("-",K166)-1),'Clean Data'!E:E, 'Clean Data'!D:D),_xlfn.XLOOKUP(K166,'Clean Data'!E:E, 'Clean Data'!D:D))</f>
        <v>098</v>
      </c>
      <c r="J166" s="113" t="s">
        <v>1047</v>
      </c>
      <c r="K166" s="114" t="s">
        <v>93</v>
      </c>
      <c r="L166" t="str">
        <f t="shared" si="2"/>
        <v/>
      </c>
      <c r="M166" t="s">
        <v>888</v>
      </c>
    </row>
    <row r="167" spans="1:13" x14ac:dyDescent="0.25">
      <c r="A167" t="str">
        <f>'Clean Data'!E168&amp;IF('Clean Data'!G168="x","-f","")&amp;IF('Clean Data'!K168="x","-Mega","")&amp;IF('Clean Data'!L168="x","-Gigantamax","")&amp;IF('Clean Data'!M168&lt;&gt;"","-"&amp;'Clean Data'!M168,"")</f>
        <v>Ledian-f</v>
      </c>
      <c r="B167" t="s">
        <v>2754</v>
      </c>
      <c r="C167" t="s">
        <v>2754</v>
      </c>
      <c r="D167" s="108" t="s">
        <v>106</v>
      </c>
      <c r="E167" t="s">
        <v>106</v>
      </c>
      <c r="F167" t="str" cm="1">
        <f t="array" aca="1" ref="F167" ca="1">IF(OR(E167="f", E167="Mega", E167="Gigantamax", E167="Galar", E167="Alola"), IF(NOT(ISERROR(SEARCH(" ", CELL("contents", F166)))), LEFT(F166,SEARCH(" ", CELL("contents", F166))-1) &amp; " - " &amp; E167, F166&amp;" - "&amp;E167), E167)</f>
        <v>Rhyhorn</v>
      </c>
      <c r="G167">
        <f>IF(ISNUMBER(SEARCH("-",K167)),_xlfn.XLOOKUP(LEFT(K167,FIND("-",K167)-1),'Clean Data'!E:E, 'Clean Data'!C:C),_xlfn.XLOOKUP(K167,'Clean Data'!E:E, 'Clean Data'!C:C))</f>
        <v>1</v>
      </c>
      <c r="H167" s="113">
        <v>1</v>
      </c>
      <c r="I167" s="113" t="str">
        <f>IF(ISNUMBER(SEARCH("-",K167)),_xlfn.XLOOKUP(LEFT(K167,FIND("-",K167)-1),'Clean Data'!E:E, 'Clean Data'!D:D),_xlfn.XLOOKUP(K167,'Clean Data'!E:E, 'Clean Data'!D:D))</f>
        <v>099</v>
      </c>
      <c r="J167" s="113" t="s">
        <v>1048</v>
      </c>
      <c r="K167" s="114" t="s">
        <v>94</v>
      </c>
      <c r="L167" t="str">
        <f t="shared" si="2"/>
        <v/>
      </c>
      <c r="M167" t="s">
        <v>888</v>
      </c>
    </row>
    <row r="168" spans="1:13" x14ac:dyDescent="0.25">
      <c r="A168" t="str">
        <f>'Clean Data'!E169&amp;IF('Clean Data'!G169="x","-f","")&amp;IF('Clean Data'!K169="x","-Mega","")&amp;IF('Clean Data'!L169="x","-Gigantamax","")&amp;IF('Clean Data'!M169&lt;&gt;"","-"&amp;'Clean Data'!M169,"")</f>
        <v>Spinarak</v>
      </c>
      <c r="B168" t="s">
        <v>162</v>
      </c>
      <c r="C168" t="s">
        <v>162</v>
      </c>
      <c r="D168" s="108" t="s">
        <v>2713</v>
      </c>
      <c r="E168" t="s">
        <v>2713</v>
      </c>
      <c r="F168" t="str" cm="1">
        <f t="array" aca="1" ref="F168" ca="1">IF(OR(E168="f", E168="Mega", E168="Gigantamax", E168="Galar", E168="Alola"), IF(NOT(ISERROR(SEARCH(" ", CELL("contents", F167)))), LEFT(F167,SEARCH(" ", CELL("contents", F167))-1) &amp; " - " &amp; E168, F167&amp;" - "&amp;E168), E168)</f>
        <v>Rhyhorn - f</v>
      </c>
      <c r="G168">
        <f>IF(ISNUMBER(SEARCH("-",K168)),_xlfn.XLOOKUP(LEFT(K168,FIND("-",K168)-1),'Clean Data'!E:E, 'Clean Data'!C:C),_xlfn.XLOOKUP(K168,'Clean Data'!E:E, 'Clean Data'!C:C))</f>
        <v>1</v>
      </c>
      <c r="H168" s="113">
        <v>1</v>
      </c>
      <c r="I168" s="113" t="str">
        <f>IF(ISNUMBER(SEARCH("-",K168)),_xlfn.XLOOKUP(LEFT(K168,FIND("-",K168)-1),'Clean Data'!E:E, 'Clean Data'!D:D),_xlfn.XLOOKUP(K168,'Clean Data'!E:E, 'Clean Data'!D:D))</f>
        <v>099</v>
      </c>
      <c r="J168" s="113" t="s">
        <v>1048</v>
      </c>
      <c r="K168" s="114" t="s">
        <v>2738</v>
      </c>
      <c r="L168" t="str">
        <f t="shared" si="2"/>
        <v>Gigantamax</v>
      </c>
      <c r="M168" t="s">
        <v>883</v>
      </c>
    </row>
    <row r="169" spans="1:13" x14ac:dyDescent="0.25">
      <c r="A169" t="str">
        <f>'Clean Data'!E170&amp;IF('Clean Data'!G170="x","-f","")&amp;IF('Clean Data'!K170="x","-Mega","")&amp;IF('Clean Data'!L170="x","-Gigantamax","")&amp;IF('Clean Data'!M170&lt;&gt;"","-"&amp;'Clean Data'!M170,"")</f>
        <v>Ariados</v>
      </c>
      <c r="B169" t="s">
        <v>163</v>
      </c>
      <c r="C169" t="s">
        <v>163</v>
      </c>
      <c r="D169" s="108" t="s">
        <v>107</v>
      </c>
      <c r="E169" t="s">
        <v>107</v>
      </c>
      <c r="F169" t="str" cm="1">
        <f t="array" aca="1" ref="F169" ca="1">IF(OR(E169="f", E169="Mega", E169="Gigantamax", E169="Galar", E169="Alola"), IF(NOT(ISERROR(SEARCH(" ", CELL("contents", F168)))), LEFT(F168,SEARCH(" ", CELL("contents", F168))-1) &amp; " - " &amp; E169, F168&amp;" - "&amp;E169), E169)</f>
        <v>Rhydon</v>
      </c>
      <c r="G169">
        <f>IF(ISNUMBER(SEARCH("-",K169)),_xlfn.XLOOKUP(LEFT(K169,FIND("-",K169)-1),'Clean Data'!E:E, 'Clean Data'!C:C),_xlfn.XLOOKUP(K169,'Clean Data'!E:E, 'Clean Data'!C:C))</f>
        <v>1</v>
      </c>
      <c r="H169" s="113">
        <v>1</v>
      </c>
      <c r="I169" s="113" t="str">
        <f>IF(ISNUMBER(SEARCH("-",K169)),_xlfn.XLOOKUP(LEFT(K169,FIND("-",K169)-1),'Clean Data'!E:E, 'Clean Data'!D:D),_xlfn.XLOOKUP(K169,'Clean Data'!E:E, 'Clean Data'!D:D))</f>
        <v>100</v>
      </c>
      <c r="J169" s="113" t="s">
        <v>1049</v>
      </c>
      <c r="K169" s="114" t="s">
        <v>95</v>
      </c>
      <c r="L169" t="str">
        <f t="shared" si="2"/>
        <v/>
      </c>
      <c r="M169" t="s">
        <v>888</v>
      </c>
    </row>
    <row r="170" spans="1:13" x14ac:dyDescent="0.25">
      <c r="A170" t="str">
        <f>'Clean Data'!E171&amp;IF('Clean Data'!G171="x","-f","")&amp;IF('Clean Data'!K171="x","-Mega","")&amp;IF('Clean Data'!L171="x","-Gigantamax","")&amp;IF('Clean Data'!M171&lt;&gt;"","-"&amp;'Clean Data'!M171,"")</f>
        <v>Crobat</v>
      </c>
      <c r="B170" t="s">
        <v>164</v>
      </c>
      <c r="C170" t="s">
        <v>164</v>
      </c>
      <c r="D170" s="108" t="s">
        <v>2713</v>
      </c>
      <c r="E170" t="s">
        <v>2713</v>
      </c>
      <c r="F170" t="str" cm="1">
        <f t="array" aca="1" ref="F170" ca="1">IF(OR(E170="f", E170="Mega", E170="Gigantamax", E170="Galar", E170="Alola"), IF(NOT(ISERROR(SEARCH(" ", CELL("contents", F169)))), LEFT(F169,SEARCH(" ", CELL("contents", F169))-1) &amp; " - " &amp; E170, F169&amp;" - "&amp;E170), E170)</f>
        <v>Rhydon - f</v>
      </c>
      <c r="G170">
        <f>IF(ISNUMBER(SEARCH("-",K170)),_xlfn.XLOOKUP(LEFT(K170,FIND("-",K170)-1),'Clean Data'!E:E, 'Clean Data'!C:C),_xlfn.XLOOKUP(K170,'Clean Data'!E:E, 'Clean Data'!C:C))</f>
        <v>1</v>
      </c>
      <c r="H170" s="113">
        <v>1</v>
      </c>
      <c r="I170" s="113" t="str">
        <f>IF(ISNUMBER(SEARCH("-",K170)),_xlfn.XLOOKUP(LEFT(K170,FIND("-",K170)-1),'Clean Data'!E:E, 'Clean Data'!D:D),_xlfn.XLOOKUP(K170,'Clean Data'!E:E, 'Clean Data'!D:D))</f>
        <v>101</v>
      </c>
      <c r="J170" s="113" t="s">
        <v>1050</v>
      </c>
      <c r="K170" s="114" t="s">
        <v>96</v>
      </c>
      <c r="L170" t="str">
        <f t="shared" si="2"/>
        <v/>
      </c>
      <c r="M170" t="s">
        <v>888</v>
      </c>
    </row>
    <row r="171" spans="1:13" x14ac:dyDescent="0.25">
      <c r="A171" t="str">
        <f>'Clean Data'!E172&amp;IF('Clean Data'!G172="x","-f","")&amp;IF('Clean Data'!K172="x","-Mega","")&amp;IF('Clean Data'!L172="x","-Gigantamax","")&amp;IF('Clean Data'!M172&lt;&gt;"","-"&amp;'Clean Data'!M172,"")</f>
        <v>Chinchou</v>
      </c>
      <c r="B171" t="s">
        <v>165</v>
      </c>
      <c r="C171" t="s">
        <v>165</v>
      </c>
      <c r="D171" s="108" t="s">
        <v>108</v>
      </c>
      <c r="E171" t="s">
        <v>108</v>
      </c>
      <c r="F171" t="str" cm="1">
        <f t="array" aca="1" ref="F171" ca="1">IF(OR(E171="f", E171="Mega", E171="Gigantamax", E171="Galar", E171="Alola"), IF(NOT(ISERROR(SEARCH(" ", CELL("contents", F170)))), LEFT(F170,SEARCH(" ", CELL("contents", F170))-1) &amp; " - " &amp; E171, F170&amp;" - "&amp;E171), E171)</f>
        <v>Chansey</v>
      </c>
      <c r="G171">
        <f>IF(ISNUMBER(SEARCH("-",K171)),_xlfn.XLOOKUP(LEFT(K171,FIND("-",K171)-1),'Clean Data'!E:E, 'Clean Data'!C:C),_xlfn.XLOOKUP(K171,'Clean Data'!E:E, 'Clean Data'!C:C))</f>
        <v>1</v>
      </c>
      <c r="H171" s="113">
        <v>1</v>
      </c>
      <c r="I171" s="113" t="str">
        <f>IF(ISNUMBER(SEARCH("-",K171)),_xlfn.XLOOKUP(LEFT(K171,FIND("-",K171)-1),'Clean Data'!E:E, 'Clean Data'!D:D),_xlfn.XLOOKUP(K171,'Clean Data'!E:E, 'Clean Data'!D:D))</f>
        <v>102</v>
      </c>
      <c r="J171" s="113" t="s">
        <v>1051</v>
      </c>
      <c r="K171" s="114" t="s">
        <v>97</v>
      </c>
      <c r="L171" t="str">
        <f t="shared" si="2"/>
        <v/>
      </c>
      <c r="M171" t="s">
        <v>888</v>
      </c>
    </row>
    <row r="172" spans="1:13" x14ac:dyDescent="0.25">
      <c r="A172" t="str">
        <f>'Clean Data'!E173&amp;IF('Clean Data'!G173="x","-f","")&amp;IF('Clean Data'!K173="x","-Mega","")&amp;IF('Clean Data'!L173="x","-Gigantamax","")&amp;IF('Clean Data'!M173&lt;&gt;"","-"&amp;'Clean Data'!M173,"")</f>
        <v>Lanturn</v>
      </c>
      <c r="B172" t="s">
        <v>166</v>
      </c>
      <c r="C172" t="s">
        <v>166</v>
      </c>
      <c r="D172" s="108" t="s">
        <v>109</v>
      </c>
      <c r="E172" t="s">
        <v>109</v>
      </c>
      <c r="F172" t="str" cm="1">
        <f t="array" aca="1" ref="F172" ca="1">IF(OR(E172="f", E172="Mega", E172="Gigantamax", E172="Galar", E172="Alola"), IF(NOT(ISERROR(SEARCH(" ", CELL("contents", F171)))), LEFT(F171,SEARCH(" ", CELL("contents", F171))-1) &amp; " - " &amp; E172, F171&amp;" - "&amp;E172), E172)</f>
        <v>Tangela</v>
      </c>
      <c r="G172">
        <f>IF(ISNUMBER(SEARCH("-",K172)),_xlfn.XLOOKUP(LEFT(K172,FIND("-",K172)-1),'Clean Data'!E:E, 'Clean Data'!C:C),_xlfn.XLOOKUP(K172,'Clean Data'!E:E, 'Clean Data'!C:C))</f>
        <v>1</v>
      </c>
      <c r="H172" s="113">
        <v>1</v>
      </c>
      <c r="I172" s="113" t="str">
        <f>IF(ISNUMBER(SEARCH("-",K172)),_xlfn.XLOOKUP(LEFT(K172,FIND("-",K172)-1),'Clean Data'!E:E, 'Clean Data'!D:D),_xlfn.XLOOKUP(K172,'Clean Data'!E:E, 'Clean Data'!D:D))</f>
        <v>103</v>
      </c>
      <c r="J172" s="113" t="s">
        <v>1052</v>
      </c>
      <c r="K172" s="114" t="s">
        <v>98</v>
      </c>
      <c r="L172" t="str">
        <f t="shared" si="2"/>
        <v/>
      </c>
      <c r="M172" t="s">
        <v>888</v>
      </c>
    </row>
    <row r="173" spans="1:13" x14ac:dyDescent="0.25">
      <c r="A173" t="str">
        <f>'Clean Data'!E174&amp;IF('Clean Data'!G174="x","-f","")&amp;IF('Clean Data'!K174="x","-Mega","")&amp;IF('Clean Data'!L174="x","-Gigantamax","")&amp;IF('Clean Data'!M174&lt;&gt;"","-"&amp;'Clean Data'!M174,"")</f>
        <v>Pichu</v>
      </c>
      <c r="B173" t="s">
        <v>167</v>
      </c>
      <c r="C173" t="s">
        <v>167</v>
      </c>
      <c r="D173" s="108" t="s">
        <v>110</v>
      </c>
      <c r="E173" t="s">
        <v>110</v>
      </c>
      <c r="F173" t="str" cm="1">
        <f t="array" aca="1" ref="F173" ca="1">IF(OR(E173="f", E173="Mega", E173="Gigantamax", E173="Galar", E173="Alola"), IF(NOT(ISERROR(SEARCH(" ", CELL("contents", F172)))), LEFT(F172,SEARCH(" ", CELL("contents", F172))-1) &amp; " - " &amp; E173, F172&amp;" - "&amp;E173), E173)</f>
        <v>Kangaskhan</v>
      </c>
      <c r="G173">
        <f>IF(ISNUMBER(SEARCH("-",K173)),_xlfn.XLOOKUP(LEFT(K173,FIND("-",K173)-1),'Clean Data'!E:E, 'Clean Data'!C:C),_xlfn.XLOOKUP(K173,'Clean Data'!E:E, 'Clean Data'!C:C))</f>
        <v>1</v>
      </c>
      <c r="H173" s="113">
        <v>1</v>
      </c>
      <c r="I173" s="113" t="str">
        <f>IF(ISNUMBER(SEARCH("-",K173)),_xlfn.XLOOKUP(LEFT(K173,FIND("-",K173)-1),'Clean Data'!E:E, 'Clean Data'!D:D),_xlfn.XLOOKUP(K173,'Clean Data'!E:E, 'Clean Data'!D:D))</f>
        <v>103</v>
      </c>
      <c r="J173" s="113" t="s">
        <v>1052</v>
      </c>
      <c r="K173" s="114" t="s">
        <v>2936</v>
      </c>
      <c r="L173" t="str">
        <f t="shared" si="2"/>
        <v>Region-Alola</v>
      </c>
      <c r="M173" t="s">
        <v>2960</v>
      </c>
    </row>
    <row r="174" spans="1:13" x14ac:dyDescent="0.25">
      <c r="A174" t="str">
        <f>'Clean Data'!E175&amp;IF('Clean Data'!G175="x","-f","")&amp;IF('Clean Data'!K175="x","-Mega","")&amp;IF('Clean Data'!L175="x","-Gigantamax","")&amp;IF('Clean Data'!M175&lt;&gt;"","-"&amp;'Clean Data'!M175,"")</f>
        <v>Cleffa</v>
      </c>
      <c r="B174" t="s">
        <v>168</v>
      </c>
      <c r="C174" t="s">
        <v>168</v>
      </c>
      <c r="D174" s="108" t="s">
        <v>882</v>
      </c>
      <c r="E174" t="s">
        <v>882</v>
      </c>
      <c r="F174" t="str" cm="1">
        <f t="array" aca="1" ref="F174" ca="1">IF(OR(E174="f", E174="Mega", E174="Gigantamax", E174="Galar", E174="Alola"), IF(NOT(ISERROR(SEARCH(" ", CELL("contents", F173)))), LEFT(F173,SEARCH(" ", CELL("contents", F173))-1) &amp; " - " &amp; E174, F173&amp;" - "&amp;E174), E174)</f>
        <v>Kangaskhan - Mega</v>
      </c>
      <c r="G174">
        <f>IF(ISNUMBER(SEARCH("-",K174)),_xlfn.XLOOKUP(LEFT(K174,FIND("-",K174)-1),'Clean Data'!E:E, 'Clean Data'!C:C),_xlfn.XLOOKUP(K174,'Clean Data'!E:E, 'Clean Data'!C:C))</f>
        <v>1</v>
      </c>
      <c r="H174" s="113">
        <v>1</v>
      </c>
      <c r="I174" s="113" t="str">
        <f>IF(ISNUMBER(SEARCH("-",K174)),_xlfn.XLOOKUP(LEFT(K174,FIND("-",K174)-1),'Clean Data'!E:E, 'Clean Data'!D:D),_xlfn.XLOOKUP(K174,'Clean Data'!E:E, 'Clean Data'!D:D))</f>
        <v>104</v>
      </c>
      <c r="J174" s="113" t="s">
        <v>1053</v>
      </c>
      <c r="K174" s="114" t="s">
        <v>99</v>
      </c>
      <c r="L174" t="str">
        <f t="shared" si="2"/>
        <v/>
      </c>
      <c r="M174" t="s">
        <v>888</v>
      </c>
    </row>
    <row r="175" spans="1:13" x14ac:dyDescent="0.25">
      <c r="A175" t="str">
        <f>'Clean Data'!E176&amp;IF('Clean Data'!G176="x","-f","")&amp;IF('Clean Data'!K176="x","-Mega","")&amp;IF('Clean Data'!L176="x","-Gigantamax","")&amp;IF('Clean Data'!M176&lt;&gt;"","-"&amp;'Clean Data'!M176,"")</f>
        <v>Igglybuff</v>
      </c>
      <c r="B175" t="s">
        <v>169</v>
      </c>
      <c r="C175" t="s">
        <v>169</v>
      </c>
      <c r="D175" s="108" t="s">
        <v>111</v>
      </c>
      <c r="E175" t="s">
        <v>111</v>
      </c>
      <c r="F175" t="str" cm="1">
        <f t="array" aca="1" ref="F175" ca="1">IF(OR(E175="f", E175="Mega", E175="Gigantamax", E175="Galar", E175="Alola"), IF(NOT(ISERROR(SEARCH(" ", CELL("contents", F174)))), LEFT(F174,SEARCH(" ", CELL("contents", F174))-1) &amp; " - " &amp; E175, F174&amp;" - "&amp;E175), E175)</f>
        <v>Horsea</v>
      </c>
      <c r="G175">
        <f>IF(ISNUMBER(SEARCH("-",K175)),_xlfn.XLOOKUP(LEFT(K175,FIND("-",K175)-1),'Clean Data'!E:E, 'Clean Data'!C:C),_xlfn.XLOOKUP(K175,'Clean Data'!E:E, 'Clean Data'!C:C))</f>
        <v>1</v>
      </c>
      <c r="H175" s="113">
        <v>1</v>
      </c>
      <c r="I175" s="113" t="str">
        <f>IF(ISNUMBER(SEARCH("-",K175)),_xlfn.XLOOKUP(LEFT(K175,FIND("-",K175)-1),'Clean Data'!E:E, 'Clean Data'!D:D),_xlfn.XLOOKUP(K175,'Clean Data'!E:E, 'Clean Data'!D:D))</f>
        <v>105</v>
      </c>
      <c r="J175" s="113" t="s">
        <v>1054</v>
      </c>
      <c r="K175" s="114" t="s">
        <v>100</v>
      </c>
      <c r="L175" t="str">
        <f t="shared" si="2"/>
        <v/>
      </c>
      <c r="M175" t="s">
        <v>888</v>
      </c>
    </row>
    <row r="176" spans="1:13" x14ac:dyDescent="0.25">
      <c r="A176" t="str">
        <f>'Clean Data'!E177&amp;IF('Clean Data'!G177="x","-f","")&amp;IF('Clean Data'!K177="x","-Mega","")&amp;IF('Clean Data'!L177="x","-Gigantamax","")&amp;IF('Clean Data'!M177&lt;&gt;"","-"&amp;'Clean Data'!M177,"")</f>
        <v>Togepi</v>
      </c>
      <c r="B176" t="s">
        <v>170</v>
      </c>
      <c r="C176" t="s">
        <v>170</v>
      </c>
      <c r="D176" s="108" t="s">
        <v>112</v>
      </c>
      <c r="E176" t="s">
        <v>112</v>
      </c>
      <c r="F176" t="str" cm="1">
        <f t="array" aca="1" ref="F176" ca="1">IF(OR(E176="f", E176="Mega", E176="Gigantamax", E176="Galar", E176="Alola"), IF(NOT(ISERROR(SEARCH(" ", CELL("contents", F175)))), LEFT(F175,SEARCH(" ", CELL("contents", F175))-1) &amp; " - " &amp; E176, F175&amp;" - "&amp;E176), E176)</f>
        <v>Seadra</v>
      </c>
      <c r="G176">
        <f>IF(ISNUMBER(SEARCH("-",K176)),_xlfn.XLOOKUP(LEFT(K176,FIND("-",K176)-1),'Clean Data'!E:E, 'Clean Data'!C:C),_xlfn.XLOOKUP(K176,'Clean Data'!E:E, 'Clean Data'!C:C))</f>
        <v>1</v>
      </c>
      <c r="H176" s="113">
        <v>1</v>
      </c>
      <c r="I176" s="113" t="str">
        <f>IF(ISNUMBER(SEARCH("-",K176)),_xlfn.XLOOKUP(LEFT(K176,FIND("-",K176)-1),'Clean Data'!E:E, 'Clean Data'!D:D),_xlfn.XLOOKUP(K176,'Clean Data'!E:E, 'Clean Data'!D:D))</f>
        <v>105</v>
      </c>
      <c r="J176" s="113" t="s">
        <v>1054</v>
      </c>
      <c r="K176" s="114" t="s">
        <v>2937</v>
      </c>
      <c r="L176" t="str">
        <f t="shared" si="2"/>
        <v>Region-Alola</v>
      </c>
      <c r="M176" t="s">
        <v>2960</v>
      </c>
    </row>
    <row r="177" spans="1:13" x14ac:dyDescent="0.25">
      <c r="A177" t="str">
        <f>'Clean Data'!E178&amp;IF('Clean Data'!G178="x","-f","")&amp;IF('Clean Data'!K178="x","-Mega","")&amp;IF('Clean Data'!L178="x","-Gigantamax","")&amp;IF('Clean Data'!M178&lt;&gt;"","-"&amp;'Clean Data'!M178,"")</f>
        <v>Togetic</v>
      </c>
      <c r="B177" t="s">
        <v>171</v>
      </c>
      <c r="C177" t="s">
        <v>171</v>
      </c>
      <c r="D177" s="108" t="s">
        <v>113</v>
      </c>
      <c r="E177" t="s">
        <v>113</v>
      </c>
      <c r="F177" t="str" cm="1">
        <f t="array" aca="1" ref="F177" ca="1">IF(OR(E177="f", E177="Mega", E177="Gigantamax", E177="Galar", E177="Alola"), IF(NOT(ISERROR(SEARCH(" ", CELL("contents", F176)))), LEFT(F176,SEARCH(" ", CELL("contents", F176))-1) &amp; " - " &amp; E177, F176&amp;" - "&amp;E177), E177)</f>
        <v>Goldeen</v>
      </c>
      <c r="G177">
        <f>IF(ISNUMBER(SEARCH("-",K177)),_xlfn.XLOOKUP(LEFT(K177,FIND("-",K177)-1),'Clean Data'!E:E, 'Clean Data'!C:C),_xlfn.XLOOKUP(K177,'Clean Data'!E:E, 'Clean Data'!C:C))</f>
        <v>1</v>
      </c>
      <c r="H177" s="113">
        <v>1</v>
      </c>
      <c r="I177" s="113" t="str">
        <f>IF(ISNUMBER(SEARCH("-",K177)),_xlfn.XLOOKUP(LEFT(K177,FIND("-",K177)-1),'Clean Data'!E:E, 'Clean Data'!D:D),_xlfn.XLOOKUP(K177,'Clean Data'!E:E, 'Clean Data'!D:D))</f>
        <v>106</v>
      </c>
      <c r="J177" s="113" t="s">
        <v>1055</v>
      </c>
      <c r="K177" s="114" t="s">
        <v>101</v>
      </c>
      <c r="L177" t="str">
        <f t="shared" si="2"/>
        <v/>
      </c>
      <c r="M177" t="s">
        <v>888</v>
      </c>
    </row>
    <row r="178" spans="1:13" x14ac:dyDescent="0.25">
      <c r="A178" t="str">
        <f>'Clean Data'!E179&amp;IF('Clean Data'!G179="x","-f","")&amp;IF('Clean Data'!K179="x","-Mega","")&amp;IF('Clean Data'!L179="x","-Gigantamax","")&amp;IF('Clean Data'!M179&lt;&gt;"","-"&amp;'Clean Data'!M179,"")</f>
        <v>Natu</v>
      </c>
      <c r="B178" t="s">
        <v>172</v>
      </c>
      <c r="C178" t="s">
        <v>172</v>
      </c>
      <c r="D178" s="108" t="s">
        <v>2713</v>
      </c>
      <c r="E178" t="s">
        <v>2713</v>
      </c>
      <c r="F178" t="str" cm="1">
        <f t="array" aca="1" ref="F178" ca="1">IF(OR(E178="f", E178="Mega", E178="Gigantamax", E178="Galar", E178="Alola"), IF(NOT(ISERROR(SEARCH(" ", CELL("contents", F177)))), LEFT(F177,SEARCH(" ", CELL("contents", F177))-1) &amp; " - " &amp; E178, F177&amp;" - "&amp;E178), E178)</f>
        <v>Goldeen - f</v>
      </c>
      <c r="G178">
        <f>IF(ISNUMBER(SEARCH("-",K178)),_xlfn.XLOOKUP(LEFT(K178,FIND("-",K178)-1),'Clean Data'!E:E, 'Clean Data'!C:C),_xlfn.XLOOKUP(K178,'Clean Data'!E:E, 'Clean Data'!C:C))</f>
        <v>1</v>
      </c>
      <c r="H178" s="113">
        <v>1</v>
      </c>
      <c r="I178" s="113" t="str">
        <f>IF(ISNUMBER(SEARCH("-",K178)),_xlfn.XLOOKUP(LEFT(K178,FIND("-",K178)-1),'Clean Data'!E:E, 'Clean Data'!D:D),_xlfn.XLOOKUP(K178,'Clean Data'!E:E, 'Clean Data'!D:D))</f>
        <v>107</v>
      </c>
      <c r="J178" s="113" t="s">
        <v>1056</v>
      </c>
      <c r="K178" s="114" t="s">
        <v>102</v>
      </c>
      <c r="L178" t="str">
        <f t="shared" si="2"/>
        <v/>
      </c>
      <c r="M178" t="s">
        <v>888</v>
      </c>
    </row>
    <row r="179" spans="1:13" x14ac:dyDescent="0.25">
      <c r="A179" t="str">
        <f>'Clean Data'!E180&amp;IF('Clean Data'!G180="x","-f","")&amp;IF('Clean Data'!K180="x","-Mega","")&amp;IF('Clean Data'!L180="x","-Gigantamax","")&amp;IF('Clean Data'!M180&lt;&gt;"","-"&amp;'Clean Data'!M180,"")</f>
        <v>Xatu-f</v>
      </c>
      <c r="B179" t="s">
        <v>2755</v>
      </c>
      <c r="C179" t="s">
        <v>2755</v>
      </c>
      <c r="D179" s="108" t="s">
        <v>114</v>
      </c>
      <c r="E179" t="s">
        <v>114</v>
      </c>
      <c r="F179" t="str" cm="1">
        <f t="array" aca="1" ref="F179" ca="1">IF(OR(E179="f", E179="Mega", E179="Gigantamax", E179="Galar", E179="Alola"), IF(NOT(ISERROR(SEARCH(" ", CELL("contents", F178)))), LEFT(F178,SEARCH(" ", CELL("contents", F178))-1) &amp; " - " &amp; E179, F178&amp;" - "&amp;E179), E179)</f>
        <v>Seaking</v>
      </c>
      <c r="G179">
        <f>IF(ISNUMBER(SEARCH("-",K179)),_xlfn.XLOOKUP(LEFT(K179,FIND("-",K179)-1),'Clean Data'!E:E, 'Clean Data'!C:C),_xlfn.XLOOKUP(K179,'Clean Data'!E:E, 'Clean Data'!C:C))</f>
        <v>1</v>
      </c>
      <c r="H179" s="113">
        <v>1</v>
      </c>
      <c r="I179" s="113" t="str">
        <f>IF(ISNUMBER(SEARCH("-",K179)),_xlfn.XLOOKUP(LEFT(K179,FIND("-",K179)-1),'Clean Data'!E:E, 'Clean Data'!D:D),_xlfn.XLOOKUP(K179,'Clean Data'!E:E, 'Clean Data'!D:D))</f>
        <v>108</v>
      </c>
      <c r="J179" s="113" t="s">
        <v>1057</v>
      </c>
      <c r="K179" s="114" t="s">
        <v>103</v>
      </c>
      <c r="L179" t="str">
        <f t="shared" si="2"/>
        <v/>
      </c>
      <c r="M179" t="s">
        <v>888</v>
      </c>
    </row>
    <row r="180" spans="1:13" x14ac:dyDescent="0.25">
      <c r="A180" t="str">
        <f>'Clean Data'!E181&amp;IF('Clean Data'!G181="x","-f","")&amp;IF('Clean Data'!K181="x","-Mega","")&amp;IF('Clean Data'!L181="x","-Gigantamax","")&amp;IF('Clean Data'!M181&lt;&gt;"","-"&amp;'Clean Data'!M181,"")</f>
        <v>Mareep</v>
      </c>
      <c r="B180" t="s">
        <v>174</v>
      </c>
      <c r="C180" t="s">
        <v>174</v>
      </c>
      <c r="D180" s="108" t="s">
        <v>2713</v>
      </c>
      <c r="E180" t="s">
        <v>2713</v>
      </c>
      <c r="F180" t="str" cm="1">
        <f t="array" aca="1" ref="F180" ca="1">IF(OR(E180="f", E180="Mega", E180="Gigantamax", E180="Galar", E180="Alola"), IF(NOT(ISERROR(SEARCH(" ", CELL("contents", F179)))), LEFT(F179,SEARCH(" ", CELL("contents", F179))-1) &amp; " - " &amp; E180, F179&amp;" - "&amp;E180), E180)</f>
        <v>Seaking - f</v>
      </c>
      <c r="G180">
        <f>IF(ISNUMBER(SEARCH("-",K180)),_xlfn.XLOOKUP(LEFT(K180,FIND("-",K180)-1),'Clean Data'!E:E, 'Clean Data'!C:C),_xlfn.XLOOKUP(K180,'Clean Data'!E:E, 'Clean Data'!C:C))</f>
        <v>1</v>
      </c>
      <c r="H180" s="113">
        <v>1</v>
      </c>
      <c r="I180" s="113" t="str">
        <f>IF(ISNUMBER(SEARCH("-",K180)),_xlfn.XLOOKUP(LEFT(K180,FIND("-",K180)-1),'Clean Data'!E:E, 'Clean Data'!D:D),_xlfn.XLOOKUP(K180,'Clean Data'!E:E, 'Clean Data'!D:D))</f>
        <v>109</v>
      </c>
      <c r="J180" s="113" t="s">
        <v>1058</v>
      </c>
      <c r="K180" s="114" t="s">
        <v>104</v>
      </c>
      <c r="L180" t="str">
        <f t="shared" si="2"/>
        <v/>
      </c>
      <c r="M180" t="s">
        <v>888</v>
      </c>
    </row>
    <row r="181" spans="1:13" x14ac:dyDescent="0.25">
      <c r="A181" t="str">
        <f>'Clean Data'!E182&amp;IF('Clean Data'!G182="x","-f","")&amp;IF('Clean Data'!K182="x","-Mega","")&amp;IF('Clean Data'!L182="x","-Gigantamax","")&amp;IF('Clean Data'!M182&lt;&gt;"","-"&amp;'Clean Data'!M182,"")</f>
        <v>Flaaffy</v>
      </c>
      <c r="B181" t="s">
        <v>175</v>
      </c>
      <c r="C181" t="s">
        <v>175</v>
      </c>
      <c r="D181" s="108" t="s">
        <v>115</v>
      </c>
      <c r="E181" t="s">
        <v>115</v>
      </c>
      <c r="F181" t="str" cm="1">
        <f t="array" aca="1" ref="F181" ca="1">IF(OR(E181="f", E181="Mega", E181="Gigantamax", E181="Galar", E181="Alola"), IF(NOT(ISERROR(SEARCH(" ", CELL("contents", F180)))), LEFT(F180,SEARCH(" ", CELL("contents", F180))-1) &amp; " - " &amp; E181, F180&amp;" - "&amp;E181), E181)</f>
        <v>Staryu</v>
      </c>
      <c r="G181">
        <f>IF(ISNUMBER(SEARCH("-",K181)),_xlfn.XLOOKUP(LEFT(K181,FIND("-",K181)-1),'Clean Data'!E:E, 'Clean Data'!C:C),_xlfn.XLOOKUP(K181,'Clean Data'!E:E, 'Clean Data'!C:C))</f>
        <v>1</v>
      </c>
      <c r="H181" s="113">
        <v>1</v>
      </c>
      <c r="I181" s="113" t="str">
        <f>IF(ISNUMBER(SEARCH("-",K181)),_xlfn.XLOOKUP(LEFT(K181,FIND("-",K181)-1),'Clean Data'!E:E, 'Clean Data'!D:D),_xlfn.XLOOKUP(K181,'Clean Data'!E:E, 'Clean Data'!D:D))</f>
        <v>110</v>
      </c>
      <c r="J181" s="113" t="s">
        <v>1059</v>
      </c>
      <c r="K181" s="114" t="s">
        <v>105</v>
      </c>
      <c r="L181" t="str">
        <f t="shared" si="2"/>
        <v/>
      </c>
      <c r="M181" t="s">
        <v>888</v>
      </c>
    </row>
    <row r="182" spans="1:13" x14ac:dyDescent="0.25">
      <c r="A182" t="str">
        <f>'Clean Data'!E183&amp;IF('Clean Data'!G183="x","-f","")&amp;IF('Clean Data'!K183="x","-Mega","")&amp;IF('Clean Data'!L183="x","-Gigantamax","")&amp;IF('Clean Data'!M183&lt;&gt;"","-"&amp;'Clean Data'!M183,"")</f>
        <v>Ampharos-Mega</v>
      </c>
      <c r="B182" t="s">
        <v>2756</v>
      </c>
      <c r="C182" t="s">
        <v>2756</v>
      </c>
      <c r="D182" s="108" t="s">
        <v>116</v>
      </c>
      <c r="E182" t="s">
        <v>116</v>
      </c>
      <c r="F182" t="str" cm="1">
        <f t="array" aca="1" ref="F182" ca="1">IF(OR(E182="f", E182="Mega", E182="Gigantamax", E182="Galar", E182="Alola"), IF(NOT(ISERROR(SEARCH(" ", CELL("contents", F181)))), LEFT(F181,SEARCH(" ", CELL("contents", F181))-1) &amp; " - " &amp; E182, F181&amp;" - "&amp;E182), E182)</f>
        <v>Starmie</v>
      </c>
      <c r="G182">
        <f>IF(ISNUMBER(SEARCH("-",K182)),_xlfn.XLOOKUP(LEFT(K182,FIND("-",K182)-1),'Clean Data'!E:E, 'Clean Data'!C:C),_xlfn.XLOOKUP(K182,'Clean Data'!E:E, 'Clean Data'!C:C))</f>
        <v>1</v>
      </c>
      <c r="H182" s="113">
        <v>1</v>
      </c>
      <c r="I182" s="113" t="str">
        <f>IF(ISNUMBER(SEARCH("-",K182)),_xlfn.XLOOKUP(LEFT(K182,FIND("-",K182)-1),'Clean Data'!E:E, 'Clean Data'!D:D),_xlfn.XLOOKUP(K182,'Clean Data'!E:E, 'Clean Data'!D:D))</f>
        <v>110</v>
      </c>
      <c r="J182" s="113" t="s">
        <v>1059</v>
      </c>
      <c r="K182" s="114" t="s">
        <v>2944</v>
      </c>
      <c r="L182" t="str">
        <f t="shared" si="2"/>
        <v>Region-Galar</v>
      </c>
      <c r="M182" t="s">
        <v>2974</v>
      </c>
    </row>
    <row r="183" spans="1:13" x14ac:dyDescent="0.25">
      <c r="A183" t="str">
        <f>'Clean Data'!E184&amp;IF('Clean Data'!G184="x","-f","")&amp;IF('Clean Data'!K184="x","-Mega","")&amp;IF('Clean Data'!L184="x","-Gigantamax","")&amp;IF('Clean Data'!M184&lt;&gt;"","-"&amp;'Clean Data'!M184,"")</f>
        <v>Bellossom</v>
      </c>
      <c r="B183" t="s">
        <v>177</v>
      </c>
      <c r="C183" t="s">
        <v>177</v>
      </c>
      <c r="D183" s="108" t="s">
        <v>117</v>
      </c>
      <c r="E183" t="s">
        <v>117</v>
      </c>
      <c r="F183" t="str" cm="1">
        <f t="array" aca="1" ref="F183" ca="1">IF(OR(E183="f", E183="Mega", E183="Gigantamax", E183="Galar", E183="Alola"), IF(NOT(ISERROR(SEARCH(" ", CELL("contents", F182)))), LEFT(F182,SEARCH(" ", CELL("contents", F182))-1) &amp; " - " &amp; E183, F182&amp;" - "&amp;E183), E183)</f>
        <v>Mr. Mime</v>
      </c>
      <c r="G183">
        <f>IF(ISNUMBER(SEARCH("-",K183)),_xlfn.XLOOKUP(LEFT(K183,FIND("-",K183)-1),'Clean Data'!E:E, 'Clean Data'!C:C),_xlfn.XLOOKUP(K183,'Clean Data'!E:E, 'Clean Data'!C:C))</f>
        <v>1</v>
      </c>
      <c r="H183" s="113">
        <v>1</v>
      </c>
      <c r="I183" s="113" t="str">
        <f>IF(ISNUMBER(SEARCH("-",K183)),_xlfn.XLOOKUP(LEFT(K183,FIND("-",K183)-1),'Clean Data'!E:E, 'Clean Data'!D:D),_xlfn.XLOOKUP(K183,'Clean Data'!E:E, 'Clean Data'!D:D))</f>
        <v>111</v>
      </c>
      <c r="J183" s="113" t="s">
        <v>1060</v>
      </c>
      <c r="K183" s="114" t="s">
        <v>106</v>
      </c>
      <c r="L183" t="str">
        <f t="shared" si="2"/>
        <v/>
      </c>
      <c r="M183" t="s">
        <v>888</v>
      </c>
    </row>
    <row r="184" spans="1:13" x14ac:dyDescent="0.25">
      <c r="A184" t="str">
        <f>'Clean Data'!E185&amp;IF('Clean Data'!G185="x","-f","")&amp;IF('Clean Data'!K185="x","-Mega","")&amp;IF('Clean Data'!L185="x","-Gigantamax","")&amp;IF('Clean Data'!M185&lt;&gt;"","-"&amp;'Clean Data'!M185,"")</f>
        <v>Marill</v>
      </c>
      <c r="B184" t="s">
        <v>178</v>
      </c>
      <c r="C184" t="s">
        <v>178</v>
      </c>
      <c r="D184" s="108" t="s">
        <v>887</v>
      </c>
      <c r="E184" t="s">
        <v>887</v>
      </c>
      <c r="F184" t="str" cm="1">
        <f t="array" aca="1" ref="F184" ca="1">IF(OR(E184="f", E184="Mega", E184="Gigantamax", E184="Galar", E184="Alola"), IF(NOT(ISERROR(SEARCH(" ", CELL("contents", F183)))), LEFT(F183,SEARCH(" ", CELL("contents", F183))-1) &amp; " - " &amp; E184, F183&amp;" - "&amp;E184), E184)</f>
        <v>Mr. - Galar</v>
      </c>
      <c r="G184">
        <f>IF(ISNUMBER(SEARCH("-",K184)),_xlfn.XLOOKUP(LEFT(K184,FIND("-",K184)-1),'Clean Data'!E:E, 'Clean Data'!C:C),_xlfn.XLOOKUP(K184,'Clean Data'!E:E, 'Clean Data'!C:C))</f>
        <v>1</v>
      </c>
      <c r="H184" s="113">
        <v>1</v>
      </c>
      <c r="I184" s="113" t="str">
        <f>IF(ISNUMBER(SEARCH("-",K184)),_xlfn.XLOOKUP(LEFT(K184,FIND("-",K184)-1),'Clean Data'!E:E, 'Clean Data'!D:D),_xlfn.XLOOKUP(K184,'Clean Data'!E:E, 'Clean Data'!D:D))</f>
        <v>111</v>
      </c>
      <c r="J184" s="113" t="s">
        <v>1060</v>
      </c>
      <c r="K184" s="114" t="s">
        <v>2739</v>
      </c>
      <c r="L184" t="str">
        <f t="shared" si="2"/>
        <v>f</v>
      </c>
      <c r="M184" t="s">
        <v>2713</v>
      </c>
    </row>
    <row r="185" spans="1:13" x14ac:dyDescent="0.25">
      <c r="A185" t="str">
        <f>'Clean Data'!E186&amp;IF('Clean Data'!G186="x","-f","")&amp;IF('Clean Data'!K186="x","-Mega","")&amp;IF('Clean Data'!L186="x","-Gigantamax","")&amp;IF('Clean Data'!M186&lt;&gt;"","-"&amp;'Clean Data'!M186,"")</f>
        <v>Azumarill</v>
      </c>
      <c r="B185" t="s">
        <v>179</v>
      </c>
      <c r="C185" t="s">
        <v>179</v>
      </c>
      <c r="D185" s="108" t="s">
        <v>118</v>
      </c>
      <c r="E185" t="s">
        <v>118</v>
      </c>
      <c r="F185" t="str" cm="1">
        <f t="array" aca="1" ref="F185" ca="1">IF(OR(E185="f", E185="Mega", E185="Gigantamax", E185="Galar", E185="Alola"), IF(NOT(ISERROR(SEARCH(" ", CELL("contents", F184)))), LEFT(F184,SEARCH(" ", CELL("contents", F184))-1) &amp; " - " &amp; E185, F184&amp;" - "&amp;E185), E185)</f>
        <v>Scyther</v>
      </c>
      <c r="G185">
        <f>IF(ISNUMBER(SEARCH("-",K185)),_xlfn.XLOOKUP(LEFT(K185,FIND("-",K185)-1),'Clean Data'!E:E, 'Clean Data'!C:C),_xlfn.XLOOKUP(K185,'Clean Data'!E:E, 'Clean Data'!C:C))</f>
        <v>1</v>
      </c>
      <c r="H185" s="113">
        <v>1</v>
      </c>
      <c r="I185" s="113" t="str">
        <f>IF(ISNUMBER(SEARCH("-",K185)),_xlfn.XLOOKUP(LEFT(K185,FIND("-",K185)-1),'Clean Data'!E:E, 'Clean Data'!D:D),_xlfn.XLOOKUP(K185,'Clean Data'!E:E, 'Clean Data'!D:D))</f>
        <v>112</v>
      </c>
      <c r="J185" s="113" t="s">
        <v>1061</v>
      </c>
      <c r="K185" s="114" t="s">
        <v>107</v>
      </c>
      <c r="L185" t="str">
        <f t="shared" si="2"/>
        <v/>
      </c>
      <c r="M185" t="s">
        <v>888</v>
      </c>
    </row>
    <row r="186" spans="1:13" x14ac:dyDescent="0.25">
      <c r="A186" t="str">
        <f>'Clean Data'!E187&amp;IF('Clean Data'!G187="x","-f","")&amp;IF('Clean Data'!K187="x","-Mega","")&amp;IF('Clean Data'!L187="x","-Gigantamax","")&amp;IF('Clean Data'!M187&lt;&gt;"","-"&amp;'Clean Data'!M187,"")</f>
        <v>Sudowoodo-f</v>
      </c>
      <c r="B186" t="s">
        <v>2757</v>
      </c>
      <c r="C186" t="s">
        <v>2757</v>
      </c>
      <c r="D186" s="108" t="s">
        <v>2713</v>
      </c>
      <c r="E186" t="s">
        <v>2713</v>
      </c>
      <c r="F186" t="str" cm="1">
        <f t="array" aca="1" ref="F186" ca="1">IF(OR(E186="f", E186="Mega", E186="Gigantamax", E186="Galar", E186="Alola"), IF(NOT(ISERROR(SEARCH(" ", CELL("contents", F185)))), LEFT(F185,SEARCH(" ", CELL("contents", F185))-1) &amp; " - " &amp; E186, F185&amp;" - "&amp;E186), E186)</f>
        <v>Scyther - f</v>
      </c>
      <c r="G186">
        <f>IF(ISNUMBER(SEARCH("-",K186)),_xlfn.XLOOKUP(LEFT(K186,FIND("-",K186)-1),'Clean Data'!E:E, 'Clean Data'!C:C),_xlfn.XLOOKUP(K186,'Clean Data'!E:E, 'Clean Data'!C:C))</f>
        <v>1</v>
      </c>
      <c r="H186" s="113">
        <v>1</v>
      </c>
      <c r="I186" s="113" t="str">
        <f>IF(ISNUMBER(SEARCH("-",K186)),_xlfn.XLOOKUP(LEFT(K186,FIND("-",K186)-1),'Clean Data'!E:E, 'Clean Data'!D:D),_xlfn.XLOOKUP(K186,'Clean Data'!E:E, 'Clean Data'!D:D))</f>
        <v>112</v>
      </c>
      <c r="J186" s="113" t="s">
        <v>1061</v>
      </c>
      <c r="K186" s="114" t="s">
        <v>2740</v>
      </c>
      <c r="L186" t="str">
        <f t="shared" si="2"/>
        <v>f</v>
      </c>
      <c r="M186" t="s">
        <v>2713</v>
      </c>
    </row>
    <row r="187" spans="1:13" x14ac:dyDescent="0.25">
      <c r="A187" t="str">
        <f>'Clean Data'!E188&amp;IF('Clean Data'!G188="x","-f","")&amp;IF('Clean Data'!K188="x","-Mega","")&amp;IF('Clean Data'!L188="x","-Gigantamax","")&amp;IF('Clean Data'!M188&lt;&gt;"","-"&amp;'Clean Data'!M188,"")</f>
        <v>Politoed-f</v>
      </c>
      <c r="B187" t="s">
        <v>2758</v>
      </c>
      <c r="C187" t="s">
        <v>2758</v>
      </c>
      <c r="D187" s="108" t="s">
        <v>119</v>
      </c>
      <c r="E187" t="s">
        <v>119</v>
      </c>
      <c r="F187" t="str" cm="1">
        <f t="array" aca="1" ref="F187" ca="1">IF(OR(E187="f", E187="Mega", E187="Gigantamax", E187="Galar", E187="Alola"), IF(NOT(ISERROR(SEARCH(" ", CELL("contents", F186)))), LEFT(F186,SEARCH(" ", CELL("contents", F186))-1) &amp; " - " &amp; E187, F186&amp;" - "&amp;E187), E187)</f>
        <v>Jynx</v>
      </c>
      <c r="G187">
        <f>IF(ISNUMBER(SEARCH("-",K187)),_xlfn.XLOOKUP(LEFT(K187,FIND("-",K187)-1),'Clean Data'!E:E, 'Clean Data'!C:C),_xlfn.XLOOKUP(K187,'Clean Data'!E:E, 'Clean Data'!C:C))</f>
        <v>1</v>
      </c>
      <c r="H187" s="113">
        <v>1</v>
      </c>
      <c r="I187" s="113" t="str">
        <f>IF(ISNUMBER(SEARCH("-",K187)),_xlfn.XLOOKUP(LEFT(K187,FIND("-",K187)-1),'Clean Data'!E:E, 'Clean Data'!D:D),_xlfn.XLOOKUP(K187,'Clean Data'!E:E, 'Clean Data'!D:D))</f>
        <v>113</v>
      </c>
      <c r="J187" s="113" t="s">
        <v>1062</v>
      </c>
      <c r="K187" s="114" t="s">
        <v>108</v>
      </c>
      <c r="L187" t="str">
        <f t="shared" si="2"/>
        <v/>
      </c>
      <c r="M187" t="s">
        <v>888</v>
      </c>
    </row>
    <row r="188" spans="1:13" x14ac:dyDescent="0.25">
      <c r="A188" t="str">
        <f>'Clean Data'!E189&amp;IF('Clean Data'!G189="x","-f","")&amp;IF('Clean Data'!K189="x","-Mega","")&amp;IF('Clean Data'!L189="x","-Gigantamax","")&amp;IF('Clean Data'!M189&lt;&gt;"","-"&amp;'Clean Data'!M189,"")</f>
        <v>Hoppip</v>
      </c>
      <c r="B188" t="s">
        <v>182</v>
      </c>
      <c r="C188" t="s">
        <v>182</v>
      </c>
      <c r="D188" s="108" t="s">
        <v>120</v>
      </c>
      <c r="E188" t="s">
        <v>120</v>
      </c>
      <c r="F188" t="str" cm="1">
        <f t="array" aca="1" ref="F188" ca="1">IF(OR(E188="f", E188="Mega", E188="Gigantamax", E188="Galar", E188="Alola"), IF(NOT(ISERROR(SEARCH(" ", CELL("contents", F187)))), LEFT(F187,SEARCH(" ", CELL("contents", F187))-1) &amp; " - " &amp; E188, F187&amp;" - "&amp;E188), E188)</f>
        <v>Electabuzz</v>
      </c>
      <c r="G188">
        <f>IF(ISNUMBER(SEARCH("-",K188)),_xlfn.XLOOKUP(LEFT(K188,FIND("-",K188)-1),'Clean Data'!E:E, 'Clean Data'!C:C),_xlfn.XLOOKUP(K188,'Clean Data'!E:E, 'Clean Data'!C:C))</f>
        <v>1</v>
      </c>
      <c r="H188" s="113">
        <v>1</v>
      </c>
      <c r="I188" s="113" t="str">
        <f>IF(ISNUMBER(SEARCH("-",K188)),_xlfn.XLOOKUP(LEFT(K188,FIND("-",K188)-1),'Clean Data'!E:E, 'Clean Data'!D:D),_xlfn.XLOOKUP(K188,'Clean Data'!E:E, 'Clean Data'!D:D))</f>
        <v>114</v>
      </c>
      <c r="J188" s="113" t="s">
        <v>1063</v>
      </c>
      <c r="K188" s="114" t="s">
        <v>109</v>
      </c>
      <c r="L188" t="str">
        <f t="shared" si="2"/>
        <v/>
      </c>
      <c r="M188" t="s">
        <v>888</v>
      </c>
    </row>
    <row r="189" spans="1:13" x14ac:dyDescent="0.25">
      <c r="A189" t="str">
        <f>'Clean Data'!E190&amp;IF('Clean Data'!G190="x","-f","")&amp;IF('Clean Data'!K190="x","-Mega","")&amp;IF('Clean Data'!L190="x","-Gigantamax","")&amp;IF('Clean Data'!M190&lt;&gt;"","-"&amp;'Clean Data'!M190,"")</f>
        <v>Skiploom</v>
      </c>
      <c r="B189" t="s">
        <v>183</v>
      </c>
      <c r="C189" t="s">
        <v>183</v>
      </c>
      <c r="D189" s="108" t="s">
        <v>121</v>
      </c>
      <c r="E189" t="s">
        <v>121</v>
      </c>
      <c r="F189" t="str" cm="1">
        <f t="array" aca="1" ref="F189" ca="1">IF(OR(E189="f", E189="Mega", E189="Gigantamax", E189="Galar", E189="Alola"), IF(NOT(ISERROR(SEARCH(" ", CELL("contents", F188)))), LEFT(F188,SEARCH(" ", CELL("contents", F188))-1) &amp; " - " &amp; E189, F188&amp;" - "&amp;E189), E189)</f>
        <v>Magmar</v>
      </c>
      <c r="G189">
        <f>IF(ISNUMBER(SEARCH("-",K189)),_xlfn.XLOOKUP(LEFT(K189,FIND("-",K189)-1),'Clean Data'!E:E, 'Clean Data'!C:C),_xlfn.XLOOKUP(K189,'Clean Data'!E:E, 'Clean Data'!C:C))</f>
        <v>1</v>
      </c>
      <c r="H189" s="113">
        <v>1</v>
      </c>
      <c r="I189" s="113" t="str">
        <f>IF(ISNUMBER(SEARCH("-",K189)),_xlfn.XLOOKUP(LEFT(K189,FIND("-",K189)-1),'Clean Data'!E:E, 'Clean Data'!D:D),_xlfn.XLOOKUP(K189,'Clean Data'!E:E, 'Clean Data'!D:D))</f>
        <v>115</v>
      </c>
      <c r="J189" s="113" t="s">
        <v>1064</v>
      </c>
      <c r="K189" s="114" t="s">
        <v>110</v>
      </c>
      <c r="L189" t="str">
        <f t="shared" si="2"/>
        <v/>
      </c>
      <c r="M189" t="s">
        <v>888</v>
      </c>
    </row>
    <row r="190" spans="1:13" x14ac:dyDescent="0.25">
      <c r="A190" t="str">
        <f>'Clean Data'!E191&amp;IF('Clean Data'!G191="x","-f","")&amp;IF('Clean Data'!K191="x","-Mega","")&amp;IF('Clean Data'!L191="x","-Gigantamax","")&amp;IF('Clean Data'!M191&lt;&gt;"","-"&amp;'Clean Data'!M191,"")</f>
        <v>Jumpluff</v>
      </c>
      <c r="B190" t="s">
        <v>184</v>
      </c>
      <c r="C190" t="s">
        <v>184</v>
      </c>
      <c r="D190" s="108" t="s">
        <v>122</v>
      </c>
      <c r="E190" t="s">
        <v>122</v>
      </c>
      <c r="F190" t="str" cm="1">
        <f t="array" aca="1" ref="F190" ca="1">IF(OR(E190="f", E190="Mega", E190="Gigantamax", E190="Galar", E190="Alola"), IF(NOT(ISERROR(SEARCH(" ", CELL("contents", F189)))), LEFT(F189,SEARCH(" ", CELL("contents", F189))-1) &amp; " - " &amp; E190, F189&amp;" - "&amp;E190), E190)</f>
        <v>Pinsir</v>
      </c>
      <c r="G190">
        <f>IF(ISNUMBER(SEARCH("-",K190)),_xlfn.XLOOKUP(LEFT(K190,FIND("-",K190)-1),'Clean Data'!E:E, 'Clean Data'!C:C),_xlfn.XLOOKUP(K190,'Clean Data'!E:E, 'Clean Data'!C:C))</f>
        <v>1</v>
      </c>
      <c r="H190" s="113">
        <v>1</v>
      </c>
      <c r="I190" s="113" t="str">
        <f>IF(ISNUMBER(SEARCH("-",K190)),_xlfn.XLOOKUP(LEFT(K190,FIND("-",K190)-1),'Clean Data'!E:E, 'Clean Data'!D:D),_xlfn.XLOOKUP(K190,'Clean Data'!E:E, 'Clean Data'!D:D))</f>
        <v>115</v>
      </c>
      <c r="J190" s="113" t="s">
        <v>1064</v>
      </c>
      <c r="K190" s="114" t="s">
        <v>2741</v>
      </c>
      <c r="L190" t="str">
        <f t="shared" si="2"/>
        <v>Mega</v>
      </c>
      <c r="M190" t="s">
        <v>882</v>
      </c>
    </row>
    <row r="191" spans="1:13" x14ac:dyDescent="0.25">
      <c r="A191" t="str">
        <f>'Clean Data'!E192&amp;IF('Clean Data'!G192="x","-f","")&amp;IF('Clean Data'!K192="x","-Mega","")&amp;IF('Clean Data'!L192="x","-Gigantamax","")&amp;IF('Clean Data'!M192&lt;&gt;"","-"&amp;'Clean Data'!M192,"")</f>
        <v>Aipom-f</v>
      </c>
      <c r="B191" t="s">
        <v>2759</v>
      </c>
      <c r="C191" t="s">
        <v>2759</v>
      </c>
      <c r="D191" s="108" t="s">
        <v>882</v>
      </c>
      <c r="E191" t="s">
        <v>882</v>
      </c>
      <c r="F191" t="str" cm="1">
        <f t="array" aca="1" ref="F191" ca="1">IF(OR(E191="f", E191="Mega", E191="Gigantamax", E191="Galar", E191="Alola"), IF(NOT(ISERROR(SEARCH(" ", CELL("contents", F190)))), LEFT(F190,SEARCH(" ", CELL("contents", F190))-1) &amp; " - " &amp; E191, F190&amp;" - "&amp;E191), E191)</f>
        <v>Pinsir - Mega</v>
      </c>
      <c r="G191">
        <f>IF(ISNUMBER(SEARCH("-",K191)),_xlfn.XLOOKUP(LEFT(K191,FIND("-",K191)-1),'Clean Data'!E:E, 'Clean Data'!C:C),_xlfn.XLOOKUP(K191,'Clean Data'!E:E, 'Clean Data'!C:C))</f>
        <v>1</v>
      </c>
      <c r="H191" s="113">
        <v>1</v>
      </c>
      <c r="I191" s="113" t="str">
        <f>IF(ISNUMBER(SEARCH("-",K191)),_xlfn.XLOOKUP(LEFT(K191,FIND("-",K191)-1),'Clean Data'!E:E, 'Clean Data'!D:D),_xlfn.XLOOKUP(K191,'Clean Data'!E:E, 'Clean Data'!D:D))</f>
        <v>116</v>
      </c>
      <c r="J191" s="113" t="s">
        <v>1065</v>
      </c>
      <c r="K191" s="114" t="s">
        <v>111</v>
      </c>
      <c r="L191" t="str">
        <f t="shared" si="2"/>
        <v/>
      </c>
      <c r="M191" t="s">
        <v>888</v>
      </c>
    </row>
    <row r="192" spans="1:13" x14ac:dyDescent="0.25">
      <c r="A192" t="str">
        <f>'Clean Data'!E193&amp;IF('Clean Data'!G193="x","-f","")&amp;IF('Clean Data'!K193="x","-Mega","")&amp;IF('Clean Data'!L193="x","-Gigantamax","")&amp;IF('Clean Data'!M193&lt;&gt;"","-"&amp;'Clean Data'!M193,"")</f>
        <v>Sunkern</v>
      </c>
      <c r="B192" t="s">
        <v>186</v>
      </c>
      <c r="C192" t="s">
        <v>186</v>
      </c>
      <c r="D192" s="108" t="s">
        <v>123</v>
      </c>
      <c r="E192" t="s">
        <v>123</v>
      </c>
      <c r="F192" t="str" cm="1">
        <f t="array" aca="1" ref="F192" ca="1">IF(OR(E192="f", E192="Mega", E192="Gigantamax", E192="Galar", E192="Alola"), IF(NOT(ISERROR(SEARCH(" ", CELL("contents", F191)))), LEFT(F191,SEARCH(" ", CELL("contents", F191))-1) &amp; " - " &amp; E192, F191&amp;" - "&amp;E192), E192)</f>
        <v>Tauros</v>
      </c>
      <c r="G192">
        <f>IF(ISNUMBER(SEARCH("-",K192)),_xlfn.XLOOKUP(LEFT(K192,FIND("-",K192)-1),'Clean Data'!E:E, 'Clean Data'!C:C),_xlfn.XLOOKUP(K192,'Clean Data'!E:E, 'Clean Data'!C:C))</f>
        <v>1</v>
      </c>
      <c r="H192" s="113">
        <v>1</v>
      </c>
      <c r="I192" s="113" t="str">
        <f>IF(ISNUMBER(SEARCH("-",K192)),_xlfn.XLOOKUP(LEFT(K192,FIND("-",K192)-1),'Clean Data'!E:E, 'Clean Data'!D:D),_xlfn.XLOOKUP(K192,'Clean Data'!E:E, 'Clean Data'!D:D))</f>
        <v>117</v>
      </c>
      <c r="J192" s="113" t="s">
        <v>1066</v>
      </c>
      <c r="K192" s="114" t="s">
        <v>112</v>
      </c>
      <c r="L192" t="str">
        <f t="shared" si="2"/>
        <v/>
      </c>
      <c r="M192" t="s">
        <v>888</v>
      </c>
    </row>
    <row r="193" spans="1:13" x14ac:dyDescent="0.25">
      <c r="A193" t="str">
        <f>'Clean Data'!E194&amp;IF('Clean Data'!G194="x","-f","")&amp;IF('Clean Data'!K194="x","-Mega","")&amp;IF('Clean Data'!L194="x","-Gigantamax","")&amp;IF('Clean Data'!M194&lt;&gt;"","-"&amp;'Clean Data'!M194,"")</f>
        <v>Sunflora</v>
      </c>
      <c r="B193" t="s">
        <v>187</v>
      </c>
      <c r="C193" t="s">
        <v>187</v>
      </c>
      <c r="D193" s="108" t="s">
        <v>124</v>
      </c>
      <c r="E193" t="s">
        <v>124</v>
      </c>
      <c r="F193" t="str" cm="1">
        <f t="array" aca="1" ref="F193" ca="1">IF(OR(E193="f", E193="Mega", E193="Gigantamax", E193="Galar", E193="Alola"), IF(NOT(ISERROR(SEARCH(" ", CELL("contents", F192)))), LEFT(F192,SEARCH(" ", CELL("contents", F192))-1) &amp; " - " &amp; E193, F192&amp;" - "&amp;E193), E193)</f>
        <v>Magikarp</v>
      </c>
      <c r="G193">
        <f>IF(ISNUMBER(SEARCH("-",K193)),_xlfn.XLOOKUP(LEFT(K193,FIND("-",K193)-1),'Clean Data'!E:E, 'Clean Data'!C:C),_xlfn.XLOOKUP(K193,'Clean Data'!E:E, 'Clean Data'!C:C))</f>
        <v>1</v>
      </c>
      <c r="H193" s="113">
        <v>1</v>
      </c>
      <c r="I193" s="113" t="str">
        <f>IF(ISNUMBER(SEARCH("-",K193)),_xlfn.XLOOKUP(LEFT(K193,FIND("-",K193)-1),'Clean Data'!E:E, 'Clean Data'!D:D),_xlfn.XLOOKUP(K193,'Clean Data'!E:E, 'Clean Data'!D:D))</f>
        <v>118</v>
      </c>
      <c r="J193" s="113" t="s">
        <v>1067</v>
      </c>
      <c r="K193" s="114" t="s">
        <v>113</v>
      </c>
      <c r="L193" t="str">
        <f t="shared" si="2"/>
        <v/>
      </c>
      <c r="M193" t="s">
        <v>888</v>
      </c>
    </row>
    <row r="194" spans="1:13" x14ac:dyDescent="0.25">
      <c r="A194" t="str">
        <f>'Clean Data'!E195&amp;IF('Clean Data'!G195="x","-f","")&amp;IF('Clean Data'!K195="x","-Mega","")&amp;IF('Clean Data'!L195="x","-Gigantamax","")&amp;IF('Clean Data'!M195&lt;&gt;"","-"&amp;'Clean Data'!M195,"")</f>
        <v>Yanma</v>
      </c>
      <c r="B194" t="s">
        <v>188</v>
      </c>
      <c r="C194" t="s">
        <v>188</v>
      </c>
      <c r="D194" s="108" t="s">
        <v>2713</v>
      </c>
      <c r="E194" t="s">
        <v>2713</v>
      </c>
      <c r="F194" t="str" cm="1">
        <f t="array" aca="1" ref="F194" ca="1">IF(OR(E194="f", E194="Mega", E194="Gigantamax", E194="Galar", E194="Alola"), IF(NOT(ISERROR(SEARCH(" ", CELL("contents", F193)))), LEFT(F193,SEARCH(" ", CELL("contents", F193))-1) &amp; " - " &amp; E194, F193&amp;" - "&amp;E194), E194)</f>
        <v>Magikarp - f</v>
      </c>
      <c r="G194">
        <f>IF(ISNUMBER(SEARCH("-",K194)),_xlfn.XLOOKUP(LEFT(K194,FIND("-",K194)-1),'Clean Data'!E:E, 'Clean Data'!C:C),_xlfn.XLOOKUP(K194,'Clean Data'!E:E, 'Clean Data'!C:C))</f>
        <v>1</v>
      </c>
      <c r="H194" s="113">
        <v>1</v>
      </c>
      <c r="I194" s="113" t="str">
        <f>IF(ISNUMBER(SEARCH("-",K194)),_xlfn.XLOOKUP(LEFT(K194,FIND("-",K194)-1),'Clean Data'!E:E, 'Clean Data'!D:D),_xlfn.XLOOKUP(K194,'Clean Data'!E:E, 'Clean Data'!D:D))</f>
        <v>118</v>
      </c>
      <c r="J194" s="113" t="s">
        <v>1067</v>
      </c>
      <c r="K194" s="114" t="s">
        <v>2742</v>
      </c>
      <c r="L194" t="str">
        <f t="shared" si="2"/>
        <v>f</v>
      </c>
      <c r="M194" t="s">
        <v>2713</v>
      </c>
    </row>
    <row r="195" spans="1:13" x14ac:dyDescent="0.25">
      <c r="A195" t="str">
        <f>'Clean Data'!E196&amp;IF('Clean Data'!G196="x","-f","")&amp;IF('Clean Data'!K196="x","-Mega","")&amp;IF('Clean Data'!L196="x","-Gigantamax","")&amp;IF('Clean Data'!M196&lt;&gt;"","-"&amp;'Clean Data'!M196,"")</f>
        <v>Wooper-f</v>
      </c>
      <c r="B195" t="s">
        <v>2760</v>
      </c>
      <c r="C195" t="s">
        <v>2760</v>
      </c>
      <c r="D195" s="108" t="s">
        <v>125</v>
      </c>
      <c r="E195" t="s">
        <v>125</v>
      </c>
      <c r="F195" t="str" cm="1">
        <f t="array" aca="1" ref="F195" ca="1">IF(OR(E195="f", E195="Mega", E195="Gigantamax", E195="Galar", E195="Alola"), IF(NOT(ISERROR(SEARCH(" ", CELL("contents", F194)))), LEFT(F194,SEARCH(" ", CELL("contents", F194))-1) &amp; " - " &amp; E195, F194&amp;" - "&amp;E195), E195)</f>
        <v>Gyarados</v>
      </c>
      <c r="G195">
        <f>IF(ISNUMBER(SEARCH("-",K195)),_xlfn.XLOOKUP(LEFT(K195,FIND("-",K195)-1),'Clean Data'!E:E, 'Clean Data'!C:C),_xlfn.XLOOKUP(K195,'Clean Data'!E:E, 'Clean Data'!C:C))</f>
        <v>1</v>
      </c>
      <c r="H195" s="113">
        <v>1</v>
      </c>
      <c r="I195" s="113" t="str">
        <f>IF(ISNUMBER(SEARCH("-",K195)),_xlfn.XLOOKUP(LEFT(K195,FIND("-",K195)-1),'Clean Data'!E:E, 'Clean Data'!D:D),_xlfn.XLOOKUP(K195,'Clean Data'!E:E, 'Clean Data'!D:D))</f>
        <v>119</v>
      </c>
      <c r="J195" s="113" t="s">
        <v>1068</v>
      </c>
      <c r="K195" s="114" t="s">
        <v>114</v>
      </c>
      <c r="L195" t="str">
        <f t="shared" ref="L195:L258" si="3">IF(NOT(ISERROR(SEARCH("-", K195))), RIGHT(K195, LEN(K195) - SEARCH("-", K195)), "")</f>
        <v/>
      </c>
      <c r="M195" t="s">
        <v>888</v>
      </c>
    </row>
    <row r="196" spans="1:13" x14ac:dyDescent="0.25">
      <c r="A196" t="str">
        <f>'Clean Data'!E197&amp;IF('Clean Data'!G197="x","-f","")&amp;IF('Clean Data'!K197="x","-Mega","")&amp;IF('Clean Data'!L197="x","-Gigantamax","")&amp;IF('Clean Data'!M197&lt;&gt;"","-"&amp;'Clean Data'!M197,"")</f>
        <v>Quagsire-f</v>
      </c>
      <c r="B196" t="s">
        <v>2761</v>
      </c>
      <c r="C196" t="s">
        <v>2761</v>
      </c>
      <c r="D196" s="108" t="s">
        <v>2713</v>
      </c>
      <c r="E196" t="s">
        <v>2713</v>
      </c>
      <c r="F196" t="str" cm="1">
        <f t="array" aca="1" ref="F196" ca="1">IF(OR(E196="f", E196="Mega", E196="Gigantamax", E196="Galar", E196="Alola"), IF(NOT(ISERROR(SEARCH(" ", CELL("contents", F195)))), LEFT(F195,SEARCH(" ", CELL("contents", F195))-1) &amp; " - " &amp; E196, F195&amp;" - "&amp;E196), E196)</f>
        <v>Gyarados - f</v>
      </c>
      <c r="G196">
        <f>IF(ISNUMBER(SEARCH("-",K196)),_xlfn.XLOOKUP(LEFT(K196,FIND("-",K196)-1),'Clean Data'!E:E, 'Clean Data'!C:C),_xlfn.XLOOKUP(K196,'Clean Data'!E:E, 'Clean Data'!C:C))</f>
        <v>1</v>
      </c>
      <c r="H196" s="113">
        <v>1</v>
      </c>
      <c r="I196" s="113" t="str">
        <f>IF(ISNUMBER(SEARCH("-",K196)),_xlfn.XLOOKUP(LEFT(K196,FIND("-",K196)-1),'Clean Data'!E:E, 'Clean Data'!D:D),_xlfn.XLOOKUP(K196,'Clean Data'!E:E, 'Clean Data'!D:D))</f>
        <v>119</v>
      </c>
      <c r="J196" s="113" t="s">
        <v>1068</v>
      </c>
      <c r="K196" s="114" t="s">
        <v>2743</v>
      </c>
      <c r="L196" t="str">
        <f t="shared" si="3"/>
        <v>f</v>
      </c>
      <c r="M196" t="s">
        <v>2713</v>
      </c>
    </row>
    <row r="197" spans="1:13" x14ac:dyDescent="0.25">
      <c r="A197" t="str">
        <f>'Clean Data'!E198&amp;IF('Clean Data'!G198="x","-f","")&amp;IF('Clean Data'!K198="x","-Mega","")&amp;IF('Clean Data'!L198="x","-Gigantamax","")&amp;IF('Clean Data'!M198&lt;&gt;"","-"&amp;'Clean Data'!M198,"")</f>
        <v>Espeon</v>
      </c>
      <c r="B197" t="s">
        <v>191</v>
      </c>
      <c r="C197" t="s">
        <v>191</v>
      </c>
      <c r="D197" s="108" t="s">
        <v>882</v>
      </c>
      <c r="E197" t="s">
        <v>882</v>
      </c>
      <c r="F197" t="str" cm="1">
        <f t="array" aca="1" ref="F197" ca="1">IF(OR(E197="f", E197="Mega", E197="Gigantamax", E197="Galar", E197="Alola"), IF(NOT(ISERROR(SEARCH(" ", CELL("contents", F196)))), LEFT(F196,SEARCH(" ", CELL("contents", F196))-1) &amp; " - " &amp; E197, F196&amp;" - "&amp;E197), E197)</f>
        <v>Gyarados - Mega</v>
      </c>
      <c r="G197">
        <f>IF(ISNUMBER(SEARCH("-",K197)),_xlfn.XLOOKUP(LEFT(K197,FIND("-",K197)-1),'Clean Data'!E:E, 'Clean Data'!C:C),_xlfn.XLOOKUP(K197,'Clean Data'!E:E, 'Clean Data'!C:C))</f>
        <v>1</v>
      </c>
      <c r="H197" s="113">
        <v>1</v>
      </c>
      <c r="I197" s="113" t="str">
        <f>IF(ISNUMBER(SEARCH("-",K197)),_xlfn.XLOOKUP(LEFT(K197,FIND("-",K197)-1),'Clean Data'!E:E, 'Clean Data'!D:D),_xlfn.XLOOKUP(K197,'Clean Data'!E:E, 'Clean Data'!D:D))</f>
        <v>120</v>
      </c>
      <c r="J197" s="113" t="s">
        <v>1069</v>
      </c>
      <c r="K197" s="114" t="s">
        <v>115</v>
      </c>
      <c r="L197" t="str">
        <f t="shared" si="3"/>
        <v/>
      </c>
      <c r="M197" t="s">
        <v>888</v>
      </c>
    </row>
    <row r="198" spans="1:13" x14ac:dyDescent="0.25">
      <c r="A198" t="str">
        <f>'Clean Data'!E199&amp;IF('Clean Data'!G199="x","-f","")&amp;IF('Clean Data'!K199="x","-Mega","")&amp;IF('Clean Data'!L199="x","-Gigantamax","")&amp;IF('Clean Data'!M199&lt;&gt;"","-"&amp;'Clean Data'!M199,"")</f>
        <v>Umbreon</v>
      </c>
      <c r="B198" t="s">
        <v>192</v>
      </c>
      <c r="C198" t="s">
        <v>192</v>
      </c>
      <c r="D198" s="108" t="s">
        <v>126</v>
      </c>
      <c r="E198" t="s">
        <v>126</v>
      </c>
      <c r="F198" t="str" cm="1">
        <f t="array" aca="1" ref="F198" ca="1">IF(OR(E198="f", E198="Mega", E198="Gigantamax", E198="Galar", E198="Alola"), IF(NOT(ISERROR(SEARCH(" ", CELL("contents", F197)))), LEFT(F197,SEARCH(" ", CELL("contents", F197))-1) &amp; " - " &amp; E198, F197&amp;" - "&amp;E198), E198)</f>
        <v>Lapras</v>
      </c>
      <c r="G198">
        <f>IF(ISNUMBER(SEARCH("-",K198)),_xlfn.XLOOKUP(LEFT(K198,FIND("-",K198)-1),'Clean Data'!E:E, 'Clean Data'!C:C),_xlfn.XLOOKUP(K198,'Clean Data'!E:E, 'Clean Data'!C:C))</f>
        <v>1</v>
      </c>
      <c r="H198" s="113">
        <v>1</v>
      </c>
      <c r="I198" s="113" t="str">
        <f>IF(ISNUMBER(SEARCH("-",K198)),_xlfn.XLOOKUP(LEFT(K198,FIND("-",K198)-1),'Clean Data'!E:E, 'Clean Data'!D:D),_xlfn.XLOOKUP(K198,'Clean Data'!E:E, 'Clean Data'!D:D))</f>
        <v>121</v>
      </c>
      <c r="J198" s="113" t="s">
        <v>1070</v>
      </c>
      <c r="K198" s="114" t="s">
        <v>116</v>
      </c>
      <c r="L198" t="str">
        <f t="shared" si="3"/>
        <v/>
      </c>
      <c r="M198" t="s">
        <v>888</v>
      </c>
    </row>
    <row r="199" spans="1:13" x14ac:dyDescent="0.25">
      <c r="A199" t="str">
        <f>'Clean Data'!E200&amp;IF('Clean Data'!G200="x","-f","")&amp;IF('Clean Data'!K200="x","-Mega","")&amp;IF('Clean Data'!L200="x","-Gigantamax","")&amp;IF('Clean Data'!M200&lt;&gt;"","-"&amp;'Clean Data'!M200,"")</f>
        <v>Murkrow-f</v>
      </c>
      <c r="B199" t="s">
        <v>2762</v>
      </c>
      <c r="C199" t="s">
        <v>2762</v>
      </c>
      <c r="D199" s="108" t="s">
        <v>883</v>
      </c>
      <c r="E199" t="s">
        <v>883</v>
      </c>
      <c r="F199" t="str" cm="1">
        <f t="array" aca="1" ref="F199" ca="1">IF(OR(E199="f", E199="Mega", E199="Gigantamax", E199="Galar", E199="Alola"), IF(NOT(ISERROR(SEARCH(" ", CELL("contents", F198)))), LEFT(F198,SEARCH(" ", CELL("contents", F198))-1) &amp; " - " &amp; E199, F198&amp;" - "&amp;E199), E199)</f>
        <v>Lapras - Gigantamax</v>
      </c>
      <c r="G199">
        <f>IF(ISNUMBER(SEARCH("-",K199)),_xlfn.XLOOKUP(LEFT(K199,FIND("-",K199)-1),'Clean Data'!E:E, 'Clean Data'!C:C),_xlfn.XLOOKUP(K199,'Clean Data'!E:E, 'Clean Data'!C:C))</f>
        <v>1</v>
      </c>
      <c r="H199" s="113">
        <v>1</v>
      </c>
      <c r="I199" s="113" t="str">
        <f>IF(ISNUMBER(SEARCH("-",K199)),_xlfn.XLOOKUP(LEFT(K199,FIND("-",K199)-1),'Clean Data'!E:E, 'Clean Data'!D:D),_xlfn.XLOOKUP(K199,'Clean Data'!E:E, 'Clean Data'!D:D))</f>
        <v>122</v>
      </c>
      <c r="J199" s="113" t="s">
        <v>1071</v>
      </c>
      <c r="K199" s="114" t="s">
        <v>117</v>
      </c>
      <c r="L199" t="str">
        <f t="shared" si="3"/>
        <v/>
      </c>
      <c r="M199" t="s">
        <v>888</v>
      </c>
    </row>
    <row r="200" spans="1:13" x14ac:dyDescent="0.25">
      <c r="A200" t="str">
        <f>'Clean Data'!E201&amp;IF('Clean Data'!G201="x","-f","")&amp;IF('Clean Data'!K201="x","-Mega","")&amp;IF('Clean Data'!L201="x","-Gigantamax","")&amp;IF('Clean Data'!M201&lt;&gt;"","-"&amp;'Clean Data'!M201,"")</f>
        <v>Slowking-Galar</v>
      </c>
      <c r="B200" t="s">
        <v>2950</v>
      </c>
      <c r="C200" t="s">
        <v>2950</v>
      </c>
      <c r="D200" s="108" t="s">
        <v>127</v>
      </c>
      <c r="E200" t="s">
        <v>127</v>
      </c>
      <c r="F200" t="str" cm="1">
        <f t="array" aca="1" ref="F200" ca="1">IF(OR(E200="f", E200="Mega", E200="Gigantamax", E200="Galar", E200="Alola"), IF(NOT(ISERROR(SEARCH(" ", CELL("contents", F199)))), LEFT(F199,SEARCH(" ", CELL("contents", F199))-1) &amp; " - " &amp; E200, F199&amp;" - "&amp;E200), E200)</f>
        <v>Ditto</v>
      </c>
      <c r="G200">
        <f>IF(ISNUMBER(SEARCH("-",K200)),_xlfn.XLOOKUP(LEFT(K200,FIND("-",K200)-1),'Clean Data'!E:E, 'Clean Data'!C:C),_xlfn.XLOOKUP(K200,'Clean Data'!E:E, 'Clean Data'!C:C))</f>
        <v>1</v>
      </c>
      <c r="H200" s="113">
        <v>1</v>
      </c>
      <c r="I200" s="113" t="str">
        <f>IF(ISNUMBER(SEARCH("-",K200)),_xlfn.XLOOKUP(LEFT(K200,FIND("-",K200)-1),'Clean Data'!E:E, 'Clean Data'!D:D),_xlfn.XLOOKUP(K200,'Clean Data'!E:E, 'Clean Data'!D:D))</f>
        <v>122</v>
      </c>
      <c r="J200" s="113" t="s">
        <v>1071</v>
      </c>
      <c r="K200" s="114" t="s">
        <v>2945</v>
      </c>
      <c r="L200" t="str">
        <f t="shared" si="3"/>
        <v>Region-Galar</v>
      </c>
      <c r="M200" t="s">
        <v>2974</v>
      </c>
    </row>
    <row r="201" spans="1:13" x14ac:dyDescent="0.25">
      <c r="A201" t="str">
        <f>'Clean Data'!E202&amp;IF('Clean Data'!G202="x","-f","")&amp;IF('Clean Data'!K202="x","-Mega","")&amp;IF('Clean Data'!L202="x","-Gigantamax","")&amp;IF('Clean Data'!M202&lt;&gt;"","-"&amp;'Clean Data'!M202,"")</f>
        <v>Misdreavus</v>
      </c>
      <c r="B201" t="s">
        <v>195</v>
      </c>
      <c r="C201" t="s">
        <v>195</v>
      </c>
      <c r="D201" s="108" t="s">
        <v>128</v>
      </c>
      <c r="E201" t="s">
        <v>128</v>
      </c>
      <c r="F201" t="str" cm="1">
        <f t="array" aca="1" ref="F201" ca="1">IF(OR(E201="f", E201="Mega", E201="Gigantamax", E201="Galar", E201="Alola"), IF(NOT(ISERROR(SEARCH(" ", CELL("contents", F200)))), LEFT(F200,SEARCH(" ", CELL("contents", F200))-1) &amp; " - " &amp; E201, F200&amp;" - "&amp;E201), E201)</f>
        <v>Eevee</v>
      </c>
      <c r="G201">
        <f>IF(ISNUMBER(SEARCH("-",K201)),_xlfn.XLOOKUP(LEFT(K201,FIND("-",K201)-1),'Clean Data'!E:E, 'Clean Data'!C:C),_xlfn.XLOOKUP(K201,'Clean Data'!E:E, 'Clean Data'!C:C))</f>
        <v>1</v>
      </c>
      <c r="H201" s="113">
        <v>1</v>
      </c>
      <c r="I201" s="113" t="str">
        <f>IF(ISNUMBER(SEARCH("-",K201)),_xlfn.XLOOKUP(LEFT(K201,FIND("-",K201)-1),'Clean Data'!E:E, 'Clean Data'!D:D),_xlfn.XLOOKUP(K201,'Clean Data'!E:E, 'Clean Data'!D:D))</f>
        <v>123</v>
      </c>
      <c r="J201" s="113" t="s">
        <v>1072</v>
      </c>
      <c r="K201" s="114" t="s">
        <v>118</v>
      </c>
      <c r="L201" t="str">
        <f t="shared" si="3"/>
        <v/>
      </c>
      <c r="M201" t="s">
        <v>888</v>
      </c>
    </row>
    <row r="202" spans="1:13" x14ac:dyDescent="0.25">
      <c r="A202" t="str">
        <f>'Clean Data'!E203&amp;IF('Clean Data'!G203="x","-f","")&amp;IF('Clean Data'!K203="x","-Mega","")&amp;IF('Clean Data'!L203="x","-Gigantamax","")&amp;IF('Clean Data'!M203&lt;&gt;"","-"&amp;'Clean Data'!M203,"")</f>
        <v>Unown</v>
      </c>
      <c r="B202" t="s">
        <v>196</v>
      </c>
      <c r="C202" t="s">
        <v>196</v>
      </c>
      <c r="D202" s="108" t="s">
        <v>883</v>
      </c>
      <c r="E202" t="s">
        <v>883</v>
      </c>
      <c r="F202" t="str" cm="1">
        <f t="array" aca="1" ref="F202" ca="1">IF(OR(E202="f", E202="Mega", E202="Gigantamax", E202="Galar", E202="Alola"), IF(NOT(ISERROR(SEARCH(" ", CELL("contents", F201)))), LEFT(F201,SEARCH(" ", CELL("contents", F201))-1) &amp; " - " &amp; E202, F201&amp;" - "&amp;E202), E202)</f>
        <v>Eevee - Gigantamax</v>
      </c>
      <c r="G202">
        <f>IF(ISNUMBER(SEARCH("-",K202)),_xlfn.XLOOKUP(LEFT(K202,FIND("-",K202)-1),'Clean Data'!E:E, 'Clean Data'!C:C),_xlfn.XLOOKUP(K202,'Clean Data'!E:E, 'Clean Data'!C:C))</f>
        <v>1</v>
      </c>
      <c r="H202" s="113">
        <v>1</v>
      </c>
      <c r="I202" s="113" t="str">
        <f>IF(ISNUMBER(SEARCH("-",K202)),_xlfn.XLOOKUP(LEFT(K202,FIND("-",K202)-1),'Clean Data'!E:E, 'Clean Data'!D:D),_xlfn.XLOOKUP(K202,'Clean Data'!E:E, 'Clean Data'!D:D))</f>
        <v>123</v>
      </c>
      <c r="J202" s="113" t="s">
        <v>1072</v>
      </c>
      <c r="K202" s="114" t="s">
        <v>2744</v>
      </c>
      <c r="L202" t="str">
        <f t="shared" si="3"/>
        <v>f</v>
      </c>
      <c r="M202" t="s">
        <v>2713</v>
      </c>
    </row>
    <row r="203" spans="1:13" x14ac:dyDescent="0.25">
      <c r="A203" t="str">
        <f>'Clean Data'!E204&amp;IF('Clean Data'!G204="x","-f","")&amp;IF('Clean Data'!K204="x","-Mega","")&amp;IF('Clean Data'!L204="x","-Gigantamax","")&amp;IF('Clean Data'!M204&lt;&gt;"","-"&amp;'Clean Data'!M204,"")</f>
        <v>Wobbuffet-f</v>
      </c>
      <c r="B203" t="s">
        <v>2763</v>
      </c>
      <c r="C203" t="s">
        <v>2763</v>
      </c>
      <c r="D203" s="108" t="s">
        <v>129</v>
      </c>
      <c r="E203" t="s">
        <v>129</v>
      </c>
      <c r="F203" t="str" cm="1">
        <f t="array" aca="1" ref="F203" ca="1">IF(OR(E203="f", E203="Mega", E203="Gigantamax", E203="Galar", E203="Alola"), IF(NOT(ISERROR(SEARCH(" ", CELL("contents", F202)))), LEFT(F202,SEARCH(" ", CELL("contents", F202))-1) &amp; " - " &amp; E203, F202&amp;" - "&amp;E203), E203)</f>
        <v>Vaporeon</v>
      </c>
      <c r="G203">
        <f>IF(ISNUMBER(SEARCH("-",K203)),_xlfn.XLOOKUP(LEFT(K203,FIND("-",K203)-1),'Clean Data'!E:E, 'Clean Data'!C:C),_xlfn.XLOOKUP(K203,'Clean Data'!E:E, 'Clean Data'!C:C))</f>
        <v>1</v>
      </c>
      <c r="H203" s="113">
        <v>1</v>
      </c>
      <c r="I203" s="113" t="str">
        <f>IF(ISNUMBER(SEARCH("-",K203)),_xlfn.XLOOKUP(LEFT(K203,FIND("-",K203)-1),'Clean Data'!E:E, 'Clean Data'!D:D),_xlfn.XLOOKUP(K203,'Clean Data'!E:E, 'Clean Data'!D:D))</f>
        <v>124</v>
      </c>
      <c r="J203" s="113" t="s">
        <v>1073</v>
      </c>
      <c r="K203" s="114" t="s">
        <v>119</v>
      </c>
      <c r="L203" t="str">
        <f t="shared" si="3"/>
        <v/>
      </c>
      <c r="M203" t="s">
        <v>888</v>
      </c>
    </row>
    <row r="204" spans="1:13" x14ac:dyDescent="0.25">
      <c r="A204" t="str">
        <f>'Clean Data'!E205&amp;IF('Clean Data'!G205="x","-f","")&amp;IF('Clean Data'!K205="x","-Mega","")&amp;IF('Clean Data'!L205="x","-Gigantamax","")&amp;IF('Clean Data'!M205&lt;&gt;"","-"&amp;'Clean Data'!M205,"")</f>
        <v>Girafarig-f</v>
      </c>
      <c r="B204" t="s">
        <v>2764</v>
      </c>
      <c r="C204" t="s">
        <v>2764</v>
      </c>
      <c r="D204" s="108" t="s">
        <v>130</v>
      </c>
      <c r="E204" t="s">
        <v>130</v>
      </c>
      <c r="F204" t="str" cm="1">
        <f t="array" aca="1" ref="F204" ca="1">IF(OR(E204="f", E204="Mega", E204="Gigantamax", E204="Galar", E204="Alola"), IF(NOT(ISERROR(SEARCH(" ", CELL("contents", F203)))), LEFT(F203,SEARCH(" ", CELL("contents", F203))-1) &amp; " - " &amp; E204, F203&amp;" - "&amp;E204), E204)</f>
        <v>Jolteon</v>
      </c>
      <c r="G204">
        <f>IF(ISNUMBER(SEARCH("-",K204)),_xlfn.XLOOKUP(LEFT(K204,FIND("-",K204)-1),'Clean Data'!E:E, 'Clean Data'!C:C),_xlfn.XLOOKUP(K204,'Clean Data'!E:E, 'Clean Data'!C:C))</f>
        <v>1</v>
      </c>
      <c r="H204" s="113">
        <v>1</v>
      </c>
      <c r="I204" s="113" t="str">
        <f>IF(ISNUMBER(SEARCH("-",K204)),_xlfn.XLOOKUP(LEFT(K204,FIND("-",K204)-1),'Clean Data'!E:E, 'Clean Data'!D:D),_xlfn.XLOOKUP(K204,'Clean Data'!E:E, 'Clean Data'!D:D))</f>
        <v>125</v>
      </c>
      <c r="J204" s="113" t="s">
        <v>1074</v>
      </c>
      <c r="K204" s="114" t="s">
        <v>120</v>
      </c>
      <c r="L204" t="str">
        <f t="shared" si="3"/>
        <v/>
      </c>
      <c r="M204" t="s">
        <v>888</v>
      </c>
    </row>
    <row r="205" spans="1:13" x14ac:dyDescent="0.25">
      <c r="A205" t="str">
        <f>'Clean Data'!E206&amp;IF('Clean Data'!G206="x","-f","")&amp;IF('Clean Data'!K206="x","-Mega","")&amp;IF('Clean Data'!L206="x","-Gigantamax","")&amp;IF('Clean Data'!M206&lt;&gt;"","-"&amp;'Clean Data'!M206,"")</f>
        <v>Pineco</v>
      </c>
      <c r="B205" t="s">
        <v>199</v>
      </c>
      <c r="C205" t="s">
        <v>199</v>
      </c>
      <c r="D205" s="108" t="s">
        <v>131</v>
      </c>
      <c r="E205" t="s">
        <v>131</v>
      </c>
      <c r="F205" t="str" cm="1">
        <f t="array" aca="1" ref="F205" ca="1">IF(OR(E205="f", E205="Mega", E205="Gigantamax", E205="Galar", E205="Alola"), IF(NOT(ISERROR(SEARCH(" ", CELL("contents", F204)))), LEFT(F204,SEARCH(" ", CELL("contents", F204))-1) &amp; " - " &amp; E205, F204&amp;" - "&amp;E205), E205)</f>
        <v>Flareon</v>
      </c>
      <c r="G205">
        <f>IF(ISNUMBER(SEARCH("-",K205)),_xlfn.XLOOKUP(LEFT(K205,FIND("-",K205)-1),'Clean Data'!E:E, 'Clean Data'!C:C),_xlfn.XLOOKUP(K205,'Clean Data'!E:E, 'Clean Data'!C:C))</f>
        <v>1</v>
      </c>
      <c r="H205" s="113">
        <v>1</v>
      </c>
      <c r="I205" s="113" t="str">
        <f>IF(ISNUMBER(SEARCH("-",K205)),_xlfn.XLOOKUP(LEFT(K205,FIND("-",K205)-1),'Clean Data'!E:E, 'Clean Data'!D:D),_xlfn.XLOOKUP(K205,'Clean Data'!E:E, 'Clean Data'!D:D))</f>
        <v>126</v>
      </c>
      <c r="J205" s="113" t="s">
        <v>1075</v>
      </c>
      <c r="K205" s="114" t="s">
        <v>121</v>
      </c>
      <c r="L205" t="str">
        <f t="shared" si="3"/>
        <v/>
      </c>
      <c r="M205" t="s">
        <v>888</v>
      </c>
    </row>
    <row r="206" spans="1:13" x14ac:dyDescent="0.25">
      <c r="A206" t="str">
        <f>'Clean Data'!E207&amp;IF('Clean Data'!G207="x","-f","")&amp;IF('Clean Data'!K207="x","-Mega","")&amp;IF('Clean Data'!L207="x","-Gigantamax","")&amp;IF('Clean Data'!M207&lt;&gt;"","-"&amp;'Clean Data'!M207,"")</f>
        <v>Forretress</v>
      </c>
      <c r="B206" t="s">
        <v>200</v>
      </c>
      <c r="C206" t="s">
        <v>200</v>
      </c>
      <c r="D206" s="108" t="s">
        <v>132</v>
      </c>
      <c r="E206" t="s">
        <v>132</v>
      </c>
      <c r="F206" t="str" cm="1">
        <f t="array" aca="1" ref="F206" ca="1">IF(OR(E206="f", E206="Mega", E206="Gigantamax", E206="Galar", E206="Alola"), IF(NOT(ISERROR(SEARCH(" ", CELL("contents", F205)))), LEFT(F205,SEARCH(" ", CELL("contents", F205))-1) &amp; " - " &amp; E206, F205&amp;" - "&amp;E206), E206)</f>
        <v>Porygon</v>
      </c>
      <c r="G206">
        <f>IF(ISNUMBER(SEARCH("-",K206)),_xlfn.XLOOKUP(LEFT(K206,FIND("-",K206)-1),'Clean Data'!E:E, 'Clean Data'!C:C),_xlfn.XLOOKUP(K206,'Clean Data'!E:E, 'Clean Data'!C:C))</f>
        <v>1</v>
      </c>
      <c r="H206" s="113">
        <v>1</v>
      </c>
      <c r="I206" s="113" t="str">
        <f>IF(ISNUMBER(SEARCH("-",K206)),_xlfn.XLOOKUP(LEFT(K206,FIND("-",K206)-1),'Clean Data'!E:E, 'Clean Data'!D:D),_xlfn.XLOOKUP(K206,'Clean Data'!E:E, 'Clean Data'!D:D))</f>
        <v>127</v>
      </c>
      <c r="J206" s="113" t="s">
        <v>1076</v>
      </c>
      <c r="K206" s="114" t="s">
        <v>122</v>
      </c>
      <c r="L206" t="str">
        <f t="shared" si="3"/>
        <v/>
      </c>
      <c r="M206" t="s">
        <v>888</v>
      </c>
    </row>
    <row r="207" spans="1:13" x14ac:dyDescent="0.25">
      <c r="A207" t="str">
        <f>'Clean Data'!E208&amp;IF('Clean Data'!G208="x","-f","")&amp;IF('Clean Data'!K208="x","-Mega","")&amp;IF('Clean Data'!L208="x","-Gigantamax","")&amp;IF('Clean Data'!M208&lt;&gt;"","-"&amp;'Clean Data'!M208,"")</f>
        <v>Dunsparce</v>
      </c>
      <c r="B207" t="s">
        <v>201</v>
      </c>
      <c r="C207" t="s">
        <v>201</v>
      </c>
      <c r="D207" s="108" t="s">
        <v>133</v>
      </c>
      <c r="E207" t="s">
        <v>133</v>
      </c>
      <c r="F207" t="str" cm="1">
        <f t="array" aca="1" ref="F207" ca="1">IF(OR(E207="f", E207="Mega", E207="Gigantamax", E207="Galar", E207="Alola"), IF(NOT(ISERROR(SEARCH(" ", CELL("contents", F206)))), LEFT(F206,SEARCH(" ", CELL("contents", F206))-1) &amp; " - " &amp; E207, F206&amp;" - "&amp;E207), E207)</f>
        <v>Omanyte</v>
      </c>
      <c r="G207">
        <f>IF(ISNUMBER(SEARCH("-",K207)),_xlfn.XLOOKUP(LEFT(K207,FIND("-",K207)-1),'Clean Data'!E:E, 'Clean Data'!C:C),_xlfn.XLOOKUP(K207,'Clean Data'!E:E, 'Clean Data'!C:C))</f>
        <v>1</v>
      </c>
      <c r="H207" s="113">
        <v>1</v>
      </c>
      <c r="I207" s="113" t="str">
        <f>IF(ISNUMBER(SEARCH("-",K207)),_xlfn.XLOOKUP(LEFT(K207,FIND("-",K207)-1),'Clean Data'!E:E, 'Clean Data'!D:D),_xlfn.XLOOKUP(K207,'Clean Data'!E:E, 'Clean Data'!D:D))</f>
        <v>127</v>
      </c>
      <c r="J207" s="113" t="s">
        <v>1076</v>
      </c>
      <c r="K207" s="114" t="s">
        <v>2745</v>
      </c>
      <c r="L207" t="str">
        <f t="shared" si="3"/>
        <v>Mega</v>
      </c>
      <c r="M207" t="s">
        <v>882</v>
      </c>
    </row>
    <row r="208" spans="1:13" x14ac:dyDescent="0.25">
      <c r="A208" t="str">
        <f>'Clean Data'!E209&amp;IF('Clean Data'!G209="x","-f","")&amp;IF('Clean Data'!K209="x","-Mega","")&amp;IF('Clean Data'!L209="x","-Gigantamax","")&amp;IF('Clean Data'!M209&lt;&gt;"","-"&amp;'Clean Data'!M209,"")</f>
        <v>Gligar-f</v>
      </c>
      <c r="B208" t="s">
        <v>2765</v>
      </c>
      <c r="C208" t="s">
        <v>2765</v>
      </c>
      <c r="D208" s="108" t="s">
        <v>134</v>
      </c>
      <c r="E208" t="s">
        <v>134</v>
      </c>
      <c r="F208" t="str" cm="1">
        <f t="array" aca="1" ref="F208" ca="1">IF(OR(E208="f", E208="Mega", E208="Gigantamax", E208="Galar", E208="Alola"), IF(NOT(ISERROR(SEARCH(" ", CELL("contents", F207)))), LEFT(F207,SEARCH(" ", CELL("contents", F207))-1) &amp; " - " &amp; E208, F207&amp;" - "&amp;E208), E208)</f>
        <v>Omastar</v>
      </c>
      <c r="G208">
        <f>IF(ISNUMBER(SEARCH("-",K208)),_xlfn.XLOOKUP(LEFT(K208,FIND("-",K208)-1),'Clean Data'!E:E, 'Clean Data'!C:C),_xlfn.XLOOKUP(K208,'Clean Data'!E:E, 'Clean Data'!C:C))</f>
        <v>1</v>
      </c>
      <c r="H208" s="113">
        <v>1</v>
      </c>
      <c r="I208" s="113" t="str">
        <f>IF(ISNUMBER(SEARCH("-",K208)),_xlfn.XLOOKUP(LEFT(K208,FIND("-",K208)-1),'Clean Data'!E:E, 'Clean Data'!D:D),_xlfn.XLOOKUP(K208,'Clean Data'!E:E, 'Clean Data'!D:D))</f>
        <v>128</v>
      </c>
      <c r="J208" s="113" t="s">
        <v>1077</v>
      </c>
      <c r="K208" s="114" t="s">
        <v>123</v>
      </c>
      <c r="L208" t="str">
        <f t="shared" si="3"/>
        <v/>
      </c>
      <c r="M208" t="s">
        <v>888</v>
      </c>
    </row>
    <row r="209" spans="1:13" x14ac:dyDescent="0.25">
      <c r="A209" t="str">
        <f>'Clean Data'!E210&amp;IF('Clean Data'!G210="x","-f","")&amp;IF('Clean Data'!K210="x","-Mega","")&amp;IF('Clean Data'!L210="x","-Gigantamax","")&amp;IF('Clean Data'!M210&lt;&gt;"","-"&amp;'Clean Data'!M210,"")</f>
        <v>Steelix-f-Mega</v>
      </c>
      <c r="B209" t="s">
        <v>2766</v>
      </c>
      <c r="C209" t="s">
        <v>2766</v>
      </c>
      <c r="D209" s="108" t="s">
        <v>135</v>
      </c>
      <c r="E209" t="s">
        <v>135</v>
      </c>
      <c r="F209" t="str" cm="1">
        <f t="array" aca="1" ref="F209" ca="1">IF(OR(E209="f", E209="Mega", E209="Gigantamax", E209="Galar", E209="Alola"), IF(NOT(ISERROR(SEARCH(" ", CELL("contents", F208)))), LEFT(F208,SEARCH(" ", CELL("contents", F208))-1) &amp; " - " &amp; E209, F208&amp;" - "&amp;E209), E209)</f>
        <v>Kabuto</v>
      </c>
      <c r="G209">
        <f>IF(ISNUMBER(SEARCH("-",K209)),_xlfn.XLOOKUP(LEFT(K209,FIND("-",K209)-1),'Clean Data'!E:E, 'Clean Data'!C:C),_xlfn.XLOOKUP(K209,'Clean Data'!E:E, 'Clean Data'!C:C))</f>
        <v>1</v>
      </c>
      <c r="H209" s="113">
        <v>1</v>
      </c>
      <c r="I209" s="113" t="str">
        <f>IF(ISNUMBER(SEARCH("-",K209)),_xlfn.XLOOKUP(LEFT(K209,FIND("-",K209)-1),'Clean Data'!E:E, 'Clean Data'!D:D),_xlfn.XLOOKUP(K209,'Clean Data'!E:E, 'Clean Data'!D:D))</f>
        <v>129</v>
      </c>
      <c r="J209" s="113" t="s">
        <v>1078</v>
      </c>
      <c r="K209" s="114" t="s">
        <v>124</v>
      </c>
      <c r="L209" t="str">
        <f t="shared" si="3"/>
        <v/>
      </c>
      <c r="M209" t="s">
        <v>888</v>
      </c>
    </row>
    <row r="210" spans="1:13" x14ac:dyDescent="0.25">
      <c r="A210" t="str">
        <f>'Clean Data'!E211&amp;IF('Clean Data'!G211="x","-f","")&amp;IF('Clean Data'!K211="x","-Mega","")&amp;IF('Clean Data'!L211="x","-Gigantamax","")&amp;IF('Clean Data'!M211&lt;&gt;"","-"&amp;'Clean Data'!M211,"")</f>
        <v>Snubbull</v>
      </c>
      <c r="B210" t="s">
        <v>204</v>
      </c>
      <c r="C210" t="s">
        <v>204</v>
      </c>
      <c r="D210" s="108" t="s">
        <v>136</v>
      </c>
      <c r="E210" t="s">
        <v>136</v>
      </c>
      <c r="F210" t="str" cm="1">
        <f t="array" aca="1" ref="F210" ca="1">IF(OR(E210="f", E210="Mega", E210="Gigantamax", E210="Galar", E210="Alola"), IF(NOT(ISERROR(SEARCH(" ", CELL("contents", F209)))), LEFT(F209,SEARCH(" ", CELL("contents", F209))-1) &amp; " - " &amp; E210, F209&amp;" - "&amp;E210), E210)</f>
        <v>Kabutops</v>
      </c>
      <c r="G210">
        <f>IF(ISNUMBER(SEARCH("-",K210)),_xlfn.XLOOKUP(LEFT(K210,FIND("-",K210)-1),'Clean Data'!E:E, 'Clean Data'!C:C),_xlfn.XLOOKUP(K210,'Clean Data'!E:E, 'Clean Data'!C:C))</f>
        <v>1</v>
      </c>
      <c r="H210" s="113">
        <v>1</v>
      </c>
      <c r="I210" s="113" t="str">
        <f>IF(ISNUMBER(SEARCH("-",K210)),_xlfn.XLOOKUP(LEFT(K210,FIND("-",K210)-1),'Clean Data'!E:E, 'Clean Data'!D:D),_xlfn.XLOOKUP(K210,'Clean Data'!E:E, 'Clean Data'!D:D))</f>
        <v>129</v>
      </c>
      <c r="J210" s="113" t="s">
        <v>1078</v>
      </c>
      <c r="K210" s="114" t="s">
        <v>2746</v>
      </c>
      <c r="L210" t="str">
        <f t="shared" si="3"/>
        <v>f</v>
      </c>
      <c r="M210" t="s">
        <v>2713</v>
      </c>
    </row>
    <row r="211" spans="1:13" x14ac:dyDescent="0.25">
      <c r="A211" t="str">
        <f>'Clean Data'!E212&amp;IF('Clean Data'!G212="x","-f","")&amp;IF('Clean Data'!K212="x","-Mega","")&amp;IF('Clean Data'!L212="x","-Gigantamax","")&amp;IF('Clean Data'!M212&lt;&gt;"","-"&amp;'Clean Data'!M212,"")</f>
        <v>Granbull</v>
      </c>
      <c r="B211" t="s">
        <v>205</v>
      </c>
      <c r="C211" t="s">
        <v>205</v>
      </c>
      <c r="D211" s="108" t="s">
        <v>137</v>
      </c>
      <c r="E211" t="s">
        <v>137</v>
      </c>
      <c r="F211" t="str" cm="1">
        <f t="array" aca="1" ref="F211" ca="1">IF(OR(E211="f", E211="Mega", E211="Gigantamax", E211="Galar", E211="Alola"), IF(NOT(ISERROR(SEARCH(" ", CELL("contents", F210)))), LEFT(F210,SEARCH(" ", CELL("contents", F210))-1) &amp; " - " &amp; E211, F210&amp;" - "&amp;E211), E211)</f>
        <v>Aerodactyl</v>
      </c>
      <c r="G211">
        <f>IF(ISNUMBER(SEARCH("-",K211)),_xlfn.XLOOKUP(LEFT(K211,FIND("-",K211)-1),'Clean Data'!E:E, 'Clean Data'!C:C),_xlfn.XLOOKUP(K211,'Clean Data'!E:E, 'Clean Data'!C:C))</f>
        <v>1</v>
      </c>
      <c r="H211" s="113">
        <v>1</v>
      </c>
      <c r="I211" s="113" t="str">
        <f>IF(ISNUMBER(SEARCH("-",K211)),_xlfn.XLOOKUP(LEFT(K211,FIND("-",K211)-1),'Clean Data'!E:E, 'Clean Data'!D:D),_xlfn.XLOOKUP(K211,'Clean Data'!E:E, 'Clean Data'!D:D))</f>
        <v>130</v>
      </c>
      <c r="J211" s="113" t="s">
        <v>1079</v>
      </c>
      <c r="K211" s="114" t="s">
        <v>125</v>
      </c>
      <c r="L211" t="str">
        <f t="shared" si="3"/>
        <v/>
      </c>
      <c r="M211" t="s">
        <v>888</v>
      </c>
    </row>
    <row r="212" spans="1:13" x14ac:dyDescent="0.25">
      <c r="A212" t="str">
        <f>'Clean Data'!E213&amp;IF('Clean Data'!G213="x","-f","")&amp;IF('Clean Data'!K213="x","-Mega","")&amp;IF('Clean Data'!L213="x","-Gigantamax","")&amp;IF('Clean Data'!M213&lt;&gt;"","-"&amp;'Clean Data'!M213,"")</f>
        <v>Qwilfish</v>
      </c>
      <c r="B212" t="s">
        <v>206</v>
      </c>
      <c r="C212" t="s">
        <v>206</v>
      </c>
      <c r="D212" s="108" t="s">
        <v>882</v>
      </c>
      <c r="E212" t="s">
        <v>882</v>
      </c>
      <c r="F212" t="str" cm="1">
        <f t="array" aca="1" ref="F212" ca="1">IF(OR(E212="f", E212="Mega", E212="Gigantamax", E212="Galar", E212="Alola"), IF(NOT(ISERROR(SEARCH(" ", CELL("contents", F211)))), LEFT(F211,SEARCH(" ", CELL("contents", F211))-1) &amp; " - " &amp; E212, F211&amp;" - "&amp;E212), E212)</f>
        <v>Aerodactyl - Mega</v>
      </c>
      <c r="G212">
        <f>IF(ISNUMBER(SEARCH("-",K212)),_xlfn.XLOOKUP(LEFT(K212,FIND("-",K212)-1),'Clean Data'!E:E, 'Clean Data'!C:C),_xlfn.XLOOKUP(K212,'Clean Data'!E:E, 'Clean Data'!C:C))</f>
        <v>1</v>
      </c>
      <c r="H212" s="113">
        <v>1</v>
      </c>
      <c r="I212" s="113" t="str">
        <f>IF(ISNUMBER(SEARCH("-",K212)),_xlfn.XLOOKUP(LEFT(K212,FIND("-",K212)-1),'Clean Data'!E:E, 'Clean Data'!D:D),_xlfn.XLOOKUP(K212,'Clean Data'!E:E, 'Clean Data'!D:D))</f>
        <v>130</v>
      </c>
      <c r="J212" s="113" t="s">
        <v>1079</v>
      </c>
      <c r="K212" s="114" t="s">
        <v>2891</v>
      </c>
      <c r="L212" t="str">
        <f t="shared" si="3"/>
        <v>f</v>
      </c>
      <c r="M212" t="s">
        <v>2713</v>
      </c>
    </row>
    <row r="213" spans="1:13" x14ac:dyDescent="0.25">
      <c r="A213" t="str">
        <f>'Clean Data'!E214&amp;IF('Clean Data'!G214="x","-f","")&amp;IF('Clean Data'!K214="x","-Mega","")&amp;IF('Clean Data'!L214="x","-Gigantamax","")&amp;IF('Clean Data'!M214&lt;&gt;"","-"&amp;'Clean Data'!M214,"")</f>
        <v>Scizor-f-Mega</v>
      </c>
      <c r="B213" t="s">
        <v>2767</v>
      </c>
      <c r="C213" t="s">
        <v>2767</v>
      </c>
      <c r="D213" s="108" t="s">
        <v>138</v>
      </c>
      <c r="E213" t="s">
        <v>138</v>
      </c>
      <c r="F213" t="str" cm="1">
        <f t="array" aca="1" ref="F213" ca="1">IF(OR(E213="f", E213="Mega", E213="Gigantamax", E213="Galar", E213="Alola"), IF(NOT(ISERROR(SEARCH(" ", CELL("contents", F212)))), LEFT(F212,SEARCH(" ", CELL("contents", F212))-1) &amp; " - " &amp; E213, F212&amp;" - "&amp;E213), E213)</f>
        <v>Snorlax</v>
      </c>
      <c r="G213">
        <f>IF(ISNUMBER(SEARCH("-",K213)),_xlfn.XLOOKUP(LEFT(K213,FIND("-",K213)-1),'Clean Data'!E:E, 'Clean Data'!C:C),_xlfn.XLOOKUP(K213,'Clean Data'!E:E, 'Clean Data'!C:C))</f>
        <v>1</v>
      </c>
      <c r="H213" s="113">
        <v>1</v>
      </c>
      <c r="I213" s="113" t="str">
        <f>IF(ISNUMBER(SEARCH("-",K213)),_xlfn.XLOOKUP(LEFT(K213,FIND("-",K213)-1),'Clean Data'!E:E, 'Clean Data'!D:D),_xlfn.XLOOKUP(K213,'Clean Data'!E:E, 'Clean Data'!D:D))</f>
        <v>130</v>
      </c>
      <c r="J213" s="113" t="s">
        <v>1079</v>
      </c>
      <c r="K213" s="114" t="s">
        <v>2892</v>
      </c>
      <c r="L213" t="str">
        <f t="shared" si="3"/>
        <v>Mega</v>
      </c>
      <c r="M213" t="s">
        <v>882</v>
      </c>
    </row>
    <row r="214" spans="1:13" x14ac:dyDescent="0.25">
      <c r="A214" t="str">
        <f>'Clean Data'!E215&amp;IF('Clean Data'!G215="x","-f","")&amp;IF('Clean Data'!K215="x","-Mega","")&amp;IF('Clean Data'!L215="x","-Gigantamax","")&amp;IF('Clean Data'!M215&lt;&gt;"","-"&amp;'Clean Data'!M215,"")</f>
        <v>Shuckle</v>
      </c>
      <c r="B214" t="s">
        <v>208</v>
      </c>
      <c r="C214" t="s">
        <v>208</v>
      </c>
      <c r="D214" s="108" t="s">
        <v>883</v>
      </c>
      <c r="E214" t="s">
        <v>883</v>
      </c>
      <c r="F214" t="str" cm="1">
        <f t="array" aca="1" ref="F214" ca="1">IF(OR(E214="f", E214="Mega", E214="Gigantamax", E214="Galar", E214="Alola"), IF(NOT(ISERROR(SEARCH(" ", CELL("contents", F213)))), LEFT(F213,SEARCH(" ", CELL("contents", F213))-1) &amp; " - " &amp; E214, F213&amp;" - "&amp;E214), E214)</f>
        <v>Snorlax - Gigantamax</v>
      </c>
      <c r="G214">
        <f>IF(ISNUMBER(SEARCH("-",K214)),_xlfn.XLOOKUP(LEFT(K214,FIND("-",K214)-1),'Clean Data'!E:E, 'Clean Data'!C:C),_xlfn.XLOOKUP(K214,'Clean Data'!E:E, 'Clean Data'!C:C))</f>
        <v>1</v>
      </c>
      <c r="H214" s="113">
        <v>1</v>
      </c>
      <c r="I214" s="113" t="str">
        <f>IF(ISNUMBER(SEARCH("-",K214)),_xlfn.XLOOKUP(LEFT(K214,FIND("-",K214)-1),'Clean Data'!E:E, 'Clean Data'!D:D),_xlfn.XLOOKUP(K214,'Clean Data'!E:E, 'Clean Data'!D:D))</f>
        <v>131</v>
      </c>
      <c r="J214" s="113" t="s">
        <v>1080</v>
      </c>
      <c r="K214" s="114" t="s">
        <v>126</v>
      </c>
      <c r="L214" t="str">
        <f t="shared" si="3"/>
        <v/>
      </c>
      <c r="M214" t="s">
        <v>888</v>
      </c>
    </row>
    <row r="215" spans="1:13" x14ac:dyDescent="0.25">
      <c r="A215" t="str">
        <f>'Clean Data'!E216&amp;IF('Clean Data'!G216="x","-f","")&amp;IF('Clean Data'!K216="x","-Mega","")&amp;IF('Clean Data'!L216="x","-Gigantamax","")&amp;IF('Clean Data'!M216&lt;&gt;"","-"&amp;'Clean Data'!M216,"")</f>
        <v>Heracross-f-Mega</v>
      </c>
      <c r="B215" t="s">
        <v>2768</v>
      </c>
      <c r="C215" t="s">
        <v>2768</v>
      </c>
      <c r="D215" s="108" t="s">
        <v>139</v>
      </c>
      <c r="E215" t="s">
        <v>139</v>
      </c>
      <c r="F215" t="str" cm="1">
        <f t="array" aca="1" ref="F215" ca="1">IF(OR(E215="f", E215="Mega", E215="Gigantamax", E215="Galar", E215="Alola"), IF(NOT(ISERROR(SEARCH(" ", CELL("contents", F214)))), LEFT(F214,SEARCH(" ", CELL("contents", F214))-1) &amp; " - " &amp; E215, F214&amp;" - "&amp;E215), E215)</f>
        <v>Articuno</v>
      </c>
      <c r="G215">
        <f>IF(ISNUMBER(SEARCH("-",K215)),_xlfn.XLOOKUP(LEFT(K215,FIND("-",K215)-1),'Clean Data'!E:E, 'Clean Data'!C:C),_xlfn.XLOOKUP(K215,'Clean Data'!E:E, 'Clean Data'!C:C))</f>
        <v>1</v>
      </c>
      <c r="H215" s="113">
        <v>1</v>
      </c>
      <c r="I215" s="113" t="str">
        <f>IF(ISNUMBER(SEARCH("-",K215)),_xlfn.XLOOKUP(LEFT(K215,FIND("-",K215)-1),'Clean Data'!E:E, 'Clean Data'!D:D),_xlfn.XLOOKUP(K215,'Clean Data'!E:E, 'Clean Data'!D:D))</f>
        <v>131</v>
      </c>
      <c r="J215" s="113" t="s">
        <v>1080</v>
      </c>
      <c r="K215" s="114" t="s">
        <v>2748</v>
      </c>
      <c r="L215" t="str">
        <f t="shared" si="3"/>
        <v>Gigantamax</v>
      </c>
      <c r="M215" t="s">
        <v>883</v>
      </c>
    </row>
    <row r="216" spans="1:13" x14ac:dyDescent="0.25">
      <c r="A216" t="str">
        <f>'Clean Data'!E217&amp;IF('Clean Data'!G217="x","-f","")&amp;IF('Clean Data'!K217="x","-Mega","")&amp;IF('Clean Data'!L217="x","-Gigantamax","")&amp;IF('Clean Data'!M217&lt;&gt;"","-"&amp;'Clean Data'!M217,"")</f>
        <v>Sneasel-f</v>
      </c>
      <c r="B216" t="s">
        <v>2769</v>
      </c>
      <c r="C216" t="s">
        <v>2769</v>
      </c>
      <c r="D216" s="108" t="s">
        <v>887</v>
      </c>
      <c r="E216" t="s">
        <v>887</v>
      </c>
      <c r="F216" t="str" cm="1">
        <f t="array" aca="1" ref="F216" ca="1">IF(OR(E216="f", E216="Mega", E216="Gigantamax", E216="Galar", E216="Alola"), IF(NOT(ISERROR(SEARCH(" ", CELL("contents", F215)))), LEFT(F215,SEARCH(" ", CELL("contents", F215))-1) &amp; " - " &amp; E216, F215&amp;" - "&amp;E216), E216)</f>
        <v>Articuno - Galar</v>
      </c>
      <c r="G216">
        <f>IF(ISNUMBER(SEARCH("-",K216)),_xlfn.XLOOKUP(LEFT(K216,FIND("-",K216)-1),'Clean Data'!E:E, 'Clean Data'!C:C),_xlfn.XLOOKUP(K216,'Clean Data'!E:E, 'Clean Data'!C:C))</f>
        <v>1</v>
      </c>
      <c r="H216" s="113">
        <v>1</v>
      </c>
      <c r="I216" s="113" t="str">
        <f>IF(ISNUMBER(SEARCH("-",K216)),_xlfn.XLOOKUP(LEFT(K216,FIND("-",K216)-1),'Clean Data'!E:E, 'Clean Data'!D:D),_xlfn.XLOOKUP(K216,'Clean Data'!E:E, 'Clean Data'!D:D))</f>
        <v>132</v>
      </c>
      <c r="J216" s="113" t="s">
        <v>1081</v>
      </c>
      <c r="K216" s="114" t="s">
        <v>127</v>
      </c>
      <c r="L216" t="str">
        <f t="shared" si="3"/>
        <v/>
      </c>
      <c r="M216" t="s">
        <v>888</v>
      </c>
    </row>
    <row r="217" spans="1:13" x14ac:dyDescent="0.25">
      <c r="A217" t="str">
        <f>'Clean Data'!E218&amp;IF('Clean Data'!G218="x","-f","")&amp;IF('Clean Data'!K218="x","-Mega","")&amp;IF('Clean Data'!L218="x","-Gigantamax","")&amp;IF('Clean Data'!M218&lt;&gt;"","-"&amp;'Clean Data'!M218,"")</f>
        <v>Teddiursa</v>
      </c>
      <c r="B217" t="s">
        <v>211</v>
      </c>
      <c r="C217" t="s">
        <v>211</v>
      </c>
      <c r="D217" s="108" t="s">
        <v>140</v>
      </c>
      <c r="E217" t="s">
        <v>140</v>
      </c>
      <c r="F217" t="str" cm="1">
        <f t="array" aca="1" ref="F217" ca="1">IF(OR(E217="f", E217="Mega", E217="Gigantamax", E217="Galar", E217="Alola"), IF(NOT(ISERROR(SEARCH(" ", CELL("contents", F216)))), LEFT(F216,SEARCH(" ", CELL("contents", F216))-1) &amp; " - " &amp; E217, F216&amp;" - "&amp;E217), E217)</f>
        <v>Zapdos</v>
      </c>
      <c r="G217">
        <f>IF(ISNUMBER(SEARCH("-",K217)),_xlfn.XLOOKUP(LEFT(K217,FIND("-",K217)-1),'Clean Data'!E:E, 'Clean Data'!C:C),_xlfn.XLOOKUP(K217,'Clean Data'!E:E, 'Clean Data'!C:C))</f>
        <v>1</v>
      </c>
      <c r="H217" s="113">
        <v>1</v>
      </c>
      <c r="I217" s="113" t="str">
        <f>IF(ISNUMBER(SEARCH("-",K217)),_xlfn.XLOOKUP(LEFT(K217,FIND("-",K217)-1),'Clean Data'!E:E, 'Clean Data'!D:D),_xlfn.XLOOKUP(K217,'Clean Data'!E:E, 'Clean Data'!D:D))</f>
        <v>133</v>
      </c>
      <c r="J217" s="113" t="s">
        <v>1082</v>
      </c>
      <c r="K217" s="114" t="s">
        <v>128</v>
      </c>
      <c r="L217" t="str">
        <f t="shared" si="3"/>
        <v/>
      </c>
      <c r="M217" t="s">
        <v>888</v>
      </c>
    </row>
    <row r="218" spans="1:13" x14ac:dyDescent="0.25">
      <c r="A218" t="str">
        <f>'Clean Data'!E219&amp;IF('Clean Data'!G219="x","-f","")&amp;IF('Clean Data'!K219="x","-Mega","")&amp;IF('Clean Data'!L219="x","-Gigantamax","")&amp;IF('Clean Data'!M219&lt;&gt;"","-"&amp;'Clean Data'!M219,"")</f>
        <v>Ursaring-f</v>
      </c>
      <c r="B218" t="s">
        <v>2770</v>
      </c>
      <c r="C218" t="s">
        <v>2770</v>
      </c>
      <c r="D218" s="108" t="s">
        <v>887</v>
      </c>
      <c r="E218" t="s">
        <v>887</v>
      </c>
      <c r="F218" t="str" cm="1">
        <f t="array" aca="1" ref="F218" ca="1">IF(OR(E218="f", E218="Mega", E218="Gigantamax", E218="Galar", E218="Alola"), IF(NOT(ISERROR(SEARCH(" ", CELL("contents", F217)))), LEFT(F217,SEARCH(" ", CELL("contents", F217))-1) &amp; " - " &amp; E218, F217&amp;" - "&amp;E218), E218)</f>
        <v>Zapdos - Galar</v>
      </c>
      <c r="G218">
        <f>IF(ISNUMBER(SEARCH("-",K218)),_xlfn.XLOOKUP(LEFT(K218,FIND("-",K218)-1),'Clean Data'!E:E, 'Clean Data'!C:C),_xlfn.XLOOKUP(K218,'Clean Data'!E:E, 'Clean Data'!C:C))</f>
        <v>1</v>
      </c>
      <c r="H218" s="113">
        <v>1</v>
      </c>
      <c r="I218" s="113" t="str">
        <f>IF(ISNUMBER(SEARCH("-",K218)),_xlfn.XLOOKUP(LEFT(K218,FIND("-",K218)-1),'Clean Data'!E:E, 'Clean Data'!D:D),_xlfn.XLOOKUP(K218,'Clean Data'!E:E, 'Clean Data'!D:D))</f>
        <v>133</v>
      </c>
      <c r="J218" s="113" t="s">
        <v>1082</v>
      </c>
      <c r="K218" s="114" t="s">
        <v>2749</v>
      </c>
      <c r="L218" t="str">
        <f t="shared" si="3"/>
        <v>Gigantamax</v>
      </c>
      <c r="M218" t="s">
        <v>883</v>
      </c>
    </row>
    <row r="219" spans="1:13" x14ac:dyDescent="0.25">
      <c r="A219" t="str">
        <f>'Clean Data'!E220&amp;IF('Clean Data'!G220="x","-f","")&amp;IF('Clean Data'!K220="x","-Mega","")&amp;IF('Clean Data'!L220="x","-Gigantamax","")&amp;IF('Clean Data'!M220&lt;&gt;"","-"&amp;'Clean Data'!M220,"")</f>
        <v>Slugma</v>
      </c>
      <c r="B219" t="s">
        <v>213</v>
      </c>
      <c r="C219" t="s">
        <v>213</v>
      </c>
      <c r="D219" s="108" t="s">
        <v>141</v>
      </c>
      <c r="E219" t="s">
        <v>141</v>
      </c>
      <c r="F219" t="str" cm="1">
        <f t="array" aca="1" ref="F219" ca="1">IF(OR(E219="f", E219="Mega", E219="Gigantamax", E219="Galar", E219="Alola"), IF(NOT(ISERROR(SEARCH(" ", CELL("contents", F218)))), LEFT(F218,SEARCH(" ", CELL("contents", F218))-1) &amp; " - " &amp; E219, F218&amp;" - "&amp;E219), E219)</f>
        <v>Moltres</v>
      </c>
      <c r="G219">
        <f>IF(ISNUMBER(SEARCH("-",K219)),_xlfn.XLOOKUP(LEFT(K219,FIND("-",K219)-1),'Clean Data'!E:E, 'Clean Data'!C:C),_xlfn.XLOOKUP(K219,'Clean Data'!E:E, 'Clean Data'!C:C))</f>
        <v>1</v>
      </c>
      <c r="H219" s="113">
        <v>1</v>
      </c>
      <c r="I219" s="113" t="str">
        <f>IF(ISNUMBER(SEARCH("-",K219)),_xlfn.XLOOKUP(LEFT(K219,FIND("-",K219)-1),'Clean Data'!E:E, 'Clean Data'!D:D),_xlfn.XLOOKUP(K219,'Clean Data'!E:E, 'Clean Data'!D:D))</f>
        <v>134</v>
      </c>
      <c r="J219" s="113" t="s">
        <v>1083</v>
      </c>
      <c r="K219" s="114" t="s">
        <v>129</v>
      </c>
      <c r="L219" t="str">
        <f t="shared" si="3"/>
        <v/>
      </c>
      <c r="M219" t="s">
        <v>888</v>
      </c>
    </row>
    <row r="220" spans="1:13" x14ac:dyDescent="0.25">
      <c r="A220" t="str">
        <f>'Clean Data'!E221&amp;IF('Clean Data'!G221="x","-f","")&amp;IF('Clean Data'!K221="x","-Mega","")&amp;IF('Clean Data'!L221="x","-Gigantamax","")&amp;IF('Clean Data'!M221&lt;&gt;"","-"&amp;'Clean Data'!M221,"")</f>
        <v>Magcargo</v>
      </c>
      <c r="B220" t="s">
        <v>214</v>
      </c>
      <c r="C220" t="s">
        <v>214</v>
      </c>
      <c r="D220" s="108" t="s">
        <v>887</v>
      </c>
      <c r="E220" t="s">
        <v>887</v>
      </c>
      <c r="F220" t="str" cm="1">
        <f t="array" aca="1" ref="F220" ca="1">IF(OR(E220="f", E220="Mega", E220="Gigantamax", E220="Galar", E220="Alola"), IF(NOT(ISERROR(SEARCH(" ", CELL("contents", F219)))), LEFT(F219,SEARCH(" ", CELL("contents", F219))-1) &amp; " - " &amp; E220, F219&amp;" - "&amp;E220), E220)</f>
        <v>Moltres - Galar</v>
      </c>
      <c r="G220">
        <f>IF(ISNUMBER(SEARCH("-",K220)),_xlfn.XLOOKUP(LEFT(K220,FIND("-",K220)-1),'Clean Data'!E:E, 'Clean Data'!C:C),_xlfn.XLOOKUP(K220,'Clean Data'!E:E, 'Clean Data'!C:C))</f>
        <v>1</v>
      </c>
      <c r="H220" s="113">
        <v>1</v>
      </c>
      <c r="I220" s="113" t="str">
        <f>IF(ISNUMBER(SEARCH("-",K220)),_xlfn.XLOOKUP(LEFT(K220,FIND("-",K220)-1),'Clean Data'!E:E, 'Clean Data'!D:D),_xlfn.XLOOKUP(K220,'Clean Data'!E:E, 'Clean Data'!D:D))</f>
        <v>135</v>
      </c>
      <c r="J220" s="113" t="s">
        <v>1084</v>
      </c>
      <c r="K220" s="114" t="s">
        <v>130</v>
      </c>
      <c r="L220" t="str">
        <f t="shared" si="3"/>
        <v/>
      </c>
      <c r="M220" t="s">
        <v>888</v>
      </c>
    </row>
    <row r="221" spans="1:13" x14ac:dyDescent="0.25">
      <c r="A221" t="str">
        <f>'Clean Data'!E222&amp;IF('Clean Data'!G222="x","-f","")&amp;IF('Clean Data'!K222="x","-Mega","")&amp;IF('Clean Data'!L222="x","-Gigantamax","")&amp;IF('Clean Data'!M222&lt;&gt;"","-"&amp;'Clean Data'!M222,"")</f>
        <v>Swinub</v>
      </c>
      <c r="B221" t="s">
        <v>215</v>
      </c>
      <c r="C221" t="s">
        <v>215</v>
      </c>
      <c r="D221" s="108" t="s">
        <v>142</v>
      </c>
      <c r="E221" t="s">
        <v>142</v>
      </c>
      <c r="F221" t="str" cm="1">
        <f t="array" aca="1" ref="F221" ca="1">IF(OR(E221="f", E221="Mega", E221="Gigantamax", E221="Galar", E221="Alola"), IF(NOT(ISERROR(SEARCH(" ", CELL("contents", F220)))), LEFT(F220,SEARCH(" ", CELL("contents", F220))-1) &amp; " - " &amp; E221, F220&amp;" - "&amp;E221), E221)</f>
        <v>Dratini</v>
      </c>
      <c r="G221">
        <f>IF(ISNUMBER(SEARCH("-",K221)),_xlfn.XLOOKUP(LEFT(K221,FIND("-",K221)-1),'Clean Data'!E:E, 'Clean Data'!C:C),_xlfn.XLOOKUP(K221,'Clean Data'!E:E, 'Clean Data'!C:C))</f>
        <v>1</v>
      </c>
      <c r="H221" s="113">
        <v>1</v>
      </c>
      <c r="I221" s="113" t="str">
        <f>IF(ISNUMBER(SEARCH("-",K221)),_xlfn.XLOOKUP(LEFT(K221,FIND("-",K221)-1),'Clean Data'!E:E, 'Clean Data'!D:D),_xlfn.XLOOKUP(K221,'Clean Data'!E:E, 'Clean Data'!D:D))</f>
        <v>136</v>
      </c>
      <c r="J221" s="113" t="s">
        <v>1085</v>
      </c>
      <c r="K221" s="114" t="s">
        <v>131</v>
      </c>
      <c r="L221" t="str">
        <f t="shared" si="3"/>
        <v/>
      </c>
      <c r="M221" t="s">
        <v>888</v>
      </c>
    </row>
    <row r="222" spans="1:13" x14ac:dyDescent="0.25">
      <c r="A222" t="str">
        <f>'Clean Data'!E223&amp;IF('Clean Data'!G223="x","-f","")&amp;IF('Clean Data'!K223="x","-Mega","")&amp;IF('Clean Data'!L223="x","-Gigantamax","")&amp;IF('Clean Data'!M223&lt;&gt;"","-"&amp;'Clean Data'!M223,"")</f>
        <v>Piloswine-f</v>
      </c>
      <c r="B222" t="s">
        <v>2771</v>
      </c>
      <c r="C222" t="s">
        <v>2771</v>
      </c>
      <c r="D222" s="108" t="s">
        <v>143</v>
      </c>
      <c r="E222" t="s">
        <v>143</v>
      </c>
      <c r="F222" t="str" cm="1">
        <f t="array" aca="1" ref="F222" ca="1">IF(OR(E222="f", E222="Mega", E222="Gigantamax", E222="Galar", E222="Alola"), IF(NOT(ISERROR(SEARCH(" ", CELL("contents", F221)))), LEFT(F221,SEARCH(" ", CELL("contents", F221))-1) &amp; " - " &amp; E222, F221&amp;" - "&amp;E222), E222)</f>
        <v>Dragonair</v>
      </c>
      <c r="G222">
        <f>IF(ISNUMBER(SEARCH("-",K222)),_xlfn.XLOOKUP(LEFT(K222,FIND("-",K222)-1),'Clean Data'!E:E, 'Clean Data'!C:C),_xlfn.XLOOKUP(K222,'Clean Data'!E:E, 'Clean Data'!C:C))</f>
        <v>1</v>
      </c>
      <c r="H222" s="113">
        <v>1</v>
      </c>
      <c r="I222" s="113" t="str">
        <f>IF(ISNUMBER(SEARCH("-",K222)),_xlfn.XLOOKUP(LEFT(K222,FIND("-",K222)-1),'Clean Data'!E:E, 'Clean Data'!D:D),_xlfn.XLOOKUP(K222,'Clean Data'!E:E, 'Clean Data'!D:D))</f>
        <v>137</v>
      </c>
      <c r="J222" s="113" t="s">
        <v>1086</v>
      </c>
      <c r="K222" s="114" t="s">
        <v>132</v>
      </c>
      <c r="L222" t="str">
        <f t="shared" si="3"/>
        <v/>
      </c>
      <c r="M222" t="s">
        <v>888</v>
      </c>
    </row>
    <row r="223" spans="1:13" x14ac:dyDescent="0.25">
      <c r="A223" t="str">
        <f>'Clean Data'!E224&amp;IF('Clean Data'!G224="x","-f","")&amp;IF('Clean Data'!K224="x","-Mega","")&amp;IF('Clean Data'!L224="x","-Gigantamax","")&amp;IF('Clean Data'!M224&lt;&gt;"","-"&amp;'Clean Data'!M224,"")</f>
        <v>Corsola-Galar</v>
      </c>
      <c r="B223" t="s">
        <v>2951</v>
      </c>
      <c r="C223" t="s">
        <v>2951</v>
      </c>
      <c r="D223" s="108" t="s">
        <v>144</v>
      </c>
      <c r="E223" t="s">
        <v>144</v>
      </c>
      <c r="F223" t="str" cm="1">
        <f t="array" aca="1" ref="F223" ca="1">IF(OR(E223="f", E223="Mega", E223="Gigantamax", E223="Galar", E223="Alola"), IF(NOT(ISERROR(SEARCH(" ", CELL("contents", F222)))), LEFT(F222,SEARCH(" ", CELL("contents", F222))-1) &amp; " - " &amp; E223, F222&amp;" - "&amp;E223), E223)</f>
        <v>Dragonite</v>
      </c>
      <c r="G223">
        <f>IF(ISNUMBER(SEARCH("-",K223)),_xlfn.XLOOKUP(LEFT(K223,FIND("-",K223)-1),'Clean Data'!E:E, 'Clean Data'!C:C),_xlfn.XLOOKUP(K223,'Clean Data'!E:E, 'Clean Data'!C:C))</f>
        <v>1</v>
      </c>
      <c r="H223" s="113">
        <v>1</v>
      </c>
      <c r="I223" s="113" t="str">
        <f>IF(ISNUMBER(SEARCH("-",K223)),_xlfn.XLOOKUP(LEFT(K223,FIND("-",K223)-1),'Clean Data'!E:E, 'Clean Data'!D:D),_xlfn.XLOOKUP(K223,'Clean Data'!E:E, 'Clean Data'!D:D))</f>
        <v>138</v>
      </c>
      <c r="J223" s="113" t="s">
        <v>1087</v>
      </c>
      <c r="K223" s="114" t="s">
        <v>133</v>
      </c>
      <c r="L223" t="str">
        <f t="shared" si="3"/>
        <v/>
      </c>
      <c r="M223" t="s">
        <v>888</v>
      </c>
    </row>
    <row r="224" spans="1:13" x14ac:dyDescent="0.25">
      <c r="A224" t="str">
        <f>'Clean Data'!E225&amp;IF('Clean Data'!G225="x","-f","")&amp;IF('Clean Data'!K225="x","-Mega","")&amp;IF('Clean Data'!L225="x","-Gigantamax","")&amp;IF('Clean Data'!M225&lt;&gt;"","-"&amp;'Clean Data'!M225,"")</f>
        <v>Remoraid</v>
      </c>
      <c r="B224" t="s">
        <v>218</v>
      </c>
      <c r="C224" t="s">
        <v>218</v>
      </c>
      <c r="D224" s="108" t="s">
        <v>145</v>
      </c>
      <c r="E224" t="s">
        <v>145</v>
      </c>
      <c r="F224" t="str" cm="1">
        <f t="array" aca="1" ref="F224" ca="1">IF(OR(E224="f", E224="Mega", E224="Gigantamax", E224="Galar", E224="Alola"), IF(NOT(ISERROR(SEARCH(" ", CELL("contents", F223)))), LEFT(F223,SEARCH(" ", CELL("contents", F223))-1) &amp; " - " &amp; E224, F223&amp;" - "&amp;E224), E224)</f>
        <v>Mewtwo</v>
      </c>
      <c r="G224">
        <f>IF(ISNUMBER(SEARCH("-",K224)),_xlfn.XLOOKUP(LEFT(K224,FIND("-",K224)-1),'Clean Data'!E:E, 'Clean Data'!C:C),_xlfn.XLOOKUP(K224,'Clean Data'!E:E, 'Clean Data'!C:C))</f>
        <v>1</v>
      </c>
      <c r="H224" s="113">
        <v>1</v>
      </c>
      <c r="I224" s="113" t="str">
        <f>IF(ISNUMBER(SEARCH("-",K224)),_xlfn.XLOOKUP(LEFT(K224,FIND("-",K224)-1),'Clean Data'!E:E, 'Clean Data'!D:D),_xlfn.XLOOKUP(K224,'Clean Data'!E:E, 'Clean Data'!D:D))</f>
        <v>139</v>
      </c>
      <c r="J224" s="113" t="s">
        <v>1088</v>
      </c>
      <c r="K224" s="114" t="s">
        <v>134</v>
      </c>
      <c r="L224" t="str">
        <f t="shared" si="3"/>
        <v/>
      </c>
      <c r="M224" t="s">
        <v>888</v>
      </c>
    </row>
    <row r="225" spans="1:13" x14ac:dyDescent="0.25">
      <c r="A225" t="str">
        <f>'Clean Data'!E226&amp;IF('Clean Data'!G226="x","-f","")&amp;IF('Clean Data'!K226="x","-Mega","")&amp;IF('Clean Data'!L226="x","-Gigantamax","")&amp;IF('Clean Data'!M226&lt;&gt;"","-"&amp;'Clean Data'!M226,"")</f>
        <v>Octillery-f</v>
      </c>
      <c r="B225" t="s">
        <v>2772</v>
      </c>
      <c r="C225" t="s">
        <v>2772</v>
      </c>
      <c r="D225" s="108" t="s">
        <v>146</v>
      </c>
      <c r="E225" t="s">
        <v>146</v>
      </c>
      <c r="F225" t="str" cm="1">
        <f t="array" aca="1" ref="F225" ca="1">IF(OR(E225="f", E225="Mega", E225="Gigantamax", E225="Galar", E225="Alola"), IF(NOT(ISERROR(SEARCH(" ", CELL("contents", F224)))), LEFT(F224,SEARCH(" ", CELL("contents", F224))-1) &amp; " - " &amp; E225, F224&amp;" - "&amp;E225), E225)</f>
        <v>Mew</v>
      </c>
      <c r="G225">
        <f>IF(ISNUMBER(SEARCH("-",K225)),_xlfn.XLOOKUP(LEFT(K225,FIND("-",K225)-1),'Clean Data'!E:E, 'Clean Data'!C:C),_xlfn.XLOOKUP(K225,'Clean Data'!E:E, 'Clean Data'!C:C))</f>
        <v>1</v>
      </c>
      <c r="H225" s="113">
        <v>1</v>
      </c>
      <c r="I225" s="113" t="str">
        <f>IF(ISNUMBER(SEARCH("-",K225)),_xlfn.XLOOKUP(LEFT(K225,FIND("-",K225)-1),'Clean Data'!E:E, 'Clean Data'!D:D),_xlfn.XLOOKUP(K225,'Clean Data'!E:E, 'Clean Data'!D:D))</f>
        <v>140</v>
      </c>
      <c r="J225" s="113" t="s">
        <v>1089</v>
      </c>
      <c r="K225" s="114" t="s">
        <v>135</v>
      </c>
      <c r="L225" t="str">
        <f t="shared" si="3"/>
        <v/>
      </c>
      <c r="M225" t="s">
        <v>888</v>
      </c>
    </row>
    <row r="226" spans="1:13" x14ac:dyDescent="0.25">
      <c r="A226" t="str">
        <f>'Clean Data'!E227&amp;IF('Clean Data'!G227="x","-f","")&amp;IF('Clean Data'!K227="x","-Mega","")&amp;IF('Clean Data'!L227="x","-Gigantamax","")&amp;IF('Clean Data'!M227&lt;&gt;"","-"&amp;'Clean Data'!M227,"")</f>
        <v>Delibird</v>
      </c>
      <c r="B226" t="s">
        <v>220</v>
      </c>
      <c r="C226" t="s">
        <v>220</v>
      </c>
      <c r="D226" s="108" t="s">
        <v>147</v>
      </c>
      <c r="E226" t="s">
        <v>147</v>
      </c>
      <c r="F226" t="str" cm="1">
        <f t="array" aca="1" ref="F226" ca="1">IF(OR(E226="f", E226="Mega", E226="Gigantamax", E226="Galar", E226="Alola"), IF(NOT(ISERROR(SEARCH(" ", CELL("contents", F225)))), LEFT(F225,SEARCH(" ", CELL("contents", F225))-1) &amp; " - " &amp; E226, F225&amp;" - "&amp;E226), E226)</f>
        <v>Chikorita</v>
      </c>
      <c r="G226">
        <f>IF(ISNUMBER(SEARCH("-",K226)),_xlfn.XLOOKUP(LEFT(K226,FIND("-",K226)-1),'Clean Data'!E:E, 'Clean Data'!C:C),_xlfn.XLOOKUP(K226,'Clean Data'!E:E, 'Clean Data'!C:C))</f>
        <v>1</v>
      </c>
      <c r="H226" s="113">
        <v>1</v>
      </c>
      <c r="I226" s="113" t="str">
        <f>IF(ISNUMBER(SEARCH("-",K226)),_xlfn.XLOOKUP(LEFT(K226,FIND("-",K226)-1),'Clean Data'!E:E, 'Clean Data'!D:D),_xlfn.XLOOKUP(K226,'Clean Data'!E:E, 'Clean Data'!D:D))</f>
        <v>141</v>
      </c>
      <c r="J226" s="113" t="s">
        <v>1090</v>
      </c>
      <c r="K226" s="114" t="s">
        <v>136</v>
      </c>
      <c r="L226" t="str">
        <f t="shared" si="3"/>
        <v/>
      </c>
      <c r="M226" t="s">
        <v>888</v>
      </c>
    </row>
    <row r="227" spans="1:13" x14ac:dyDescent="0.25">
      <c r="A227" t="str">
        <f>'Clean Data'!E228&amp;IF('Clean Data'!G228="x","-f","")&amp;IF('Clean Data'!K228="x","-Mega","")&amp;IF('Clean Data'!L228="x","-Gigantamax","")&amp;IF('Clean Data'!M228&lt;&gt;"","-"&amp;'Clean Data'!M228,"")</f>
        <v>Mantine</v>
      </c>
      <c r="B227" t="s">
        <v>221</v>
      </c>
      <c r="C227" t="s">
        <v>221</v>
      </c>
      <c r="D227" s="108" t="s">
        <v>148</v>
      </c>
      <c r="E227" t="s">
        <v>148</v>
      </c>
      <c r="F227" t="str" cm="1">
        <f t="array" aca="1" ref="F227" ca="1">IF(OR(E227="f", E227="Mega", E227="Gigantamax", E227="Galar", E227="Alola"), IF(NOT(ISERROR(SEARCH(" ", CELL("contents", F226)))), LEFT(F226,SEARCH(" ", CELL("contents", F226))-1) &amp; " - " &amp; E227, F226&amp;" - "&amp;E227), E227)</f>
        <v>Bayleef</v>
      </c>
      <c r="G227">
        <f>IF(ISNUMBER(SEARCH("-",K227)),_xlfn.XLOOKUP(LEFT(K227,FIND("-",K227)-1),'Clean Data'!E:E, 'Clean Data'!C:C),_xlfn.XLOOKUP(K227,'Clean Data'!E:E, 'Clean Data'!C:C))</f>
        <v>1</v>
      </c>
      <c r="H227" s="113">
        <v>1</v>
      </c>
      <c r="I227" s="113" t="str">
        <f>IF(ISNUMBER(SEARCH("-",K227)),_xlfn.XLOOKUP(LEFT(K227,FIND("-",K227)-1),'Clean Data'!E:E, 'Clean Data'!D:D),_xlfn.XLOOKUP(K227,'Clean Data'!E:E, 'Clean Data'!D:D))</f>
        <v>142</v>
      </c>
      <c r="J227" s="113" t="s">
        <v>1091</v>
      </c>
      <c r="K227" s="114" t="s">
        <v>137</v>
      </c>
      <c r="L227" t="str">
        <f t="shared" si="3"/>
        <v/>
      </c>
      <c r="M227" t="s">
        <v>888</v>
      </c>
    </row>
    <row r="228" spans="1:13" x14ac:dyDescent="0.25">
      <c r="A228" t="str">
        <f>'Clean Data'!E229&amp;IF('Clean Data'!G229="x","-f","")&amp;IF('Clean Data'!K229="x","-Mega","")&amp;IF('Clean Data'!L229="x","-Gigantamax","")&amp;IF('Clean Data'!M229&lt;&gt;"","-"&amp;'Clean Data'!M229,"")</f>
        <v>Skarmory</v>
      </c>
      <c r="B228" t="s">
        <v>222</v>
      </c>
      <c r="C228" t="s">
        <v>222</v>
      </c>
      <c r="D228" s="108" t="s">
        <v>149</v>
      </c>
      <c r="E228" t="s">
        <v>149</v>
      </c>
      <c r="F228" t="str" cm="1">
        <f t="array" aca="1" ref="F228" ca="1">IF(OR(E228="f", E228="Mega", E228="Gigantamax", E228="Galar", E228="Alola"), IF(NOT(ISERROR(SEARCH(" ", CELL("contents", F227)))), LEFT(F227,SEARCH(" ", CELL("contents", F227))-1) &amp; " - " &amp; E228, F227&amp;" - "&amp;E228), E228)</f>
        <v>Meganium</v>
      </c>
      <c r="G228">
        <f>IF(ISNUMBER(SEARCH("-",K228)),_xlfn.XLOOKUP(LEFT(K228,FIND("-",K228)-1),'Clean Data'!E:E, 'Clean Data'!C:C),_xlfn.XLOOKUP(K228,'Clean Data'!E:E, 'Clean Data'!C:C))</f>
        <v>1</v>
      </c>
      <c r="H228" s="113">
        <v>1</v>
      </c>
      <c r="I228" s="113" t="str">
        <f>IF(ISNUMBER(SEARCH("-",K228)),_xlfn.XLOOKUP(LEFT(K228,FIND("-",K228)-1),'Clean Data'!E:E, 'Clean Data'!D:D),_xlfn.XLOOKUP(K228,'Clean Data'!E:E, 'Clean Data'!D:D))</f>
        <v>142</v>
      </c>
      <c r="J228" s="113" t="s">
        <v>1091</v>
      </c>
      <c r="K228" s="114" t="s">
        <v>2750</v>
      </c>
      <c r="L228" t="str">
        <f t="shared" si="3"/>
        <v>Mega</v>
      </c>
      <c r="M228" t="s">
        <v>882</v>
      </c>
    </row>
    <row r="229" spans="1:13" x14ac:dyDescent="0.25">
      <c r="A229" t="str">
        <f>'Clean Data'!E230&amp;IF('Clean Data'!G230="x","-f","")&amp;IF('Clean Data'!K230="x","-Mega","")&amp;IF('Clean Data'!L230="x","-Gigantamax","")&amp;IF('Clean Data'!M230&lt;&gt;"","-"&amp;'Clean Data'!M230,"")</f>
        <v>Houndour</v>
      </c>
      <c r="B229" t="s">
        <v>223</v>
      </c>
      <c r="C229" t="s">
        <v>223</v>
      </c>
      <c r="D229" s="108" t="s">
        <v>2713</v>
      </c>
      <c r="E229" t="s">
        <v>2713</v>
      </c>
      <c r="F229" t="str" cm="1">
        <f t="array" aca="1" ref="F229" ca="1">IF(OR(E229="f", E229="Mega", E229="Gigantamax", E229="Galar", E229="Alola"), IF(NOT(ISERROR(SEARCH(" ", CELL("contents", F228)))), LEFT(F228,SEARCH(" ", CELL("contents", F228))-1) &amp; " - " &amp; E229, F228&amp;" - "&amp;E229), E229)</f>
        <v>Meganium - f</v>
      </c>
      <c r="G229">
        <f>IF(ISNUMBER(SEARCH("-",K229)),_xlfn.XLOOKUP(LEFT(K229,FIND("-",K229)-1),'Clean Data'!E:E, 'Clean Data'!C:C),_xlfn.XLOOKUP(K229,'Clean Data'!E:E, 'Clean Data'!C:C))</f>
        <v>1</v>
      </c>
      <c r="H229" s="113">
        <v>1</v>
      </c>
      <c r="I229" s="113" t="str">
        <f>IF(ISNUMBER(SEARCH("-",K229)),_xlfn.XLOOKUP(LEFT(K229,FIND("-",K229)-1),'Clean Data'!E:E, 'Clean Data'!D:D),_xlfn.XLOOKUP(K229,'Clean Data'!E:E, 'Clean Data'!D:D))</f>
        <v>143</v>
      </c>
      <c r="J229" s="113" t="s">
        <v>1092</v>
      </c>
      <c r="K229" s="114" t="s">
        <v>138</v>
      </c>
      <c r="L229" t="str">
        <f t="shared" si="3"/>
        <v/>
      </c>
      <c r="M229" t="s">
        <v>888</v>
      </c>
    </row>
    <row r="230" spans="1:13" x14ac:dyDescent="0.25">
      <c r="A230" t="str">
        <f>'Clean Data'!E231&amp;IF('Clean Data'!G231="x","-f","")&amp;IF('Clean Data'!K231="x","-Mega","")&amp;IF('Clean Data'!L231="x","-Gigantamax","")&amp;IF('Clean Data'!M231&lt;&gt;"","-"&amp;'Clean Data'!M231,"")</f>
        <v>Houndoom-f-Mega</v>
      </c>
      <c r="B230" t="s">
        <v>2773</v>
      </c>
      <c r="C230" t="s">
        <v>2773</v>
      </c>
      <c r="D230" s="108" t="s">
        <v>150</v>
      </c>
      <c r="E230" t="s">
        <v>150</v>
      </c>
      <c r="F230" t="str" cm="1">
        <f t="array" aca="1" ref="F230" ca="1">IF(OR(E230="f", E230="Mega", E230="Gigantamax", E230="Galar", E230="Alola"), IF(NOT(ISERROR(SEARCH(" ", CELL("contents", F229)))), LEFT(F229,SEARCH(" ", CELL("contents", F229))-1) &amp; " - " &amp; E230, F229&amp;" - "&amp;E230), E230)</f>
        <v>Cyndaquil</v>
      </c>
      <c r="G230">
        <f>IF(ISNUMBER(SEARCH("-",K230)),_xlfn.XLOOKUP(LEFT(K230,FIND("-",K230)-1),'Clean Data'!E:E, 'Clean Data'!C:C),_xlfn.XLOOKUP(K230,'Clean Data'!E:E, 'Clean Data'!C:C))</f>
        <v>1</v>
      </c>
      <c r="H230" s="113">
        <v>1</v>
      </c>
      <c r="I230" s="113" t="str">
        <f>IF(ISNUMBER(SEARCH("-",K230)),_xlfn.XLOOKUP(LEFT(K230,FIND("-",K230)-1),'Clean Data'!E:E, 'Clean Data'!D:D),_xlfn.XLOOKUP(K230,'Clean Data'!E:E, 'Clean Data'!D:D))</f>
        <v>143</v>
      </c>
      <c r="J230" s="113" t="s">
        <v>1092</v>
      </c>
      <c r="K230" s="114" t="s">
        <v>2751</v>
      </c>
      <c r="L230" t="str">
        <f t="shared" si="3"/>
        <v>Gigantamax</v>
      </c>
      <c r="M230" t="s">
        <v>883</v>
      </c>
    </row>
    <row r="231" spans="1:13" x14ac:dyDescent="0.25">
      <c r="A231" t="str">
        <f>'Clean Data'!E232&amp;IF('Clean Data'!G232="x","-f","")&amp;IF('Clean Data'!K232="x","-Mega","")&amp;IF('Clean Data'!L232="x","-Gigantamax","")&amp;IF('Clean Data'!M232&lt;&gt;"","-"&amp;'Clean Data'!M232,"")</f>
        <v>Kingdra</v>
      </c>
      <c r="B231" t="s">
        <v>225</v>
      </c>
      <c r="C231" t="s">
        <v>225</v>
      </c>
      <c r="D231" s="108" t="s">
        <v>151</v>
      </c>
      <c r="E231" t="s">
        <v>151</v>
      </c>
      <c r="F231" t="str" cm="1">
        <f t="array" aca="1" ref="F231" ca="1">IF(OR(E231="f", E231="Mega", E231="Gigantamax", E231="Galar", E231="Alola"), IF(NOT(ISERROR(SEARCH(" ", CELL("contents", F230)))), LEFT(F230,SEARCH(" ", CELL("contents", F230))-1) &amp; " - " &amp; E231, F230&amp;" - "&amp;E231), E231)</f>
        <v>Quilava</v>
      </c>
      <c r="G231">
        <f>IF(ISNUMBER(SEARCH("-",K231)),_xlfn.XLOOKUP(LEFT(K231,FIND("-",K231)-1),'Clean Data'!E:E, 'Clean Data'!C:C),_xlfn.XLOOKUP(K231,'Clean Data'!E:E, 'Clean Data'!C:C))</f>
        <v>1</v>
      </c>
      <c r="H231" s="113">
        <v>1</v>
      </c>
      <c r="I231" s="113" t="str">
        <f>IF(ISNUMBER(SEARCH("-",K231)),_xlfn.XLOOKUP(LEFT(K231,FIND("-",K231)-1),'Clean Data'!E:E, 'Clean Data'!D:D),_xlfn.XLOOKUP(K231,'Clean Data'!E:E, 'Clean Data'!D:D))</f>
        <v>144</v>
      </c>
      <c r="J231" s="113" t="s">
        <v>1093</v>
      </c>
      <c r="K231" s="114" t="s">
        <v>139</v>
      </c>
      <c r="L231" t="str">
        <f t="shared" si="3"/>
        <v/>
      </c>
      <c r="M231" t="s">
        <v>888</v>
      </c>
    </row>
    <row r="232" spans="1:13" x14ac:dyDescent="0.25">
      <c r="A232" t="str">
        <f>'Clean Data'!E233&amp;IF('Clean Data'!G233="x","-f","")&amp;IF('Clean Data'!K233="x","-Mega","")&amp;IF('Clean Data'!L233="x","-Gigantamax","")&amp;IF('Clean Data'!M233&lt;&gt;"","-"&amp;'Clean Data'!M233,"")</f>
        <v>Phanpy</v>
      </c>
      <c r="B232" t="s">
        <v>226</v>
      </c>
      <c r="C232" t="s">
        <v>226</v>
      </c>
      <c r="D232" s="108" t="s">
        <v>152</v>
      </c>
      <c r="E232" t="s">
        <v>152</v>
      </c>
      <c r="F232" t="str" cm="1">
        <f t="array" aca="1" ref="F232" ca="1">IF(OR(E232="f", E232="Mega", E232="Gigantamax", E232="Galar", E232="Alola"), IF(NOT(ISERROR(SEARCH(" ", CELL("contents", F231)))), LEFT(F231,SEARCH(" ", CELL("contents", F231))-1) &amp; " - " &amp; E232, F231&amp;" - "&amp;E232), E232)</f>
        <v>Typhlosion</v>
      </c>
      <c r="G232">
        <f>IF(ISNUMBER(SEARCH("-",K232)),_xlfn.XLOOKUP(LEFT(K232,FIND("-",K232)-1),'Clean Data'!E:E, 'Clean Data'!C:C),_xlfn.XLOOKUP(K232,'Clean Data'!E:E, 'Clean Data'!C:C))</f>
        <v>1</v>
      </c>
      <c r="H232" s="113">
        <v>1</v>
      </c>
      <c r="I232" s="113" t="str">
        <f>IF(ISNUMBER(SEARCH("-",K232)),_xlfn.XLOOKUP(LEFT(K232,FIND("-",K232)-1),'Clean Data'!E:E, 'Clean Data'!D:D),_xlfn.XLOOKUP(K232,'Clean Data'!E:E, 'Clean Data'!D:D))</f>
        <v>144</v>
      </c>
      <c r="J232" s="113" t="s">
        <v>1093</v>
      </c>
      <c r="K232" s="114" t="s">
        <v>2947</v>
      </c>
      <c r="L232" t="str">
        <f t="shared" si="3"/>
        <v>Region-Galar</v>
      </c>
      <c r="M232" t="s">
        <v>2974</v>
      </c>
    </row>
    <row r="233" spans="1:13" x14ac:dyDescent="0.25">
      <c r="A233" t="str">
        <f>'Clean Data'!E234&amp;IF('Clean Data'!G234="x","-f","")&amp;IF('Clean Data'!K234="x","-Mega","")&amp;IF('Clean Data'!L234="x","-Gigantamax","")&amp;IF('Clean Data'!M234&lt;&gt;"","-"&amp;'Clean Data'!M234,"")</f>
        <v>Donphan-f</v>
      </c>
      <c r="B233" t="s">
        <v>2774</v>
      </c>
      <c r="C233" t="s">
        <v>2774</v>
      </c>
      <c r="D233" s="108" t="s">
        <v>153</v>
      </c>
      <c r="E233" t="s">
        <v>153</v>
      </c>
      <c r="F233" t="str" cm="1">
        <f t="array" aca="1" ref="F233" ca="1">IF(OR(E233="f", E233="Mega", E233="Gigantamax", E233="Galar", E233="Alola"), IF(NOT(ISERROR(SEARCH(" ", CELL("contents", F232)))), LEFT(F232,SEARCH(" ", CELL("contents", F232))-1) &amp; " - " &amp; E233, F232&amp;" - "&amp;E233), E233)</f>
        <v>Totodile</v>
      </c>
      <c r="G233">
        <f>IF(ISNUMBER(SEARCH("-",K233)),_xlfn.XLOOKUP(LEFT(K233,FIND("-",K233)-1),'Clean Data'!E:E, 'Clean Data'!C:C),_xlfn.XLOOKUP(K233,'Clean Data'!E:E, 'Clean Data'!C:C))</f>
        <v>1</v>
      </c>
      <c r="H233" s="113">
        <v>1</v>
      </c>
      <c r="I233" s="113" t="str">
        <f>IF(ISNUMBER(SEARCH("-",K233)),_xlfn.XLOOKUP(LEFT(K233,FIND("-",K233)-1),'Clean Data'!E:E, 'Clean Data'!D:D),_xlfn.XLOOKUP(K233,'Clean Data'!E:E, 'Clean Data'!D:D))</f>
        <v>145</v>
      </c>
      <c r="J233" s="113" t="s">
        <v>1094</v>
      </c>
      <c r="K233" s="114" t="s">
        <v>140</v>
      </c>
      <c r="L233" t="str">
        <f t="shared" si="3"/>
        <v/>
      </c>
      <c r="M233" t="s">
        <v>888</v>
      </c>
    </row>
    <row r="234" spans="1:13" x14ac:dyDescent="0.25">
      <c r="A234" t="str">
        <f>'Clean Data'!E235&amp;IF('Clean Data'!G235="x","-f","")&amp;IF('Clean Data'!K235="x","-Mega","")&amp;IF('Clean Data'!L235="x","-Gigantamax","")&amp;IF('Clean Data'!M235&lt;&gt;"","-"&amp;'Clean Data'!M235,"")</f>
        <v>Porygon2</v>
      </c>
      <c r="B234" t="s">
        <v>228</v>
      </c>
      <c r="C234" t="s">
        <v>228</v>
      </c>
      <c r="D234" s="108" t="s">
        <v>154</v>
      </c>
      <c r="E234" t="s">
        <v>154</v>
      </c>
      <c r="F234" t="str" cm="1">
        <f t="array" aca="1" ref="F234" ca="1">IF(OR(E234="f", E234="Mega", E234="Gigantamax", E234="Galar", E234="Alola"), IF(NOT(ISERROR(SEARCH(" ", CELL("contents", F233)))), LEFT(F233,SEARCH(" ", CELL("contents", F233))-1) &amp; " - " &amp; E234, F233&amp;" - "&amp;E234), E234)</f>
        <v>Croconaw</v>
      </c>
      <c r="G234">
        <f>IF(ISNUMBER(SEARCH("-",K234)),_xlfn.XLOOKUP(LEFT(K234,FIND("-",K234)-1),'Clean Data'!E:E, 'Clean Data'!C:C),_xlfn.XLOOKUP(K234,'Clean Data'!E:E, 'Clean Data'!C:C))</f>
        <v>1</v>
      </c>
      <c r="H234" s="113">
        <v>1</v>
      </c>
      <c r="I234" s="113" t="str">
        <f>IF(ISNUMBER(SEARCH("-",K234)),_xlfn.XLOOKUP(LEFT(K234,FIND("-",K234)-1),'Clean Data'!E:E, 'Clean Data'!D:D),_xlfn.XLOOKUP(K234,'Clean Data'!E:E, 'Clean Data'!D:D))</f>
        <v>145</v>
      </c>
      <c r="J234" s="113" t="s">
        <v>1094</v>
      </c>
      <c r="K234" s="114" t="s">
        <v>2948</v>
      </c>
      <c r="L234" t="str">
        <f t="shared" si="3"/>
        <v>Region-Galar</v>
      </c>
      <c r="M234" t="s">
        <v>2974</v>
      </c>
    </row>
    <row r="235" spans="1:13" x14ac:dyDescent="0.25">
      <c r="A235" t="str">
        <f>'Clean Data'!E236&amp;IF('Clean Data'!G236="x","-f","")&amp;IF('Clean Data'!K236="x","-Mega","")&amp;IF('Clean Data'!L236="x","-Gigantamax","")&amp;IF('Clean Data'!M236&lt;&gt;"","-"&amp;'Clean Data'!M236,"")</f>
        <v>Stantler</v>
      </c>
      <c r="B235" t="s">
        <v>229</v>
      </c>
      <c r="C235" t="s">
        <v>229</v>
      </c>
      <c r="D235" s="108" t="s">
        <v>155</v>
      </c>
      <c r="E235" t="s">
        <v>155</v>
      </c>
      <c r="F235" t="str" cm="1">
        <f t="array" aca="1" ref="F235" ca="1">IF(OR(E235="f", E235="Mega", E235="Gigantamax", E235="Galar", E235="Alola"), IF(NOT(ISERROR(SEARCH(" ", CELL("contents", F234)))), LEFT(F234,SEARCH(" ", CELL("contents", F234))-1) &amp; " - " &amp; E235, F234&amp;" - "&amp;E235), E235)</f>
        <v>Feraligatr</v>
      </c>
      <c r="G235">
        <f>IF(ISNUMBER(SEARCH("-",K235)),_xlfn.XLOOKUP(LEFT(K235,FIND("-",K235)-1),'Clean Data'!E:E, 'Clean Data'!C:C),_xlfn.XLOOKUP(K235,'Clean Data'!E:E, 'Clean Data'!C:C))</f>
        <v>1</v>
      </c>
      <c r="H235" s="113">
        <v>1</v>
      </c>
      <c r="I235" s="113" t="str">
        <f>IF(ISNUMBER(SEARCH("-",K235)),_xlfn.XLOOKUP(LEFT(K235,FIND("-",K235)-1),'Clean Data'!E:E, 'Clean Data'!D:D),_xlfn.XLOOKUP(K235,'Clean Data'!E:E, 'Clean Data'!D:D))</f>
        <v>146</v>
      </c>
      <c r="J235" s="113" t="s">
        <v>1095</v>
      </c>
      <c r="K235" s="114" t="s">
        <v>141</v>
      </c>
      <c r="L235" t="str">
        <f t="shared" si="3"/>
        <v/>
      </c>
      <c r="M235" t="s">
        <v>888</v>
      </c>
    </row>
    <row r="236" spans="1:13" x14ac:dyDescent="0.25">
      <c r="A236" t="str">
        <f>'Clean Data'!E237&amp;IF('Clean Data'!G237="x","-f","")&amp;IF('Clean Data'!K237="x","-Mega","")&amp;IF('Clean Data'!L237="x","-Gigantamax","")&amp;IF('Clean Data'!M237&lt;&gt;"","-"&amp;'Clean Data'!M237,"")</f>
        <v>Smeargle</v>
      </c>
      <c r="B236" t="s">
        <v>230</v>
      </c>
      <c r="C236" t="s">
        <v>230</v>
      </c>
      <c r="D236" s="108" t="s">
        <v>156</v>
      </c>
      <c r="E236" t="s">
        <v>156</v>
      </c>
      <c r="F236" t="str" cm="1">
        <f t="array" aca="1" ref="F236" ca="1">IF(OR(E236="f", E236="Mega", E236="Gigantamax", E236="Galar", E236="Alola"), IF(NOT(ISERROR(SEARCH(" ", CELL("contents", F235)))), LEFT(F235,SEARCH(" ", CELL("contents", F235))-1) &amp; " - " &amp; E236, F235&amp;" - "&amp;E236), E236)</f>
        <v>Sentret</v>
      </c>
      <c r="G236">
        <f>IF(ISNUMBER(SEARCH("-",K236)),_xlfn.XLOOKUP(LEFT(K236,FIND("-",K236)-1),'Clean Data'!E:E, 'Clean Data'!C:C),_xlfn.XLOOKUP(K236,'Clean Data'!E:E, 'Clean Data'!C:C))</f>
        <v>1</v>
      </c>
      <c r="H236" s="113">
        <v>1</v>
      </c>
      <c r="I236" s="113" t="str">
        <f>IF(ISNUMBER(SEARCH("-",K236)),_xlfn.XLOOKUP(LEFT(K236,FIND("-",K236)-1),'Clean Data'!E:E, 'Clean Data'!D:D),_xlfn.XLOOKUP(K236,'Clean Data'!E:E, 'Clean Data'!D:D))</f>
        <v>146</v>
      </c>
      <c r="J236" s="113" t="s">
        <v>1095</v>
      </c>
      <c r="K236" s="114" t="s">
        <v>2949</v>
      </c>
      <c r="L236" t="str">
        <f t="shared" si="3"/>
        <v>Region-Galar</v>
      </c>
      <c r="M236" t="s">
        <v>2974</v>
      </c>
    </row>
    <row r="237" spans="1:13" x14ac:dyDescent="0.25">
      <c r="A237" t="str">
        <f>'Clean Data'!E238&amp;IF('Clean Data'!G238="x","-f","")&amp;IF('Clean Data'!K238="x","-Mega","")&amp;IF('Clean Data'!L238="x","-Gigantamax","")&amp;IF('Clean Data'!M238&lt;&gt;"","-"&amp;'Clean Data'!M238,"")</f>
        <v>Tyrogue</v>
      </c>
      <c r="B237" t="s">
        <v>231</v>
      </c>
      <c r="C237" t="s">
        <v>231</v>
      </c>
      <c r="D237" s="108" t="s">
        <v>157</v>
      </c>
      <c r="E237" t="s">
        <v>157</v>
      </c>
      <c r="F237" t="str" cm="1">
        <f t="array" aca="1" ref="F237" ca="1">IF(OR(E237="f", E237="Mega", E237="Gigantamax", E237="Galar", E237="Alola"), IF(NOT(ISERROR(SEARCH(" ", CELL("contents", F236)))), LEFT(F236,SEARCH(" ", CELL("contents", F236))-1) &amp; " - " &amp; E237, F236&amp;" - "&amp;E237), E237)</f>
        <v>Furret</v>
      </c>
      <c r="G237">
        <f>IF(ISNUMBER(SEARCH("-",K237)),_xlfn.XLOOKUP(LEFT(K237,FIND("-",K237)-1),'Clean Data'!E:E, 'Clean Data'!C:C),_xlfn.XLOOKUP(K237,'Clean Data'!E:E, 'Clean Data'!C:C))</f>
        <v>1</v>
      </c>
      <c r="H237" s="113">
        <v>1</v>
      </c>
      <c r="I237" s="113" t="str">
        <f>IF(ISNUMBER(SEARCH("-",K237)),_xlfn.XLOOKUP(LEFT(K237,FIND("-",K237)-1),'Clean Data'!E:E, 'Clean Data'!D:D),_xlfn.XLOOKUP(K237,'Clean Data'!E:E, 'Clean Data'!D:D))</f>
        <v>147</v>
      </c>
      <c r="J237" s="113" t="s">
        <v>1096</v>
      </c>
      <c r="K237" s="114" t="s">
        <v>142</v>
      </c>
      <c r="L237" t="str">
        <f t="shared" si="3"/>
        <v/>
      </c>
      <c r="M237" t="s">
        <v>888</v>
      </c>
    </row>
    <row r="238" spans="1:13" x14ac:dyDescent="0.25">
      <c r="A238" t="str">
        <f>'Clean Data'!E239&amp;IF('Clean Data'!G239="x","-f","")&amp;IF('Clean Data'!K239="x","-Mega","")&amp;IF('Clean Data'!L239="x","-Gigantamax","")&amp;IF('Clean Data'!M239&lt;&gt;"","-"&amp;'Clean Data'!M239,"")</f>
        <v>Hitmontop</v>
      </c>
      <c r="B238" t="s">
        <v>232</v>
      </c>
      <c r="C238" t="s">
        <v>232</v>
      </c>
      <c r="D238" s="108" t="s">
        <v>158</v>
      </c>
      <c r="E238" t="s">
        <v>158</v>
      </c>
      <c r="F238" t="str" cm="1">
        <f t="array" aca="1" ref="F238" ca="1">IF(OR(E238="f", E238="Mega", E238="Gigantamax", E238="Galar", E238="Alola"), IF(NOT(ISERROR(SEARCH(" ", CELL("contents", F237)))), LEFT(F237,SEARCH(" ", CELL("contents", F237))-1) &amp; " - " &amp; E238, F237&amp;" - "&amp;E238), E238)</f>
        <v>Hoothoot</v>
      </c>
      <c r="G238">
        <f>IF(ISNUMBER(SEARCH("-",K238)),_xlfn.XLOOKUP(LEFT(K238,FIND("-",K238)-1),'Clean Data'!E:E, 'Clean Data'!C:C),_xlfn.XLOOKUP(K238,'Clean Data'!E:E, 'Clean Data'!C:C))</f>
        <v>1</v>
      </c>
      <c r="H238" s="113">
        <v>1</v>
      </c>
      <c r="I238" s="113" t="str">
        <f>IF(ISNUMBER(SEARCH("-",K238)),_xlfn.XLOOKUP(LEFT(K238,FIND("-",K238)-1),'Clean Data'!E:E, 'Clean Data'!D:D),_xlfn.XLOOKUP(K238,'Clean Data'!E:E, 'Clean Data'!D:D))</f>
        <v>148</v>
      </c>
      <c r="J238" s="113" t="s">
        <v>1097</v>
      </c>
      <c r="K238" s="114" t="s">
        <v>143</v>
      </c>
      <c r="L238" t="str">
        <f t="shared" si="3"/>
        <v/>
      </c>
      <c r="M238" t="s">
        <v>888</v>
      </c>
    </row>
    <row r="239" spans="1:13" x14ac:dyDescent="0.25">
      <c r="A239" t="str">
        <f>'Clean Data'!E240&amp;IF('Clean Data'!G240="x","-f","")&amp;IF('Clean Data'!K240="x","-Mega","")&amp;IF('Clean Data'!L240="x","-Gigantamax","")&amp;IF('Clean Data'!M240&lt;&gt;"","-"&amp;'Clean Data'!M240,"")</f>
        <v>Smoochum</v>
      </c>
      <c r="B239" t="s">
        <v>233</v>
      </c>
      <c r="C239" t="s">
        <v>233</v>
      </c>
      <c r="D239" s="108" t="s">
        <v>159</v>
      </c>
      <c r="E239" t="s">
        <v>159</v>
      </c>
      <c r="F239" t="str" cm="1">
        <f t="array" aca="1" ref="F239" ca="1">IF(OR(E239="f", E239="Mega", E239="Gigantamax", E239="Galar", E239="Alola"), IF(NOT(ISERROR(SEARCH(" ", CELL("contents", F238)))), LEFT(F238,SEARCH(" ", CELL("contents", F238))-1) &amp; " - " &amp; E239, F238&amp;" - "&amp;E239), E239)</f>
        <v>Noctowl</v>
      </c>
      <c r="G239">
        <f>IF(ISNUMBER(SEARCH("-",K239)),_xlfn.XLOOKUP(LEFT(K239,FIND("-",K239)-1),'Clean Data'!E:E, 'Clean Data'!C:C),_xlfn.XLOOKUP(K239,'Clean Data'!E:E, 'Clean Data'!C:C))</f>
        <v>1</v>
      </c>
      <c r="H239" s="113">
        <v>1</v>
      </c>
      <c r="I239" s="113" t="str">
        <f>IF(ISNUMBER(SEARCH("-",K239)),_xlfn.XLOOKUP(LEFT(K239,FIND("-",K239)-1),'Clean Data'!E:E, 'Clean Data'!D:D),_xlfn.XLOOKUP(K239,'Clean Data'!E:E, 'Clean Data'!D:D))</f>
        <v>149</v>
      </c>
      <c r="J239" s="113" t="s">
        <v>1098</v>
      </c>
      <c r="K239" s="114" t="s">
        <v>144</v>
      </c>
      <c r="L239" t="str">
        <f t="shared" si="3"/>
        <v/>
      </c>
      <c r="M239" t="s">
        <v>888</v>
      </c>
    </row>
    <row r="240" spans="1:13" x14ac:dyDescent="0.25">
      <c r="A240" t="str">
        <f>'Clean Data'!E241&amp;IF('Clean Data'!G241="x","-f","")&amp;IF('Clean Data'!K241="x","-Mega","")&amp;IF('Clean Data'!L241="x","-Gigantamax","")&amp;IF('Clean Data'!M241&lt;&gt;"","-"&amp;'Clean Data'!M241,"")</f>
        <v>Elekid</v>
      </c>
      <c r="B240" t="s">
        <v>234</v>
      </c>
      <c r="C240" t="s">
        <v>234</v>
      </c>
      <c r="D240" s="108" t="s">
        <v>160</v>
      </c>
      <c r="E240" t="s">
        <v>160</v>
      </c>
      <c r="F240" t="str" cm="1">
        <f t="array" aca="1" ref="F240" ca="1">IF(OR(E240="f", E240="Mega", E240="Gigantamax", E240="Galar", E240="Alola"), IF(NOT(ISERROR(SEARCH(" ", CELL("contents", F239)))), LEFT(F239,SEARCH(" ", CELL("contents", F239))-1) &amp; " - " &amp; E240, F239&amp;" - "&amp;E240), E240)</f>
        <v>Ledyba</v>
      </c>
      <c r="G240">
        <f>IF(ISNUMBER(SEARCH("-",K240)),_xlfn.XLOOKUP(LEFT(K240,FIND("-",K240)-1),'Clean Data'!E:E, 'Clean Data'!C:C),_xlfn.XLOOKUP(K240,'Clean Data'!E:E, 'Clean Data'!C:C))</f>
        <v>1</v>
      </c>
      <c r="H240" s="113">
        <v>1</v>
      </c>
      <c r="I240" s="113" t="str">
        <f>IF(ISNUMBER(SEARCH("-",K240)),_xlfn.XLOOKUP(LEFT(K240,FIND("-",K240)-1),'Clean Data'!E:E, 'Clean Data'!D:D),_xlfn.XLOOKUP(K240,'Clean Data'!E:E, 'Clean Data'!D:D))</f>
        <v>150</v>
      </c>
      <c r="J240" s="113" t="s">
        <v>1099</v>
      </c>
      <c r="K240" s="114" t="s">
        <v>145</v>
      </c>
      <c r="L240" t="str">
        <f t="shared" si="3"/>
        <v/>
      </c>
      <c r="M240" t="s">
        <v>888</v>
      </c>
    </row>
    <row r="241" spans="1:13" x14ac:dyDescent="0.25">
      <c r="A241" t="str">
        <f>'Clean Data'!E242&amp;IF('Clean Data'!G242="x","-f","")&amp;IF('Clean Data'!K242="x","-Mega","")&amp;IF('Clean Data'!L242="x","-Gigantamax","")&amp;IF('Clean Data'!M242&lt;&gt;"","-"&amp;'Clean Data'!M242,"")</f>
        <v>Magby</v>
      </c>
      <c r="B241" t="s">
        <v>235</v>
      </c>
      <c r="C241" t="s">
        <v>235</v>
      </c>
      <c r="D241" s="108" t="s">
        <v>2713</v>
      </c>
      <c r="E241" t="s">
        <v>2713</v>
      </c>
      <c r="F241" t="str" cm="1">
        <f t="array" aca="1" ref="F241" ca="1">IF(OR(E241="f", E241="Mega", E241="Gigantamax", E241="Galar", E241="Alola"), IF(NOT(ISERROR(SEARCH(" ", CELL("contents", F240)))), LEFT(F240,SEARCH(" ", CELL("contents", F240))-1) &amp; " - " &amp; E241, F240&amp;" - "&amp;E241), E241)</f>
        <v>Ledyba - f</v>
      </c>
      <c r="G241">
        <f>IF(ISNUMBER(SEARCH("-",K241)),_xlfn.XLOOKUP(LEFT(K241,FIND("-",K241)-1),'Clean Data'!E:E, 'Clean Data'!C:C),_xlfn.XLOOKUP(K241,'Clean Data'!E:E, 'Clean Data'!C:C))</f>
        <v>1</v>
      </c>
      <c r="H241" s="113">
        <v>1</v>
      </c>
      <c r="I241" s="113" t="str">
        <f>IF(ISNUMBER(SEARCH("-",K241)),_xlfn.XLOOKUP(LEFT(K241,FIND("-",K241)-1),'Clean Data'!E:E, 'Clean Data'!D:D),_xlfn.XLOOKUP(K241,'Clean Data'!E:E, 'Clean Data'!D:D))</f>
        <v>150</v>
      </c>
      <c r="J241" s="113" t="s">
        <v>1099</v>
      </c>
      <c r="K241" s="114" t="s">
        <v>2913</v>
      </c>
      <c r="L241" t="str">
        <f t="shared" si="3"/>
        <v>Mega_X</v>
      </c>
      <c r="M241" t="s">
        <v>2958</v>
      </c>
    </row>
    <row r="242" spans="1:13" x14ac:dyDescent="0.25">
      <c r="A242" t="str">
        <f>'Clean Data'!E243&amp;IF('Clean Data'!G243="x","-f","")&amp;IF('Clean Data'!K243="x","-Mega","")&amp;IF('Clean Data'!L243="x","-Gigantamax","")&amp;IF('Clean Data'!M243&lt;&gt;"","-"&amp;'Clean Data'!M243,"")</f>
        <v>Miltank</v>
      </c>
      <c r="B242" t="s">
        <v>236</v>
      </c>
      <c r="C242" t="s">
        <v>236</v>
      </c>
      <c r="D242" s="108" t="s">
        <v>161</v>
      </c>
      <c r="E242" t="s">
        <v>161</v>
      </c>
      <c r="F242" t="str" cm="1">
        <f t="array" aca="1" ref="F242" ca="1">IF(OR(E242="f", E242="Mega", E242="Gigantamax", E242="Galar", E242="Alola"), IF(NOT(ISERROR(SEARCH(" ", CELL("contents", F241)))), LEFT(F241,SEARCH(" ", CELL("contents", F241))-1) &amp; " - " &amp; E242, F241&amp;" - "&amp;E242), E242)</f>
        <v>Ledian</v>
      </c>
      <c r="G242">
        <f>IF(ISNUMBER(SEARCH("-",K242)),_xlfn.XLOOKUP(LEFT(K242,FIND("-",K242)-1),'Clean Data'!E:E, 'Clean Data'!C:C),_xlfn.XLOOKUP(K242,'Clean Data'!E:E, 'Clean Data'!C:C))</f>
        <v>1</v>
      </c>
      <c r="H242" s="113">
        <v>1</v>
      </c>
      <c r="I242" s="113" t="str">
        <f>IF(ISNUMBER(SEARCH("-",K242)),_xlfn.XLOOKUP(LEFT(K242,FIND("-",K242)-1),'Clean Data'!E:E, 'Clean Data'!D:D),_xlfn.XLOOKUP(K242,'Clean Data'!E:E, 'Clean Data'!D:D))</f>
        <v>150</v>
      </c>
      <c r="J242" s="113" t="s">
        <v>1099</v>
      </c>
      <c r="K242" s="114" t="s">
        <v>2914</v>
      </c>
      <c r="L242" t="str">
        <f t="shared" si="3"/>
        <v>Mega_Y</v>
      </c>
      <c r="M242" t="s">
        <v>2959</v>
      </c>
    </row>
    <row r="243" spans="1:13" x14ac:dyDescent="0.25">
      <c r="A243" t="str">
        <f>'Clean Data'!E244&amp;IF('Clean Data'!G244="x","-f","")&amp;IF('Clean Data'!K244="x","-Mega","")&amp;IF('Clean Data'!L244="x","-Gigantamax","")&amp;IF('Clean Data'!M244&lt;&gt;"","-"&amp;'Clean Data'!M244,"")</f>
        <v>Blissey</v>
      </c>
      <c r="B243" t="s">
        <v>237</v>
      </c>
      <c r="C243" t="s">
        <v>237</v>
      </c>
      <c r="D243" s="108" t="s">
        <v>2713</v>
      </c>
      <c r="E243" t="s">
        <v>2713</v>
      </c>
      <c r="F243" t="str" cm="1">
        <f t="array" aca="1" ref="F243" ca="1">IF(OR(E243="f", E243="Mega", E243="Gigantamax", E243="Galar", E243="Alola"), IF(NOT(ISERROR(SEARCH(" ", CELL("contents", F242)))), LEFT(F242,SEARCH(" ", CELL("contents", F242))-1) &amp; " - " &amp; E243, F242&amp;" - "&amp;E243), E243)</f>
        <v>Ledian - f</v>
      </c>
      <c r="G243">
        <f>IF(ISNUMBER(SEARCH("-",K243)),_xlfn.XLOOKUP(LEFT(K243,FIND("-",K243)-1),'Clean Data'!E:E, 'Clean Data'!C:C),_xlfn.XLOOKUP(K243,'Clean Data'!E:E, 'Clean Data'!C:C))</f>
        <v>1</v>
      </c>
      <c r="H243" s="113">
        <v>1</v>
      </c>
      <c r="I243" s="113" t="str">
        <f>IF(ISNUMBER(SEARCH("-",K243)),_xlfn.XLOOKUP(LEFT(K243,FIND("-",K243)-1),'Clean Data'!E:E, 'Clean Data'!D:D),_xlfn.XLOOKUP(K243,'Clean Data'!E:E, 'Clean Data'!D:D))</f>
        <v>151</v>
      </c>
      <c r="J243" s="113" t="s">
        <v>1100</v>
      </c>
      <c r="K243" s="114" t="s">
        <v>146</v>
      </c>
      <c r="L243" t="str">
        <f t="shared" si="3"/>
        <v/>
      </c>
      <c r="M243" t="s">
        <v>888</v>
      </c>
    </row>
    <row r="244" spans="1:13" x14ac:dyDescent="0.25">
      <c r="A244" t="str">
        <f>'Clean Data'!E245&amp;IF('Clean Data'!G245="x","-f","")&amp;IF('Clean Data'!K245="x","-Mega","")&amp;IF('Clean Data'!L245="x","-Gigantamax","")&amp;IF('Clean Data'!M245&lt;&gt;"","-"&amp;'Clean Data'!M245,"")</f>
        <v>Raikou</v>
      </c>
      <c r="B244" t="s">
        <v>238</v>
      </c>
      <c r="C244" t="s">
        <v>238</v>
      </c>
      <c r="D244" s="108" t="s">
        <v>162</v>
      </c>
      <c r="E244" t="s">
        <v>162</v>
      </c>
      <c r="F244" t="str" cm="1">
        <f t="array" aca="1" ref="F244" ca="1">IF(OR(E244="f", E244="Mega", E244="Gigantamax", E244="Galar", E244="Alola"), IF(NOT(ISERROR(SEARCH(" ", CELL("contents", F243)))), LEFT(F243,SEARCH(" ", CELL("contents", F243))-1) &amp; " - " &amp; E244, F243&amp;" - "&amp;E244), E244)</f>
        <v>Spinarak</v>
      </c>
      <c r="G244">
        <f>IF(ISNUMBER(SEARCH("-",K244)),_xlfn.XLOOKUP(LEFT(K244,FIND("-",K244)-1),'Clean Data'!E:E, 'Clean Data'!C:C),_xlfn.XLOOKUP(K244,'Clean Data'!E:E, 'Clean Data'!C:C))</f>
        <v>2</v>
      </c>
      <c r="H244" s="113">
        <v>2</v>
      </c>
      <c r="I244" s="113" t="str">
        <f>IF(ISNUMBER(SEARCH("-",K244)),_xlfn.XLOOKUP(LEFT(K244,FIND("-",K244)-1),'Clean Data'!E:E, 'Clean Data'!D:D),_xlfn.XLOOKUP(K244,'Clean Data'!E:E, 'Clean Data'!D:D))</f>
        <v>152</v>
      </c>
      <c r="J244" s="113" t="s">
        <v>1101</v>
      </c>
      <c r="K244" s="114" t="s">
        <v>147</v>
      </c>
      <c r="L244" t="str">
        <f t="shared" si="3"/>
        <v/>
      </c>
      <c r="M244" t="s">
        <v>888</v>
      </c>
    </row>
    <row r="245" spans="1:13" x14ac:dyDescent="0.25">
      <c r="A245" t="str">
        <f>'Clean Data'!E246&amp;IF('Clean Data'!G246="x","-f","")&amp;IF('Clean Data'!K246="x","-Mega","")&amp;IF('Clean Data'!L246="x","-Gigantamax","")&amp;IF('Clean Data'!M246&lt;&gt;"","-"&amp;'Clean Data'!M246,"")</f>
        <v>Entei</v>
      </c>
      <c r="B245" t="s">
        <v>239</v>
      </c>
      <c r="C245" t="s">
        <v>239</v>
      </c>
      <c r="D245" s="108" t="s">
        <v>163</v>
      </c>
      <c r="E245" t="s">
        <v>163</v>
      </c>
      <c r="F245" t="str" cm="1">
        <f t="array" aca="1" ref="F245" ca="1">IF(OR(E245="f", E245="Mega", E245="Gigantamax", E245="Galar", E245="Alola"), IF(NOT(ISERROR(SEARCH(" ", CELL("contents", F244)))), LEFT(F244,SEARCH(" ", CELL("contents", F244))-1) &amp; " - " &amp; E245, F244&amp;" - "&amp;E245), E245)</f>
        <v>Ariados</v>
      </c>
      <c r="G245">
        <f>IF(ISNUMBER(SEARCH("-",K245)),_xlfn.XLOOKUP(LEFT(K245,FIND("-",K245)-1),'Clean Data'!E:E, 'Clean Data'!C:C),_xlfn.XLOOKUP(K245,'Clean Data'!E:E, 'Clean Data'!C:C))</f>
        <v>2</v>
      </c>
      <c r="H245" s="113">
        <v>2</v>
      </c>
      <c r="I245" s="113" t="str">
        <f>IF(ISNUMBER(SEARCH("-",K245)),_xlfn.XLOOKUP(LEFT(K245,FIND("-",K245)-1),'Clean Data'!E:E, 'Clean Data'!D:D),_xlfn.XLOOKUP(K245,'Clean Data'!E:E, 'Clean Data'!D:D))</f>
        <v>153</v>
      </c>
      <c r="J245" s="113" t="s">
        <v>1102</v>
      </c>
      <c r="K245" s="114" t="s">
        <v>148</v>
      </c>
      <c r="L245" t="str">
        <f t="shared" si="3"/>
        <v/>
      </c>
      <c r="M245" t="s">
        <v>888</v>
      </c>
    </row>
    <row r="246" spans="1:13" x14ac:dyDescent="0.25">
      <c r="A246" t="str">
        <f>'Clean Data'!E247&amp;IF('Clean Data'!G247="x","-f","")&amp;IF('Clean Data'!K247="x","-Mega","")&amp;IF('Clean Data'!L247="x","-Gigantamax","")&amp;IF('Clean Data'!M247&lt;&gt;"","-"&amp;'Clean Data'!M247,"")</f>
        <v>Suicune</v>
      </c>
      <c r="B246" t="s">
        <v>240</v>
      </c>
      <c r="C246" t="s">
        <v>240</v>
      </c>
      <c r="D246" s="108" t="s">
        <v>164</v>
      </c>
      <c r="E246" t="s">
        <v>164</v>
      </c>
      <c r="F246" t="str" cm="1">
        <f t="array" aca="1" ref="F246" ca="1">IF(OR(E246="f", E246="Mega", E246="Gigantamax", E246="Galar", E246="Alola"), IF(NOT(ISERROR(SEARCH(" ", CELL("contents", F245)))), LEFT(F245,SEARCH(" ", CELL("contents", F245))-1) &amp; " - " &amp; E246, F245&amp;" - "&amp;E246), E246)</f>
        <v>Crobat</v>
      </c>
      <c r="G246">
        <f>IF(ISNUMBER(SEARCH("-",K246)),_xlfn.XLOOKUP(LEFT(K246,FIND("-",K246)-1),'Clean Data'!E:E, 'Clean Data'!C:C),_xlfn.XLOOKUP(K246,'Clean Data'!E:E, 'Clean Data'!C:C))</f>
        <v>2</v>
      </c>
      <c r="H246" s="113">
        <v>2</v>
      </c>
      <c r="I246" s="113" t="str">
        <f>IF(ISNUMBER(SEARCH("-",K246)),_xlfn.XLOOKUP(LEFT(K246,FIND("-",K246)-1),'Clean Data'!E:E, 'Clean Data'!D:D),_xlfn.XLOOKUP(K246,'Clean Data'!E:E, 'Clean Data'!D:D))</f>
        <v>154</v>
      </c>
      <c r="J246" s="113" t="s">
        <v>1103</v>
      </c>
      <c r="K246" s="114" t="s">
        <v>149</v>
      </c>
      <c r="L246" t="str">
        <f t="shared" si="3"/>
        <v/>
      </c>
      <c r="M246" t="s">
        <v>888</v>
      </c>
    </row>
    <row r="247" spans="1:13" x14ac:dyDescent="0.25">
      <c r="A247" t="str">
        <f>'Clean Data'!E248&amp;IF('Clean Data'!G248="x","-f","")&amp;IF('Clean Data'!K248="x","-Mega","")&amp;IF('Clean Data'!L248="x","-Gigantamax","")&amp;IF('Clean Data'!M248&lt;&gt;"","-"&amp;'Clean Data'!M248,"")</f>
        <v>Larvitar</v>
      </c>
      <c r="B247" t="s">
        <v>241</v>
      </c>
      <c r="C247" t="s">
        <v>241</v>
      </c>
      <c r="D247" s="108" t="s">
        <v>165</v>
      </c>
      <c r="E247" t="s">
        <v>165</v>
      </c>
      <c r="F247" t="str" cm="1">
        <f t="array" aca="1" ref="F247" ca="1">IF(OR(E247="f", E247="Mega", E247="Gigantamax", E247="Galar", E247="Alola"), IF(NOT(ISERROR(SEARCH(" ", CELL("contents", F246)))), LEFT(F246,SEARCH(" ", CELL("contents", F246))-1) &amp; " - " &amp; E247, F246&amp;" - "&amp;E247), E247)</f>
        <v>Chinchou</v>
      </c>
      <c r="G247">
        <f>IF(ISNUMBER(SEARCH("-",K247)),_xlfn.XLOOKUP(LEFT(K247,FIND("-",K247)-1),'Clean Data'!E:E, 'Clean Data'!C:C),_xlfn.XLOOKUP(K247,'Clean Data'!E:E, 'Clean Data'!C:C))</f>
        <v>2</v>
      </c>
      <c r="H247" s="113">
        <v>2</v>
      </c>
      <c r="I247" s="113" t="str">
        <f>IF(ISNUMBER(SEARCH("-",K247)),_xlfn.XLOOKUP(LEFT(K247,FIND("-",K247)-1),'Clean Data'!E:E, 'Clean Data'!D:D),_xlfn.XLOOKUP(K247,'Clean Data'!E:E, 'Clean Data'!D:D))</f>
        <v>154</v>
      </c>
      <c r="J247" s="113" t="s">
        <v>1103</v>
      </c>
      <c r="K247" s="114" t="s">
        <v>2752</v>
      </c>
      <c r="L247" t="str">
        <f t="shared" si="3"/>
        <v>f</v>
      </c>
      <c r="M247" t="s">
        <v>2713</v>
      </c>
    </row>
    <row r="248" spans="1:13" x14ac:dyDescent="0.25">
      <c r="A248" t="str">
        <f>'Clean Data'!E249&amp;IF('Clean Data'!G249="x","-f","")&amp;IF('Clean Data'!K249="x","-Mega","")&amp;IF('Clean Data'!L249="x","-Gigantamax","")&amp;IF('Clean Data'!M249&lt;&gt;"","-"&amp;'Clean Data'!M249,"")</f>
        <v>Pupitar</v>
      </c>
      <c r="B248" t="s">
        <v>242</v>
      </c>
      <c r="C248" t="s">
        <v>242</v>
      </c>
      <c r="D248" s="108" t="s">
        <v>166</v>
      </c>
      <c r="E248" t="s">
        <v>166</v>
      </c>
      <c r="F248" t="str" cm="1">
        <f t="array" aca="1" ref="F248" ca="1">IF(OR(E248="f", E248="Mega", E248="Gigantamax", E248="Galar", E248="Alola"), IF(NOT(ISERROR(SEARCH(" ", CELL("contents", F247)))), LEFT(F247,SEARCH(" ", CELL("contents", F247))-1) &amp; " - " &amp; E248, F247&amp;" - "&amp;E248), E248)</f>
        <v>Lanturn</v>
      </c>
      <c r="G248">
        <f>IF(ISNUMBER(SEARCH("-",K248)),_xlfn.XLOOKUP(LEFT(K248,FIND("-",K248)-1),'Clean Data'!E:E, 'Clean Data'!C:C),_xlfn.XLOOKUP(K248,'Clean Data'!E:E, 'Clean Data'!C:C))</f>
        <v>2</v>
      </c>
      <c r="H248" s="113">
        <v>2</v>
      </c>
      <c r="I248" s="113" t="str">
        <f>IF(ISNUMBER(SEARCH("-",K248)),_xlfn.XLOOKUP(LEFT(K248,FIND("-",K248)-1),'Clean Data'!E:E, 'Clean Data'!D:D),_xlfn.XLOOKUP(K248,'Clean Data'!E:E, 'Clean Data'!D:D))</f>
        <v>155</v>
      </c>
      <c r="J248" s="113" t="s">
        <v>1104</v>
      </c>
      <c r="K248" s="114" t="s">
        <v>150</v>
      </c>
      <c r="L248" t="str">
        <f t="shared" si="3"/>
        <v/>
      </c>
      <c r="M248" t="s">
        <v>888</v>
      </c>
    </row>
    <row r="249" spans="1:13" x14ac:dyDescent="0.25">
      <c r="A249" t="str">
        <f>'Clean Data'!E250&amp;IF('Clean Data'!G250="x","-f","")&amp;IF('Clean Data'!K250="x","-Mega","")&amp;IF('Clean Data'!L250="x","-Gigantamax","")&amp;IF('Clean Data'!M250&lt;&gt;"","-"&amp;'Clean Data'!M250,"")</f>
        <v>Tyranitar-Mega</v>
      </c>
      <c r="B249" t="s">
        <v>2775</v>
      </c>
      <c r="C249" t="s">
        <v>2775</v>
      </c>
      <c r="D249" s="108" t="s">
        <v>167</v>
      </c>
      <c r="E249" t="s">
        <v>167</v>
      </c>
      <c r="F249" t="str" cm="1">
        <f t="array" aca="1" ref="F249" ca="1">IF(OR(E249="f", E249="Mega", E249="Gigantamax", E249="Galar", E249="Alola"), IF(NOT(ISERROR(SEARCH(" ", CELL("contents", F248)))), LEFT(F248,SEARCH(" ", CELL("contents", F248))-1) &amp; " - " &amp; E249, F248&amp;" - "&amp;E249), E249)</f>
        <v>Pichu</v>
      </c>
      <c r="G249">
        <f>IF(ISNUMBER(SEARCH("-",K249)),_xlfn.XLOOKUP(LEFT(K249,FIND("-",K249)-1),'Clean Data'!E:E, 'Clean Data'!C:C),_xlfn.XLOOKUP(K249,'Clean Data'!E:E, 'Clean Data'!C:C))</f>
        <v>2</v>
      </c>
      <c r="H249" s="113">
        <v>2</v>
      </c>
      <c r="I249" s="113" t="str">
        <f>IF(ISNUMBER(SEARCH("-",K249)),_xlfn.XLOOKUP(LEFT(K249,FIND("-",K249)-1),'Clean Data'!E:E, 'Clean Data'!D:D),_xlfn.XLOOKUP(K249,'Clean Data'!E:E, 'Clean Data'!D:D))</f>
        <v>156</v>
      </c>
      <c r="J249" s="113" t="s">
        <v>1105</v>
      </c>
      <c r="K249" s="114" t="s">
        <v>151</v>
      </c>
      <c r="L249" t="str">
        <f t="shared" si="3"/>
        <v/>
      </c>
      <c r="M249" t="s">
        <v>888</v>
      </c>
    </row>
    <row r="250" spans="1:13" x14ac:dyDescent="0.25">
      <c r="A250" t="str">
        <f>'Clean Data'!E251&amp;IF('Clean Data'!G251="x","-f","")&amp;IF('Clean Data'!K251="x","-Mega","")&amp;IF('Clean Data'!L251="x","-Gigantamax","")&amp;IF('Clean Data'!M251&lt;&gt;"","-"&amp;'Clean Data'!M251,"")</f>
        <v>Lugia</v>
      </c>
      <c r="B250" t="s">
        <v>244</v>
      </c>
      <c r="C250" t="s">
        <v>244</v>
      </c>
      <c r="D250" s="108" t="s">
        <v>168</v>
      </c>
      <c r="E250" t="s">
        <v>168</v>
      </c>
      <c r="F250" t="str" cm="1">
        <f t="array" aca="1" ref="F250" ca="1">IF(OR(E250="f", E250="Mega", E250="Gigantamax", E250="Galar", E250="Alola"), IF(NOT(ISERROR(SEARCH(" ", CELL("contents", F249)))), LEFT(F249,SEARCH(" ", CELL("contents", F249))-1) &amp; " - " &amp; E250, F249&amp;" - "&amp;E250), E250)</f>
        <v>Cleffa</v>
      </c>
      <c r="G250">
        <f>IF(ISNUMBER(SEARCH("-",K250)),_xlfn.XLOOKUP(LEFT(K250,FIND("-",K250)-1),'Clean Data'!E:E, 'Clean Data'!C:C),_xlfn.XLOOKUP(K250,'Clean Data'!E:E, 'Clean Data'!C:C))</f>
        <v>2</v>
      </c>
      <c r="H250" s="113">
        <v>2</v>
      </c>
      <c r="I250" s="113" t="str">
        <f>IF(ISNUMBER(SEARCH("-",K250)),_xlfn.XLOOKUP(LEFT(K250,FIND("-",K250)-1),'Clean Data'!E:E, 'Clean Data'!D:D),_xlfn.XLOOKUP(K250,'Clean Data'!E:E, 'Clean Data'!D:D))</f>
        <v>157</v>
      </c>
      <c r="J250" s="113" t="s">
        <v>1106</v>
      </c>
      <c r="K250" s="114" t="s">
        <v>152</v>
      </c>
      <c r="L250" t="str">
        <f t="shared" si="3"/>
        <v/>
      </c>
      <c r="M250" t="s">
        <v>888</v>
      </c>
    </row>
    <row r="251" spans="1:13" x14ac:dyDescent="0.25">
      <c r="A251" t="str">
        <f>'Clean Data'!E252&amp;IF('Clean Data'!G252="x","-f","")&amp;IF('Clean Data'!K252="x","-Mega","")&amp;IF('Clean Data'!L252="x","-Gigantamax","")&amp;IF('Clean Data'!M252&lt;&gt;"","-"&amp;'Clean Data'!M252,"")</f>
        <v>Ho-Oh</v>
      </c>
      <c r="B251" t="s">
        <v>245</v>
      </c>
      <c r="C251" t="s">
        <v>245</v>
      </c>
      <c r="D251" s="108" t="s">
        <v>169</v>
      </c>
      <c r="E251" t="s">
        <v>169</v>
      </c>
      <c r="F251" t="str" cm="1">
        <f t="array" aca="1" ref="F251" ca="1">IF(OR(E251="f", E251="Mega", E251="Gigantamax", E251="Galar", E251="Alola"), IF(NOT(ISERROR(SEARCH(" ", CELL("contents", F250)))), LEFT(F250,SEARCH(" ", CELL("contents", F250))-1) &amp; " - " &amp; E251, F250&amp;" - "&amp;E251), E251)</f>
        <v>Igglybuff</v>
      </c>
      <c r="G251">
        <f>IF(ISNUMBER(SEARCH("-",K251)),_xlfn.XLOOKUP(LEFT(K251,FIND("-",K251)-1),'Clean Data'!E:E, 'Clean Data'!C:C),_xlfn.XLOOKUP(K251,'Clean Data'!E:E, 'Clean Data'!C:C))</f>
        <v>2</v>
      </c>
      <c r="H251" s="113">
        <v>2</v>
      </c>
      <c r="I251" s="113" t="str">
        <f>IF(ISNUMBER(SEARCH("-",K251)),_xlfn.XLOOKUP(LEFT(K251,FIND("-",K251)-1),'Clean Data'!E:E, 'Clean Data'!D:D),_xlfn.XLOOKUP(K251,'Clean Data'!E:E, 'Clean Data'!D:D))</f>
        <v>158</v>
      </c>
      <c r="J251" s="113" t="s">
        <v>1107</v>
      </c>
      <c r="K251" s="114" t="s">
        <v>153</v>
      </c>
      <c r="L251" t="str">
        <f t="shared" si="3"/>
        <v/>
      </c>
      <c r="M251" t="s">
        <v>888</v>
      </c>
    </row>
    <row r="252" spans="1:13" x14ac:dyDescent="0.25">
      <c r="A252" t="str">
        <f>'Clean Data'!E253&amp;IF('Clean Data'!G253="x","-f","")&amp;IF('Clean Data'!K253="x","-Mega","")&amp;IF('Clean Data'!L253="x","-Gigantamax","")&amp;IF('Clean Data'!M253&lt;&gt;"","-"&amp;'Clean Data'!M253,"")</f>
        <v>Celebi</v>
      </c>
      <c r="B252" t="s">
        <v>246</v>
      </c>
      <c r="C252" t="s">
        <v>246</v>
      </c>
      <c r="D252" s="108" t="s">
        <v>170</v>
      </c>
      <c r="E252" t="s">
        <v>170</v>
      </c>
      <c r="F252" t="str" cm="1">
        <f t="array" aca="1" ref="F252" ca="1">IF(OR(E252="f", E252="Mega", E252="Gigantamax", E252="Galar", E252="Alola"), IF(NOT(ISERROR(SEARCH(" ", CELL("contents", F251)))), LEFT(F251,SEARCH(" ", CELL("contents", F251))-1) &amp; " - " &amp; E252, F251&amp;" - "&amp;E252), E252)</f>
        <v>Togepi</v>
      </c>
      <c r="G252">
        <f>IF(ISNUMBER(SEARCH("-",K252)),_xlfn.XLOOKUP(LEFT(K252,FIND("-",K252)-1),'Clean Data'!E:E, 'Clean Data'!C:C),_xlfn.XLOOKUP(K252,'Clean Data'!E:E, 'Clean Data'!C:C))</f>
        <v>2</v>
      </c>
      <c r="H252" s="113">
        <v>2</v>
      </c>
      <c r="I252" s="113" t="str">
        <f>IF(ISNUMBER(SEARCH("-",K252)),_xlfn.XLOOKUP(LEFT(K252,FIND("-",K252)-1),'Clean Data'!E:E, 'Clean Data'!D:D),_xlfn.XLOOKUP(K252,'Clean Data'!E:E, 'Clean Data'!D:D))</f>
        <v>159</v>
      </c>
      <c r="J252" s="113" t="s">
        <v>1108</v>
      </c>
      <c r="K252" s="114" t="s">
        <v>154</v>
      </c>
      <c r="L252" t="str">
        <f t="shared" si="3"/>
        <v/>
      </c>
      <c r="M252" t="s">
        <v>888</v>
      </c>
    </row>
    <row r="253" spans="1:13" x14ac:dyDescent="0.25">
      <c r="A253" t="str">
        <f>'Clean Data'!E254&amp;IF('Clean Data'!G254="x","-f","")&amp;IF('Clean Data'!K254="x","-Mega","")&amp;IF('Clean Data'!L254="x","-Gigantamax","")&amp;IF('Clean Data'!M254&lt;&gt;"","-"&amp;'Clean Data'!M254,"")</f>
        <v>Treecko</v>
      </c>
      <c r="B253" t="s">
        <v>247</v>
      </c>
      <c r="C253" t="s">
        <v>247</v>
      </c>
      <c r="D253" s="108" t="s">
        <v>171</v>
      </c>
      <c r="E253" t="s">
        <v>171</v>
      </c>
      <c r="F253" t="str" cm="1">
        <f t="array" aca="1" ref="F253" ca="1">IF(OR(E253="f", E253="Mega", E253="Gigantamax", E253="Galar", E253="Alola"), IF(NOT(ISERROR(SEARCH(" ", CELL("contents", F252)))), LEFT(F252,SEARCH(" ", CELL("contents", F252))-1) &amp; " - " &amp; E253, F252&amp;" - "&amp;E253), E253)</f>
        <v>Togetic</v>
      </c>
      <c r="G253">
        <f>IF(ISNUMBER(SEARCH("-",K253)),_xlfn.XLOOKUP(LEFT(K253,FIND("-",K253)-1),'Clean Data'!E:E, 'Clean Data'!C:C),_xlfn.XLOOKUP(K253,'Clean Data'!E:E, 'Clean Data'!C:C))</f>
        <v>2</v>
      </c>
      <c r="H253" s="113">
        <v>2</v>
      </c>
      <c r="I253" s="113" t="str">
        <f>IF(ISNUMBER(SEARCH("-",K253)),_xlfn.XLOOKUP(LEFT(K253,FIND("-",K253)-1),'Clean Data'!E:E, 'Clean Data'!D:D),_xlfn.XLOOKUP(K253,'Clean Data'!E:E, 'Clean Data'!D:D))</f>
        <v>160</v>
      </c>
      <c r="J253" s="113" t="s">
        <v>1109</v>
      </c>
      <c r="K253" s="114" t="s">
        <v>155</v>
      </c>
      <c r="L253" t="str">
        <f t="shared" si="3"/>
        <v/>
      </c>
      <c r="M253" t="s">
        <v>888</v>
      </c>
    </row>
    <row r="254" spans="1:13" x14ac:dyDescent="0.25">
      <c r="A254" t="str">
        <f>'Clean Data'!E255&amp;IF('Clean Data'!G255="x","-f","")&amp;IF('Clean Data'!K255="x","-Mega","")&amp;IF('Clean Data'!L255="x","-Gigantamax","")&amp;IF('Clean Data'!M255&lt;&gt;"","-"&amp;'Clean Data'!M255,"")</f>
        <v>Grovyle</v>
      </c>
      <c r="B254" t="s">
        <v>248</v>
      </c>
      <c r="C254" t="s">
        <v>248</v>
      </c>
      <c r="D254" s="108" t="s">
        <v>172</v>
      </c>
      <c r="E254" t="s">
        <v>172</v>
      </c>
      <c r="F254" t="str" cm="1">
        <f t="array" aca="1" ref="F254" ca="1">IF(OR(E254="f", E254="Mega", E254="Gigantamax", E254="Galar", E254="Alola"), IF(NOT(ISERROR(SEARCH(" ", CELL("contents", F253)))), LEFT(F253,SEARCH(" ", CELL("contents", F253))-1) &amp; " - " &amp; E254, F253&amp;" - "&amp;E254), E254)</f>
        <v>Natu</v>
      </c>
      <c r="G254">
        <f>IF(ISNUMBER(SEARCH("-",K254)),_xlfn.XLOOKUP(LEFT(K254,FIND("-",K254)-1),'Clean Data'!E:E, 'Clean Data'!C:C),_xlfn.XLOOKUP(K254,'Clean Data'!E:E, 'Clean Data'!C:C))</f>
        <v>2</v>
      </c>
      <c r="H254" s="113">
        <v>2</v>
      </c>
      <c r="I254" s="113" t="str">
        <f>IF(ISNUMBER(SEARCH("-",K254)),_xlfn.XLOOKUP(LEFT(K254,FIND("-",K254)-1),'Clean Data'!E:E, 'Clean Data'!D:D),_xlfn.XLOOKUP(K254,'Clean Data'!E:E, 'Clean Data'!D:D))</f>
        <v>161</v>
      </c>
      <c r="J254" s="113" t="s">
        <v>1110</v>
      </c>
      <c r="K254" s="114" t="s">
        <v>156</v>
      </c>
      <c r="L254" t="str">
        <f t="shared" si="3"/>
        <v/>
      </c>
      <c r="M254" t="s">
        <v>888</v>
      </c>
    </row>
    <row r="255" spans="1:13" x14ac:dyDescent="0.25">
      <c r="A255" t="str">
        <f>'Clean Data'!E256&amp;IF('Clean Data'!G256="x","-f","")&amp;IF('Clean Data'!K256="x","-Mega","")&amp;IF('Clean Data'!L256="x","-Gigantamax","")&amp;IF('Clean Data'!M256&lt;&gt;"","-"&amp;'Clean Data'!M256,"")</f>
        <v>Sceptile-Mega</v>
      </c>
      <c r="B255" t="s">
        <v>2776</v>
      </c>
      <c r="C255" t="s">
        <v>2776</v>
      </c>
      <c r="D255" s="108" t="s">
        <v>173</v>
      </c>
      <c r="E255" t="s">
        <v>173</v>
      </c>
      <c r="F255" t="str" cm="1">
        <f t="array" aca="1" ref="F255" ca="1">IF(OR(E255="f", E255="Mega", E255="Gigantamax", E255="Galar", E255="Alola"), IF(NOT(ISERROR(SEARCH(" ", CELL("contents", F254)))), LEFT(F254,SEARCH(" ", CELL("contents", F254))-1) &amp; " - " &amp; E255, F254&amp;" - "&amp;E255), E255)</f>
        <v>Xatu</v>
      </c>
      <c r="G255">
        <f>IF(ISNUMBER(SEARCH("-",K255)),_xlfn.XLOOKUP(LEFT(K255,FIND("-",K255)-1),'Clean Data'!E:E, 'Clean Data'!C:C),_xlfn.XLOOKUP(K255,'Clean Data'!E:E, 'Clean Data'!C:C))</f>
        <v>2</v>
      </c>
      <c r="H255" s="113">
        <v>2</v>
      </c>
      <c r="I255" s="113" t="str">
        <f>IF(ISNUMBER(SEARCH("-",K255)),_xlfn.XLOOKUP(LEFT(K255,FIND("-",K255)-1),'Clean Data'!E:E, 'Clean Data'!D:D),_xlfn.XLOOKUP(K255,'Clean Data'!E:E, 'Clean Data'!D:D))</f>
        <v>162</v>
      </c>
      <c r="J255" s="113" t="s">
        <v>1111</v>
      </c>
      <c r="K255" s="114" t="s">
        <v>157</v>
      </c>
      <c r="L255" t="str">
        <f t="shared" si="3"/>
        <v/>
      </c>
      <c r="M255" t="s">
        <v>888</v>
      </c>
    </row>
    <row r="256" spans="1:13" x14ac:dyDescent="0.25">
      <c r="A256" t="str">
        <f>'Clean Data'!E257&amp;IF('Clean Data'!G257="x","-f","")&amp;IF('Clean Data'!K257="x","-Mega","")&amp;IF('Clean Data'!L257="x","-Gigantamax","")&amp;IF('Clean Data'!M257&lt;&gt;"","-"&amp;'Clean Data'!M257,"")</f>
        <v>Torchic-f</v>
      </c>
      <c r="B256" t="s">
        <v>2777</v>
      </c>
      <c r="C256" t="s">
        <v>2777</v>
      </c>
      <c r="D256" s="108" t="s">
        <v>2713</v>
      </c>
      <c r="E256" t="s">
        <v>2713</v>
      </c>
      <c r="F256" t="str" cm="1">
        <f t="array" aca="1" ref="F256" ca="1">IF(OR(E256="f", E256="Mega", E256="Gigantamax", E256="Galar", E256="Alola"), IF(NOT(ISERROR(SEARCH(" ", CELL("contents", F255)))), LEFT(F255,SEARCH(" ", CELL("contents", F255))-1) &amp; " - " &amp; E256, F255&amp;" - "&amp;E256), E256)</f>
        <v>Xatu - f</v>
      </c>
      <c r="G256">
        <f>IF(ISNUMBER(SEARCH("-",K256)),_xlfn.XLOOKUP(LEFT(K256,FIND("-",K256)-1),'Clean Data'!E:E, 'Clean Data'!C:C),_xlfn.XLOOKUP(K256,'Clean Data'!E:E, 'Clean Data'!C:C))</f>
        <v>2</v>
      </c>
      <c r="H256" s="113">
        <v>2</v>
      </c>
      <c r="I256" s="113" t="str">
        <f>IF(ISNUMBER(SEARCH("-",K256)),_xlfn.XLOOKUP(LEFT(K256,FIND("-",K256)-1),'Clean Data'!E:E, 'Clean Data'!D:D),_xlfn.XLOOKUP(K256,'Clean Data'!E:E, 'Clean Data'!D:D))</f>
        <v>163</v>
      </c>
      <c r="J256" s="113" t="s">
        <v>1112</v>
      </c>
      <c r="K256" s="114" t="s">
        <v>158</v>
      </c>
      <c r="L256" t="str">
        <f t="shared" si="3"/>
        <v/>
      </c>
      <c r="M256" t="s">
        <v>888</v>
      </c>
    </row>
    <row r="257" spans="1:13" x14ac:dyDescent="0.25">
      <c r="A257" t="str">
        <f>'Clean Data'!E258&amp;IF('Clean Data'!G258="x","-f","")&amp;IF('Clean Data'!K258="x","-Mega","")&amp;IF('Clean Data'!L258="x","-Gigantamax","")&amp;IF('Clean Data'!M258&lt;&gt;"","-"&amp;'Clean Data'!M258,"")</f>
        <v>Combusken-f</v>
      </c>
      <c r="B257" t="s">
        <v>2778</v>
      </c>
      <c r="C257" t="s">
        <v>2778</v>
      </c>
      <c r="D257" s="108" t="s">
        <v>174</v>
      </c>
      <c r="E257" t="s">
        <v>174</v>
      </c>
      <c r="F257" t="str" cm="1">
        <f t="array" aca="1" ref="F257" ca="1">IF(OR(E257="f", E257="Mega", E257="Gigantamax", E257="Galar", E257="Alola"), IF(NOT(ISERROR(SEARCH(" ", CELL("contents", F256)))), LEFT(F256,SEARCH(" ", CELL("contents", F256))-1) &amp; " - " &amp; E257, F256&amp;" - "&amp;E257), E257)</f>
        <v>Mareep</v>
      </c>
      <c r="G257">
        <f>IF(ISNUMBER(SEARCH("-",K257)),_xlfn.XLOOKUP(LEFT(K257,FIND("-",K257)-1),'Clean Data'!E:E, 'Clean Data'!C:C),_xlfn.XLOOKUP(K257,'Clean Data'!E:E, 'Clean Data'!C:C))</f>
        <v>2</v>
      </c>
      <c r="H257" s="113">
        <v>2</v>
      </c>
      <c r="I257" s="113" t="str">
        <f>IF(ISNUMBER(SEARCH("-",K257)),_xlfn.XLOOKUP(LEFT(K257,FIND("-",K257)-1),'Clean Data'!E:E, 'Clean Data'!D:D),_xlfn.XLOOKUP(K257,'Clean Data'!E:E, 'Clean Data'!D:D))</f>
        <v>164</v>
      </c>
      <c r="J257" s="113" t="s">
        <v>1113</v>
      </c>
      <c r="K257" s="114" t="s">
        <v>159</v>
      </c>
      <c r="L257" t="str">
        <f t="shared" si="3"/>
        <v/>
      </c>
      <c r="M257" t="s">
        <v>888</v>
      </c>
    </row>
    <row r="258" spans="1:13" x14ac:dyDescent="0.25">
      <c r="A258" t="str">
        <f>'Clean Data'!E259&amp;IF('Clean Data'!G259="x","-f","")&amp;IF('Clean Data'!K259="x","-Mega","")&amp;IF('Clean Data'!L259="x","-Gigantamax","")&amp;IF('Clean Data'!M259&lt;&gt;"","-"&amp;'Clean Data'!M259,"")</f>
        <v>Blaziken-f-Mega</v>
      </c>
      <c r="B258" t="s">
        <v>2779</v>
      </c>
      <c r="C258" t="s">
        <v>2779</v>
      </c>
      <c r="D258" s="108" t="s">
        <v>175</v>
      </c>
      <c r="E258" t="s">
        <v>175</v>
      </c>
      <c r="F258" t="str" cm="1">
        <f t="array" aca="1" ref="F258" ca="1">IF(OR(E258="f", E258="Mega", E258="Gigantamax", E258="Galar", E258="Alola"), IF(NOT(ISERROR(SEARCH(" ", CELL("contents", F257)))), LEFT(F257,SEARCH(" ", CELL("contents", F257))-1) &amp; " - " &amp; E258, F257&amp;" - "&amp;E258), E258)</f>
        <v>Flaaffy</v>
      </c>
      <c r="G258">
        <f>IF(ISNUMBER(SEARCH("-",K258)),_xlfn.XLOOKUP(LEFT(K258,FIND("-",K258)-1),'Clean Data'!E:E, 'Clean Data'!C:C),_xlfn.XLOOKUP(K258,'Clean Data'!E:E, 'Clean Data'!C:C))</f>
        <v>2</v>
      </c>
      <c r="H258" s="113">
        <v>2</v>
      </c>
      <c r="I258" s="113" t="str">
        <f>IF(ISNUMBER(SEARCH("-",K258)),_xlfn.XLOOKUP(LEFT(K258,FIND("-",K258)-1),'Clean Data'!E:E, 'Clean Data'!D:D),_xlfn.XLOOKUP(K258,'Clean Data'!E:E, 'Clean Data'!D:D))</f>
        <v>165</v>
      </c>
      <c r="J258" s="113" t="s">
        <v>1114</v>
      </c>
      <c r="K258" s="114" t="s">
        <v>160</v>
      </c>
      <c r="L258" t="str">
        <f t="shared" si="3"/>
        <v/>
      </c>
      <c r="M258" t="s">
        <v>888</v>
      </c>
    </row>
    <row r="259" spans="1:13" x14ac:dyDescent="0.25">
      <c r="A259" t="str">
        <f>'Clean Data'!E260&amp;IF('Clean Data'!G260="x","-f","")&amp;IF('Clean Data'!K260="x","-Mega","")&amp;IF('Clean Data'!L260="x","-Gigantamax","")&amp;IF('Clean Data'!M260&lt;&gt;"","-"&amp;'Clean Data'!M260,"")</f>
        <v>Mudkip</v>
      </c>
      <c r="B259" t="s">
        <v>253</v>
      </c>
      <c r="C259" t="s">
        <v>253</v>
      </c>
      <c r="D259" s="108" t="s">
        <v>176</v>
      </c>
      <c r="E259" t="s">
        <v>176</v>
      </c>
      <c r="F259" t="str" cm="1">
        <f t="array" aca="1" ref="F259" ca="1">IF(OR(E259="f", E259="Mega", E259="Gigantamax", E259="Galar", E259="Alola"), IF(NOT(ISERROR(SEARCH(" ", CELL("contents", F258)))), LEFT(F258,SEARCH(" ", CELL("contents", F258))-1) &amp; " - " &amp; E259, F258&amp;" - "&amp;E259), E259)</f>
        <v>Ampharos</v>
      </c>
      <c r="G259">
        <f>IF(ISNUMBER(SEARCH("-",K259)),_xlfn.XLOOKUP(LEFT(K259,FIND("-",K259)-1),'Clean Data'!E:E, 'Clean Data'!C:C),_xlfn.XLOOKUP(K259,'Clean Data'!E:E, 'Clean Data'!C:C))</f>
        <v>2</v>
      </c>
      <c r="H259" s="113">
        <v>2</v>
      </c>
      <c r="I259" s="113" t="str">
        <f>IF(ISNUMBER(SEARCH("-",K259)),_xlfn.XLOOKUP(LEFT(K259,FIND("-",K259)-1),'Clean Data'!E:E, 'Clean Data'!D:D),_xlfn.XLOOKUP(K259,'Clean Data'!E:E, 'Clean Data'!D:D))</f>
        <v>165</v>
      </c>
      <c r="J259" s="113" t="s">
        <v>1114</v>
      </c>
      <c r="K259" s="114" t="s">
        <v>2753</v>
      </c>
      <c r="L259" t="str">
        <f t="shared" ref="L259:L322" si="4">IF(NOT(ISERROR(SEARCH("-", K259))), RIGHT(K259, LEN(K259) - SEARCH("-", K259)), "")</f>
        <v>f</v>
      </c>
      <c r="M259" t="s">
        <v>2713</v>
      </c>
    </row>
    <row r="260" spans="1:13" x14ac:dyDescent="0.25">
      <c r="A260" t="str">
        <f>'Clean Data'!E261&amp;IF('Clean Data'!G261="x","-f","")&amp;IF('Clean Data'!K261="x","-Mega","")&amp;IF('Clean Data'!L261="x","-Gigantamax","")&amp;IF('Clean Data'!M261&lt;&gt;"","-"&amp;'Clean Data'!M261,"")</f>
        <v>Marshtomp</v>
      </c>
      <c r="B260" t="s">
        <v>254</v>
      </c>
      <c r="C260" t="s">
        <v>254</v>
      </c>
      <c r="D260" s="108" t="s">
        <v>882</v>
      </c>
      <c r="E260" t="s">
        <v>882</v>
      </c>
      <c r="F260" t="str" cm="1">
        <f t="array" aca="1" ref="F260" ca="1">IF(OR(E260="f", E260="Mega", E260="Gigantamax", E260="Galar", E260="Alola"), IF(NOT(ISERROR(SEARCH(" ", CELL("contents", F259)))), LEFT(F259,SEARCH(" ", CELL("contents", F259))-1) &amp; " - " &amp; E260, F259&amp;" - "&amp;E260), E260)</f>
        <v>Ampharos - Mega</v>
      </c>
      <c r="G260">
        <f>IF(ISNUMBER(SEARCH("-",K260)),_xlfn.XLOOKUP(LEFT(K260,FIND("-",K260)-1),'Clean Data'!E:E, 'Clean Data'!C:C),_xlfn.XLOOKUP(K260,'Clean Data'!E:E, 'Clean Data'!C:C))</f>
        <v>2</v>
      </c>
      <c r="H260" s="113">
        <v>2</v>
      </c>
      <c r="I260" s="113" t="str">
        <f>IF(ISNUMBER(SEARCH("-",K260)),_xlfn.XLOOKUP(LEFT(K260,FIND("-",K260)-1),'Clean Data'!E:E, 'Clean Data'!D:D),_xlfn.XLOOKUP(K260,'Clean Data'!E:E, 'Clean Data'!D:D))</f>
        <v>166</v>
      </c>
      <c r="J260" s="113" t="s">
        <v>1115</v>
      </c>
      <c r="K260" s="114" t="s">
        <v>161</v>
      </c>
      <c r="L260" t="str">
        <f t="shared" si="4"/>
        <v/>
      </c>
      <c r="M260" t="s">
        <v>888</v>
      </c>
    </row>
    <row r="261" spans="1:13" x14ac:dyDescent="0.25">
      <c r="A261" t="str">
        <f>'Clean Data'!E262&amp;IF('Clean Data'!G262="x","-f","")&amp;IF('Clean Data'!K262="x","-Mega","")&amp;IF('Clean Data'!L262="x","-Gigantamax","")&amp;IF('Clean Data'!M262&lt;&gt;"","-"&amp;'Clean Data'!M262,"")</f>
        <v>Swampert-Mega</v>
      </c>
      <c r="B261" t="s">
        <v>2780</v>
      </c>
      <c r="C261" t="s">
        <v>2780</v>
      </c>
      <c r="D261" s="108" t="s">
        <v>177</v>
      </c>
      <c r="E261" t="s">
        <v>177</v>
      </c>
      <c r="F261" t="str" cm="1">
        <f t="array" aca="1" ref="F261" ca="1">IF(OR(E261="f", E261="Mega", E261="Gigantamax", E261="Galar", E261="Alola"), IF(NOT(ISERROR(SEARCH(" ", CELL("contents", F260)))), LEFT(F260,SEARCH(" ", CELL("contents", F260))-1) &amp; " - " &amp; E261, F260&amp;" - "&amp;E261), E261)</f>
        <v>Bellossom</v>
      </c>
      <c r="G261">
        <f>IF(ISNUMBER(SEARCH("-",K261)),_xlfn.XLOOKUP(LEFT(K261,FIND("-",K261)-1),'Clean Data'!E:E, 'Clean Data'!C:C),_xlfn.XLOOKUP(K261,'Clean Data'!E:E, 'Clean Data'!C:C))</f>
        <v>2</v>
      </c>
      <c r="H261" s="113">
        <v>2</v>
      </c>
      <c r="I261" s="113" t="str">
        <f>IF(ISNUMBER(SEARCH("-",K261)),_xlfn.XLOOKUP(LEFT(K261,FIND("-",K261)-1),'Clean Data'!E:E, 'Clean Data'!D:D),_xlfn.XLOOKUP(K261,'Clean Data'!E:E, 'Clean Data'!D:D))</f>
        <v>166</v>
      </c>
      <c r="J261" s="113" t="s">
        <v>1115</v>
      </c>
      <c r="K261" s="114" t="s">
        <v>2754</v>
      </c>
      <c r="L261" t="str">
        <f t="shared" si="4"/>
        <v>f</v>
      </c>
      <c r="M261" t="s">
        <v>2713</v>
      </c>
    </row>
    <row r="262" spans="1:13" x14ac:dyDescent="0.25">
      <c r="A262" t="str">
        <f>'Clean Data'!E263&amp;IF('Clean Data'!G263="x","-f","")&amp;IF('Clean Data'!K263="x","-Mega","")&amp;IF('Clean Data'!L263="x","-Gigantamax","")&amp;IF('Clean Data'!M263&lt;&gt;"","-"&amp;'Clean Data'!M263,"")</f>
        <v>Poochyena</v>
      </c>
      <c r="B262" t="s">
        <v>256</v>
      </c>
      <c r="C262" t="s">
        <v>256</v>
      </c>
      <c r="D262" s="108" t="s">
        <v>178</v>
      </c>
      <c r="E262" t="s">
        <v>178</v>
      </c>
      <c r="F262" t="str" cm="1">
        <f t="array" aca="1" ref="F262" ca="1">IF(OR(E262="f", E262="Mega", E262="Gigantamax", E262="Galar", E262="Alola"), IF(NOT(ISERROR(SEARCH(" ", CELL("contents", F261)))), LEFT(F261,SEARCH(" ", CELL("contents", F261))-1) &amp; " - " &amp; E262, F261&amp;" - "&amp;E262), E262)</f>
        <v>Marill</v>
      </c>
      <c r="G262">
        <f>IF(ISNUMBER(SEARCH("-",K262)),_xlfn.XLOOKUP(LEFT(K262,FIND("-",K262)-1),'Clean Data'!E:E, 'Clean Data'!C:C),_xlfn.XLOOKUP(K262,'Clean Data'!E:E, 'Clean Data'!C:C))</f>
        <v>2</v>
      </c>
      <c r="H262" s="113">
        <v>2</v>
      </c>
      <c r="I262" s="113" t="str">
        <f>IF(ISNUMBER(SEARCH("-",K262)),_xlfn.XLOOKUP(LEFT(K262,FIND("-",K262)-1),'Clean Data'!E:E, 'Clean Data'!D:D),_xlfn.XLOOKUP(K262,'Clean Data'!E:E, 'Clean Data'!D:D))</f>
        <v>167</v>
      </c>
      <c r="J262" s="113" t="s">
        <v>1116</v>
      </c>
      <c r="K262" s="114" t="s">
        <v>162</v>
      </c>
      <c r="L262" t="str">
        <f t="shared" si="4"/>
        <v/>
      </c>
      <c r="M262" t="s">
        <v>888</v>
      </c>
    </row>
    <row r="263" spans="1:13" x14ac:dyDescent="0.25">
      <c r="A263" t="str">
        <f>'Clean Data'!E264&amp;IF('Clean Data'!G264="x","-f","")&amp;IF('Clean Data'!K264="x","-Mega","")&amp;IF('Clean Data'!L264="x","-Gigantamax","")&amp;IF('Clean Data'!M264&lt;&gt;"","-"&amp;'Clean Data'!M264,"")</f>
        <v>Mightyena</v>
      </c>
      <c r="B263" t="s">
        <v>257</v>
      </c>
      <c r="C263" t="s">
        <v>257</v>
      </c>
      <c r="D263" s="108" t="s">
        <v>179</v>
      </c>
      <c r="E263" t="s">
        <v>179</v>
      </c>
      <c r="F263" t="str" cm="1">
        <f t="array" aca="1" ref="F263" ca="1">IF(OR(E263="f", E263="Mega", E263="Gigantamax", E263="Galar", E263="Alola"), IF(NOT(ISERROR(SEARCH(" ", CELL("contents", F262)))), LEFT(F262,SEARCH(" ", CELL("contents", F262))-1) &amp; " - " &amp; E263, F262&amp;" - "&amp;E263), E263)</f>
        <v>Azumarill</v>
      </c>
      <c r="G263">
        <f>IF(ISNUMBER(SEARCH("-",K263)),_xlfn.XLOOKUP(LEFT(K263,FIND("-",K263)-1),'Clean Data'!E:E, 'Clean Data'!C:C),_xlfn.XLOOKUP(K263,'Clean Data'!E:E, 'Clean Data'!C:C))</f>
        <v>2</v>
      </c>
      <c r="H263" s="113">
        <v>2</v>
      </c>
      <c r="I263" s="113" t="str">
        <f>IF(ISNUMBER(SEARCH("-",K263)),_xlfn.XLOOKUP(LEFT(K263,FIND("-",K263)-1),'Clean Data'!E:E, 'Clean Data'!D:D),_xlfn.XLOOKUP(K263,'Clean Data'!E:E, 'Clean Data'!D:D))</f>
        <v>168</v>
      </c>
      <c r="J263" s="113" t="s">
        <v>1117</v>
      </c>
      <c r="K263" s="114" t="s">
        <v>163</v>
      </c>
      <c r="L263" t="str">
        <f t="shared" si="4"/>
        <v/>
      </c>
      <c r="M263" t="s">
        <v>888</v>
      </c>
    </row>
    <row r="264" spans="1:13" x14ac:dyDescent="0.25">
      <c r="A264" t="str">
        <f>'Clean Data'!E265&amp;IF('Clean Data'!G265="x","-f","")&amp;IF('Clean Data'!K265="x","-Mega","")&amp;IF('Clean Data'!L265="x","-Gigantamax","")&amp;IF('Clean Data'!M265&lt;&gt;"","-"&amp;'Clean Data'!M265,"")</f>
        <v>Zigzagoon-Galar</v>
      </c>
      <c r="B264" t="s">
        <v>2952</v>
      </c>
      <c r="C264" t="s">
        <v>2952</v>
      </c>
      <c r="D264" s="108" t="s">
        <v>180</v>
      </c>
      <c r="E264" t="s">
        <v>180</v>
      </c>
      <c r="F264" t="str" cm="1">
        <f t="array" aca="1" ref="F264" ca="1">IF(OR(E264="f", E264="Mega", E264="Gigantamax", E264="Galar", E264="Alola"), IF(NOT(ISERROR(SEARCH(" ", CELL("contents", F263)))), LEFT(F263,SEARCH(" ", CELL("contents", F263))-1) &amp; " - " &amp; E264, F263&amp;" - "&amp;E264), E264)</f>
        <v>Sudowoodo</v>
      </c>
      <c r="G264">
        <f>IF(ISNUMBER(SEARCH("-",K264)),_xlfn.XLOOKUP(LEFT(K264,FIND("-",K264)-1),'Clean Data'!E:E, 'Clean Data'!C:C),_xlfn.XLOOKUP(K264,'Clean Data'!E:E, 'Clean Data'!C:C))</f>
        <v>2</v>
      </c>
      <c r="H264" s="113">
        <v>2</v>
      </c>
      <c r="I264" s="113" t="str">
        <f>IF(ISNUMBER(SEARCH("-",K264)),_xlfn.XLOOKUP(LEFT(K264,FIND("-",K264)-1),'Clean Data'!E:E, 'Clean Data'!D:D),_xlfn.XLOOKUP(K264,'Clean Data'!E:E, 'Clean Data'!D:D))</f>
        <v>169</v>
      </c>
      <c r="J264" s="113" t="s">
        <v>1118</v>
      </c>
      <c r="K264" s="114" t="s">
        <v>164</v>
      </c>
      <c r="L264" t="str">
        <f t="shared" si="4"/>
        <v/>
      </c>
      <c r="M264" t="s">
        <v>888</v>
      </c>
    </row>
    <row r="265" spans="1:13" x14ac:dyDescent="0.25">
      <c r="A265" t="str">
        <f>'Clean Data'!E266&amp;IF('Clean Data'!G266="x","-f","")&amp;IF('Clean Data'!K266="x","-Mega","")&amp;IF('Clean Data'!L266="x","-Gigantamax","")&amp;IF('Clean Data'!M266&lt;&gt;"","-"&amp;'Clean Data'!M266,"")</f>
        <v>Linoone-Galar</v>
      </c>
      <c r="B265" t="s">
        <v>2953</v>
      </c>
      <c r="C265" t="s">
        <v>2953</v>
      </c>
      <c r="D265" s="108" t="s">
        <v>2713</v>
      </c>
      <c r="E265" t="s">
        <v>2713</v>
      </c>
      <c r="F265" t="str" cm="1">
        <f t="array" aca="1" ref="F265" ca="1">IF(OR(E265="f", E265="Mega", E265="Gigantamax", E265="Galar", E265="Alola"), IF(NOT(ISERROR(SEARCH(" ", CELL("contents", F264)))), LEFT(F264,SEARCH(" ", CELL("contents", F264))-1) &amp; " - " &amp; E265, F264&amp;" - "&amp;E265), E265)</f>
        <v>Sudowoodo - f</v>
      </c>
      <c r="G265">
        <f>IF(ISNUMBER(SEARCH("-",K265)),_xlfn.XLOOKUP(LEFT(K265,FIND("-",K265)-1),'Clean Data'!E:E, 'Clean Data'!C:C),_xlfn.XLOOKUP(K265,'Clean Data'!E:E, 'Clean Data'!C:C))</f>
        <v>2</v>
      </c>
      <c r="H265" s="113">
        <v>2</v>
      </c>
      <c r="I265" s="113" t="str">
        <f>IF(ISNUMBER(SEARCH("-",K265)),_xlfn.XLOOKUP(LEFT(K265,FIND("-",K265)-1),'Clean Data'!E:E, 'Clean Data'!D:D),_xlfn.XLOOKUP(K265,'Clean Data'!E:E, 'Clean Data'!D:D))</f>
        <v>170</v>
      </c>
      <c r="J265" s="113" t="s">
        <v>1119</v>
      </c>
      <c r="K265" s="114" t="s">
        <v>165</v>
      </c>
      <c r="L265" t="str">
        <f t="shared" si="4"/>
        <v/>
      </c>
      <c r="M265" t="s">
        <v>888</v>
      </c>
    </row>
    <row r="266" spans="1:13" x14ac:dyDescent="0.25">
      <c r="A266" t="str">
        <f>'Clean Data'!E267&amp;IF('Clean Data'!G267="x","-f","")&amp;IF('Clean Data'!K267="x","-Mega","")&amp;IF('Clean Data'!L267="x","-Gigantamax","")&amp;IF('Clean Data'!M267&lt;&gt;"","-"&amp;'Clean Data'!M267,"")</f>
        <v>Wurmple</v>
      </c>
      <c r="B266" t="s">
        <v>260</v>
      </c>
      <c r="C266" t="s">
        <v>260</v>
      </c>
      <c r="D266" s="108" t="s">
        <v>181</v>
      </c>
      <c r="E266" t="s">
        <v>181</v>
      </c>
      <c r="F266" t="str" cm="1">
        <f t="array" aca="1" ref="F266" ca="1">IF(OR(E266="f", E266="Mega", E266="Gigantamax", E266="Galar", E266="Alola"), IF(NOT(ISERROR(SEARCH(" ", CELL("contents", F265)))), LEFT(F265,SEARCH(" ", CELL("contents", F265))-1) &amp; " - " &amp; E266, F265&amp;" - "&amp;E266), E266)</f>
        <v>Politoed</v>
      </c>
      <c r="G266">
        <f>IF(ISNUMBER(SEARCH("-",K266)),_xlfn.XLOOKUP(LEFT(K266,FIND("-",K266)-1),'Clean Data'!E:E, 'Clean Data'!C:C),_xlfn.XLOOKUP(K266,'Clean Data'!E:E, 'Clean Data'!C:C))</f>
        <v>2</v>
      </c>
      <c r="H266" s="113">
        <v>2</v>
      </c>
      <c r="I266" s="113" t="str">
        <f>IF(ISNUMBER(SEARCH("-",K266)),_xlfn.XLOOKUP(LEFT(K266,FIND("-",K266)-1),'Clean Data'!E:E, 'Clean Data'!D:D),_xlfn.XLOOKUP(K266,'Clean Data'!E:E, 'Clean Data'!D:D))</f>
        <v>171</v>
      </c>
      <c r="J266" s="113" t="s">
        <v>1120</v>
      </c>
      <c r="K266" s="114" t="s">
        <v>166</v>
      </c>
      <c r="L266" t="str">
        <f t="shared" si="4"/>
        <v/>
      </c>
      <c r="M266" t="s">
        <v>888</v>
      </c>
    </row>
    <row r="267" spans="1:13" x14ac:dyDescent="0.25">
      <c r="A267" t="str">
        <f>'Clean Data'!E268&amp;IF('Clean Data'!G268="x","-f","")&amp;IF('Clean Data'!K268="x","-Mega","")&amp;IF('Clean Data'!L268="x","-Gigantamax","")&amp;IF('Clean Data'!M268&lt;&gt;"","-"&amp;'Clean Data'!M268,"")</f>
        <v>Silcoon</v>
      </c>
      <c r="B267" t="s">
        <v>261</v>
      </c>
      <c r="C267" t="s">
        <v>261</v>
      </c>
      <c r="D267" s="108" t="s">
        <v>2713</v>
      </c>
      <c r="E267" t="s">
        <v>2713</v>
      </c>
      <c r="F267" t="str" cm="1">
        <f t="array" aca="1" ref="F267" ca="1">IF(OR(E267="f", E267="Mega", E267="Gigantamax", E267="Galar", E267="Alola"), IF(NOT(ISERROR(SEARCH(" ", CELL("contents", F266)))), LEFT(F266,SEARCH(" ", CELL("contents", F266))-1) &amp; " - " &amp; E267, F266&amp;" - "&amp;E267), E267)</f>
        <v>Politoed - f</v>
      </c>
      <c r="G267">
        <f>IF(ISNUMBER(SEARCH("-",K267)),_xlfn.XLOOKUP(LEFT(K267,FIND("-",K267)-1),'Clean Data'!E:E, 'Clean Data'!C:C),_xlfn.XLOOKUP(K267,'Clean Data'!E:E, 'Clean Data'!C:C))</f>
        <v>2</v>
      </c>
      <c r="H267" s="113">
        <v>2</v>
      </c>
      <c r="I267" s="113" t="str">
        <f>IF(ISNUMBER(SEARCH("-",K267)),_xlfn.XLOOKUP(LEFT(K267,FIND("-",K267)-1),'Clean Data'!E:E, 'Clean Data'!D:D),_xlfn.XLOOKUP(K267,'Clean Data'!E:E, 'Clean Data'!D:D))</f>
        <v>172</v>
      </c>
      <c r="J267" s="113" t="s">
        <v>1121</v>
      </c>
      <c r="K267" s="114" t="s">
        <v>167</v>
      </c>
      <c r="L267" t="str">
        <f t="shared" si="4"/>
        <v/>
      </c>
      <c r="M267" t="s">
        <v>888</v>
      </c>
    </row>
    <row r="268" spans="1:13" x14ac:dyDescent="0.25">
      <c r="A268" t="str">
        <f>'Clean Data'!E269&amp;IF('Clean Data'!G269="x","-f","")&amp;IF('Clean Data'!K269="x","-Mega","")&amp;IF('Clean Data'!L269="x","-Gigantamax","")&amp;IF('Clean Data'!M269&lt;&gt;"","-"&amp;'Clean Data'!M269,"")</f>
        <v>Beautifly-f</v>
      </c>
      <c r="B268" t="s">
        <v>2781</v>
      </c>
      <c r="C268" t="s">
        <v>2781</v>
      </c>
      <c r="D268" s="108" t="s">
        <v>182</v>
      </c>
      <c r="E268" t="s">
        <v>182</v>
      </c>
      <c r="F268" t="str" cm="1">
        <f t="array" aca="1" ref="F268" ca="1">IF(OR(E268="f", E268="Mega", E268="Gigantamax", E268="Galar", E268="Alola"), IF(NOT(ISERROR(SEARCH(" ", CELL("contents", F267)))), LEFT(F267,SEARCH(" ", CELL("contents", F267))-1) &amp; " - " &amp; E268, F267&amp;" - "&amp;E268), E268)</f>
        <v>Hoppip</v>
      </c>
      <c r="G268">
        <f>IF(ISNUMBER(SEARCH("-",K268)),_xlfn.XLOOKUP(LEFT(K268,FIND("-",K268)-1),'Clean Data'!E:E, 'Clean Data'!C:C),_xlfn.XLOOKUP(K268,'Clean Data'!E:E, 'Clean Data'!C:C))</f>
        <v>2</v>
      </c>
      <c r="H268" s="113">
        <v>2</v>
      </c>
      <c r="I268" s="113" t="str">
        <f>IF(ISNUMBER(SEARCH("-",K268)),_xlfn.XLOOKUP(LEFT(K268,FIND("-",K268)-1),'Clean Data'!E:E, 'Clean Data'!D:D),_xlfn.XLOOKUP(K268,'Clean Data'!E:E, 'Clean Data'!D:D))</f>
        <v>172</v>
      </c>
      <c r="J268" s="113" t="s">
        <v>1121</v>
      </c>
      <c r="K268" s="114" t="s">
        <v>3217</v>
      </c>
      <c r="L268" t="str">
        <f t="shared" si="4"/>
        <v>Form-Spiky_Eared</v>
      </c>
      <c r="M268" t="s">
        <v>2975</v>
      </c>
    </row>
    <row r="269" spans="1:13" x14ac:dyDescent="0.25">
      <c r="A269" t="str">
        <f>'Clean Data'!E270&amp;IF('Clean Data'!G270="x","-f","")&amp;IF('Clean Data'!K270="x","-Mega","")&amp;IF('Clean Data'!L270="x","-Gigantamax","")&amp;IF('Clean Data'!M270&lt;&gt;"","-"&amp;'Clean Data'!M270,"")</f>
        <v>Cascoon</v>
      </c>
      <c r="B269" t="s">
        <v>263</v>
      </c>
      <c r="C269" t="s">
        <v>263</v>
      </c>
      <c r="D269" s="108" t="s">
        <v>183</v>
      </c>
      <c r="E269" t="s">
        <v>183</v>
      </c>
      <c r="F269" t="str" cm="1">
        <f t="array" aca="1" ref="F269" ca="1">IF(OR(E269="f", E269="Mega", E269="Gigantamax", E269="Galar", E269="Alola"), IF(NOT(ISERROR(SEARCH(" ", CELL("contents", F268)))), LEFT(F268,SEARCH(" ", CELL("contents", F268))-1) &amp; " - " &amp; E269, F268&amp;" - "&amp;E269), E269)</f>
        <v>Skiploom</v>
      </c>
      <c r="G269">
        <f>IF(ISNUMBER(SEARCH("-",K269)),_xlfn.XLOOKUP(LEFT(K269,FIND("-",K269)-1),'Clean Data'!E:E, 'Clean Data'!C:C),_xlfn.XLOOKUP(K269,'Clean Data'!E:E, 'Clean Data'!C:C))</f>
        <v>2</v>
      </c>
      <c r="H269" s="113">
        <v>2</v>
      </c>
      <c r="I269" s="113" t="str">
        <f>IF(ISNUMBER(SEARCH("-",K269)),_xlfn.XLOOKUP(LEFT(K269,FIND("-",K269)-1),'Clean Data'!E:E, 'Clean Data'!D:D),_xlfn.XLOOKUP(K269,'Clean Data'!E:E, 'Clean Data'!D:D))</f>
        <v>173</v>
      </c>
      <c r="J269" s="113" t="s">
        <v>1122</v>
      </c>
      <c r="K269" s="114" t="s">
        <v>168</v>
      </c>
      <c r="L269" t="str">
        <f t="shared" si="4"/>
        <v/>
      </c>
      <c r="M269" t="s">
        <v>888</v>
      </c>
    </row>
    <row r="270" spans="1:13" x14ac:dyDescent="0.25">
      <c r="A270" t="str">
        <f>'Clean Data'!E271&amp;IF('Clean Data'!G271="x","-f","")&amp;IF('Clean Data'!K271="x","-Mega","")&amp;IF('Clean Data'!L271="x","-Gigantamax","")&amp;IF('Clean Data'!M271&lt;&gt;"","-"&amp;'Clean Data'!M271,"")</f>
        <v>Dustox-f</v>
      </c>
      <c r="B270" t="s">
        <v>2782</v>
      </c>
      <c r="C270" t="s">
        <v>2782</v>
      </c>
      <c r="D270" s="108" t="s">
        <v>184</v>
      </c>
      <c r="E270" t="s">
        <v>184</v>
      </c>
      <c r="F270" t="str" cm="1">
        <f t="array" aca="1" ref="F270" ca="1">IF(OR(E270="f", E270="Mega", E270="Gigantamax", E270="Galar", E270="Alola"), IF(NOT(ISERROR(SEARCH(" ", CELL("contents", F269)))), LEFT(F269,SEARCH(" ", CELL("contents", F269))-1) &amp; " - " &amp; E270, F269&amp;" - "&amp;E270), E270)</f>
        <v>Jumpluff</v>
      </c>
      <c r="G270">
        <f>IF(ISNUMBER(SEARCH("-",K270)),_xlfn.XLOOKUP(LEFT(K270,FIND("-",K270)-1),'Clean Data'!E:E, 'Clean Data'!C:C),_xlfn.XLOOKUP(K270,'Clean Data'!E:E, 'Clean Data'!C:C))</f>
        <v>2</v>
      </c>
      <c r="H270" s="113">
        <v>2</v>
      </c>
      <c r="I270" s="113" t="str">
        <f>IF(ISNUMBER(SEARCH("-",K270)),_xlfn.XLOOKUP(LEFT(K270,FIND("-",K270)-1),'Clean Data'!E:E, 'Clean Data'!D:D),_xlfn.XLOOKUP(K270,'Clean Data'!E:E, 'Clean Data'!D:D))</f>
        <v>174</v>
      </c>
      <c r="J270" s="113" t="s">
        <v>1123</v>
      </c>
      <c r="K270" s="114" t="s">
        <v>169</v>
      </c>
      <c r="L270" t="str">
        <f t="shared" si="4"/>
        <v/>
      </c>
      <c r="M270" t="s">
        <v>888</v>
      </c>
    </row>
    <row r="271" spans="1:13" x14ac:dyDescent="0.25">
      <c r="A271" t="str">
        <f>'Clean Data'!E272&amp;IF('Clean Data'!G272="x","-f","")&amp;IF('Clean Data'!K272="x","-Mega","")&amp;IF('Clean Data'!L272="x","-Gigantamax","")&amp;IF('Clean Data'!M272&lt;&gt;"","-"&amp;'Clean Data'!M272,"")</f>
        <v>Lotad</v>
      </c>
      <c r="B271" t="s">
        <v>265</v>
      </c>
      <c r="C271" t="s">
        <v>265</v>
      </c>
      <c r="D271" s="108" t="s">
        <v>185</v>
      </c>
      <c r="E271" t="s">
        <v>185</v>
      </c>
      <c r="F271" t="str" cm="1">
        <f t="array" aca="1" ref="F271" ca="1">IF(OR(E271="f", E271="Mega", E271="Gigantamax", E271="Galar", E271="Alola"), IF(NOT(ISERROR(SEARCH(" ", CELL("contents", F270)))), LEFT(F270,SEARCH(" ", CELL("contents", F270))-1) &amp; " - " &amp; E271, F270&amp;" - "&amp;E271), E271)</f>
        <v>Aipom</v>
      </c>
      <c r="G271">
        <f>IF(ISNUMBER(SEARCH("-",K271)),_xlfn.XLOOKUP(LEFT(K271,FIND("-",K271)-1),'Clean Data'!E:E, 'Clean Data'!C:C),_xlfn.XLOOKUP(K271,'Clean Data'!E:E, 'Clean Data'!C:C))</f>
        <v>2</v>
      </c>
      <c r="H271" s="113">
        <v>2</v>
      </c>
      <c r="I271" s="113" t="str">
        <f>IF(ISNUMBER(SEARCH("-",K271)),_xlfn.XLOOKUP(LEFT(K271,FIND("-",K271)-1),'Clean Data'!E:E, 'Clean Data'!D:D),_xlfn.XLOOKUP(K271,'Clean Data'!E:E, 'Clean Data'!D:D))</f>
        <v>175</v>
      </c>
      <c r="J271" s="113" t="s">
        <v>1124</v>
      </c>
      <c r="K271" s="114" t="s">
        <v>170</v>
      </c>
      <c r="L271" t="str">
        <f t="shared" si="4"/>
        <v/>
      </c>
      <c r="M271" t="s">
        <v>888</v>
      </c>
    </row>
    <row r="272" spans="1:13" x14ac:dyDescent="0.25">
      <c r="A272" t="str">
        <f>'Clean Data'!E273&amp;IF('Clean Data'!G273="x","-f","")&amp;IF('Clean Data'!K273="x","-Mega","")&amp;IF('Clean Data'!L273="x","-Gigantamax","")&amp;IF('Clean Data'!M273&lt;&gt;"","-"&amp;'Clean Data'!M273,"")</f>
        <v>Lombre</v>
      </c>
      <c r="B272" t="s">
        <v>266</v>
      </c>
      <c r="C272" t="s">
        <v>266</v>
      </c>
      <c r="D272" s="108" t="s">
        <v>2713</v>
      </c>
      <c r="E272" t="s">
        <v>2713</v>
      </c>
      <c r="F272" t="str" cm="1">
        <f t="array" aca="1" ref="F272" ca="1">IF(OR(E272="f", E272="Mega", E272="Gigantamax", E272="Galar", E272="Alola"), IF(NOT(ISERROR(SEARCH(" ", CELL("contents", F271)))), LEFT(F271,SEARCH(" ", CELL("contents", F271))-1) &amp; " - " &amp; E272, F271&amp;" - "&amp;E272), E272)</f>
        <v>Aipom - f</v>
      </c>
      <c r="G272">
        <f>IF(ISNUMBER(SEARCH("-",K272)),_xlfn.XLOOKUP(LEFT(K272,FIND("-",K272)-1),'Clean Data'!E:E, 'Clean Data'!C:C),_xlfn.XLOOKUP(K272,'Clean Data'!E:E, 'Clean Data'!C:C))</f>
        <v>2</v>
      </c>
      <c r="H272" s="113">
        <v>2</v>
      </c>
      <c r="I272" s="113" t="str">
        <f>IF(ISNUMBER(SEARCH("-",K272)),_xlfn.XLOOKUP(LEFT(K272,FIND("-",K272)-1),'Clean Data'!E:E, 'Clean Data'!D:D),_xlfn.XLOOKUP(K272,'Clean Data'!E:E, 'Clean Data'!D:D))</f>
        <v>176</v>
      </c>
      <c r="J272" s="113" t="s">
        <v>1125</v>
      </c>
      <c r="K272" s="114" t="s">
        <v>171</v>
      </c>
      <c r="L272" t="str">
        <f t="shared" si="4"/>
        <v/>
      </c>
      <c r="M272" t="s">
        <v>888</v>
      </c>
    </row>
    <row r="273" spans="1:13" x14ac:dyDescent="0.25">
      <c r="A273" t="str">
        <f>'Clean Data'!E274&amp;IF('Clean Data'!G274="x","-f","")&amp;IF('Clean Data'!K274="x","-Mega","")&amp;IF('Clean Data'!L274="x","-Gigantamax","")&amp;IF('Clean Data'!M274&lt;&gt;"","-"&amp;'Clean Data'!M274,"")</f>
        <v>Ludicolo-f</v>
      </c>
      <c r="B273" t="s">
        <v>2783</v>
      </c>
      <c r="C273" t="s">
        <v>2783</v>
      </c>
      <c r="D273" s="108" t="s">
        <v>186</v>
      </c>
      <c r="E273" t="s">
        <v>186</v>
      </c>
      <c r="F273" t="str" cm="1">
        <f t="array" aca="1" ref="F273" ca="1">IF(OR(E273="f", E273="Mega", E273="Gigantamax", E273="Galar", E273="Alola"), IF(NOT(ISERROR(SEARCH(" ", CELL("contents", F272)))), LEFT(F272,SEARCH(" ", CELL("contents", F272))-1) &amp; " - " &amp; E273, F272&amp;" - "&amp;E273), E273)</f>
        <v>Sunkern</v>
      </c>
      <c r="G273">
        <f>IF(ISNUMBER(SEARCH("-",K273)),_xlfn.XLOOKUP(LEFT(K273,FIND("-",K273)-1),'Clean Data'!E:E, 'Clean Data'!C:C),_xlfn.XLOOKUP(K273,'Clean Data'!E:E, 'Clean Data'!C:C))</f>
        <v>2</v>
      </c>
      <c r="H273" s="113">
        <v>2</v>
      </c>
      <c r="I273" s="113" t="str">
        <f>IF(ISNUMBER(SEARCH("-",K273)),_xlfn.XLOOKUP(LEFT(K273,FIND("-",K273)-1),'Clean Data'!E:E, 'Clean Data'!D:D),_xlfn.XLOOKUP(K273,'Clean Data'!E:E, 'Clean Data'!D:D))</f>
        <v>177</v>
      </c>
      <c r="J273" s="113" t="s">
        <v>1126</v>
      </c>
      <c r="K273" s="114" t="s">
        <v>172</v>
      </c>
      <c r="L273" t="str">
        <f t="shared" si="4"/>
        <v/>
      </c>
      <c r="M273" t="s">
        <v>888</v>
      </c>
    </row>
    <row r="274" spans="1:13" x14ac:dyDescent="0.25">
      <c r="A274" t="str">
        <f>'Clean Data'!E275&amp;IF('Clean Data'!G275="x","-f","")&amp;IF('Clean Data'!K275="x","-Mega","")&amp;IF('Clean Data'!L275="x","-Gigantamax","")&amp;IF('Clean Data'!M275&lt;&gt;"","-"&amp;'Clean Data'!M275,"")</f>
        <v>Seedot</v>
      </c>
      <c r="B274" t="s">
        <v>268</v>
      </c>
      <c r="C274" t="s">
        <v>268</v>
      </c>
      <c r="D274" s="108" t="s">
        <v>187</v>
      </c>
      <c r="E274" t="s">
        <v>187</v>
      </c>
      <c r="F274" t="str" cm="1">
        <f t="array" aca="1" ref="F274" ca="1">IF(OR(E274="f", E274="Mega", E274="Gigantamax", E274="Galar", E274="Alola"), IF(NOT(ISERROR(SEARCH(" ", CELL("contents", F273)))), LEFT(F273,SEARCH(" ", CELL("contents", F273))-1) &amp; " - " &amp; E274, F273&amp;" - "&amp;E274), E274)</f>
        <v>Sunflora</v>
      </c>
      <c r="G274">
        <f>IF(ISNUMBER(SEARCH("-",K274)),_xlfn.XLOOKUP(LEFT(K274,FIND("-",K274)-1),'Clean Data'!E:E, 'Clean Data'!C:C),_xlfn.XLOOKUP(K274,'Clean Data'!E:E, 'Clean Data'!C:C))</f>
        <v>2</v>
      </c>
      <c r="H274" s="113">
        <v>2</v>
      </c>
      <c r="I274" s="113" t="str">
        <f>IF(ISNUMBER(SEARCH("-",K274)),_xlfn.XLOOKUP(LEFT(K274,FIND("-",K274)-1),'Clean Data'!E:E, 'Clean Data'!D:D),_xlfn.XLOOKUP(K274,'Clean Data'!E:E, 'Clean Data'!D:D))</f>
        <v>178</v>
      </c>
      <c r="J274" s="113" t="s">
        <v>1127</v>
      </c>
      <c r="K274" s="114" t="s">
        <v>173</v>
      </c>
      <c r="L274" t="str">
        <f t="shared" si="4"/>
        <v/>
      </c>
      <c r="M274" t="s">
        <v>888</v>
      </c>
    </row>
    <row r="275" spans="1:13" x14ac:dyDescent="0.25">
      <c r="A275" t="str">
        <f>'Clean Data'!E276&amp;IF('Clean Data'!G276="x","-f","")&amp;IF('Clean Data'!K276="x","-Mega","")&amp;IF('Clean Data'!L276="x","-Gigantamax","")&amp;IF('Clean Data'!M276&lt;&gt;"","-"&amp;'Clean Data'!M276,"")</f>
        <v>Nuzleaf-f</v>
      </c>
      <c r="B275" t="s">
        <v>2784</v>
      </c>
      <c r="C275" t="s">
        <v>2784</v>
      </c>
      <c r="D275" s="108" t="s">
        <v>188</v>
      </c>
      <c r="E275" t="s">
        <v>188</v>
      </c>
      <c r="F275" t="str" cm="1">
        <f t="array" aca="1" ref="F275" ca="1">IF(OR(E275="f", E275="Mega", E275="Gigantamax", E275="Galar", E275="Alola"), IF(NOT(ISERROR(SEARCH(" ", CELL("contents", F274)))), LEFT(F274,SEARCH(" ", CELL("contents", F274))-1) &amp; " - " &amp; E275, F274&amp;" - "&amp;E275), E275)</f>
        <v>Yanma</v>
      </c>
      <c r="G275">
        <f>IF(ISNUMBER(SEARCH("-",K275)),_xlfn.XLOOKUP(LEFT(K275,FIND("-",K275)-1),'Clean Data'!E:E, 'Clean Data'!C:C),_xlfn.XLOOKUP(K275,'Clean Data'!E:E, 'Clean Data'!C:C))</f>
        <v>2</v>
      </c>
      <c r="H275" s="113">
        <v>2</v>
      </c>
      <c r="I275" s="113" t="str">
        <f>IF(ISNUMBER(SEARCH("-",K275)),_xlfn.XLOOKUP(LEFT(K275,FIND("-",K275)-1),'Clean Data'!E:E, 'Clean Data'!D:D),_xlfn.XLOOKUP(K275,'Clean Data'!E:E, 'Clean Data'!D:D))</f>
        <v>178</v>
      </c>
      <c r="J275" s="113" t="s">
        <v>1127</v>
      </c>
      <c r="K275" s="114" t="s">
        <v>2755</v>
      </c>
      <c r="L275" t="str">
        <f t="shared" si="4"/>
        <v>f</v>
      </c>
      <c r="M275" t="s">
        <v>2713</v>
      </c>
    </row>
    <row r="276" spans="1:13" x14ac:dyDescent="0.25">
      <c r="A276" t="str">
        <f>'Clean Data'!E277&amp;IF('Clean Data'!G277="x","-f","")&amp;IF('Clean Data'!K277="x","-Mega","")&amp;IF('Clean Data'!L277="x","-Gigantamax","")&amp;IF('Clean Data'!M277&lt;&gt;"","-"&amp;'Clean Data'!M277,"")</f>
        <v>Shiftry-f</v>
      </c>
      <c r="B276" t="s">
        <v>2785</v>
      </c>
      <c r="C276" t="s">
        <v>2785</v>
      </c>
      <c r="D276" s="108" t="s">
        <v>189</v>
      </c>
      <c r="E276" t="s">
        <v>189</v>
      </c>
      <c r="F276" t="str" cm="1">
        <f t="array" aca="1" ref="F276" ca="1">IF(OR(E276="f", E276="Mega", E276="Gigantamax", E276="Galar", E276="Alola"), IF(NOT(ISERROR(SEARCH(" ", CELL("contents", F275)))), LEFT(F275,SEARCH(" ", CELL("contents", F275))-1) &amp; " - " &amp; E276, F275&amp;" - "&amp;E276), E276)</f>
        <v>Wooper</v>
      </c>
      <c r="G276">
        <f>IF(ISNUMBER(SEARCH("-",K276)),_xlfn.XLOOKUP(LEFT(K276,FIND("-",K276)-1),'Clean Data'!E:E, 'Clean Data'!C:C),_xlfn.XLOOKUP(K276,'Clean Data'!E:E, 'Clean Data'!C:C))</f>
        <v>2</v>
      </c>
      <c r="H276" s="113">
        <v>2</v>
      </c>
      <c r="I276" s="113" t="str">
        <f>IF(ISNUMBER(SEARCH("-",K276)),_xlfn.XLOOKUP(LEFT(K276,FIND("-",K276)-1),'Clean Data'!E:E, 'Clean Data'!D:D),_xlfn.XLOOKUP(K276,'Clean Data'!E:E, 'Clean Data'!D:D))</f>
        <v>179</v>
      </c>
      <c r="J276" s="113" t="s">
        <v>1128</v>
      </c>
      <c r="K276" s="114" t="s">
        <v>174</v>
      </c>
      <c r="L276" t="str">
        <f t="shared" si="4"/>
        <v/>
      </c>
      <c r="M276" t="s">
        <v>888</v>
      </c>
    </row>
    <row r="277" spans="1:13" x14ac:dyDescent="0.25">
      <c r="A277" t="str">
        <f>'Clean Data'!E278&amp;IF('Clean Data'!G278="x","-f","")&amp;IF('Clean Data'!K278="x","-Mega","")&amp;IF('Clean Data'!L278="x","-Gigantamax","")&amp;IF('Clean Data'!M278&lt;&gt;"","-"&amp;'Clean Data'!M278,"")</f>
        <v>Taillow</v>
      </c>
      <c r="B277" t="s">
        <v>271</v>
      </c>
      <c r="C277" t="s">
        <v>271</v>
      </c>
      <c r="D277" s="108" t="s">
        <v>2713</v>
      </c>
      <c r="E277" t="s">
        <v>2713</v>
      </c>
      <c r="F277" t="str" cm="1">
        <f t="array" aca="1" ref="F277" ca="1">IF(OR(E277="f", E277="Mega", E277="Gigantamax", E277="Galar", E277="Alola"), IF(NOT(ISERROR(SEARCH(" ", CELL("contents", F276)))), LEFT(F276,SEARCH(" ", CELL("contents", F276))-1) &amp; " - " &amp; E277, F276&amp;" - "&amp;E277), E277)</f>
        <v>Wooper - f</v>
      </c>
      <c r="G277">
        <f>IF(ISNUMBER(SEARCH("-",K277)),_xlfn.XLOOKUP(LEFT(K277,FIND("-",K277)-1),'Clean Data'!E:E, 'Clean Data'!C:C),_xlfn.XLOOKUP(K277,'Clean Data'!E:E, 'Clean Data'!C:C))</f>
        <v>2</v>
      </c>
      <c r="H277" s="113">
        <v>2</v>
      </c>
      <c r="I277" s="113" t="str">
        <f>IF(ISNUMBER(SEARCH("-",K277)),_xlfn.XLOOKUP(LEFT(K277,FIND("-",K277)-1),'Clean Data'!E:E, 'Clean Data'!D:D),_xlfn.XLOOKUP(K277,'Clean Data'!E:E, 'Clean Data'!D:D))</f>
        <v>180</v>
      </c>
      <c r="J277" s="113" t="s">
        <v>1129</v>
      </c>
      <c r="K277" s="114" t="s">
        <v>175</v>
      </c>
      <c r="L277" t="str">
        <f t="shared" si="4"/>
        <v/>
      </c>
      <c r="M277" t="s">
        <v>888</v>
      </c>
    </row>
    <row r="278" spans="1:13" x14ac:dyDescent="0.25">
      <c r="A278" t="str">
        <f>'Clean Data'!E279&amp;IF('Clean Data'!G279="x","-f","")&amp;IF('Clean Data'!K279="x","-Mega","")&amp;IF('Clean Data'!L279="x","-Gigantamax","")&amp;IF('Clean Data'!M279&lt;&gt;"","-"&amp;'Clean Data'!M279,"")</f>
        <v>Swellow</v>
      </c>
      <c r="B278" t="s">
        <v>272</v>
      </c>
      <c r="C278" t="s">
        <v>272</v>
      </c>
      <c r="D278" s="108" t="s">
        <v>190</v>
      </c>
      <c r="E278" t="s">
        <v>190</v>
      </c>
      <c r="F278" t="str" cm="1">
        <f t="array" aca="1" ref="F278" ca="1">IF(OR(E278="f", E278="Mega", E278="Gigantamax", E278="Galar", E278="Alola"), IF(NOT(ISERROR(SEARCH(" ", CELL("contents", F277)))), LEFT(F277,SEARCH(" ", CELL("contents", F277))-1) &amp; " - " &amp; E278, F277&amp;" - "&amp;E278), E278)</f>
        <v>Quagsire</v>
      </c>
      <c r="G278">
        <f>IF(ISNUMBER(SEARCH("-",K278)),_xlfn.XLOOKUP(LEFT(K278,FIND("-",K278)-1),'Clean Data'!E:E, 'Clean Data'!C:C),_xlfn.XLOOKUP(K278,'Clean Data'!E:E, 'Clean Data'!C:C))</f>
        <v>2</v>
      </c>
      <c r="H278" s="113">
        <v>2</v>
      </c>
      <c r="I278" s="113" t="str">
        <f>IF(ISNUMBER(SEARCH("-",K278)),_xlfn.XLOOKUP(LEFT(K278,FIND("-",K278)-1),'Clean Data'!E:E, 'Clean Data'!D:D),_xlfn.XLOOKUP(K278,'Clean Data'!E:E, 'Clean Data'!D:D))</f>
        <v>181</v>
      </c>
      <c r="J278" s="113" t="s">
        <v>1130</v>
      </c>
      <c r="K278" s="114" t="s">
        <v>176</v>
      </c>
      <c r="L278" t="str">
        <f t="shared" si="4"/>
        <v/>
      </c>
      <c r="M278" t="s">
        <v>888</v>
      </c>
    </row>
    <row r="279" spans="1:13" x14ac:dyDescent="0.25">
      <c r="A279" t="str">
        <f>'Clean Data'!E280&amp;IF('Clean Data'!G280="x","-f","")&amp;IF('Clean Data'!K280="x","-Mega","")&amp;IF('Clean Data'!L280="x","-Gigantamax","")&amp;IF('Clean Data'!M280&lt;&gt;"","-"&amp;'Clean Data'!M280,"")</f>
        <v>Wingull</v>
      </c>
      <c r="B279" t="s">
        <v>273</v>
      </c>
      <c r="C279" t="s">
        <v>273</v>
      </c>
      <c r="D279" s="108" t="s">
        <v>2713</v>
      </c>
      <c r="E279" t="s">
        <v>2713</v>
      </c>
      <c r="F279" t="str" cm="1">
        <f t="array" aca="1" ref="F279" ca="1">IF(OR(E279="f", E279="Mega", E279="Gigantamax", E279="Galar", E279="Alola"), IF(NOT(ISERROR(SEARCH(" ", CELL("contents", F278)))), LEFT(F278,SEARCH(" ", CELL("contents", F278))-1) &amp; " - " &amp; E279, F278&amp;" - "&amp;E279), E279)</f>
        <v>Quagsire - f</v>
      </c>
      <c r="G279">
        <f>IF(ISNUMBER(SEARCH("-",K279)),_xlfn.XLOOKUP(LEFT(K279,FIND("-",K279)-1),'Clean Data'!E:E, 'Clean Data'!C:C),_xlfn.XLOOKUP(K279,'Clean Data'!E:E, 'Clean Data'!C:C))</f>
        <v>2</v>
      </c>
      <c r="H279" s="113">
        <v>2</v>
      </c>
      <c r="I279" s="113" t="str">
        <f>IF(ISNUMBER(SEARCH("-",K279)),_xlfn.XLOOKUP(LEFT(K279,FIND("-",K279)-1),'Clean Data'!E:E, 'Clean Data'!D:D),_xlfn.XLOOKUP(K279,'Clean Data'!E:E, 'Clean Data'!D:D))</f>
        <v>181</v>
      </c>
      <c r="J279" s="113" t="s">
        <v>1130</v>
      </c>
      <c r="K279" s="114" t="s">
        <v>2756</v>
      </c>
      <c r="L279" t="str">
        <f t="shared" si="4"/>
        <v>Mega</v>
      </c>
      <c r="M279" t="s">
        <v>882</v>
      </c>
    </row>
    <row r="280" spans="1:13" x14ac:dyDescent="0.25">
      <c r="A280" t="str">
        <f>'Clean Data'!E281&amp;IF('Clean Data'!G281="x","-f","")&amp;IF('Clean Data'!K281="x","-Mega","")&amp;IF('Clean Data'!L281="x","-Gigantamax","")&amp;IF('Clean Data'!M281&lt;&gt;"","-"&amp;'Clean Data'!M281,"")</f>
        <v>Pelipper</v>
      </c>
      <c r="B280" t="s">
        <v>274</v>
      </c>
      <c r="C280" t="s">
        <v>274</v>
      </c>
      <c r="D280" s="108" t="s">
        <v>191</v>
      </c>
      <c r="E280" t="s">
        <v>191</v>
      </c>
      <c r="F280" t="str" cm="1">
        <f t="array" aca="1" ref="F280" ca="1">IF(OR(E280="f", E280="Mega", E280="Gigantamax", E280="Galar", E280="Alola"), IF(NOT(ISERROR(SEARCH(" ", CELL("contents", F279)))), LEFT(F279,SEARCH(" ", CELL("contents", F279))-1) &amp; " - " &amp; E280, F279&amp;" - "&amp;E280), E280)</f>
        <v>Espeon</v>
      </c>
      <c r="G280">
        <f>IF(ISNUMBER(SEARCH("-",K280)),_xlfn.XLOOKUP(LEFT(K280,FIND("-",K280)-1),'Clean Data'!E:E, 'Clean Data'!C:C),_xlfn.XLOOKUP(K280,'Clean Data'!E:E, 'Clean Data'!C:C))</f>
        <v>2</v>
      </c>
      <c r="H280" s="113">
        <v>2</v>
      </c>
      <c r="I280" s="113" t="str">
        <f>IF(ISNUMBER(SEARCH("-",K280)),_xlfn.XLOOKUP(LEFT(K280,FIND("-",K280)-1),'Clean Data'!E:E, 'Clean Data'!D:D),_xlfn.XLOOKUP(K280,'Clean Data'!E:E, 'Clean Data'!D:D))</f>
        <v>182</v>
      </c>
      <c r="J280" s="113" t="s">
        <v>1131</v>
      </c>
      <c r="K280" s="114" t="s">
        <v>177</v>
      </c>
      <c r="L280" t="str">
        <f t="shared" si="4"/>
        <v/>
      </c>
      <c r="M280" t="s">
        <v>888</v>
      </c>
    </row>
    <row r="281" spans="1:13" x14ac:dyDescent="0.25">
      <c r="A281" t="str">
        <f>'Clean Data'!E282&amp;IF('Clean Data'!G282="x","-f","")&amp;IF('Clean Data'!K282="x","-Mega","")&amp;IF('Clean Data'!L282="x","-Gigantamax","")&amp;IF('Clean Data'!M282&lt;&gt;"","-"&amp;'Clean Data'!M282,"")</f>
        <v>Ralts</v>
      </c>
      <c r="B281" t="s">
        <v>275</v>
      </c>
      <c r="C281" t="s">
        <v>275</v>
      </c>
      <c r="D281" s="108" t="s">
        <v>192</v>
      </c>
      <c r="E281" t="s">
        <v>192</v>
      </c>
      <c r="F281" t="str" cm="1">
        <f t="array" aca="1" ref="F281" ca="1">IF(OR(E281="f", E281="Mega", E281="Gigantamax", E281="Galar", E281="Alola"), IF(NOT(ISERROR(SEARCH(" ", CELL("contents", F280)))), LEFT(F280,SEARCH(" ", CELL("contents", F280))-1) &amp; " - " &amp; E281, F280&amp;" - "&amp;E281), E281)</f>
        <v>Umbreon</v>
      </c>
      <c r="G281">
        <f>IF(ISNUMBER(SEARCH("-",K281)),_xlfn.XLOOKUP(LEFT(K281,FIND("-",K281)-1),'Clean Data'!E:E, 'Clean Data'!C:C),_xlfn.XLOOKUP(K281,'Clean Data'!E:E, 'Clean Data'!C:C))</f>
        <v>2</v>
      </c>
      <c r="H281" s="113">
        <v>2</v>
      </c>
      <c r="I281" s="113" t="str">
        <f>IF(ISNUMBER(SEARCH("-",K281)),_xlfn.XLOOKUP(LEFT(K281,FIND("-",K281)-1),'Clean Data'!E:E, 'Clean Data'!D:D),_xlfn.XLOOKUP(K281,'Clean Data'!E:E, 'Clean Data'!D:D))</f>
        <v>183</v>
      </c>
      <c r="J281" s="113" t="s">
        <v>1132</v>
      </c>
      <c r="K281" s="114" t="s">
        <v>178</v>
      </c>
      <c r="L281" t="str">
        <f t="shared" si="4"/>
        <v/>
      </c>
      <c r="M281" t="s">
        <v>888</v>
      </c>
    </row>
    <row r="282" spans="1:13" x14ac:dyDescent="0.25">
      <c r="A282" t="str">
        <f>'Clean Data'!E283&amp;IF('Clean Data'!G283="x","-f","")&amp;IF('Clean Data'!K283="x","-Mega","")&amp;IF('Clean Data'!L283="x","-Gigantamax","")&amp;IF('Clean Data'!M283&lt;&gt;"","-"&amp;'Clean Data'!M283,"")</f>
        <v>Kirlia</v>
      </c>
      <c r="B282" t="s">
        <v>276</v>
      </c>
      <c r="C282" t="s">
        <v>276</v>
      </c>
      <c r="D282" s="108" t="s">
        <v>193</v>
      </c>
      <c r="E282" t="s">
        <v>193</v>
      </c>
      <c r="F282" t="str" cm="1">
        <f t="array" aca="1" ref="F282" ca="1">IF(OR(E282="f", E282="Mega", E282="Gigantamax", E282="Galar", E282="Alola"), IF(NOT(ISERROR(SEARCH(" ", CELL("contents", F281)))), LEFT(F281,SEARCH(" ", CELL("contents", F281))-1) &amp; " - " &amp; E282, F281&amp;" - "&amp;E282), E282)</f>
        <v>Murkrow</v>
      </c>
      <c r="G282">
        <f>IF(ISNUMBER(SEARCH("-",K282)),_xlfn.XLOOKUP(LEFT(K282,FIND("-",K282)-1),'Clean Data'!E:E, 'Clean Data'!C:C),_xlfn.XLOOKUP(K282,'Clean Data'!E:E, 'Clean Data'!C:C))</f>
        <v>2</v>
      </c>
      <c r="H282" s="113">
        <v>2</v>
      </c>
      <c r="I282" s="113" t="str">
        <f>IF(ISNUMBER(SEARCH("-",K282)),_xlfn.XLOOKUP(LEFT(K282,FIND("-",K282)-1),'Clean Data'!E:E, 'Clean Data'!D:D),_xlfn.XLOOKUP(K282,'Clean Data'!E:E, 'Clean Data'!D:D))</f>
        <v>184</v>
      </c>
      <c r="J282" s="113" t="s">
        <v>1133</v>
      </c>
      <c r="K282" s="114" t="s">
        <v>179</v>
      </c>
      <c r="L282" t="str">
        <f t="shared" si="4"/>
        <v/>
      </c>
      <c r="M282" t="s">
        <v>888</v>
      </c>
    </row>
    <row r="283" spans="1:13" x14ac:dyDescent="0.25">
      <c r="A283" t="str">
        <f>'Clean Data'!E284&amp;IF('Clean Data'!G284="x","-f","")&amp;IF('Clean Data'!K284="x","-Mega","")&amp;IF('Clean Data'!L284="x","-Gigantamax","")&amp;IF('Clean Data'!M284&lt;&gt;"","-"&amp;'Clean Data'!M284,"")</f>
        <v>Gardevoir-Mega</v>
      </c>
      <c r="B283" t="s">
        <v>2786</v>
      </c>
      <c r="C283" t="s">
        <v>2786</v>
      </c>
      <c r="D283" s="108" t="s">
        <v>2713</v>
      </c>
      <c r="E283" t="s">
        <v>2713</v>
      </c>
      <c r="F283" t="str" cm="1">
        <f t="array" aca="1" ref="F283" ca="1">IF(OR(E283="f", E283="Mega", E283="Gigantamax", E283="Galar", E283="Alola"), IF(NOT(ISERROR(SEARCH(" ", CELL("contents", F282)))), LEFT(F282,SEARCH(" ", CELL("contents", F282))-1) &amp; " - " &amp; E283, F282&amp;" - "&amp;E283), E283)</f>
        <v>Murkrow - f</v>
      </c>
      <c r="G283">
        <f>IF(ISNUMBER(SEARCH("-",K283)),_xlfn.XLOOKUP(LEFT(K283,FIND("-",K283)-1),'Clean Data'!E:E, 'Clean Data'!C:C),_xlfn.XLOOKUP(K283,'Clean Data'!E:E, 'Clean Data'!C:C))</f>
        <v>2</v>
      </c>
      <c r="H283" s="113">
        <v>2</v>
      </c>
      <c r="I283" s="113" t="str">
        <f>IF(ISNUMBER(SEARCH("-",K283)),_xlfn.XLOOKUP(LEFT(K283,FIND("-",K283)-1),'Clean Data'!E:E, 'Clean Data'!D:D),_xlfn.XLOOKUP(K283,'Clean Data'!E:E, 'Clean Data'!D:D))</f>
        <v>185</v>
      </c>
      <c r="J283" s="113" t="s">
        <v>1134</v>
      </c>
      <c r="K283" s="114" t="s">
        <v>180</v>
      </c>
      <c r="L283" t="str">
        <f t="shared" si="4"/>
        <v/>
      </c>
      <c r="M283" t="s">
        <v>888</v>
      </c>
    </row>
    <row r="284" spans="1:13" x14ac:dyDescent="0.25">
      <c r="A284" t="str">
        <f>'Clean Data'!E285&amp;IF('Clean Data'!G285="x","-f","")&amp;IF('Clean Data'!K285="x","-Mega","")&amp;IF('Clean Data'!L285="x","-Gigantamax","")&amp;IF('Clean Data'!M285&lt;&gt;"","-"&amp;'Clean Data'!M285,"")</f>
        <v>Surskit</v>
      </c>
      <c r="B284" t="s">
        <v>278</v>
      </c>
      <c r="C284" t="s">
        <v>278</v>
      </c>
      <c r="D284" s="108" t="s">
        <v>194</v>
      </c>
      <c r="E284" t="s">
        <v>194</v>
      </c>
      <c r="F284" t="str" cm="1">
        <f t="array" aca="1" ref="F284" ca="1">IF(OR(E284="f", E284="Mega", E284="Gigantamax", E284="Galar", E284="Alola"), IF(NOT(ISERROR(SEARCH(" ", CELL("contents", F283)))), LEFT(F283,SEARCH(" ", CELL("contents", F283))-1) &amp; " - " &amp; E284, F283&amp;" - "&amp;E284), E284)</f>
        <v>Slowking</v>
      </c>
      <c r="G284">
        <f>IF(ISNUMBER(SEARCH("-",K284)),_xlfn.XLOOKUP(LEFT(K284,FIND("-",K284)-1),'Clean Data'!E:E, 'Clean Data'!C:C),_xlfn.XLOOKUP(K284,'Clean Data'!E:E, 'Clean Data'!C:C))</f>
        <v>2</v>
      </c>
      <c r="H284" s="113">
        <v>2</v>
      </c>
      <c r="I284" s="113" t="str">
        <f>IF(ISNUMBER(SEARCH("-",K284)),_xlfn.XLOOKUP(LEFT(K284,FIND("-",K284)-1),'Clean Data'!E:E, 'Clean Data'!D:D),_xlfn.XLOOKUP(K284,'Clean Data'!E:E, 'Clean Data'!D:D))</f>
        <v>185</v>
      </c>
      <c r="J284" s="113" t="s">
        <v>1134</v>
      </c>
      <c r="K284" s="114" t="s">
        <v>2757</v>
      </c>
      <c r="L284" t="str">
        <f t="shared" si="4"/>
        <v>f</v>
      </c>
      <c r="M284" t="s">
        <v>2713</v>
      </c>
    </row>
    <row r="285" spans="1:13" x14ac:dyDescent="0.25">
      <c r="A285" t="str">
        <f>'Clean Data'!E286&amp;IF('Clean Data'!G286="x","-f","")&amp;IF('Clean Data'!K286="x","-Mega","")&amp;IF('Clean Data'!L286="x","-Gigantamax","")&amp;IF('Clean Data'!M286&lt;&gt;"","-"&amp;'Clean Data'!M286,"")</f>
        <v>Masquerain</v>
      </c>
      <c r="B285" t="s">
        <v>279</v>
      </c>
      <c r="C285" t="s">
        <v>279</v>
      </c>
      <c r="D285" s="108" t="s">
        <v>887</v>
      </c>
      <c r="E285" t="s">
        <v>887</v>
      </c>
      <c r="F285" t="str" cm="1">
        <f t="array" aca="1" ref="F285" ca="1">IF(OR(E285="f", E285="Mega", E285="Gigantamax", E285="Galar", E285="Alola"), IF(NOT(ISERROR(SEARCH(" ", CELL("contents", F284)))), LEFT(F284,SEARCH(" ", CELL("contents", F284))-1) &amp; " - " &amp; E285, F284&amp;" - "&amp;E285), E285)</f>
        <v>Slowking - Galar</v>
      </c>
      <c r="G285">
        <f>IF(ISNUMBER(SEARCH("-",K285)),_xlfn.XLOOKUP(LEFT(K285,FIND("-",K285)-1),'Clean Data'!E:E, 'Clean Data'!C:C),_xlfn.XLOOKUP(K285,'Clean Data'!E:E, 'Clean Data'!C:C))</f>
        <v>2</v>
      </c>
      <c r="H285" s="113">
        <v>2</v>
      </c>
      <c r="I285" s="113" t="str">
        <f>IF(ISNUMBER(SEARCH("-",K285)),_xlfn.XLOOKUP(LEFT(K285,FIND("-",K285)-1),'Clean Data'!E:E, 'Clean Data'!D:D),_xlfn.XLOOKUP(K285,'Clean Data'!E:E, 'Clean Data'!D:D))</f>
        <v>186</v>
      </c>
      <c r="J285" s="113" t="s">
        <v>1135</v>
      </c>
      <c r="K285" s="114" t="s">
        <v>181</v>
      </c>
      <c r="L285" t="str">
        <f t="shared" si="4"/>
        <v/>
      </c>
      <c r="M285" t="s">
        <v>888</v>
      </c>
    </row>
    <row r="286" spans="1:13" x14ac:dyDescent="0.25">
      <c r="A286" t="str">
        <f>'Clean Data'!E287&amp;IF('Clean Data'!G287="x","-f","")&amp;IF('Clean Data'!K287="x","-Mega","")&amp;IF('Clean Data'!L287="x","-Gigantamax","")&amp;IF('Clean Data'!M287&lt;&gt;"","-"&amp;'Clean Data'!M287,"")</f>
        <v>Shroomish</v>
      </c>
      <c r="B286" t="s">
        <v>280</v>
      </c>
      <c r="C286" t="s">
        <v>280</v>
      </c>
      <c r="D286" s="108" t="s">
        <v>195</v>
      </c>
      <c r="E286" t="s">
        <v>195</v>
      </c>
      <c r="F286" t="str" cm="1">
        <f t="array" aca="1" ref="F286" ca="1">IF(OR(E286="f", E286="Mega", E286="Gigantamax", E286="Galar", E286="Alola"), IF(NOT(ISERROR(SEARCH(" ", CELL("contents", F285)))), LEFT(F285,SEARCH(" ", CELL("contents", F285))-1) &amp; " - " &amp; E286, F285&amp;" - "&amp;E286), E286)</f>
        <v>Misdreavus</v>
      </c>
      <c r="G286">
        <f>IF(ISNUMBER(SEARCH("-",K286)),_xlfn.XLOOKUP(LEFT(K286,FIND("-",K286)-1),'Clean Data'!E:E, 'Clean Data'!C:C),_xlfn.XLOOKUP(K286,'Clean Data'!E:E, 'Clean Data'!C:C))</f>
        <v>2</v>
      </c>
      <c r="H286" s="113">
        <v>2</v>
      </c>
      <c r="I286" s="113" t="str">
        <f>IF(ISNUMBER(SEARCH("-",K286)),_xlfn.XLOOKUP(LEFT(K286,FIND("-",K286)-1),'Clean Data'!E:E, 'Clean Data'!D:D),_xlfn.XLOOKUP(K286,'Clean Data'!E:E, 'Clean Data'!D:D))</f>
        <v>186</v>
      </c>
      <c r="J286" s="113" t="s">
        <v>1135</v>
      </c>
      <c r="K286" s="114" t="s">
        <v>2758</v>
      </c>
      <c r="L286" t="str">
        <f t="shared" si="4"/>
        <v>f</v>
      </c>
      <c r="M286" t="s">
        <v>2713</v>
      </c>
    </row>
    <row r="287" spans="1:13" x14ac:dyDescent="0.25">
      <c r="A287" t="str">
        <f>'Clean Data'!E288&amp;IF('Clean Data'!G288="x","-f","")&amp;IF('Clean Data'!K288="x","-Mega","")&amp;IF('Clean Data'!L288="x","-Gigantamax","")&amp;IF('Clean Data'!M288&lt;&gt;"","-"&amp;'Clean Data'!M288,"")</f>
        <v>Breloom</v>
      </c>
      <c r="B287" t="s">
        <v>281</v>
      </c>
      <c r="C287" t="s">
        <v>281</v>
      </c>
      <c r="D287" s="108" t="s">
        <v>196</v>
      </c>
      <c r="E287" t="s">
        <v>196</v>
      </c>
      <c r="F287" t="str" cm="1">
        <f t="array" aca="1" ref="F287" ca="1">IF(OR(E287="f", E287="Mega", E287="Gigantamax", E287="Galar", E287="Alola"), IF(NOT(ISERROR(SEARCH(" ", CELL("contents", F286)))), LEFT(F286,SEARCH(" ", CELL("contents", F286))-1) &amp; " - " &amp; E287, F286&amp;" - "&amp;E287), E287)</f>
        <v>Unown</v>
      </c>
      <c r="G287">
        <f>IF(ISNUMBER(SEARCH("-",K287)),_xlfn.XLOOKUP(LEFT(K287,FIND("-",K287)-1),'Clean Data'!E:E, 'Clean Data'!C:C),_xlfn.XLOOKUP(K287,'Clean Data'!E:E, 'Clean Data'!C:C))</f>
        <v>2</v>
      </c>
      <c r="H287" s="113">
        <v>2</v>
      </c>
      <c r="I287" s="113" t="str">
        <f>IF(ISNUMBER(SEARCH("-",K287)),_xlfn.XLOOKUP(LEFT(K287,FIND("-",K287)-1),'Clean Data'!E:E, 'Clean Data'!D:D),_xlfn.XLOOKUP(K287,'Clean Data'!E:E, 'Clean Data'!D:D))</f>
        <v>187</v>
      </c>
      <c r="J287" s="113" t="s">
        <v>1136</v>
      </c>
      <c r="K287" s="114" t="s">
        <v>182</v>
      </c>
      <c r="L287" t="str">
        <f t="shared" si="4"/>
        <v/>
      </c>
      <c r="M287" t="s">
        <v>888</v>
      </c>
    </row>
    <row r="288" spans="1:13" x14ac:dyDescent="0.25">
      <c r="A288" t="str">
        <f>'Clean Data'!E289&amp;IF('Clean Data'!G289="x","-f","")&amp;IF('Clean Data'!K289="x","-Mega","")&amp;IF('Clean Data'!L289="x","-Gigantamax","")&amp;IF('Clean Data'!M289&lt;&gt;"","-"&amp;'Clean Data'!M289,"")</f>
        <v>Slakoth</v>
      </c>
      <c r="B288" t="s">
        <v>282</v>
      </c>
      <c r="C288" t="s">
        <v>282</v>
      </c>
      <c r="D288" s="108" t="s">
        <v>197</v>
      </c>
      <c r="E288" t="s">
        <v>197</v>
      </c>
      <c r="F288" t="str" cm="1">
        <f t="array" aca="1" ref="F288" ca="1">IF(OR(E288="f", E288="Mega", E288="Gigantamax", E288="Galar", E288="Alola"), IF(NOT(ISERROR(SEARCH(" ", CELL("contents", F287)))), LEFT(F287,SEARCH(" ", CELL("contents", F287))-1) &amp; " - " &amp; E288, F287&amp;" - "&amp;E288), E288)</f>
        <v>Wobbuffet</v>
      </c>
      <c r="G288">
        <f>IF(ISNUMBER(SEARCH("-",K288)),_xlfn.XLOOKUP(LEFT(K288,FIND("-",K288)-1),'Clean Data'!E:E, 'Clean Data'!C:C),_xlfn.XLOOKUP(K288,'Clean Data'!E:E, 'Clean Data'!C:C))</f>
        <v>2</v>
      </c>
      <c r="H288" s="113">
        <v>2</v>
      </c>
      <c r="I288" s="113" t="str">
        <f>IF(ISNUMBER(SEARCH("-",K288)),_xlfn.XLOOKUP(LEFT(K288,FIND("-",K288)-1),'Clean Data'!E:E, 'Clean Data'!D:D),_xlfn.XLOOKUP(K288,'Clean Data'!E:E, 'Clean Data'!D:D))</f>
        <v>188</v>
      </c>
      <c r="J288" s="113" t="s">
        <v>1137</v>
      </c>
      <c r="K288" s="114" t="s">
        <v>183</v>
      </c>
      <c r="L288" t="str">
        <f t="shared" si="4"/>
        <v/>
      </c>
      <c r="M288" t="s">
        <v>888</v>
      </c>
    </row>
    <row r="289" spans="1:13" x14ac:dyDescent="0.25">
      <c r="A289" t="str">
        <f>'Clean Data'!E290&amp;IF('Clean Data'!G290="x","-f","")&amp;IF('Clean Data'!K290="x","-Mega","")&amp;IF('Clean Data'!L290="x","-Gigantamax","")&amp;IF('Clean Data'!M290&lt;&gt;"","-"&amp;'Clean Data'!M290,"")</f>
        <v>Vigoroth</v>
      </c>
      <c r="B289" t="s">
        <v>283</v>
      </c>
      <c r="C289" t="s">
        <v>283</v>
      </c>
      <c r="D289" s="108" t="s">
        <v>2713</v>
      </c>
      <c r="E289" t="s">
        <v>2713</v>
      </c>
      <c r="F289" t="str" cm="1">
        <f t="array" aca="1" ref="F289" ca="1">IF(OR(E289="f", E289="Mega", E289="Gigantamax", E289="Galar", E289="Alola"), IF(NOT(ISERROR(SEARCH(" ", CELL("contents", F288)))), LEFT(F288,SEARCH(" ", CELL("contents", F288))-1) &amp; " - " &amp; E289, F288&amp;" - "&amp;E289), E289)</f>
        <v>Wobbuffet - f</v>
      </c>
      <c r="G289">
        <f>IF(ISNUMBER(SEARCH("-",K289)),_xlfn.XLOOKUP(LEFT(K289,FIND("-",K289)-1),'Clean Data'!E:E, 'Clean Data'!C:C),_xlfn.XLOOKUP(K289,'Clean Data'!E:E, 'Clean Data'!C:C))</f>
        <v>2</v>
      </c>
      <c r="H289" s="113">
        <v>2</v>
      </c>
      <c r="I289" s="113" t="str">
        <f>IF(ISNUMBER(SEARCH("-",K289)),_xlfn.XLOOKUP(LEFT(K289,FIND("-",K289)-1),'Clean Data'!E:E, 'Clean Data'!D:D),_xlfn.XLOOKUP(K289,'Clean Data'!E:E, 'Clean Data'!D:D))</f>
        <v>189</v>
      </c>
      <c r="J289" s="113" t="s">
        <v>1138</v>
      </c>
      <c r="K289" s="114" t="s">
        <v>184</v>
      </c>
      <c r="L289" t="str">
        <f t="shared" si="4"/>
        <v/>
      </c>
      <c r="M289" t="s">
        <v>888</v>
      </c>
    </row>
    <row r="290" spans="1:13" x14ac:dyDescent="0.25">
      <c r="A290" t="str">
        <f>'Clean Data'!E291&amp;IF('Clean Data'!G291="x","-f","")&amp;IF('Clean Data'!K291="x","-Mega","")&amp;IF('Clean Data'!L291="x","-Gigantamax","")&amp;IF('Clean Data'!M291&lt;&gt;"","-"&amp;'Clean Data'!M291,"")</f>
        <v>Slaking</v>
      </c>
      <c r="B290" t="s">
        <v>284</v>
      </c>
      <c r="C290" t="s">
        <v>284</v>
      </c>
      <c r="D290" s="108" t="s">
        <v>198</v>
      </c>
      <c r="E290" t="s">
        <v>198</v>
      </c>
      <c r="F290" t="str" cm="1">
        <f t="array" aca="1" ref="F290" ca="1">IF(OR(E290="f", E290="Mega", E290="Gigantamax", E290="Galar", E290="Alola"), IF(NOT(ISERROR(SEARCH(" ", CELL("contents", F289)))), LEFT(F289,SEARCH(" ", CELL("contents", F289))-1) &amp; " - " &amp; E290, F289&amp;" - "&amp;E290), E290)</f>
        <v>Girafarig</v>
      </c>
      <c r="G290">
        <f>IF(ISNUMBER(SEARCH("-",K290)),_xlfn.XLOOKUP(LEFT(K290,FIND("-",K290)-1),'Clean Data'!E:E, 'Clean Data'!C:C),_xlfn.XLOOKUP(K290,'Clean Data'!E:E, 'Clean Data'!C:C))</f>
        <v>2</v>
      </c>
      <c r="H290" s="113">
        <v>2</v>
      </c>
      <c r="I290" s="113" t="str">
        <f>IF(ISNUMBER(SEARCH("-",K290)),_xlfn.XLOOKUP(LEFT(K290,FIND("-",K290)-1),'Clean Data'!E:E, 'Clean Data'!D:D),_xlfn.XLOOKUP(K290,'Clean Data'!E:E, 'Clean Data'!D:D))</f>
        <v>190</v>
      </c>
      <c r="J290" s="113" t="s">
        <v>1139</v>
      </c>
      <c r="K290" s="114" t="s">
        <v>185</v>
      </c>
      <c r="L290" t="str">
        <f t="shared" si="4"/>
        <v/>
      </c>
      <c r="M290" t="s">
        <v>888</v>
      </c>
    </row>
    <row r="291" spans="1:13" x14ac:dyDescent="0.25">
      <c r="A291" t="str">
        <f>'Clean Data'!E292&amp;IF('Clean Data'!G292="x","-f","")&amp;IF('Clean Data'!K292="x","-Mega","")&amp;IF('Clean Data'!L292="x","-Gigantamax","")&amp;IF('Clean Data'!M292&lt;&gt;"","-"&amp;'Clean Data'!M292,"")</f>
        <v>Nincada</v>
      </c>
      <c r="B291" t="s">
        <v>285</v>
      </c>
      <c r="C291" t="s">
        <v>285</v>
      </c>
      <c r="D291" s="108" t="s">
        <v>2713</v>
      </c>
      <c r="E291" t="s">
        <v>2713</v>
      </c>
      <c r="F291" t="str" cm="1">
        <f t="array" aca="1" ref="F291" ca="1">IF(OR(E291="f", E291="Mega", E291="Gigantamax", E291="Galar", E291="Alola"), IF(NOT(ISERROR(SEARCH(" ", CELL("contents", F290)))), LEFT(F290,SEARCH(" ", CELL("contents", F290))-1) &amp; " - " &amp; E291, F290&amp;" - "&amp;E291), E291)</f>
        <v>Girafarig - f</v>
      </c>
      <c r="G291">
        <f>IF(ISNUMBER(SEARCH("-",K291)),_xlfn.XLOOKUP(LEFT(K291,FIND("-",K291)-1),'Clean Data'!E:E, 'Clean Data'!C:C),_xlfn.XLOOKUP(K291,'Clean Data'!E:E, 'Clean Data'!C:C))</f>
        <v>2</v>
      </c>
      <c r="H291" s="113">
        <v>2</v>
      </c>
      <c r="I291" s="113" t="str">
        <f>IF(ISNUMBER(SEARCH("-",K291)),_xlfn.XLOOKUP(LEFT(K291,FIND("-",K291)-1),'Clean Data'!E:E, 'Clean Data'!D:D),_xlfn.XLOOKUP(K291,'Clean Data'!E:E, 'Clean Data'!D:D))</f>
        <v>190</v>
      </c>
      <c r="J291" s="113" t="s">
        <v>1139</v>
      </c>
      <c r="K291" s="114" t="s">
        <v>2759</v>
      </c>
      <c r="L291" t="str">
        <f t="shared" si="4"/>
        <v>f</v>
      </c>
      <c r="M291" t="s">
        <v>2713</v>
      </c>
    </row>
    <row r="292" spans="1:13" x14ac:dyDescent="0.25">
      <c r="A292" t="str">
        <f>'Clean Data'!E293&amp;IF('Clean Data'!G293="x","-f","")&amp;IF('Clean Data'!K293="x","-Mega","")&amp;IF('Clean Data'!L293="x","-Gigantamax","")&amp;IF('Clean Data'!M293&lt;&gt;"","-"&amp;'Clean Data'!M293,"")</f>
        <v>Ninjask</v>
      </c>
      <c r="B292" t="s">
        <v>286</v>
      </c>
      <c r="C292" t="s">
        <v>286</v>
      </c>
      <c r="D292" s="108" t="s">
        <v>199</v>
      </c>
      <c r="E292" t="s">
        <v>199</v>
      </c>
      <c r="F292" t="str" cm="1">
        <f t="array" aca="1" ref="F292" ca="1">IF(OR(E292="f", E292="Mega", E292="Gigantamax", E292="Galar", E292="Alola"), IF(NOT(ISERROR(SEARCH(" ", CELL("contents", F291)))), LEFT(F291,SEARCH(" ", CELL("contents", F291))-1) &amp; " - " &amp; E292, F291&amp;" - "&amp;E292), E292)</f>
        <v>Pineco</v>
      </c>
      <c r="G292">
        <f>IF(ISNUMBER(SEARCH("-",K292)),_xlfn.XLOOKUP(LEFT(K292,FIND("-",K292)-1),'Clean Data'!E:E, 'Clean Data'!C:C),_xlfn.XLOOKUP(K292,'Clean Data'!E:E, 'Clean Data'!C:C))</f>
        <v>2</v>
      </c>
      <c r="H292" s="113">
        <v>2</v>
      </c>
      <c r="I292" s="113" t="str">
        <f>IF(ISNUMBER(SEARCH("-",K292)),_xlfn.XLOOKUP(LEFT(K292,FIND("-",K292)-1),'Clean Data'!E:E, 'Clean Data'!D:D),_xlfn.XLOOKUP(K292,'Clean Data'!E:E, 'Clean Data'!D:D))</f>
        <v>191</v>
      </c>
      <c r="J292" s="113" t="s">
        <v>1140</v>
      </c>
      <c r="K292" s="114" t="s">
        <v>186</v>
      </c>
      <c r="L292" t="str">
        <f t="shared" si="4"/>
        <v/>
      </c>
      <c r="M292" t="s">
        <v>888</v>
      </c>
    </row>
    <row r="293" spans="1:13" x14ac:dyDescent="0.25">
      <c r="A293" t="str">
        <f>'Clean Data'!E294&amp;IF('Clean Data'!G294="x","-f","")&amp;IF('Clean Data'!K294="x","-Mega","")&amp;IF('Clean Data'!L294="x","-Gigantamax","")&amp;IF('Clean Data'!M294&lt;&gt;"","-"&amp;'Clean Data'!M294,"")</f>
        <v>Shedinja</v>
      </c>
      <c r="B293" t="s">
        <v>287</v>
      </c>
      <c r="C293" t="s">
        <v>287</v>
      </c>
      <c r="D293" s="108" t="s">
        <v>200</v>
      </c>
      <c r="E293" t="s">
        <v>200</v>
      </c>
      <c r="F293" t="str" cm="1">
        <f t="array" aca="1" ref="F293" ca="1">IF(OR(E293="f", E293="Mega", E293="Gigantamax", E293="Galar", E293="Alola"), IF(NOT(ISERROR(SEARCH(" ", CELL("contents", F292)))), LEFT(F292,SEARCH(" ", CELL("contents", F292))-1) &amp; " - " &amp; E293, F292&amp;" - "&amp;E293), E293)</f>
        <v>Forretress</v>
      </c>
      <c r="G293">
        <f>IF(ISNUMBER(SEARCH("-",K293)),_xlfn.XLOOKUP(LEFT(K293,FIND("-",K293)-1),'Clean Data'!E:E, 'Clean Data'!C:C),_xlfn.XLOOKUP(K293,'Clean Data'!E:E, 'Clean Data'!C:C))</f>
        <v>2</v>
      </c>
      <c r="H293" s="113">
        <v>2</v>
      </c>
      <c r="I293" s="113" t="str">
        <f>IF(ISNUMBER(SEARCH("-",K293)),_xlfn.XLOOKUP(LEFT(K293,FIND("-",K293)-1),'Clean Data'!E:E, 'Clean Data'!D:D),_xlfn.XLOOKUP(K293,'Clean Data'!E:E, 'Clean Data'!D:D))</f>
        <v>192</v>
      </c>
      <c r="J293" s="113" t="s">
        <v>1141</v>
      </c>
      <c r="K293" s="114" t="s">
        <v>187</v>
      </c>
      <c r="L293" t="str">
        <f t="shared" si="4"/>
        <v/>
      </c>
      <c r="M293" t="s">
        <v>888</v>
      </c>
    </row>
    <row r="294" spans="1:13" x14ac:dyDescent="0.25">
      <c r="A294" t="str">
        <f>'Clean Data'!E295&amp;IF('Clean Data'!G295="x","-f","")&amp;IF('Clean Data'!K295="x","-Mega","")&amp;IF('Clean Data'!L295="x","-Gigantamax","")&amp;IF('Clean Data'!M295&lt;&gt;"","-"&amp;'Clean Data'!M295,"")</f>
        <v>Whismur</v>
      </c>
      <c r="B294" t="s">
        <v>288</v>
      </c>
      <c r="C294" t="s">
        <v>288</v>
      </c>
      <c r="D294" s="108" t="s">
        <v>201</v>
      </c>
      <c r="E294" t="s">
        <v>201</v>
      </c>
      <c r="F294" t="str" cm="1">
        <f t="array" aca="1" ref="F294" ca="1">IF(OR(E294="f", E294="Mega", E294="Gigantamax", E294="Galar", E294="Alola"), IF(NOT(ISERROR(SEARCH(" ", CELL("contents", F293)))), LEFT(F293,SEARCH(" ", CELL("contents", F293))-1) &amp; " - " &amp; E294, F293&amp;" - "&amp;E294), E294)</f>
        <v>Dunsparce</v>
      </c>
      <c r="G294">
        <f>IF(ISNUMBER(SEARCH("-",K294)),_xlfn.XLOOKUP(LEFT(K294,FIND("-",K294)-1),'Clean Data'!E:E, 'Clean Data'!C:C),_xlfn.XLOOKUP(K294,'Clean Data'!E:E, 'Clean Data'!C:C))</f>
        <v>2</v>
      </c>
      <c r="H294" s="113">
        <v>2</v>
      </c>
      <c r="I294" s="113" t="str">
        <f>IF(ISNUMBER(SEARCH("-",K294)),_xlfn.XLOOKUP(LEFT(K294,FIND("-",K294)-1),'Clean Data'!E:E, 'Clean Data'!D:D),_xlfn.XLOOKUP(K294,'Clean Data'!E:E, 'Clean Data'!D:D))</f>
        <v>193</v>
      </c>
      <c r="J294" s="113" t="s">
        <v>1142</v>
      </c>
      <c r="K294" s="114" t="s">
        <v>188</v>
      </c>
      <c r="L294" t="str">
        <f t="shared" si="4"/>
        <v/>
      </c>
      <c r="M294" t="s">
        <v>888</v>
      </c>
    </row>
    <row r="295" spans="1:13" x14ac:dyDescent="0.25">
      <c r="A295" t="str">
        <f>'Clean Data'!E296&amp;IF('Clean Data'!G296="x","-f","")&amp;IF('Clean Data'!K296="x","-Mega","")&amp;IF('Clean Data'!L296="x","-Gigantamax","")&amp;IF('Clean Data'!M296&lt;&gt;"","-"&amp;'Clean Data'!M296,"")</f>
        <v>Loudred</v>
      </c>
      <c r="B295" t="s">
        <v>289</v>
      </c>
      <c r="C295" t="s">
        <v>289</v>
      </c>
      <c r="D295" s="108" t="s">
        <v>202</v>
      </c>
      <c r="E295" t="s">
        <v>202</v>
      </c>
      <c r="F295" t="str" cm="1">
        <f t="array" aca="1" ref="F295" ca="1">IF(OR(E295="f", E295="Mega", E295="Gigantamax", E295="Galar", E295="Alola"), IF(NOT(ISERROR(SEARCH(" ", CELL("contents", F294)))), LEFT(F294,SEARCH(" ", CELL("contents", F294))-1) &amp; " - " &amp; E295, F294&amp;" - "&amp;E295), E295)</f>
        <v>Gligar</v>
      </c>
      <c r="G295">
        <f>IF(ISNUMBER(SEARCH("-",K295)),_xlfn.XLOOKUP(LEFT(K295,FIND("-",K295)-1),'Clean Data'!E:E, 'Clean Data'!C:C),_xlfn.XLOOKUP(K295,'Clean Data'!E:E, 'Clean Data'!C:C))</f>
        <v>2</v>
      </c>
      <c r="H295" s="113">
        <v>2</v>
      </c>
      <c r="I295" s="113" t="str">
        <f>IF(ISNUMBER(SEARCH("-",K295)),_xlfn.XLOOKUP(LEFT(K295,FIND("-",K295)-1),'Clean Data'!E:E, 'Clean Data'!D:D),_xlfn.XLOOKUP(K295,'Clean Data'!E:E, 'Clean Data'!D:D))</f>
        <v>194</v>
      </c>
      <c r="J295" s="113" t="s">
        <v>1143</v>
      </c>
      <c r="K295" s="114" t="s">
        <v>189</v>
      </c>
      <c r="L295" t="str">
        <f t="shared" si="4"/>
        <v/>
      </c>
      <c r="M295" t="s">
        <v>888</v>
      </c>
    </row>
    <row r="296" spans="1:13" x14ac:dyDescent="0.25">
      <c r="A296" t="str">
        <f>'Clean Data'!E297&amp;IF('Clean Data'!G297="x","-f","")&amp;IF('Clean Data'!K297="x","-Mega","")&amp;IF('Clean Data'!L297="x","-Gigantamax","")&amp;IF('Clean Data'!M297&lt;&gt;"","-"&amp;'Clean Data'!M297,"")</f>
        <v>Exploud</v>
      </c>
      <c r="B296" t="s">
        <v>290</v>
      </c>
      <c r="C296" t="s">
        <v>290</v>
      </c>
      <c r="D296" s="108" t="s">
        <v>2713</v>
      </c>
      <c r="E296" t="s">
        <v>2713</v>
      </c>
      <c r="F296" t="str" cm="1">
        <f t="array" aca="1" ref="F296" ca="1">IF(OR(E296="f", E296="Mega", E296="Gigantamax", E296="Galar", E296="Alola"), IF(NOT(ISERROR(SEARCH(" ", CELL("contents", F295)))), LEFT(F295,SEARCH(" ", CELL("contents", F295))-1) &amp; " - " &amp; E296, F295&amp;" - "&amp;E296), E296)</f>
        <v>Gligar - f</v>
      </c>
      <c r="G296">
        <f>IF(ISNUMBER(SEARCH("-",K296)),_xlfn.XLOOKUP(LEFT(K296,FIND("-",K296)-1),'Clean Data'!E:E, 'Clean Data'!C:C),_xlfn.XLOOKUP(K296,'Clean Data'!E:E, 'Clean Data'!C:C))</f>
        <v>2</v>
      </c>
      <c r="H296" s="113">
        <v>2</v>
      </c>
      <c r="I296" s="113" t="str">
        <f>IF(ISNUMBER(SEARCH("-",K296)),_xlfn.XLOOKUP(LEFT(K296,FIND("-",K296)-1),'Clean Data'!E:E, 'Clean Data'!D:D),_xlfn.XLOOKUP(K296,'Clean Data'!E:E, 'Clean Data'!D:D))</f>
        <v>194</v>
      </c>
      <c r="J296" s="113" t="s">
        <v>1143</v>
      </c>
      <c r="K296" s="114" t="s">
        <v>2760</v>
      </c>
      <c r="L296" t="str">
        <f t="shared" si="4"/>
        <v>f</v>
      </c>
      <c r="M296" t="s">
        <v>2713</v>
      </c>
    </row>
    <row r="297" spans="1:13" x14ac:dyDescent="0.25">
      <c r="A297" t="str">
        <f>'Clean Data'!E298&amp;IF('Clean Data'!G298="x","-f","")&amp;IF('Clean Data'!K298="x","-Mega","")&amp;IF('Clean Data'!L298="x","-Gigantamax","")&amp;IF('Clean Data'!M298&lt;&gt;"","-"&amp;'Clean Data'!M298,"")</f>
        <v>Makuhita</v>
      </c>
      <c r="B297" t="s">
        <v>291</v>
      </c>
      <c r="C297" t="s">
        <v>291</v>
      </c>
      <c r="D297" s="108" t="s">
        <v>203</v>
      </c>
      <c r="E297" t="s">
        <v>203</v>
      </c>
      <c r="F297" t="str" cm="1">
        <f t="array" aca="1" ref="F297" ca="1">IF(OR(E297="f", E297="Mega", E297="Gigantamax", E297="Galar", E297="Alola"), IF(NOT(ISERROR(SEARCH(" ", CELL("contents", F296)))), LEFT(F296,SEARCH(" ", CELL("contents", F296))-1) &amp; " - " &amp; E297, F296&amp;" - "&amp;E297), E297)</f>
        <v>Steelix</v>
      </c>
      <c r="G297">
        <f>IF(ISNUMBER(SEARCH("-",K297)),_xlfn.XLOOKUP(LEFT(K297,FIND("-",K297)-1),'Clean Data'!E:E, 'Clean Data'!C:C),_xlfn.XLOOKUP(K297,'Clean Data'!E:E, 'Clean Data'!C:C))</f>
        <v>2</v>
      </c>
      <c r="H297" s="113">
        <v>2</v>
      </c>
      <c r="I297" s="113" t="str">
        <f>IF(ISNUMBER(SEARCH("-",K297)),_xlfn.XLOOKUP(LEFT(K297,FIND("-",K297)-1),'Clean Data'!E:E, 'Clean Data'!D:D),_xlfn.XLOOKUP(K297,'Clean Data'!E:E, 'Clean Data'!D:D))</f>
        <v>195</v>
      </c>
      <c r="J297" s="113" t="s">
        <v>1144</v>
      </c>
      <c r="K297" s="114" t="s">
        <v>190</v>
      </c>
      <c r="L297" t="str">
        <f t="shared" si="4"/>
        <v/>
      </c>
      <c r="M297" t="s">
        <v>888</v>
      </c>
    </row>
    <row r="298" spans="1:13" x14ac:dyDescent="0.25">
      <c r="A298" t="str">
        <f>'Clean Data'!E299&amp;IF('Clean Data'!G299="x","-f","")&amp;IF('Clean Data'!K299="x","-Mega","")&amp;IF('Clean Data'!L299="x","-Gigantamax","")&amp;IF('Clean Data'!M299&lt;&gt;"","-"&amp;'Clean Data'!M299,"")</f>
        <v>Hariyama</v>
      </c>
      <c r="B298" t="s">
        <v>292</v>
      </c>
      <c r="C298" t="s">
        <v>292</v>
      </c>
      <c r="D298" s="108" t="s">
        <v>2713</v>
      </c>
      <c r="E298" t="s">
        <v>2713</v>
      </c>
      <c r="F298" t="str" cm="1">
        <f t="array" aca="1" ref="F298" ca="1">IF(OR(E298="f", E298="Mega", E298="Gigantamax", E298="Galar", E298="Alola"), IF(NOT(ISERROR(SEARCH(" ", CELL("contents", F297)))), LEFT(F297,SEARCH(" ", CELL("contents", F297))-1) &amp; " - " &amp; E298, F297&amp;" - "&amp;E298), E298)</f>
        <v>Steelix - f</v>
      </c>
      <c r="G298">
        <f>IF(ISNUMBER(SEARCH("-",K298)),_xlfn.XLOOKUP(LEFT(K298,FIND("-",K298)-1),'Clean Data'!E:E, 'Clean Data'!C:C),_xlfn.XLOOKUP(K298,'Clean Data'!E:E, 'Clean Data'!C:C))</f>
        <v>2</v>
      </c>
      <c r="H298" s="113">
        <v>2</v>
      </c>
      <c r="I298" s="113" t="str">
        <f>IF(ISNUMBER(SEARCH("-",K298)),_xlfn.XLOOKUP(LEFT(K298,FIND("-",K298)-1),'Clean Data'!E:E, 'Clean Data'!D:D),_xlfn.XLOOKUP(K298,'Clean Data'!E:E, 'Clean Data'!D:D))</f>
        <v>195</v>
      </c>
      <c r="J298" s="113" t="s">
        <v>1144</v>
      </c>
      <c r="K298" s="114" t="s">
        <v>2761</v>
      </c>
      <c r="L298" t="str">
        <f t="shared" si="4"/>
        <v>f</v>
      </c>
      <c r="M298" t="s">
        <v>2713</v>
      </c>
    </row>
    <row r="299" spans="1:13" x14ac:dyDescent="0.25">
      <c r="A299" t="str">
        <f>'Clean Data'!E300&amp;IF('Clean Data'!G300="x","-f","")&amp;IF('Clean Data'!K300="x","-Mega","")&amp;IF('Clean Data'!L300="x","-Gigantamax","")&amp;IF('Clean Data'!M300&lt;&gt;"","-"&amp;'Clean Data'!M300,"")</f>
        <v>Azurill</v>
      </c>
      <c r="B299" t="s">
        <v>293</v>
      </c>
      <c r="C299" t="s">
        <v>293</v>
      </c>
      <c r="D299" s="108" t="s">
        <v>882</v>
      </c>
      <c r="E299" t="s">
        <v>882</v>
      </c>
      <c r="F299" t="str" cm="1">
        <f t="array" aca="1" ref="F299" ca="1">IF(OR(E299="f", E299="Mega", E299="Gigantamax", E299="Galar", E299="Alola"), IF(NOT(ISERROR(SEARCH(" ", CELL("contents", F298)))), LEFT(F298,SEARCH(" ", CELL("contents", F298))-1) &amp; " - " &amp; E299, F298&amp;" - "&amp;E299), E299)</f>
        <v>Steelix - Mega</v>
      </c>
      <c r="G299">
        <f>IF(ISNUMBER(SEARCH("-",K299)),_xlfn.XLOOKUP(LEFT(K299,FIND("-",K299)-1),'Clean Data'!E:E, 'Clean Data'!C:C),_xlfn.XLOOKUP(K299,'Clean Data'!E:E, 'Clean Data'!C:C))</f>
        <v>2</v>
      </c>
      <c r="H299" s="113">
        <v>2</v>
      </c>
      <c r="I299" s="113" t="str">
        <f>IF(ISNUMBER(SEARCH("-",K299)),_xlfn.XLOOKUP(LEFT(K299,FIND("-",K299)-1),'Clean Data'!E:E, 'Clean Data'!D:D),_xlfn.XLOOKUP(K299,'Clean Data'!E:E, 'Clean Data'!D:D))</f>
        <v>196</v>
      </c>
      <c r="J299" s="113" t="s">
        <v>1145</v>
      </c>
      <c r="K299" s="114" t="s">
        <v>191</v>
      </c>
      <c r="L299" t="str">
        <f t="shared" si="4"/>
        <v/>
      </c>
      <c r="M299" t="s">
        <v>888</v>
      </c>
    </row>
    <row r="300" spans="1:13" x14ac:dyDescent="0.25">
      <c r="A300" t="str">
        <f>'Clean Data'!E301&amp;IF('Clean Data'!G301="x","-f","")&amp;IF('Clean Data'!K301="x","-Mega","")&amp;IF('Clean Data'!L301="x","-Gigantamax","")&amp;IF('Clean Data'!M301&lt;&gt;"","-"&amp;'Clean Data'!M301,"")</f>
        <v>Nosepass</v>
      </c>
      <c r="B300" t="s">
        <v>294</v>
      </c>
      <c r="C300" t="s">
        <v>294</v>
      </c>
      <c r="D300" s="108" t="s">
        <v>204</v>
      </c>
      <c r="E300" t="s">
        <v>204</v>
      </c>
      <c r="F300" t="str" cm="1">
        <f t="array" aca="1" ref="F300" ca="1">IF(OR(E300="f", E300="Mega", E300="Gigantamax", E300="Galar", E300="Alola"), IF(NOT(ISERROR(SEARCH(" ", CELL("contents", F299)))), LEFT(F299,SEARCH(" ", CELL("contents", F299))-1) &amp; " - " &amp; E300, F299&amp;" - "&amp;E300), E300)</f>
        <v>Snubbull</v>
      </c>
      <c r="G300">
        <f>IF(ISNUMBER(SEARCH("-",K300)),_xlfn.XLOOKUP(LEFT(K300,FIND("-",K300)-1),'Clean Data'!E:E, 'Clean Data'!C:C),_xlfn.XLOOKUP(K300,'Clean Data'!E:E, 'Clean Data'!C:C))</f>
        <v>2</v>
      </c>
      <c r="H300" s="113">
        <v>2</v>
      </c>
      <c r="I300" s="113" t="str">
        <f>IF(ISNUMBER(SEARCH("-",K300)),_xlfn.XLOOKUP(LEFT(K300,FIND("-",K300)-1),'Clean Data'!E:E, 'Clean Data'!D:D),_xlfn.XLOOKUP(K300,'Clean Data'!E:E, 'Clean Data'!D:D))</f>
        <v>197</v>
      </c>
      <c r="J300" s="113" t="s">
        <v>1146</v>
      </c>
      <c r="K300" s="114" t="s">
        <v>192</v>
      </c>
      <c r="L300" t="str">
        <f t="shared" si="4"/>
        <v/>
      </c>
      <c r="M300" t="s">
        <v>888</v>
      </c>
    </row>
    <row r="301" spans="1:13" x14ac:dyDescent="0.25">
      <c r="A301" t="str">
        <f>'Clean Data'!E302&amp;IF('Clean Data'!G302="x","-f","")&amp;IF('Clean Data'!K302="x","-Mega","")&amp;IF('Clean Data'!L302="x","-Gigantamax","")&amp;IF('Clean Data'!M302&lt;&gt;"","-"&amp;'Clean Data'!M302,"")</f>
        <v>Skitty</v>
      </c>
      <c r="B301" t="s">
        <v>295</v>
      </c>
      <c r="C301" t="s">
        <v>295</v>
      </c>
      <c r="D301" s="108" t="s">
        <v>205</v>
      </c>
      <c r="E301" t="s">
        <v>205</v>
      </c>
      <c r="F301" t="str" cm="1">
        <f t="array" aca="1" ref="F301" ca="1">IF(OR(E301="f", E301="Mega", E301="Gigantamax", E301="Galar", E301="Alola"), IF(NOT(ISERROR(SEARCH(" ", CELL("contents", F300)))), LEFT(F300,SEARCH(" ", CELL("contents", F300))-1) &amp; " - " &amp; E301, F300&amp;" - "&amp;E301), E301)</f>
        <v>Granbull</v>
      </c>
      <c r="G301">
        <f>IF(ISNUMBER(SEARCH("-",K301)),_xlfn.XLOOKUP(LEFT(K301,FIND("-",K301)-1),'Clean Data'!E:E, 'Clean Data'!C:C),_xlfn.XLOOKUP(K301,'Clean Data'!E:E, 'Clean Data'!C:C))</f>
        <v>2</v>
      </c>
      <c r="H301" s="113">
        <v>2</v>
      </c>
      <c r="I301" s="113" t="str">
        <f>IF(ISNUMBER(SEARCH("-",K301)),_xlfn.XLOOKUP(LEFT(K301,FIND("-",K301)-1),'Clean Data'!E:E, 'Clean Data'!D:D),_xlfn.XLOOKUP(K301,'Clean Data'!E:E, 'Clean Data'!D:D))</f>
        <v>198</v>
      </c>
      <c r="J301" s="113" t="s">
        <v>1147</v>
      </c>
      <c r="K301" s="114" t="s">
        <v>193</v>
      </c>
      <c r="L301" t="str">
        <f t="shared" si="4"/>
        <v/>
      </c>
      <c r="M301" t="s">
        <v>888</v>
      </c>
    </row>
    <row r="302" spans="1:13" x14ac:dyDescent="0.25">
      <c r="A302" t="str">
        <f>'Clean Data'!E303&amp;IF('Clean Data'!G303="x","-f","")&amp;IF('Clean Data'!K303="x","-Mega","")&amp;IF('Clean Data'!L303="x","-Gigantamax","")&amp;IF('Clean Data'!M303&lt;&gt;"","-"&amp;'Clean Data'!M303,"")</f>
        <v>Delcatty</v>
      </c>
      <c r="B302" t="s">
        <v>1861</v>
      </c>
      <c r="C302" t="s">
        <v>1861</v>
      </c>
      <c r="D302" s="108" t="s">
        <v>206</v>
      </c>
      <c r="E302" t="s">
        <v>206</v>
      </c>
      <c r="F302" t="str" cm="1">
        <f t="array" aca="1" ref="F302" ca="1">IF(OR(E302="f", E302="Mega", E302="Gigantamax", E302="Galar", E302="Alola"), IF(NOT(ISERROR(SEARCH(" ", CELL("contents", F301)))), LEFT(F301,SEARCH(" ", CELL("contents", F301))-1) &amp; " - " &amp; E302, F301&amp;" - "&amp;E302), E302)</f>
        <v>Qwilfish</v>
      </c>
      <c r="G302">
        <f>IF(ISNUMBER(SEARCH("-",K302)),_xlfn.XLOOKUP(LEFT(K302,FIND("-",K302)-1),'Clean Data'!E:E, 'Clean Data'!C:C),_xlfn.XLOOKUP(K302,'Clean Data'!E:E, 'Clean Data'!C:C))</f>
        <v>2</v>
      </c>
      <c r="H302" s="113">
        <v>2</v>
      </c>
      <c r="I302" s="113" t="str">
        <f>IF(ISNUMBER(SEARCH("-",K302)),_xlfn.XLOOKUP(LEFT(K302,FIND("-",K302)-1),'Clean Data'!E:E, 'Clean Data'!D:D),_xlfn.XLOOKUP(K302,'Clean Data'!E:E, 'Clean Data'!D:D))</f>
        <v>198</v>
      </c>
      <c r="J302" s="113" t="s">
        <v>1147</v>
      </c>
      <c r="K302" s="114" t="s">
        <v>2762</v>
      </c>
      <c r="L302" t="str">
        <f t="shared" si="4"/>
        <v>f</v>
      </c>
      <c r="M302" t="s">
        <v>2713</v>
      </c>
    </row>
    <row r="303" spans="1:13" x14ac:dyDescent="0.25">
      <c r="A303" t="str">
        <f>'Clean Data'!E304&amp;IF('Clean Data'!G304="x","-f","")&amp;IF('Clean Data'!K304="x","-Mega","")&amp;IF('Clean Data'!L304="x","-Gigantamax","")&amp;IF('Clean Data'!M304&lt;&gt;"","-"&amp;'Clean Data'!M304,"")</f>
        <v>Sableye-Mega</v>
      </c>
      <c r="B303" t="s">
        <v>2787</v>
      </c>
      <c r="C303" t="s">
        <v>2787</v>
      </c>
      <c r="D303" s="108" t="s">
        <v>207</v>
      </c>
      <c r="E303" t="s">
        <v>207</v>
      </c>
      <c r="F303" t="str" cm="1">
        <f t="array" aca="1" ref="F303" ca="1">IF(OR(E303="f", E303="Mega", E303="Gigantamax", E303="Galar", E303="Alola"), IF(NOT(ISERROR(SEARCH(" ", CELL("contents", F302)))), LEFT(F302,SEARCH(" ", CELL("contents", F302))-1) &amp; " - " &amp; E303, F302&amp;" - "&amp;E303), E303)</f>
        <v>Scizor</v>
      </c>
      <c r="G303">
        <f>IF(ISNUMBER(SEARCH("-",K303)),_xlfn.XLOOKUP(LEFT(K303,FIND("-",K303)-1),'Clean Data'!E:E, 'Clean Data'!C:C),_xlfn.XLOOKUP(K303,'Clean Data'!E:E, 'Clean Data'!C:C))</f>
        <v>2</v>
      </c>
      <c r="H303" s="113">
        <v>2</v>
      </c>
      <c r="I303" s="113" t="str">
        <f>IF(ISNUMBER(SEARCH("-",K303)),_xlfn.XLOOKUP(LEFT(K303,FIND("-",K303)-1),'Clean Data'!E:E, 'Clean Data'!D:D),_xlfn.XLOOKUP(K303,'Clean Data'!E:E, 'Clean Data'!D:D))</f>
        <v>199</v>
      </c>
      <c r="J303" s="113" t="s">
        <v>1148</v>
      </c>
      <c r="K303" s="114" t="s">
        <v>194</v>
      </c>
      <c r="L303" t="str">
        <f t="shared" si="4"/>
        <v/>
      </c>
      <c r="M303" t="s">
        <v>888</v>
      </c>
    </row>
    <row r="304" spans="1:13" x14ac:dyDescent="0.25">
      <c r="A304" t="str">
        <f>'Clean Data'!E305&amp;IF('Clean Data'!G305="x","-f","")&amp;IF('Clean Data'!K305="x","-Mega","")&amp;IF('Clean Data'!L305="x","-Gigantamax","")&amp;IF('Clean Data'!M305&lt;&gt;"","-"&amp;'Clean Data'!M305,"")</f>
        <v>Mawile-Mega</v>
      </c>
      <c r="B304" t="s">
        <v>2788</v>
      </c>
      <c r="C304" t="s">
        <v>2788</v>
      </c>
      <c r="D304" s="108" t="s">
        <v>2713</v>
      </c>
      <c r="E304" t="s">
        <v>2713</v>
      </c>
      <c r="F304" t="str" cm="1">
        <f t="array" aca="1" ref="F304" ca="1">IF(OR(E304="f", E304="Mega", E304="Gigantamax", E304="Galar", E304="Alola"), IF(NOT(ISERROR(SEARCH(" ", CELL("contents", F303)))), LEFT(F303,SEARCH(" ", CELL("contents", F303))-1) &amp; " - " &amp; E304, F303&amp;" - "&amp;E304), E304)</f>
        <v>Scizor - f</v>
      </c>
      <c r="G304">
        <f>IF(ISNUMBER(SEARCH("-",K304)),_xlfn.XLOOKUP(LEFT(K304,FIND("-",K304)-1),'Clean Data'!E:E, 'Clean Data'!C:C),_xlfn.XLOOKUP(K304,'Clean Data'!E:E, 'Clean Data'!C:C))</f>
        <v>2</v>
      </c>
      <c r="H304" s="113">
        <v>2</v>
      </c>
      <c r="I304" s="113" t="str">
        <f>IF(ISNUMBER(SEARCH("-",K304)),_xlfn.XLOOKUP(LEFT(K304,FIND("-",K304)-1),'Clean Data'!E:E, 'Clean Data'!D:D),_xlfn.XLOOKUP(K304,'Clean Data'!E:E, 'Clean Data'!D:D))</f>
        <v>199</v>
      </c>
      <c r="J304" s="113" t="s">
        <v>1148</v>
      </c>
      <c r="K304" s="114" t="s">
        <v>2950</v>
      </c>
      <c r="L304" t="str">
        <f t="shared" si="4"/>
        <v>Region-Galar</v>
      </c>
      <c r="M304" t="s">
        <v>2974</v>
      </c>
    </row>
    <row r="305" spans="1:13" x14ac:dyDescent="0.25">
      <c r="A305" t="str">
        <f>'Clean Data'!E306&amp;IF('Clean Data'!G306="x","-f","")&amp;IF('Clean Data'!K306="x","-Mega","")&amp;IF('Clean Data'!L306="x","-Gigantamax","")&amp;IF('Clean Data'!M306&lt;&gt;"","-"&amp;'Clean Data'!M306,"")</f>
        <v>Aron</v>
      </c>
      <c r="B305" t="s">
        <v>298</v>
      </c>
      <c r="C305" t="s">
        <v>298</v>
      </c>
      <c r="D305" s="108" t="s">
        <v>882</v>
      </c>
      <c r="E305" t="s">
        <v>882</v>
      </c>
      <c r="F305" t="str" cm="1">
        <f t="array" aca="1" ref="F305" ca="1">IF(OR(E305="f", E305="Mega", E305="Gigantamax", E305="Galar", E305="Alola"), IF(NOT(ISERROR(SEARCH(" ", CELL("contents", F304)))), LEFT(F304,SEARCH(" ", CELL("contents", F304))-1) &amp; " - " &amp; E305, F304&amp;" - "&amp;E305), E305)</f>
        <v>Scizor - Mega</v>
      </c>
      <c r="G305">
        <f>IF(ISNUMBER(SEARCH("-",K305)),_xlfn.XLOOKUP(LEFT(K305,FIND("-",K305)-1),'Clean Data'!E:E, 'Clean Data'!C:C),_xlfn.XLOOKUP(K305,'Clean Data'!E:E, 'Clean Data'!C:C))</f>
        <v>2</v>
      </c>
      <c r="H305" s="113">
        <v>2</v>
      </c>
      <c r="I305" s="113" t="str">
        <f>IF(ISNUMBER(SEARCH("-",K305)),_xlfn.XLOOKUP(LEFT(K305,FIND("-",K305)-1),'Clean Data'!E:E, 'Clean Data'!D:D),_xlfn.XLOOKUP(K305,'Clean Data'!E:E, 'Clean Data'!D:D))</f>
        <v>200</v>
      </c>
      <c r="J305" s="113" t="s">
        <v>1149</v>
      </c>
      <c r="K305" s="114" t="s">
        <v>195</v>
      </c>
      <c r="L305" t="str">
        <f t="shared" si="4"/>
        <v/>
      </c>
      <c r="M305" t="s">
        <v>888</v>
      </c>
    </row>
    <row r="306" spans="1:13" x14ac:dyDescent="0.25">
      <c r="A306" t="str">
        <f>'Clean Data'!E307&amp;IF('Clean Data'!G307="x","-f","")&amp;IF('Clean Data'!K307="x","-Mega","")&amp;IF('Clean Data'!L307="x","-Gigantamax","")&amp;IF('Clean Data'!M307&lt;&gt;"","-"&amp;'Clean Data'!M307,"")</f>
        <v>Lairon</v>
      </c>
      <c r="B306" t="s">
        <v>299</v>
      </c>
      <c r="C306" t="s">
        <v>299</v>
      </c>
      <c r="D306" s="108" t="s">
        <v>208</v>
      </c>
      <c r="E306" t="s">
        <v>208</v>
      </c>
      <c r="F306" t="str" cm="1">
        <f t="array" aca="1" ref="F306" ca="1">IF(OR(E306="f", E306="Mega", E306="Gigantamax", E306="Galar", E306="Alola"), IF(NOT(ISERROR(SEARCH(" ", CELL("contents", F305)))), LEFT(F305,SEARCH(" ", CELL("contents", F305))-1) &amp; " - " &amp; E306, F305&amp;" - "&amp;E306), E306)</f>
        <v>Shuckle</v>
      </c>
      <c r="G306">
        <f>IF(ISNUMBER(SEARCH("-",K306)),_xlfn.XLOOKUP(LEFT(K306,FIND("-",K306)-1),'Clean Data'!E:E, 'Clean Data'!C:C),_xlfn.XLOOKUP(K306,'Clean Data'!E:E, 'Clean Data'!C:C))</f>
        <v>2</v>
      </c>
      <c r="H306" s="113">
        <v>2</v>
      </c>
      <c r="I306" s="113" t="str">
        <f>IF(ISNUMBER(SEARCH("-",K306)),_xlfn.XLOOKUP(LEFT(K306,FIND("-",K306)-1),'Clean Data'!E:E, 'Clean Data'!D:D),_xlfn.XLOOKUP(K306,'Clean Data'!E:E, 'Clean Data'!D:D))</f>
        <v>201</v>
      </c>
      <c r="J306" s="113" t="s">
        <v>1150</v>
      </c>
      <c r="K306" s="114" t="s">
        <v>3218</v>
      </c>
      <c r="L306" t="str">
        <f t="shared" si="4"/>
        <v>Form-A</v>
      </c>
      <c r="M306" t="s">
        <v>2976</v>
      </c>
    </row>
    <row r="307" spans="1:13" x14ac:dyDescent="0.25">
      <c r="A307" t="str">
        <f>'Clean Data'!E308&amp;IF('Clean Data'!G308="x","-f","")&amp;IF('Clean Data'!K308="x","-Mega","")&amp;IF('Clean Data'!L308="x","-Gigantamax","")&amp;IF('Clean Data'!M308&lt;&gt;"","-"&amp;'Clean Data'!M308,"")</f>
        <v>Aggron-Mega</v>
      </c>
      <c r="B307" t="s">
        <v>2789</v>
      </c>
      <c r="C307" t="s">
        <v>2789</v>
      </c>
      <c r="D307" s="108" t="s">
        <v>209</v>
      </c>
      <c r="E307" t="s">
        <v>209</v>
      </c>
      <c r="F307" t="str" cm="1">
        <f t="array" aca="1" ref="F307" ca="1">IF(OR(E307="f", E307="Mega", E307="Gigantamax", E307="Galar", E307="Alola"), IF(NOT(ISERROR(SEARCH(" ", CELL("contents", F306)))), LEFT(F306,SEARCH(" ", CELL("contents", F306))-1) &amp; " - " &amp; E307, F306&amp;" - "&amp;E307), E307)</f>
        <v>Heracross</v>
      </c>
      <c r="G307">
        <f>IF(ISNUMBER(SEARCH("-",K307)),_xlfn.XLOOKUP(LEFT(K307,FIND("-",K307)-1),'Clean Data'!E:E, 'Clean Data'!C:C),_xlfn.XLOOKUP(K307,'Clean Data'!E:E, 'Clean Data'!C:C))</f>
        <v>2</v>
      </c>
      <c r="H307" s="113">
        <v>2</v>
      </c>
      <c r="I307" s="113" t="str">
        <f>IF(ISNUMBER(SEARCH("-",K307)),_xlfn.XLOOKUP(LEFT(K307,FIND("-",K307)-1),'Clean Data'!E:E, 'Clean Data'!D:D),_xlfn.XLOOKUP(K307,'Clean Data'!E:E, 'Clean Data'!D:D))</f>
        <v>201</v>
      </c>
      <c r="J307" s="113" t="s">
        <v>1150</v>
      </c>
      <c r="K307" s="114" t="s">
        <v>3219</v>
      </c>
      <c r="L307" t="str">
        <f t="shared" si="4"/>
        <v>Form-B</v>
      </c>
      <c r="M307" t="s">
        <v>2977</v>
      </c>
    </row>
    <row r="308" spans="1:13" x14ac:dyDescent="0.25">
      <c r="A308" t="str">
        <f>'Clean Data'!E309&amp;IF('Clean Data'!G309="x","-f","")&amp;IF('Clean Data'!K309="x","-Mega","")&amp;IF('Clean Data'!L309="x","-Gigantamax","")&amp;IF('Clean Data'!M309&lt;&gt;"","-"&amp;'Clean Data'!M309,"")</f>
        <v>Meditite-f</v>
      </c>
      <c r="B308" t="s">
        <v>2790</v>
      </c>
      <c r="C308" t="s">
        <v>2790</v>
      </c>
      <c r="D308" s="108" t="s">
        <v>2713</v>
      </c>
      <c r="E308" t="s">
        <v>2713</v>
      </c>
      <c r="F308" t="str" cm="1">
        <f t="array" aca="1" ref="F308" ca="1">IF(OR(E308="f", E308="Mega", E308="Gigantamax", E308="Galar", E308="Alola"), IF(NOT(ISERROR(SEARCH(" ", CELL("contents", F307)))), LEFT(F307,SEARCH(" ", CELL("contents", F307))-1) &amp; " - " &amp; E308, F307&amp;" - "&amp;E308), E308)</f>
        <v>Heracross - f</v>
      </c>
      <c r="G308">
        <f>IF(ISNUMBER(SEARCH("-",K308)),_xlfn.XLOOKUP(LEFT(K308,FIND("-",K308)-1),'Clean Data'!E:E, 'Clean Data'!C:C),_xlfn.XLOOKUP(K308,'Clean Data'!E:E, 'Clean Data'!C:C))</f>
        <v>2</v>
      </c>
      <c r="H308" s="113">
        <v>2</v>
      </c>
      <c r="I308" s="113" t="str">
        <f>IF(ISNUMBER(SEARCH("-",K308)),_xlfn.XLOOKUP(LEFT(K308,FIND("-",K308)-1),'Clean Data'!E:E, 'Clean Data'!D:D),_xlfn.XLOOKUP(K308,'Clean Data'!E:E, 'Clean Data'!D:D))</f>
        <v>201</v>
      </c>
      <c r="J308" s="113" t="s">
        <v>1150</v>
      </c>
      <c r="K308" s="114" t="s">
        <v>3220</v>
      </c>
      <c r="L308" t="str">
        <f t="shared" si="4"/>
        <v>Form-C</v>
      </c>
      <c r="M308" t="s">
        <v>2978</v>
      </c>
    </row>
    <row r="309" spans="1:13" x14ac:dyDescent="0.25">
      <c r="A309" t="str">
        <f>'Clean Data'!E310&amp;IF('Clean Data'!G310="x","-f","")&amp;IF('Clean Data'!K310="x","-Mega","")&amp;IF('Clean Data'!L310="x","-Gigantamax","")&amp;IF('Clean Data'!M310&lt;&gt;"","-"&amp;'Clean Data'!M310,"")</f>
        <v>Medicham-f-Mega</v>
      </c>
      <c r="B309" t="s">
        <v>2791</v>
      </c>
      <c r="C309" t="s">
        <v>2791</v>
      </c>
      <c r="D309" s="108" t="s">
        <v>882</v>
      </c>
      <c r="E309" t="s">
        <v>882</v>
      </c>
      <c r="F309" t="str" cm="1">
        <f t="array" aca="1" ref="F309" ca="1">IF(OR(E309="f", E309="Mega", E309="Gigantamax", E309="Galar", E309="Alola"), IF(NOT(ISERROR(SEARCH(" ", CELL("contents", F308)))), LEFT(F308,SEARCH(" ", CELL("contents", F308))-1) &amp; " - " &amp; E309, F308&amp;" - "&amp;E309), E309)</f>
        <v>Heracross - Mega</v>
      </c>
      <c r="G309">
        <f>IF(ISNUMBER(SEARCH("-",K309)),_xlfn.XLOOKUP(LEFT(K309,FIND("-",K309)-1),'Clean Data'!E:E, 'Clean Data'!C:C),_xlfn.XLOOKUP(K309,'Clean Data'!E:E, 'Clean Data'!C:C))</f>
        <v>2</v>
      </c>
      <c r="H309" s="113">
        <v>2</v>
      </c>
      <c r="I309" s="113" t="str">
        <f>IF(ISNUMBER(SEARCH("-",K309)),_xlfn.XLOOKUP(LEFT(K309,FIND("-",K309)-1),'Clean Data'!E:E, 'Clean Data'!D:D),_xlfn.XLOOKUP(K309,'Clean Data'!E:E, 'Clean Data'!D:D))</f>
        <v>201</v>
      </c>
      <c r="J309" s="113" t="s">
        <v>1150</v>
      </c>
      <c r="K309" s="114" t="s">
        <v>3221</v>
      </c>
      <c r="L309" t="str">
        <f t="shared" si="4"/>
        <v>Form-D</v>
      </c>
      <c r="M309" t="s">
        <v>2979</v>
      </c>
    </row>
    <row r="310" spans="1:13" x14ac:dyDescent="0.25">
      <c r="A310" t="str">
        <f>'Clean Data'!E311&amp;IF('Clean Data'!G311="x","-f","")&amp;IF('Clean Data'!K311="x","-Mega","")&amp;IF('Clean Data'!L311="x","-Gigantamax","")&amp;IF('Clean Data'!M311&lt;&gt;"","-"&amp;'Clean Data'!M311,"")</f>
        <v>Electrike</v>
      </c>
      <c r="B310" t="s">
        <v>303</v>
      </c>
      <c r="C310" t="s">
        <v>303</v>
      </c>
      <c r="D310" s="108" t="s">
        <v>210</v>
      </c>
      <c r="E310" t="s">
        <v>210</v>
      </c>
      <c r="F310" t="str" cm="1">
        <f t="array" aca="1" ref="F310" ca="1">IF(OR(E310="f", E310="Mega", E310="Gigantamax", E310="Galar", E310="Alola"), IF(NOT(ISERROR(SEARCH(" ", CELL("contents", F309)))), LEFT(F309,SEARCH(" ", CELL("contents", F309))-1) &amp; " - " &amp; E310, F309&amp;" - "&amp;E310), E310)</f>
        <v>Sneasel</v>
      </c>
      <c r="G310">
        <f>IF(ISNUMBER(SEARCH("-",K310)),_xlfn.XLOOKUP(LEFT(K310,FIND("-",K310)-1),'Clean Data'!E:E, 'Clean Data'!C:C),_xlfn.XLOOKUP(K310,'Clean Data'!E:E, 'Clean Data'!C:C))</f>
        <v>2</v>
      </c>
      <c r="H310" s="113">
        <v>2</v>
      </c>
      <c r="I310" s="113" t="str">
        <f>IF(ISNUMBER(SEARCH("-",K310)),_xlfn.XLOOKUP(LEFT(K310,FIND("-",K310)-1),'Clean Data'!E:E, 'Clean Data'!D:D),_xlfn.XLOOKUP(K310,'Clean Data'!E:E, 'Clean Data'!D:D))</f>
        <v>201</v>
      </c>
      <c r="J310" s="113" t="s">
        <v>1150</v>
      </c>
      <c r="K310" s="114" t="s">
        <v>3222</v>
      </c>
      <c r="L310" t="str">
        <f t="shared" si="4"/>
        <v>Form-E</v>
      </c>
      <c r="M310" t="s">
        <v>2980</v>
      </c>
    </row>
    <row r="311" spans="1:13" x14ac:dyDescent="0.25">
      <c r="A311" t="str">
        <f>'Clean Data'!E312&amp;IF('Clean Data'!G312="x","-f","")&amp;IF('Clean Data'!K312="x","-Mega","")&amp;IF('Clean Data'!L312="x","-Gigantamax","")&amp;IF('Clean Data'!M312&lt;&gt;"","-"&amp;'Clean Data'!M312,"")</f>
        <v>Manectric-Mega</v>
      </c>
      <c r="B311" t="s">
        <v>2792</v>
      </c>
      <c r="C311" t="s">
        <v>2792</v>
      </c>
      <c r="D311" s="108" t="s">
        <v>2713</v>
      </c>
      <c r="E311" t="s">
        <v>2713</v>
      </c>
      <c r="F311" t="str" cm="1">
        <f t="array" aca="1" ref="F311" ca="1">IF(OR(E311="f", E311="Mega", E311="Gigantamax", E311="Galar", E311="Alola"), IF(NOT(ISERROR(SEARCH(" ", CELL("contents", F310)))), LEFT(F310,SEARCH(" ", CELL("contents", F310))-1) &amp; " - " &amp; E311, F310&amp;" - "&amp;E311), E311)</f>
        <v>Sneasel - f</v>
      </c>
      <c r="G311">
        <f>IF(ISNUMBER(SEARCH("-",K311)),_xlfn.XLOOKUP(LEFT(K311,FIND("-",K311)-1),'Clean Data'!E:E, 'Clean Data'!C:C),_xlfn.XLOOKUP(K311,'Clean Data'!E:E, 'Clean Data'!C:C))</f>
        <v>2</v>
      </c>
      <c r="H311" s="113">
        <v>2</v>
      </c>
      <c r="I311" s="113" t="str">
        <f>IF(ISNUMBER(SEARCH("-",K311)),_xlfn.XLOOKUP(LEFT(K311,FIND("-",K311)-1),'Clean Data'!E:E, 'Clean Data'!D:D),_xlfn.XLOOKUP(K311,'Clean Data'!E:E, 'Clean Data'!D:D))</f>
        <v>201</v>
      </c>
      <c r="J311" s="113" t="s">
        <v>1150</v>
      </c>
      <c r="K311" s="114" t="s">
        <v>3223</v>
      </c>
      <c r="L311" t="str">
        <f t="shared" si="4"/>
        <v>Form-F</v>
      </c>
      <c r="M311" t="s">
        <v>2981</v>
      </c>
    </row>
    <row r="312" spans="1:13" x14ac:dyDescent="0.25">
      <c r="A312" t="str">
        <f>'Clean Data'!E313&amp;IF('Clean Data'!G313="x","-f","")&amp;IF('Clean Data'!K313="x","-Mega","")&amp;IF('Clean Data'!L313="x","-Gigantamax","")&amp;IF('Clean Data'!M313&lt;&gt;"","-"&amp;'Clean Data'!M313,"")</f>
        <v>Plusle</v>
      </c>
      <c r="B312" t="s">
        <v>305</v>
      </c>
      <c r="C312" t="s">
        <v>305</v>
      </c>
      <c r="D312" s="108" t="s">
        <v>211</v>
      </c>
      <c r="E312" t="s">
        <v>211</v>
      </c>
      <c r="F312" t="str" cm="1">
        <f t="array" aca="1" ref="F312" ca="1">IF(OR(E312="f", E312="Mega", E312="Gigantamax", E312="Galar", E312="Alola"), IF(NOT(ISERROR(SEARCH(" ", CELL("contents", F311)))), LEFT(F311,SEARCH(" ", CELL("contents", F311))-1) &amp; " - " &amp; E312, F311&amp;" - "&amp;E312), E312)</f>
        <v>Teddiursa</v>
      </c>
      <c r="G312">
        <f>IF(ISNUMBER(SEARCH("-",K312)),_xlfn.XLOOKUP(LEFT(K312,FIND("-",K312)-1),'Clean Data'!E:E, 'Clean Data'!C:C),_xlfn.XLOOKUP(K312,'Clean Data'!E:E, 'Clean Data'!C:C))</f>
        <v>2</v>
      </c>
      <c r="H312" s="113">
        <v>2</v>
      </c>
      <c r="I312" s="113" t="str">
        <f>IF(ISNUMBER(SEARCH("-",K312)),_xlfn.XLOOKUP(LEFT(K312,FIND("-",K312)-1),'Clean Data'!E:E, 'Clean Data'!D:D),_xlfn.XLOOKUP(K312,'Clean Data'!E:E, 'Clean Data'!D:D))</f>
        <v>201</v>
      </c>
      <c r="J312" s="113" t="s">
        <v>1150</v>
      </c>
      <c r="K312" s="114" t="s">
        <v>3224</v>
      </c>
      <c r="L312" t="str">
        <f t="shared" si="4"/>
        <v>Form-G</v>
      </c>
      <c r="M312" t="s">
        <v>2982</v>
      </c>
    </row>
    <row r="313" spans="1:13" x14ac:dyDescent="0.25">
      <c r="A313" t="str">
        <f>'Clean Data'!E314&amp;IF('Clean Data'!G314="x","-f","")&amp;IF('Clean Data'!K314="x","-Mega","")&amp;IF('Clean Data'!L314="x","-Gigantamax","")&amp;IF('Clean Data'!M314&lt;&gt;"","-"&amp;'Clean Data'!M314,"")</f>
        <v>Minun</v>
      </c>
      <c r="B313" t="s">
        <v>306</v>
      </c>
      <c r="C313" t="s">
        <v>306</v>
      </c>
      <c r="D313" s="108" t="s">
        <v>212</v>
      </c>
      <c r="E313" t="s">
        <v>212</v>
      </c>
      <c r="F313" t="str" cm="1">
        <f t="array" aca="1" ref="F313" ca="1">IF(OR(E313="f", E313="Mega", E313="Gigantamax", E313="Galar", E313="Alola"), IF(NOT(ISERROR(SEARCH(" ", CELL("contents", F312)))), LEFT(F312,SEARCH(" ", CELL("contents", F312))-1) &amp; " - " &amp; E313, F312&amp;" - "&amp;E313), E313)</f>
        <v>Ursaring</v>
      </c>
      <c r="G313">
        <f>IF(ISNUMBER(SEARCH("-",K313)),_xlfn.XLOOKUP(LEFT(K313,FIND("-",K313)-1),'Clean Data'!E:E, 'Clean Data'!C:C),_xlfn.XLOOKUP(K313,'Clean Data'!E:E, 'Clean Data'!C:C))</f>
        <v>2</v>
      </c>
      <c r="H313" s="113">
        <v>2</v>
      </c>
      <c r="I313" s="113" t="str">
        <f>IF(ISNUMBER(SEARCH("-",K313)),_xlfn.XLOOKUP(LEFT(K313,FIND("-",K313)-1),'Clean Data'!E:E, 'Clean Data'!D:D),_xlfn.XLOOKUP(K313,'Clean Data'!E:E, 'Clean Data'!D:D))</f>
        <v>201</v>
      </c>
      <c r="J313" s="113" t="s">
        <v>1150</v>
      </c>
      <c r="K313" s="114" t="s">
        <v>3225</v>
      </c>
      <c r="L313" t="str">
        <f t="shared" si="4"/>
        <v>Form-H</v>
      </c>
      <c r="M313" t="s">
        <v>2983</v>
      </c>
    </row>
    <row r="314" spans="1:13" x14ac:dyDescent="0.25">
      <c r="A314" t="str">
        <f>'Clean Data'!E315&amp;IF('Clean Data'!G315="x","-f","")&amp;IF('Clean Data'!K315="x","-Mega","")&amp;IF('Clean Data'!L315="x","-Gigantamax","")&amp;IF('Clean Data'!M315&lt;&gt;"","-"&amp;'Clean Data'!M315,"")</f>
        <v>Volbeat</v>
      </c>
      <c r="B314" t="s">
        <v>307</v>
      </c>
      <c r="C314" t="s">
        <v>307</v>
      </c>
      <c r="D314" s="108" t="s">
        <v>2713</v>
      </c>
      <c r="E314" t="s">
        <v>2713</v>
      </c>
      <c r="F314" t="str" cm="1">
        <f t="array" aca="1" ref="F314" ca="1">IF(OR(E314="f", E314="Mega", E314="Gigantamax", E314="Galar", E314="Alola"), IF(NOT(ISERROR(SEARCH(" ", CELL("contents", F313)))), LEFT(F313,SEARCH(" ", CELL("contents", F313))-1) &amp; " - " &amp; E314, F313&amp;" - "&amp;E314), E314)</f>
        <v>Ursaring - f</v>
      </c>
      <c r="G314">
        <f>IF(ISNUMBER(SEARCH("-",K314)),_xlfn.XLOOKUP(LEFT(K314,FIND("-",K314)-1),'Clean Data'!E:E, 'Clean Data'!C:C),_xlfn.XLOOKUP(K314,'Clean Data'!E:E, 'Clean Data'!C:C))</f>
        <v>2</v>
      </c>
      <c r="H314" s="113">
        <v>2</v>
      </c>
      <c r="I314" s="113" t="str">
        <f>IF(ISNUMBER(SEARCH("-",K314)),_xlfn.XLOOKUP(LEFT(K314,FIND("-",K314)-1),'Clean Data'!E:E, 'Clean Data'!D:D),_xlfn.XLOOKUP(K314,'Clean Data'!E:E, 'Clean Data'!D:D))</f>
        <v>201</v>
      </c>
      <c r="J314" s="113" t="s">
        <v>1150</v>
      </c>
      <c r="K314" s="114" t="s">
        <v>3226</v>
      </c>
      <c r="L314" t="str">
        <f t="shared" si="4"/>
        <v>Form-I</v>
      </c>
      <c r="M314" t="s">
        <v>2984</v>
      </c>
    </row>
    <row r="315" spans="1:13" x14ac:dyDescent="0.25">
      <c r="A315" t="str">
        <f>'Clean Data'!E316&amp;IF('Clean Data'!G316="x","-f","")&amp;IF('Clean Data'!K316="x","-Mega","")&amp;IF('Clean Data'!L316="x","-Gigantamax","")&amp;IF('Clean Data'!M316&lt;&gt;"","-"&amp;'Clean Data'!M316,"")</f>
        <v>Illumise</v>
      </c>
      <c r="B315" t="s">
        <v>308</v>
      </c>
      <c r="C315" t="s">
        <v>308</v>
      </c>
      <c r="D315" s="108" t="s">
        <v>213</v>
      </c>
      <c r="E315" t="s">
        <v>213</v>
      </c>
      <c r="F315" t="str" cm="1">
        <f t="array" aca="1" ref="F315" ca="1">IF(OR(E315="f", E315="Mega", E315="Gigantamax", E315="Galar", E315="Alola"), IF(NOT(ISERROR(SEARCH(" ", CELL("contents", F314)))), LEFT(F314,SEARCH(" ", CELL("contents", F314))-1) &amp; " - " &amp; E315, F314&amp;" - "&amp;E315), E315)</f>
        <v>Slugma</v>
      </c>
      <c r="G315">
        <f>IF(ISNUMBER(SEARCH("-",K315)),_xlfn.XLOOKUP(LEFT(K315,FIND("-",K315)-1),'Clean Data'!E:E, 'Clean Data'!C:C),_xlfn.XLOOKUP(K315,'Clean Data'!E:E, 'Clean Data'!C:C))</f>
        <v>2</v>
      </c>
      <c r="H315" s="113">
        <v>2</v>
      </c>
      <c r="I315" s="113" t="str">
        <f>IF(ISNUMBER(SEARCH("-",K315)),_xlfn.XLOOKUP(LEFT(K315,FIND("-",K315)-1),'Clean Data'!E:E, 'Clean Data'!D:D),_xlfn.XLOOKUP(K315,'Clean Data'!E:E, 'Clean Data'!D:D))</f>
        <v>201</v>
      </c>
      <c r="J315" s="113" t="s">
        <v>1150</v>
      </c>
      <c r="K315" s="114" t="s">
        <v>3227</v>
      </c>
      <c r="L315" t="str">
        <f t="shared" si="4"/>
        <v>Form-J</v>
      </c>
      <c r="M315" t="s">
        <v>2985</v>
      </c>
    </row>
    <row r="316" spans="1:13" x14ac:dyDescent="0.25">
      <c r="A316" t="str">
        <f>'Clean Data'!E317&amp;IF('Clean Data'!G317="x","-f","")&amp;IF('Clean Data'!K317="x","-Mega","")&amp;IF('Clean Data'!L317="x","-Gigantamax","")&amp;IF('Clean Data'!M317&lt;&gt;"","-"&amp;'Clean Data'!M317,"")</f>
        <v>Roselia-f</v>
      </c>
      <c r="B316" t="s">
        <v>2793</v>
      </c>
      <c r="C316" t="s">
        <v>2793</v>
      </c>
      <c r="D316" s="108" t="s">
        <v>214</v>
      </c>
      <c r="E316" t="s">
        <v>214</v>
      </c>
      <c r="F316" t="str" cm="1">
        <f t="array" aca="1" ref="F316" ca="1">IF(OR(E316="f", E316="Mega", E316="Gigantamax", E316="Galar", E316="Alola"), IF(NOT(ISERROR(SEARCH(" ", CELL("contents", F315)))), LEFT(F315,SEARCH(" ", CELL("contents", F315))-1) &amp; " - " &amp; E316, F315&amp;" - "&amp;E316), E316)</f>
        <v>Magcargo</v>
      </c>
      <c r="G316">
        <f>IF(ISNUMBER(SEARCH("-",K316)),_xlfn.XLOOKUP(LEFT(K316,FIND("-",K316)-1),'Clean Data'!E:E, 'Clean Data'!C:C),_xlfn.XLOOKUP(K316,'Clean Data'!E:E, 'Clean Data'!C:C))</f>
        <v>2</v>
      </c>
      <c r="H316" s="113">
        <v>2</v>
      </c>
      <c r="I316" s="113" t="str">
        <f>IF(ISNUMBER(SEARCH("-",K316)),_xlfn.XLOOKUP(LEFT(K316,FIND("-",K316)-1),'Clean Data'!E:E, 'Clean Data'!D:D),_xlfn.XLOOKUP(K316,'Clean Data'!E:E, 'Clean Data'!D:D))</f>
        <v>201</v>
      </c>
      <c r="J316" s="113" t="s">
        <v>1150</v>
      </c>
      <c r="K316" s="114" t="s">
        <v>3228</v>
      </c>
      <c r="L316" t="str">
        <f t="shared" si="4"/>
        <v>Form-K</v>
      </c>
      <c r="M316" t="s">
        <v>2986</v>
      </c>
    </row>
    <row r="317" spans="1:13" x14ac:dyDescent="0.25">
      <c r="A317" t="str">
        <f>'Clean Data'!E318&amp;IF('Clean Data'!G318="x","-f","")&amp;IF('Clean Data'!K318="x","-Mega","")&amp;IF('Clean Data'!L318="x","-Gigantamax","")&amp;IF('Clean Data'!M318&lt;&gt;"","-"&amp;'Clean Data'!M318,"")</f>
        <v>Gulpin-f</v>
      </c>
      <c r="B317" t="s">
        <v>2794</v>
      </c>
      <c r="C317" t="s">
        <v>2794</v>
      </c>
      <c r="D317" s="108" t="s">
        <v>215</v>
      </c>
      <c r="E317" t="s">
        <v>215</v>
      </c>
      <c r="F317" t="str" cm="1">
        <f t="array" aca="1" ref="F317" ca="1">IF(OR(E317="f", E317="Mega", E317="Gigantamax", E317="Galar", E317="Alola"), IF(NOT(ISERROR(SEARCH(" ", CELL("contents", F316)))), LEFT(F316,SEARCH(" ", CELL("contents", F316))-1) &amp; " - " &amp; E317, F316&amp;" - "&amp;E317), E317)</f>
        <v>Swinub</v>
      </c>
      <c r="G317">
        <f>IF(ISNUMBER(SEARCH("-",K317)),_xlfn.XLOOKUP(LEFT(K317,FIND("-",K317)-1),'Clean Data'!E:E, 'Clean Data'!C:C),_xlfn.XLOOKUP(K317,'Clean Data'!E:E, 'Clean Data'!C:C))</f>
        <v>2</v>
      </c>
      <c r="H317" s="113">
        <v>2</v>
      </c>
      <c r="I317" s="113" t="str">
        <f>IF(ISNUMBER(SEARCH("-",K317)),_xlfn.XLOOKUP(LEFT(K317,FIND("-",K317)-1),'Clean Data'!E:E, 'Clean Data'!D:D),_xlfn.XLOOKUP(K317,'Clean Data'!E:E, 'Clean Data'!D:D))</f>
        <v>201</v>
      </c>
      <c r="J317" s="113" t="s">
        <v>1150</v>
      </c>
      <c r="K317" s="114" t="s">
        <v>3229</v>
      </c>
      <c r="L317" t="str">
        <f t="shared" si="4"/>
        <v>Form-L</v>
      </c>
      <c r="M317" t="s">
        <v>2987</v>
      </c>
    </row>
    <row r="318" spans="1:13" x14ac:dyDescent="0.25">
      <c r="A318" t="str">
        <f>'Clean Data'!E319&amp;IF('Clean Data'!G319="x","-f","")&amp;IF('Clean Data'!K319="x","-Mega","")&amp;IF('Clean Data'!L319="x","-Gigantamax","")&amp;IF('Clean Data'!M319&lt;&gt;"","-"&amp;'Clean Data'!M319,"")</f>
        <v>Swalot-f</v>
      </c>
      <c r="B318" t="s">
        <v>2795</v>
      </c>
      <c r="C318" t="s">
        <v>2795</v>
      </c>
      <c r="D318" s="108" t="s">
        <v>216</v>
      </c>
      <c r="E318" t="s">
        <v>216</v>
      </c>
      <c r="F318" t="str" cm="1">
        <f t="array" aca="1" ref="F318" ca="1">IF(OR(E318="f", E318="Mega", E318="Gigantamax", E318="Galar", E318="Alola"), IF(NOT(ISERROR(SEARCH(" ", CELL("contents", F317)))), LEFT(F317,SEARCH(" ", CELL("contents", F317))-1) &amp; " - " &amp; E318, F317&amp;" - "&amp;E318), E318)</f>
        <v>Piloswine</v>
      </c>
      <c r="G318">
        <f>IF(ISNUMBER(SEARCH("-",K318)),_xlfn.XLOOKUP(LEFT(K318,FIND("-",K318)-1),'Clean Data'!E:E, 'Clean Data'!C:C),_xlfn.XLOOKUP(K318,'Clean Data'!E:E, 'Clean Data'!C:C))</f>
        <v>2</v>
      </c>
      <c r="H318" s="113">
        <v>2</v>
      </c>
      <c r="I318" s="113" t="str">
        <f>IF(ISNUMBER(SEARCH("-",K318)),_xlfn.XLOOKUP(LEFT(K318,FIND("-",K318)-1),'Clean Data'!E:E, 'Clean Data'!D:D),_xlfn.XLOOKUP(K318,'Clean Data'!E:E, 'Clean Data'!D:D))</f>
        <v>201</v>
      </c>
      <c r="J318" s="113" t="s">
        <v>1150</v>
      </c>
      <c r="K318" s="114" t="s">
        <v>3230</v>
      </c>
      <c r="L318" t="str">
        <f t="shared" si="4"/>
        <v>Form-M</v>
      </c>
      <c r="M318" t="s">
        <v>2988</v>
      </c>
    </row>
    <row r="319" spans="1:13" x14ac:dyDescent="0.25">
      <c r="A319" t="str">
        <f>'Clean Data'!E320&amp;IF('Clean Data'!G320="x","-f","")&amp;IF('Clean Data'!K320="x","-Mega","")&amp;IF('Clean Data'!L320="x","-Gigantamax","")&amp;IF('Clean Data'!M320&lt;&gt;"","-"&amp;'Clean Data'!M320,"")</f>
        <v>Carvanha</v>
      </c>
      <c r="B319" t="s">
        <v>312</v>
      </c>
      <c r="C319" t="s">
        <v>312</v>
      </c>
      <c r="D319" s="108" t="s">
        <v>2713</v>
      </c>
      <c r="E319" t="s">
        <v>2713</v>
      </c>
      <c r="F319" t="str" cm="1">
        <f t="array" aca="1" ref="F319" ca="1">IF(OR(E319="f", E319="Mega", E319="Gigantamax", E319="Galar", E319="Alola"), IF(NOT(ISERROR(SEARCH(" ", CELL("contents", F318)))), LEFT(F318,SEARCH(" ", CELL("contents", F318))-1) &amp; " - " &amp; E319, F318&amp;" - "&amp;E319), E319)</f>
        <v>Piloswine - f</v>
      </c>
      <c r="G319">
        <f>IF(ISNUMBER(SEARCH("-",K319)),_xlfn.XLOOKUP(LEFT(K319,FIND("-",K319)-1),'Clean Data'!E:E, 'Clean Data'!C:C),_xlfn.XLOOKUP(K319,'Clean Data'!E:E, 'Clean Data'!C:C))</f>
        <v>2</v>
      </c>
      <c r="H319" s="113">
        <v>2</v>
      </c>
      <c r="I319" s="113" t="str">
        <f>IF(ISNUMBER(SEARCH("-",K319)),_xlfn.XLOOKUP(LEFT(K319,FIND("-",K319)-1),'Clean Data'!E:E, 'Clean Data'!D:D),_xlfn.XLOOKUP(K319,'Clean Data'!E:E, 'Clean Data'!D:D))</f>
        <v>201</v>
      </c>
      <c r="J319" s="113" t="s">
        <v>1150</v>
      </c>
      <c r="K319" s="114" t="s">
        <v>3231</v>
      </c>
      <c r="L319" t="str">
        <f t="shared" si="4"/>
        <v>Form-N</v>
      </c>
      <c r="M319" t="s">
        <v>2989</v>
      </c>
    </row>
    <row r="320" spans="1:13" x14ac:dyDescent="0.25">
      <c r="A320" t="str">
        <f>'Clean Data'!E321&amp;IF('Clean Data'!G321="x","-f","")&amp;IF('Clean Data'!K321="x","-Mega","")&amp;IF('Clean Data'!L321="x","-Gigantamax","")&amp;IF('Clean Data'!M321&lt;&gt;"","-"&amp;'Clean Data'!M321,"")</f>
        <v>Sharpedo-Mega</v>
      </c>
      <c r="B320" t="s">
        <v>2796</v>
      </c>
      <c r="C320" t="s">
        <v>2796</v>
      </c>
      <c r="D320" s="108" t="s">
        <v>217</v>
      </c>
      <c r="E320" t="s">
        <v>217</v>
      </c>
      <c r="F320" t="str" cm="1">
        <f t="array" aca="1" ref="F320" ca="1">IF(OR(E320="f", E320="Mega", E320="Gigantamax", E320="Galar", E320="Alola"), IF(NOT(ISERROR(SEARCH(" ", CELL("contents", F319)))), LEFT(F319,SEARCH(" ", CELL("contents", F319))-1) &amp; " - " &amp; E320, F319&amp;" - "&amp;E320), E320)</f>
        <v>Corsola</v>
      </c>
      <c r="G320">
        <f>IF(ISNUMBER(SEARCH("-",K320)),_xlfn.XLOOKUP(LEFT(K320,FIND("-",K320)-1),'Clean Data'!E:E, 'Clean Data'!C:C),_xlfn.XLOOKUP(K320,'Clean Data'!E:E, 'Clean Data'!C:C))</f>
        <v>2</v>
      </c>
      <c r="H320" s="113">
        <v>2</v>
      </c>
      <c r="I320" s="113" t="str">
        <f>IF(ISNUMBER(SEARCH("-",K320)),_xlfn.XLOOKUP(LEFT(K320,FIND("-",K320)-1),'Clean Data'!E:E, 'Clean Data'!D:D),_xlfn.XLOOKUP(K320,'Clean Data'!E:E, 'Clean Data'!D:D))</f>
        <v>201</v>
      </c>
      <c r="J320" s="113" t="s">
        <v>1150</v>
      </c>
      <c r="K320" s="114" t="s">
        <v>3232</v>
      </c>
      <c r="L320" t="str">
        <f t="shared" si="4"/>
        <v>Form-O</v>
      </c>
      <c r="M320" t="s">
        <v>2990</v>
      </c>
    </row>
    <row r="321" spans="1:13" x14ac:dyDescent="0.25">
      <c r="A321" t="str">
        <f>'Clean Data'!E322&amp;IF('Clean Data'!G322="x","-f","")&amp;IF('Clean Data'!K322="x","-Mega","")&amp;IF('Clean Data'!L322="x","-Gigantamax","")&amp;IF('Clean Data'!M322&lt;&gt;"","-"&amp;'Clean Data'!M322,"")</f>
        <v>Wailmer</v>
      </c>
      <c r="B321" t="s">
        <v>314</v>
      </c>
      <c r="C321" t="s">
        <v>314</v>
      </c>
      <c r="D321" s="108" t="s">
        <v>887</v>
      </c>
      <c r="E321" t="s">
        <v>887</v>
      </c>
      <c r="F321" t="str" cm="1">
        <f t="array" aca="1" ref="F321" ca="1">IF(OR(E321="f", E321="Mega", E321="Gigantamax", E321="Galar", E321="Alola"), IF(NOT(ISERROR(SEARCH(" ", CELL("contents", F320)))), LEFT(F320,SEARCH(" ", CELL("contents", F320))-1) &amp; " - " &amp; E321, F320&amp;" - "&amp;E321), E321)</f>
        <v>Corsola - Galar</v>
      </c>
      <c r="G321">
        <f>IF(ISNUMBER(SEARCH("-",K321)),_xlfn.XLOOKUP(LEFT(K321,FIND("-",K321)-1),'Clean Data'!E:E, 'Clean Data'!C:C),_xlfn.XLOOKUP(K321,'Clean Data'!E:E, 'Clean Data'!C:C))</f>
        <v>2</v>
      </c>
      <c r="H321" s="113">
        <v>2</v>
      </c>
      <c r="I321" s="113" t="str">
        <f>IF(ISNUMBER(SEARCH("-",K321)),_xlfn.XLOOKUP(LEFT(K321,FIND("-",K321)-1),'Clean Data'!E:E, 'Clean Data'!D:D),_xlfn.XLOOKUP(K321,'Clean Data'!E:E, 'Clean Data'!D:D))</f>
        <v>201</v>
      </c>
      <c r="J321" s="113" t="s">
        <v>1150</v>
      </c>
      <c r="K321" s="114" t="s">
        <v>3233</v>
      </c>
      <c r="L321" t="str">
        <f t="shared" si="4"/>
        <v>Form-P</v>
      </c>
      <c r="M321" t="s">
        <v>2991</v>
      </c>
    </row>
    <row r="322" spans="1:13" x14ac:dyDescent="0.25">
      <c r="A322" t="str">
        <f>'Clean Data'!E323&amp;IF('Clean Data'!G323="x","-f","")&amp;IF('Clean Data'!K323="x","-Mega","")&amp;IF('Clean Data'!L323="x","-Gigantamax","")&amp;IF('Clean Data'!M323&lt;&gt;"","-"&amp;'Clean Data'!M323,"")</f>
        <v>Wailord</v>
      </c>
      <c r="B322" t="s">
        <v>315</v>
      </c>
      <c r="C322" t="s">
        <v>315</v>
      </c>
      <c r="D322" s="108" t="s">
        <v>218</v>
      </c>
      <c r="E322" t="s">
        <v>218</v>
      </c>
      <c r="F322" t="str" cm="1">
        <f t="array" aca="1" ref="F322" ca="1">IF(OR(E322="f", E322="Mega", E322="Gigantamax", E322="Galar", E322="Alola"), IF(NOT(ISERROR(SEARCH(" ", CELL("contents", F321)))), LEFT(F321,SEARCH(" ", CELL("contents", F321))-1) &amp; " - " &amp; E322, F321&amp;" - "&amp;E322), E322)</f>
        <v>Remoraid</v>
      </c>
      <c r="G322">
        <f>IF(ISNUMBER(SEARCH("-",K322)),_xlfn.XLOOKUP(LEFT(K322,FIND("-",K322)-1),'Clean Data'!E:E, 'Clean Data'!C:C),_xlfn.XLOOKUP(K322,'Clean Data'!E:E, 'Clean Data'!C:C))</f>
        <v>2</v>
      </c>
      <c r="H322" s="113">
        <v>2</v>
      </c>
      <c r="I322" s="113" t="str">
        <f>IF(ISNUMBER(SEARCH("-",K322)),_xlfn.XLOOKUP(LEFT(K322,FIND("-",K322)-1),'Clean Data'!E:E, 'Clean Data'!D:D),_xlfn.XLOOKUP(K322,'Clean Data'!E:E, 'Clean Data'!D:D))</f>
        <v>201</v>
      </c>
      <c r="J322" s="113" t="s">
        <v>1150</v>
      </c>
      <c r="K322" s="114" t="s">
        <v>3234</v>
      </c>
      <c r="L322" t="str">
        <f t="shared" si="4"/>
        <v>Form-Q</v>
      </c>
      <c r="M322" t="s">
        <v>2992</v>
      </c>
    </row>
    <row r="323" spans="1:13" x14ac:dyDescent="0.25">
      <c r="A323" t="str">
        <f>'Clean Data'!E324&amp;IF('Clean Data'!G324="x","-f","")&amp;IF('Clean Data'!K324="x","-Mega","")&amp;IF('Clean Data'!L324="x","-Gigantamax","")&amp;IF('Clean Data'!M324&lt;&gt;"","-"&amp;'Clean Data'!M324,"")</f>
        <v>Numel-f</v>
      </c>
      <c r="B323" t="s">
        <v>2797</v>
      </c>
      <c r="C323" t="s">
        <v>2797</v>
      </c>
      <c r="D323" s="108" t="s">
        <v>219</v>
      </c>
      <c r="E323" t="s">
        <v>219</v>
      </c>
      <c r="F323" t="str" cm="1">
        <f t="array" aca="1" ref="F323" ca="1">IF(OR(E323="f", E323="Mega", E323="Gigantamax", E323="Galar", E323="Alola"), IF(NOT(ISERROR(SEARCH(" ", CELL("contents", F322)))), LEFT(F322,SEARCH(" ", CELL("contents", F322))-1) &amp; " - " &amp; E323, F322&amp;" - "&amp;E323), E323)</f>
        <v>Octillery</v>
      </c>
      <c r="G323">
        <f>IF(ISNUMBER(SEARCH("-",K323)),_xlfn.XLOOKUP(LEFT(K323,FIND("-",K323)-1),'Clean Data'!E:E, 'Clean Data'!C:C),_xlfn.XLOOKUP(K323,'Clean Data'!E:E, 'Clean Data'!C:C))</f>
        <v>2</v>
      </c>
      <c r="H323" s="113">
        <v>2</v>
      </c>
      <c r="I323" s="113" t="str">
        <f>IF(ISNUMBER(SEARCH("-",K323)),_xlfn.XLOOKUP(LEFT(K323,FIND("-",K323)-1),'Clean Data'!E:E, 'Clean Data'!D:D),_xlfn.XLOOKUP(K323,'Clean Data'!E:E, 'Clean Data'!D:D))</f>
        <v>201</v>
      </c>
      <c r="J323" s="113" t="s">
        <v>1150</v>
      </c>
      <c r="K323" s="114" t="s">
        <v>3235</v>
      </c>
      <c r="L323" t="str">
        <f t="shared" ref="L323:L386" si="5">IF(NOT(ISERROR(SEARCH("-", K323))), RIGHT(K323, LEN(K323) - SEARCH("-", K323)), "")</f>
        <v>Form-R</v>
      </c>
      <c r="M323" t="s">
        <v>2993</v>
      </c>
    </row>
    <row r="324" spans="1:13" x14ac:dyDescent="0.25">
      <c r="A324" t="str">
        <f>'Clean Data'!E325&amp;IF('Clean Data'!G325="x","-f","")&amp;IF('Clean Data'!K325="x","-Mega","")&amp;IF('Clean Data'!L325="x","-Gigantamax","")&amp;IF('Clean Data'!M325&lt;&gt;"","-"&amp;'Clean Data'!M325,"")</f>
        <v>Camerupt-f-Mega</v>
      </c>
      <c r="B324" t="s">
        <v>2798</v>
      </c>
      <c r="C324" t="s">
        <v>2798</v>
      </c>
      <c r="D324" s="108" t="s">
        <v>2713</v>
      </c>
      <c r="E324" t="s">
        <v>2713</v>
      </c>
      <c r="F324" t="str" cm="1">
        <f t="array" aca="1" ref="F324" ca="1">IF(OR(E324="f", E324="Mega", E324="Gigantamax", E324="Galar", E324="Alola"), IF(NOT(ISERROR(SEARCH(" ", CELL("contents", F323)))), LEFT(F323,SEARCH(" ", CELL("contents", F323))-1) &amp; " - " &amp; E324, F323&amp;" - "&amp;E324), E324)</f>
        <v>Octillery - f</v>
      </c>
      <c r="G324">
        <f>IF(ISNUMBER(SEARCH("-",K324)),_xlfn.XLOOKUP(LEFT(K324,FIND("-",K324)-1),'Clean Data'!E:E, 'Clean Data'!C:C),_xlfn.XLOOKUP(K324,'Clean Data'!E:E, 'Clean Data'!C:C))</f>
        <v>2</v>
      </c>
      <c r="H324" s="113">
        <v>2</v>
      </c>
      <c r="I324" s="113" t="str">
        <f>IF(ISNUMBER(SEARCH("-",K324)),_xlfn.XLOOKUP(LEFT(K324,FIND("-",K324)-1),'Clean Data'!E:E, 'Clean Data'!D:D),_xlfn.XLOOKUP(K324,'Clean Data'!E:E, 'Clean Data'!D:D))</f>
        <v>201</v>
      </c>
      <c r="J324" s="113" t="s">
        <v>1150</v>
      </c>
      <c r="K324" s="114" t="s">
        <v>3236</v>
      </c>
      <c r="L324" t="str">
        <f t="shared" si="5"/>
        <v>Form-S</v>
      </c>
      <c r="M324" t="s">
        <v>2994</v>
      </c>
    </row>
    <row r="325" spans="1:13" x14ac:dyDescent="0.25">
      <c r="A325" t="str">
        <f>'Clean Data'!E326&amp;IF('Clean Data'!G326="x","-f","")&amp;IF('Clean Data'!K326="x","-Mega","")&amp;IF('Clean Data'!L326="x","-Gigantamax","")&amp;IF('Clean Data'!M326&lt;&gt;"","-"&amp;'Clean Data'!M326,"")</f>
        <v>Torkoal</v>
      </c>
      <c r="B325" t="s">
        <v>317</v>
      </c>
      <c r="C325" t="s">
        <v>317</v>
      </c>
      <c r="D325" s="108" t="s">
        <v>220</v>
      </c>
      <c r="E325" t="s">
        <v>220</v>
      </c>
      <c r="F325" t="str" cm="1">
        <f t="array" aca="1" ref="F325" ca="1">IF(OR(E325="f", E325="Mega", E325="Gigantamax", E325="Galar", E325="Alola"), IF(NOT(ISERROR(SEARCH(" ", CELL("contents", F324)))), LEFT(F324,SEARCH(" ", CELL("contents", F324))-1) &amp; " - " &amp; E325, F324&amp;" - "&amp;E325), E325)</f>
        <v>Delibird</v>
      </c>
      <c r="G325">
        <f>IF(ISNUMBER(SEARCH("-",K325)),_xlfn.XLOOKUP(LEFT(K325,FIND("-",K325)-1),'Clean Data'!E:E, 'Clean Data'!C:C),_xlfn.XLOOKUP(K325,'Clean Data'!E:E, 'Clean Data'!C:C))</f>
        <v>2</v>
      </c>
      <c r="H325" s="113">
        <v>2</v>
      </c>
      <c r="I325" s="113" t="str">
        <f>IF(ISNUMBER(SEARCH("-",K325)),_xlfn.XLOOKUP(LEFT(K325,FIND("-",K325)-1),'Clean Data'!E:E, 'Clean Data'!D:D),_xlfn.XLOOKUP(K325,'Clean Data'!E:E, 'Clean Data'!D:D))</f>
        <v>201</v>
      </c>
      <c r="J325" s="113" t="s">
        <v>1150</v>
      </c>
      <c r="K325" s="114" t="s">
        <v>3237</v>
      </c>
      <c r="L325" t="str">
        <f t="shared" si="5"/>
        <v>Form-T</v>
      </c>
      <c r="M325" t="s">
        <v>2995</v>
      </c>
    </row>
    <row r="326" spans="1:13" x14ac:dyDescent="0.25">
      <c r="A326" t="str">
        <f>'Clean Data'!E327&amp;IF('Clean Data'!G327="x","-f","")&amp;IF('Clean Data'!K327="x","-Mega","")&amp;IF('Clean Data'!L327="x","-Gigantamax","")&amp;IF('Clean Data'!M327&lt;&gt;"","-"&amp;'Clean Data'!M327,"")</f>
        <v>Spoink</v>
      </c>
      <c r="B326" t="s">
        <v>318</v>
      </c>
      <c r="C326" t="s">
        <v>318</v>
      </c>
      <c r="D326" s="108" t="s">
        <v>221</v>
      </c>
      <c r="E326" t="s">
        <v>221</v>
      </c>
      <c r="F326" t="str" cm="1">
        <f t="array" aca="1" ref="F326" ca="1">IF(OR(E326="f", E326="Mega", E326="Gigantamax", E326="Galar", E326="Alola"), IF(NOT(ISERROR(SEARCH(" ", CELL("contents", F325)))), LEFT(F325,SEARCH(" ", CELL("contents", F325))-1) &amp; " - " &amp; E326, F325&amp;" - "&amp;E326), E326)</f>
        <v>Mantine</v>
      </c>
      <c r="G326">
        <f>IF(ISNUMBER(SEARCH("-",K326)),_xlfn.XLOOKUP(LEFT(K326,FIND("-",K326)-1),'Clean Data'!E:E, 'Clean Data'!C:C),_xlfn.XLOOKUP(K326,'Clean Data'!E:E, 'Clean Data'!C:C))</f>
        <v>2</v>
      </c>
      <c r="H326" s="113">
        <v>2</v>
      </c>
      <c r="I326" s="113" t="str">
        <f>IF(ISNUMBER(SEARCH("-",K326)),_xlfn.XLOOKUP(LEFT(K326,FIND("-",K326)-1),'Clean Data'!E:E, 'Clean Data'!D:D),_xlfn.XLOOKUP(K326,'Clean Data'!E:E, 'Clean Data'!D:D))</f>
        <v>201</v>
      </c>
      <c r="J326" s="113" t="s">
        <v>1150</v>
      </c>
      <c r="K326" s="114" t="s">
        <v>3238</v>
      </c>
      <c r="L326" t="str">
        <f t="shared" si="5"/>
        <v>Form-U</v>
      </c>
      <c r="M326" t="s">
        <v>2996</v>
      </c>
    </row>
    <row r="327" spans="1:13" x14ac:dyDescent="0.25">
      <c r="A327" t="str">
        <f>'Clean Data'!E328&amp;IF('Clean Data'!G328="x","-f","")&amp;IF('Clean Data'!K328="x","-Mega","")&amp;IF('Clean Data'!L328="x","-Gigantamax","")&amp;IF('Clean Data'!M328&lt;&gt;"","-"&amp;'Clean Data'!M328,"")</f>
        <v>Grumpig</v>
      </c>
      <c r="B327" t="s">
        <v>319</v>
      </c>
      <c r="C327" t="s">
        <v>319</v>
      </c>
      <c r="D327" s="108" t="s">
        <v>222</v>
      </c>
      <c r="E327" t="s">
        <v>222</v>
      </c>
      <c r="F327" t="str" cm="1">
        <f t="array" aca="1" ref="F327" ca="1">IF(OR(E327="f", E327="Mega", E327="Gigantamax", E327="Galar", E327="Alola"), IF(NOT(ISERROR(SEARCH(" ", CELL("contents", F326)))), LEFT(F326,SEARCH(" ", CELL("contents", F326))-1) &amp; " - " &amp; E327, F326&amp;" - "&amp;E327), E327)</f>
        <v>Skarmory</v>
      </c>
      <c r="G327">
        <f>IF(ISNUMBER(SEARCH("-",K327)),_xlfn.XLOOKUP(LEFT(K327,FIND("-",K327)-1),'Clean Data'!E:E, 'Clean Data'!C:C),_xlfn.XLOOKUP(K327,'Clean Data'!E:E, 'Clean Data'!C:C))</f>
        <v>2</v>
      </c>
      <c r="H327" s="113">
        <v>2</v>
      </c>
      <c r="I327" s="113" t="str">
        <f>IF(ISNUMBER(SEARCH("-",K327)),_xlfn.XLOOKUP(LEFT(K327,FIND("-",K327)-1),'Clean Data'!E:E, 'Clean Data'!D:D),_xlfn.XLOOKUP(K327,'Clean Data'!E:E, 'Clean Data'!D:D))</f>
        <v>201</v>
      </c>
      <c r="J327" s="113" t="s">
        <v>1150</v>
      </c>
      <c r="K327" s="114" t="s">
        <v>3239</v>
      </c>
      <c r="L327" t="str">
        <f t="shared" si="5"/>
        <v>Form-V</v>
      </c>
      <c r="M327" t="s">
        <v>2997</v>
      </c>
    </row>
    <row r="328" spans="1:13" x14ac:dyDescent="0.25">
      <c r="A328" t="str">
        <f>'Clean Data'!E329&amp;IF('Clean Data'!G329="x","-f","")&amp;IF('Clean Data'!K329="x","-Mega","")&amp;IF('Clean Data'!L329="x","-Gigantamax","")&amp;IF('Clean Data'!M329&lt;&gt;"","-"&amp;'Clean Data'!M329,"")</f>
        <v>Spinda</v>
      </c>
      <c r="B328" t="s">
        <v>320</v>
      </c>
      <c r="C328" t="s">
        <v>320</v>
      </c>
      <c r="D328" s="108" t="s">
        <v>223</v>
      </c>
      <c r="E328" t="s">
        <v>223</v>
      </c>
      <c r="F328" t="str" cm="1">
        <f t="array" aca="1" ref="F328" ca="1">IF(OR(E328="f", E328="Mega", E328="Gigantamax", E328="Galar", E328="Alola"), IF(NOT(ISERROR(SEARCH(" ", CELL("contents", F327)))), LEFT(F327,SEARCH(" ", CELL("contents", F327))-1) &amp; " - " &amp; E328, F327&amp;" - "&amp;E328), E328)</f>
        <v>Houndour</v>
      </c>
      <c r="G328">
        <f>IF(ISNUMBER(SEARCH("-",K328)),_xlfn.XLOOKUP(LEFT(K328,FIND("-",K328)-1),'Clean Data'!E:E, 'Clean Data'!C:C),_xlfn.XLOOKUP(K328,'Clean Data'!E:E, 'Clean Data'!C:C))</f>
        <v>2</v>
      </c>
      <c r="H328" s="113">
        <v>2</v>
      </c>
      <c r="I328" s="113" t="str">
        <f>IF(ISNUMBER(SEARCH("-",K328)),_xlfn.XLOOKUP(LEFT(K328,FIND("-",K328)-1),'Clean Data'!E:E, 'Clean Data'!D:D),_xlfn.XLOOKUP(K328,'Clean Data'!E:E, 'Clean Data'!D:D))</f>
        <v>201</v>
      </c>
      <c r="J328" s="113" t="s">
        <v>1150</v>
      </c>
      <c r="K328" s="114" t="s">
        <v>3240</v>
      </c>
      <c r="L328" t="str">
        <f t="shared" si="5"/>
        <v>Form-W</v>
      </c>
      <c r="M328" t="s">
        <v>2998</v>
      </c>
    </row>
    <row r="329" spans="1:13" x14ac:dyDescent="0.25">
      <c r="A329" t="str">
        <f>'Clean Data'!E330&amp;IF('Clean Data'!G330="x","-f","")&amp;IF('Clean Data'!K330="x","-Mega","")&amp;IF('Clean Data'!L330="x","-Gigantamax","")&amp;IF('Clean Data'!M330&lt;&gt;"","-"&amp;'Clean Data'!M330,"")</f>
        <v>Trapinch</v>
      </c>
      <c r="B329" t="s">
        <v>321</v>
      </c>
      <c r="C329" t="s">
        <v>321</v>
      </c>
      <c r="D329" s="108" t="s">
        <v>224</v>
      </c>
      <c r="E329" t="s">
        <v>224</v>
      </c>
      <c r="F329" t="str" cm="1">
        <f t="array" aca="1" ref="F329" ca="1">IF(OR(E329="f", E329="Mega", E329="Gigantamax", E329="Galar", E329="Alola"), IF(NOT(ISERROR(SEARCH(" ", CELL("contents", F328)))), LEFT(F328,SEARCH(" ", CELL("contents", F328))-1) &amp; " - " &amp; E329, F328&amp;" - "&amp;E329), E329)</f>
        <v>Houndoom</v>
      </c>
      <c r="G329">
        <f>IF(ISNUMBER(SEARCH("-",K329)),_xlfn.XLOOKUP(LEFT(K329,FIND("-",K329)-1),'Clean Data'!E:E, 'Clean Data'!C:C),_xlfn.XLOOKUP(K329,'Clean Data'!E:E, 'Clean Data'!C:C))</f>
        <v>2</v>
      </c>
      <c r="H329" s="113">
        <v>2</v>
      </c>
      <c r="I329" s="113" t="str">
        <f>IF(ISNUMBER(SEARCH("-",K329)),_xlfn.XLOOKUP(LEFT(K329,FIND("-",K329)-1),'Clean Data'!E:E, 'Clean Data'!D:D),_xlfn.XLOOKUP(K329,'Clean Data'!E:E, 'Clean Data'!D:D))</f>
        <v>201</v>
      </c>
      <c r="J329" s="113" t="s">
        <v>1150</v>
      </c>
      <c r="K329" s="114" t="s">
        <v>3241</v>
      </c>
      <c r="L329" t="str">
        <f t="shared" si="5"/>
        <v>Form-X</v>
      </c>
      <c r="M329" t="s">
        <v>2999</v>
      </c>
    </row>
    <row r="330" spans="1:13" x14ac:dyDescent="0.25">
      <c r="A330" t="str">
        <f>'Clean Data'!E331&amp;IF('Clean Data'!G331="x","-f","")&amp;IF('Clean Data'!K331="x","-Mega","")&amp;IF('Clean Data'!L331="x","-Gigantamax","")&amp;IF('Clean Data'!M331&lt;&gt;"","-"&amp;'Clean Data'!M331,"")</f>
        <v>Vibrava</v>
      </c>
      <c r="B330" t="s">
        <v>322</v>
      </c>
      <c r="C330" t="s">
        <v>322</v>
      </c>
      <c r="D330" s="108" t="s">
        <v>2713</v>
      </c>
      <c r="E330" t="s">
        <v>2713</v>
      </c>
      <c r="F330" t="str" cm="1">
        <f t="array" aca="1" ref="F330" ca="1">IF(OR(E330="f", E330="Mega", E330="Gigantamax", E330="Galar", E330="Alola"), IF(NOT(ISERROR(SEARCH(" ", CELL("contents", F329)))), LEFT(F329,SEARCH(" ", CELL("contents", F329))-1) &amp; " - " &amp; E330, F329&amp;" - "&amp;E330), E330)</f>
        <v>Houndoom - f</v>
      </c>
      <c r="G330">
        <f>IF(ISNUMBER(SEARCH("-",K330)),_xlfn.XLOOKUP(LEFT(K330,FIND("-",K330)-1),'Clean Data'!E:E, 'Clean Data'!C:C),_xlfn.XLOOKUP(K330,'Clean Data'!E:E, 'Clean Data'!C:C))</f>
        <v>2</v>
      </c>
      <c r="H330" s="113">
        <v>2</v>
      </c>
      <c r="I330" s="113" t="str">
        <f>IF(ISNUMBER(SEARCH("-",K330)),_xlfn.XLOOKUP(LEFT(K330,FIND("-",K330)-1),'Clean Data'!E:E, 'Clean Data'!D:D),_xlfn.XLOOKUP(K330,'Clean Data'!E:E, 'Clean Data'!D:D))</f>
        <v>201</v>
      </c>
      <c r="J330" s="113" t="s">
        <v>1150</v>
      </c>
      <c r="K330" s="114" t="s">
        <v>3242</v>
      </c>
      <c r="L330" t="str">
        <f t="shared" si="5"/>
        <v>Form-Y</v>
      </c>
      <c r="M330" t="s">
        <v>3000</v>
      </c>
    </row>
    <row r="331" spans="1:13" x14ac:dyDescent="0.25">
      <c r="A331" t="str">
        <f>'Clean Data'!E332&amp;IF('Clean Data'!G332="x","-f","")&amp;IF('Clean Data'!K332="x","-Mega","")&amp;IF('Clean Data'!L332="x","-Gigantamax","")&amp;IF('Clean Data'!M332&lt;&gt;"","-"&amp;'Clean Data'!M332,"")</f>
        <v>Flygon</v>
      </c>
      <c r="B331" t="s">
        <v>323</v>
      </c>
      <c r="C331" t="s">
        <v>323</v>
      </c>
      <c r="D331" s="108" t="s">
        <v>882</v>
      </c>
      <c r="E331" t="s">
        <v>882</v>
      </c>
      <c r="F331" t="str" cm="1">
        <f t="array" aca="1" ref="F331" ca="1">IF(OR(E331="f", E331="Mega", E331="Gigantamax", E331="Galar", E331="Alola"), IF(NOT(ISERROR(SEARCH(" ", CELL("contents", F330)))), LEFT(F330,SEARCH(" ", CELL("contents", F330))-1) &amp; " - " &amp; E331, F330&amp;" - "&amp;E331), E331)</f>
        <v>Houndoom - Mega</v>
      </c>
      <c r="G331">
        <f>IF(ISNUMBER(SEARCH("-",K331)),_xlfn.XLOOKUP(LEFT(K331,FIND("-",K331)-1),'Clean Data'!E:E, 'Clean Data'!C:C),_xlfn.XLOOKUP(K331,'Clean Data'!E:E, 'Clean Data'!C:C))</f>
        <v>2</v>
      </c>
      <c r="H331" s="113">
        <v>2</v>
      </c>
      <c r="I331" s="113" t="str">
        <f>IF(ISNUMBER(SEARCH("-",K331)),_xlfn.XLOOKUP(LEFT(K331,FIND("-",K331)-1),'Clean Data'!E:E, 'Clean Data'!D:D),_xlfn.XLOOKUP(K331,'Clean Data'!E:E, 'Clean Data'!D:D))</f>
        <v>201</v>
      </c>
      <c r="J331" s="113" t="s">
        <v>1150</v>
      </c>
      <c r="K331" s="114" t="s">
        <v>3243</v>
      </c>
      <c r="L331" t="str">
        <f t="shared" si="5"/>
        <v>Form-Z</v>
      </c>
      <c r="M331" t="s">
        <v>2634</v>
      </c>
    </row>
    <row r="332" spans="1:13" x14ac:dyDescent="0.25">
      <c r="A332" t="str">
        <f>'Clean Data'!E333&amp;IF('Clean Data'!G333="x","-f","")&amp;IF('Clean Data'!K333="x","-Mega","")&amp;IF('Clean Data'!L333="x","-Gigantamax","")&amp;IF('Clean Data'!M333&lt;&gt;"","-"&amp;'Clean Data'!M333,"")</f>
        <v>Cacnea</v>
      </c>
      <c r="B332" t="s">
        <v>324</v>
      </c>
      <c r="C332" t="s">
        <v>324</v>
      </c>
      <c r="D332" s="108" t="s">
        <v>225</v>
      </c>
      <c r="E332" t="s">
        <v>225</v>
      </c>
      <c r="F332" t="str" cm="1">
        <f t="array" aca="1" ref="F332" ca="1">IF(OR(E332="f", E332="Mega", E332="Gigantamax", E332="Galar", E332="Alola"), IF(NOT(ISERROR(SEARCH(" ", CELL("contents", F331)))), LEFT(F331,SEARCH(" ", CELL("contents", F331))-1) &amp; " - " &amp; E332, F331&amp;" - "&amp;E332), E332)</f>
        <v>Kingdra</v>
      </c>
      <c r="G332">
        <f>IF(ISNUMBER(SEARCH("-",K332)),_xlfn.XLOOKUP(LEFT(K332,FIND("-",K332)-1),'Clean Data'!E:E, 'Clean Data'!C:C),_xlfn.XLOOKUP(K332,'Clean Data'!E:E, 'Clean Data'!C:C))</f>
        <v>2</v>
      </c>
      <c r="H332" s="113">
        <v>2</v>
      </c>
      <c r="I332" s="113" t="str">
        <f>IF(ISNUMBER(SEARCH("-",K332)),_xlfn.XLOOKUP(LEFT(K332,FIND("-",K332)-1),'Clean Data'!E:E, 'Clean Data'!D:D),_xlfn.XLOOKUP(K332,'Clean Data'!E:E, 'Clean Data'!D:D))</f>
        <v>201</v>
      </c>
      <c r="J332" s="113" t="s">
        <v>1150</v>
      </c>
      <c r="K332" s="114" t="s">
        <v>3244</v>
      </c>
      <c r="L332" t="str">
        <f t="shared" si="5"/>
        <v>Form-!</v>
      </c>
      <c r="M332" t="s">
        <v>3001</v>
      </c>
    </row>
    <row r="333" spans="1:13" x14ac:dyDescent="0.25">
      <c r="A333" t="str">
        <f>'Clean Data'!E334&amp;IF('Clean Data'!G334="x","-f","")&amp;IF('Clean Data'!K334="x","-Mega","")&amp;IF('Clean Data'!L334="x","-Gigantamax","")&amp;IF('Clean Data'!M334&lt;&gt;"","-"&amp;'Clean Data'!M334,"")</f>
        <v>Cacturne-f</v>
      </c>
      <c r="B333" t="s">
        <v>2799</v>
      </c>
      <c r="C333" t="s">
        <v>2799</v>
      </c>
      <c r="D333" s="108" t="s">
        <v>226</v>
      </c>
      <c r="E333" t="s">
        <v>226</v>
      </c>
      <c r="F333" t="str" cm="1">
        <f t="array" aca="1" ref="F333" ca="1">IF(OR(E333="f", E333="Mega", E333="Gigantamax", E333="Galar", E333="Alola"), IF(NOT(ISERROR(SEARCH(" ", CELL("contents", F332)))), LEFT(F332,SEARCH(" ", CELL("contents", F332))-1) &amp; " - " &amp; E333, F332&amp;" - "&amp;E333), E333)</f>
        <v>Phanpy</v>
      </c>
      <c r="G333">
        <f>IF(ISNUMBER(SEARCH("-",K333)),_xlfn.XLOOKUP(LEFT(K333,FIND("-",K333)-1),'Clean Data'!E:E, 'Clean Data'!C:C),_xlfn.XLOOKUP(K333,'Clean Data'!E:E, 'Clean Data'!C:C))</f>
        <v>2</v>
      </c>
      <c r="H333" s="113">
        <v>2</v>
      </c>
      <c r="I333" s="113" t="str">
        <f>IF(ISNUMBER(SEARCH("-",K333)),_xlfn.XLOOKUP(LEFT(K333,FIND("-",K333)-1),'Clean Data'!E:E, 'Clean Data'!D:D),_xlfn.XLOOKUP(K333,'Clean Data'!E:E, 'Clean Data'!D:D))</f>
        <v>201</v>
      </c>
      <c r="J333" s="113" t="s">
        <v>1150</v>
      </c>
      <c r="K333" s="114" t="s">
        <v>3245</v>
      </c>
      <c r="L333" t="str">
        <f t="shared" si="5"/>
        <v>Form-Qmark</v>
      </c>
      <c r="M333" t="s">
        <v>3002</v>
      </c>
    </row>
    <row r="334" spans="1:13" x14ac:dyDescent="0.25">
      <c r="A334" t="str">
        <f>'Clean Data'!E335&amp;IF('Clean Data'!G335="x","-f","")&amp;IF('Clean Data'!K335="x","-Mega","")&amp;IF('Clean Data'!L335="x","-Gigantamax","")&amp;IF('Clean Data'!M335&lt;&gt;"","-"&amp;'Clean Data'!M335,"")</f>
        <v>Swablu</v>
      </c>
      <c r="B334" t="s">
        <v>326</v>
      </c>
      <c r="C334" t="s">
        <v>326</v>
      </c>
      <c r="D334" s="108" t="s">
        <v>227</v>
      </c>
      <c r="E334" t="s">
        <v>227</v>
      </c>
      <c r="F334" t="str" cm="1">
        <f t="array" aca="1" ref="F334" ca="1">IF(OR(E334="f", E334="Mega", E334="Gigantamax", E334="Galar", E334="Alola"), IF(NOT(ISERROR(SEARCH(" ", CELL("contents", F333)))), LEFT(F333,SEARCH(" ", CELL("contents", F333))-1) &amp; " - " &amp; E334, F333&amp;" - "&amp;E334), E334)</f>
        <v>Donphan</v>
      </c>
      <c r="G334">
        <f>IF(ISNUMBER(SEARCH("-",K334)),_xlfn.XLOOKUP(LEFT(K334,FIND("-",K334)-1),'Clean Data'!E:E, 'Clean Data'!C:C),_xlfn.XLOOKUP(K334,'Clean Data'!E:E, 'Clean Data'!C:C))</f>
        <v>2</v>
      </c>
      <c r="H334" s="113">
        <v>2</v>
      </c>
      <c r="I334" s="113" t="str">
        <f>IF(ISNUMBER(SEARCH("-",K334)),_xlfn.XLOOKUP(LEFT(K334,FIND("-",K334)-1),'Clean Data'!E:E, 'Clean Data'!D:D),_xlfn.XLOOKUP(K334,'Clean Data'!E:E, 'Clean Data'!D:D))</f>
        <v>202</v>
      </c>
      <c r="J334" s="113" t="s">
        <v>1151</v>
      </c>
      <c r="K334" s="114" t="s">
        <v>197</v>
      </c>
      <c r="L334" t="str">
        <f t="shared" si="5"/>
        <v/>
      </c>
      <c r="M334" t="s">
        <v>888</v>
      </c>
    </row>
    <row r="335" spans="1:13" x14ac:dyDescent="0.25">
      <c r="A335" t="str">
        <f>'Clean Data'!E336&amp;IF('Clean Data'!G336="x","-f","")&amp;IF('Clean Data'!K336="x","-Mega","")&amp;IF('Clean Data'!L336="x","-Gigantamax","")&amp;IF('Clean Data'!M336&lt;&gt;"","-"&amp;'Clean Data'!M336,"")</f>
        <v>Altaria-Mega</v>
      </c>
      <c r="B335" t="s">
        <v>2800</v>
      </c>
      <c r="C335" t="s">
        <v>2800</v>
      </c>
      <c r="D335" s="108" t="s">
        <v>2713</v>
      </c>
      <c r="E335" t="s">
        <v>2713</v>
      </c>
      <c r="F335" t="str" cm="1">
        <f t="array" aca="1" ref="F335" ca="1">IF(OR(E335="f", E335="Mega", E335="Gigantamax", E335="Galar", E335="Alola"), IF(NOT(ISERROR(SEARCH(" ", CELL("contents", F334)))), LEFT(F334,SEARCH(" ", CELL("contents", F334))-1) &amp; " - " &amp; E335, F334&amp;" - "&amp;E335), E335)</f>
        <v>Donphan - f</v>
      </c>
      <c r="G335">
        <f>IF(ISNUMBER(SEARCH("-",K335)),_xlfn.XLOOKUP(LEFT(K335,FIND("-",K335)-1),'Clean Data'!E:E, 'Clean Data'!C:C),_xlfn.XLOOKUP(K335,'Clean Data'!E:E, 'Clean Data'!C:C))</f>
        <v>2</v>
      </c>
      <c r="H335" s="113">
        <v>2</v>
      </c>
      <c r="I335" s="113" t="str">
        <f>IF(ISNUMBER(SEARCH("-",K335)),_xlfn.XLOOKUP(LEFT(K335,FIND("-",K335)-1),'Clean Data'!E:E, 'Clean Data'!D:D),_xlfn.XLOOKUP(K335,'Clean Data'!E:E, 'Clean Data'!D:D))</f>
        <v>202</v>
      </c>
      <c r="J335" s="113" t="s">
        <v>1151</v>
      </c>
      <c r="K335" s="114" t="s">
        <v>2763</v>
      </c>
      <c r="L335" t="str">
        <f t="shared" si="5"/>
        <v>f</v>
      </c>
      <c r="M335" t="s">
        <v>2713</v>
      </c>
    </row>
    <row r="336" spans="1:13" x14ac:dyDescent="0.25">
      <c r="A336" t="str">
        <f>'Clean Data'!E337&amp;IF('Clean Data'!G337="x","-f","")&amp;IF('Clean Data'!K337="x","-Mega","")&amp;IF('Clean Data'!L337="x","-Gigantamax","")&amp;IF('Clean Data'!M337&lt;&gt;"","-"&amp;'Clean Data'!M337,"")</f>
        <v>Zangoose</v>
      </c>
      <c r="B336" t="s">
        <v>328</v>
      </c>
      <c r="C336" t="s">
        <v>328</v>
      </c>
      <c r="D336" s="108" t="s">
        <v>228</v>
      </c>
      <c r="E336" t="s">
        <v>228</v>
      </c>
      <c r="F336" t="str" cm="1">
        <f t="array" aca="1" ref="F336" ca="1">IF(OR(E336="f", E336="Mega", E336="Gigantamax", E336="Galar", E336="Alola"), IF(NOT(ISERROR(SEARCH(" ", CELL("contents", F335)))), LEFT(F335,SEARCH(" ", CELL("contents", F335))-1) &amp; " - " &amp; E336, F335&amp;" - "&amp;E336), E336)</f>
        <v>Porygon2</v>
      </c>
      <c r="G336">
        <f>IF(ISNUMBER(SEARCH("-",K336)),_xlfn.XLOOKUP(LEFT(K336,FIND("-",K336)-1),'Clean Data'!E:E, 'Clean Data'!C:C),_xlfn.XLOOKUP(K336,'Clean Data'!E:E, 'Clean Data'!C:C))</f>
        <v>2</v>
      </c>
      <c r="H336" s="113">
        <v>2</v>
      </c>
      <c r="I336" s="113" t="str">
        <f>IF(ISNUMBER(SEARCH("-",K336)),_xlfn.XLOOKUP(LEFT(K336,FIND("-",K336)-1),'Clean Data'!E:E, 'Clean Data'!D:D),_xlfn.XLOOKUP(K336,'Clean Data'!E:E, 'Clean Data'!D:D))</f>
        <v>203</v>
      </c>
      <c r="J336" s="113" t="s">
        <v>1152</v>
      </c>
      <c r="K336" s="114" t="s">
        <v>198</v>
      </c>
      <c r="L336" t="str">
        <f t="shared" si="5"/>
        <v/>
      </c>
      <c r="M336" t="s">
        <v>888</v>
      </c>
    </row>
    <row r="337" spans="1:13" x14ac:dyDescent="0.25">
      <c r="A337" t="str">
        <f>'Clean Data'!E338&amp;IF('Clean Data'!G338="x","-f","")&amp;IF('Clean Data'!K338="x","-Mega","")&amp;IF('Clean Data'!L338="x","-Gigantamax","")&amp;IF('Clean Data'!M338&lt;&gt;"","-"&amp;'Clean Data'!M338,"")</f>
        <v>Seviper</v>
      </c>
      <c r="B337" t="s">
        <v>329</v>
      </c>
      <c r="C337" t="s">
        <v>329</v>
      </c>
      <c r="D337" s="108" t="s">
        <v>229</v>
      </c>
      <c r="E337" t="s">
        <v>229</v>
      </c>
      <c r="F337" t="str" cm="1">
        <f t="array" aca="1" ref="F337" ca="1">IF(OR(E337="f", E337="Mega", E337="Gigantamax", E337="Galar", E337="Alola"), IF(NOT(ISERROR(SEARCH(" ", CELL("contents", F336)))), LEFT(F336,SEARCH(" ", CELL("contents", F336))-1) &amp; " - " &amp; E337, F336&amp;" - "&amp;E337), E337)</f>
        <v>Stantler</v>
      </c>
      <c r="G337">
        <f>IF(ISNUMBER(SEARCH("-",K337)),_xlfn.XLOOKUP(LEFT(K337,FIND("-",K337)-1),'Clean Data'!E:E, 'Clean Data'!C:C),_xlfn.XLOOKUP(K337,'Clean Data'!E:E, 'Clean Data'!C:C))</f>
        <v>2</v>
      </c>
      <c r="H337" s="113">
        <v>2</v>
      </c>
      <c r="I337" s="113" t="str">
        <f>IF(ISNUMBER(SEARCH("-",K337)),_xlfn.XLOOKUP(LEFT(K337,FIND("-",K337)-1),'Clean Data'!E:E, 'Clean Data'!D:D),_xlfn.XLOOKUP(K337,'Clean Data'!E:E, 'Clean Data'!D:D))</f>
        <v>203</v>
      </c>
      <c r="J337" s="113" t="s">
        <v>1152</v>
      </c>
      <c r="K337" s="114" t="s">
        <v>2764</v>
      </c>
      <c r="L337" t="str">
        <f t="shared" si="5"/>
        <v>f</v>
      </c>
      <c r="M337" t="s">
        <v>2713</v>
      </c>
    </row>
    <row r="338" spans="1:13" x14ac:dyDescent="0.25">
      <c r="A338" t="str">
        <f>'Clean Data'!E339&amp;IF('Clean Data'!G339="x","-f","")&amp;IF('Clean Data'!K339="x","-Mega","")&amp;IF('Clean Data'!L339="x","-Gigantamax","")&amp;IF('Clean Data'!M339&lt;&gt;"","-"&amp;'Clean Data'!M339,"")</f>
        <v>Lunatone</v>
      </c>
      <c r="B338" t="s">
        <v>330</v>
      </c>
      <c r="C338" t="s">
        <v>330</v>
      </c>
      <c r="D338" s="108" t="s">
        <v>230</v>
      </c>
      <c r="E338" t="s">
        <v>230</v>
      </c>
      <c r="F338" t="str" cm="1">
        <f t="array" aca="1" ref="F338" ca="1">IF(OR(E338="f", E338="Mega", E338="Gigantamax", E338="Galar", E338="Alola"), IF(NOT(ISERROR(SEARCH(" ", CELL("contents", F337)))), LEFT(F337,SEARCH(" ", CELL("contents", F337))-1) &amp; " - " &amp; E338, F337&amp;" - "&amp;E338), E338)</f>
        <v>Smeargle</v>
      </c>
      <c r="G338">
        <f>IF(ISNUMBER(SEARCH("-",K338)),_xlfn.XLOOKUP(LEFT(K338,FIND("-",K338)-1),'Clean Data'!E:E, 'Clean Data'!C:C),_xlfn.XLOOKUP(K338,'Clean Data'!E:E, 'Clean Data'!C:C))</f>
        <v>2</v>
      </c>
      <c r="H338" s="113">
        <v>2</v>
      </c>
      <c r="I338" s="113" t="str">
        <f>IF(ISNUMBER(SEARCH("-",K338)),_xlfn.XLOOKUP(LEFT(K338,FIND("-",K338)-1),'Clean Data'!E:E, 'Clean Data'!D:D),_xlfn.XLOOKUP(K338,'Clean Data'!E:E, 'Clean Data'!D:D))</f>
        <v>204</v>
      </c>
      <c r="J338" s="113" t="s">
        <v>1153</v>
      </c>
      <c r="K338" s="114" t="s">
        <v>199</v>
      </c>
      <c r="L338" t="str">
        <f t="shared" si="5"/>
        <v/>
      </c>
      <c r="M338" t="s">
        <v>888</v>
      </c>
    </row>
    <row r="339" spans="1:13" x14ac:dyDescent="0.25">
      <c r="A339" t="str">
        <f>'Clean Data'!E340&amp;IF('Clean Data'!G340="x","-f","")&amp;IF('Clean Data'!K340="x","-Mega","")&amp;IF('Clean Data'!L340="x","-Gigantamax","")&amp;IF('Clean Data'!M340&lt;&gt;"","-"&amp;'Clean Data'!M340,"")</f>
        <v>Solrock</v>
      </c>
      <c r="B339" t="s">
        <v>331</v>
      </c>
      <c r="C339" t="s">
        <v>331</v>
      </c>
      <c r="D339" s="108" t="s">
        <v>231</v>
      </c>
      <c r="E339" t="s">
        <v>231</v>
      </c>
      <c r="F339" t="str" cm="1">
        <f t="array" aca="1" ref="F339" ca="1">IF(OR(E339="f", E339="Mega", E339="Gigantamax", E339="Galar", E339="Alola"), IF(NOT(ISERROR(SEARCH(" ", CELL("contents", F338)))), LEFT(F338,SEARCH(" ", CELL("contents", F338))-1) &amp; " - " &amp; E339, F338&amp;" - "&amp;E339), E339)</f>
        <v>Tyrogue</v>
      </c>
      <c r="G339">
        <f>IF(ISNUMBER(SEARCH("-",K339)),_xlfn.XLOOKUP(LEFT(K339,FIND("-",K339)-1),'Clean Data'!E:E, 'Clean Data'!C:C),_xlfn.XLOOKUP(K339,'Clean Data'!E:E, 'Clean Data'!C:C))</f>
        <v>2</v>
      </c>
      <c r="H339" s="113">
        <v>2</v>
      </c>
      <c r="I339" s="113" t="str">
        <f>IF(ISNUMBER(SEARCH("-",K339)),_xlfn.XLOOKUP(LEFT(K339,FIND("-",K339)-1),'Clean Data'!E:E, 'Clean Data'!D:D),_xlfn.XLOOKUP(K339,'Clean Data'!E:E, 'Clean Data'!D:D))</f>
        <v>205</v>
      </c>
      <c r="J339" s="113" t="s">
        <v>1154</v>
      </c>
      <c r="K339" s="114" t="s">
        <v>200</v>
      </c>
      <c r="L339" t="str">
        <f t="shared" si="5"/>
        <v/>
      </c>
      <c r="M339" t="s">
        <v>888</v>
      </c>
    </row>
    <row r="340" spans="1:13" x14ac:dyDescent="0.25">
      <c r="A340" t="str">
        <f>'Clean Data'!E341&amp;IF('Clean Data'!G341="x","-f","")&amp;IF('Clean Data'!K341="x","-Mega","")&amp;IF('Clean Data'!L341="x","-Gigantamax","")&amp;IF('Clean Data'!M341&lt;&gt;"","-"&amp;'Clean Data'!M341,"")</f>
        <v>Barboach</v>
      </c>
      <c r="B340" t="s">
        <v>332</v>
      </c>
      <c r="C340" t="s">
        <v>332</v>
      </c>
      <c r="D340" s="108" t="s">
        <v>232</v>
      </c>
      <c r="E340" t="s">
        <v>232</v>
      </c>
      <c r="F340" t="str" cm="1">
        <f t="array" aca="1" ref="F340" ca="1">IF(OR(E340="f", E340="Mega", E340="Gigantamax", E340="Galar", E340="Alola"), IF(NOT(ISERROR(SEARCH(" ", CELL("contents", F339)))), LEFT(F339,SEARCH(" ", CELL("contents", F339))-1) &amp; " - " &amp; E340, F339&amp;" - "&amp;E340), E340)</f>
        <v>Hitmontop</v>
      </c>
      <c r="G340">
        <f>IF(ISNUMBER(SEARCH("-",K340)),_xlfn.XLOOKUP(LEFT(K340,FIND("-",K340)-1),'Clean Data'!E:E, 'Clean Data'!C:C),_xlfn.XLOOKUP(K340,'Clean Data'!E:E, 'Clean Data'!C:C))</f>
        <v>2</v>
      </c>
      <c r="H340" s="113">
        <v>2</v>
      </c>
      <c r="I340" s="113" t="str">
        <f>IF(ISNUMBER(SEARCH("-",K340)),_xlfn.XLOOKUP(LEFT(K340,FIND("-",K340)-1),'Clean Data'!E:E, 'Clean Data'!D:D),_xlfn.XLOOKUP(K340,'Clean Data'!E:E, 'Clean Data'!D:D))</f>
        <v>206</v>
      </c>
      <c r="J340" s="113" t="s">
        <v>1155</v>
      </c>
      <c r="K340" s="114" t="s">
        <v>201</v>
      </c>
      <c r="L340" t="str">
        <f t="shared" si="5"/>
        <v/>
      </c>
      <c r="M340" t="s">
        <v>888</v>
      </c>
    </row>
    <row r="341" spans="1:13" x14ac:dyDescent="0.25">
      <c r="A341" t="str">
        <f>'Clean Data'!E342&amp;IF('Clean Data'!G342="x","-f","")&amp;IF('Clean Data'!K342="x","-Mega","")&amp;IF('Clean Data'!L342="x","-Gigantamax","")&amp;IF('Clean Data'!M342&lt;&gt;"","-"&amp;'Clean Data'!M342,"")</f>
        <v>Whiscash</v>
      </c>
      <c r="B341" t="s">
        <v>333</v>
      </c>
      <c r="C341" t="s">
        <v>333</v>
      </c>
      <c r="D341" s="108" t="s">
        <v>233</v>
      </c>
      <c r="E341" t="s">
        <v>233</v>
      </c>
      <c r="F341" t="str" cm="1">
        <f t="array" aca="1" ref="F341" ca="1">IF(OR(E341="f", E341="Mega", E341="Gigantamax", E341="Galar", E341="Alola"), IF(NOT(ISERROR(SEARCH(" ", CELL("contents", F340)))), LEFT(F340,SEARCH(" ", CELL("contents", F340))-1) &amp; " - " &amp; E341, F340&amp;" - "&amp;E341), E341)</f>
        <v>Smoochum</v>
      </c>
      <c r="G341">
        <f>IF(ISNUMBER(SEARCH("-",K341)),_xlfn.XLOOKUP(LEFT(K341,FIND("-",K341)-1),'Clean Data'!E:E, 'Clean Data'!C:C),_xlfn.XLOOKUP(K341,'Clean Data'!E:E, 'Clean Data'!C:C))</f>
        <v>2</v>
      </c>
      <c r="H341" s="113">
        <v>2</v>
      </c>
      <c r="I341" s="113" t="str">
        <f>IF(ISNUMBER(SEARCH("-",K341)),_xlfn.XLOOKUP(LEFT(K341,FIND("-",K341)-1),'Clean Data'!E:E, 'Clean Data'!D:D),_xlfn.XLOOKUP(K341,'Clean Data'!E:E, 'Clean Data'!D:D))</f>
        <v>207</v>
      </c>
      <c r="J341" s="113" t="s">
        <v>1156</v>
      </c>
      <c r="K341" s="114" t="s">
        <v>202</v>
      </c>
      <c r="L341" t="str">
        <f t="shared" si="5"/>
        <v/>
      </c>
      <c r="M341" t="s">
        <v>888</v>
      </c>
    </row>
    <row r="342" spans="1:13" x14ac:dyDescent="0.25">
      <c r="A342" t="str">
        <f>'Clean Data'!E343&amp;IF('Clean Data'!G343="x","-f","")&amp;IF('Clean Data'!K343="x","-Mega","")&amp;IF('Clean Data'!L343="x","-Gigantamax","")&amp;IF('Clean Data'!M343&lt;&gt;"","-"&amp;'Clean Data'!M343,"")</f>
        <v>Corphish</v>
      </c>
      <c r="B342" t="s">
        <v>334</v>
      </c>
      <c r="C342" t="s">
        <v>334</v>
      </c>
      <c r="D342" s="108" t="s">
        <v>234</v>
      </c>
      <c r="E342" t="s">
        <v>234</v>
      </c>
      <c r="F342" t="str" cm="1">
        <f t="array" aca="1" ref="F342" ca="1">IF(OR(E342="f", E342="Mega", E342="Gigantamax", E342="Galar", E342="Alola"), IF(NOT(ISERROR(SEARCH(" ", CELL("contents", F341)))), LEFT(F341,SEARCH(" ", CELL("contents", F341))-1) &amp; " - " &amp; E342, F341&amp;" - "&amp;E342), E342)</f>
        <v>Elekid</v>
      </c>
      <c r="G342">
        <f>IF(ISNUMBER(SEARCH("-",K342)),_xlfn.XLOOKUP(LEFT(K342,FIND("-",K342)-1),'Clean Data'!E:E, 'Clean Data'!C:C),_xlfn.XLOOKUP(K342,'Clean Data'!E:E, 'Clean Data'!C:C))</f>
        <v>2</v>
      </c>
      <c r="H342" s="113">
        <v>2</v>
      </c>
      <c r="I342" s="113" t="str">
        <f>IF(ISNUMBER(SEARCH("-",K342)),_xlfn.XLOOKUP(LEFT(K342,FIND("-",K342)-1),'Clean Data'!E:E, 'Clean Data'!D:D),_xlfn.XLOOKUP(K342,'Clean Data'!E:E, 'Clean Data'!D:D))</f>
        <v>207</v>
      </c>
      <c r="J342" s="113" t="s">
        <v>1156</v>
      </c>
      <c r="K342" s="114" t="s">
        <v>2765</v>
      </c>
      <c r="L342" t="str">
        <f t="shared" si="5"/>
        <v>f</v>
      </c>
      <c r="M342" t="s">
        <v>2713</v>
      </c>
    </row>
    <row r="343" spans="1:13" x14ac:dyDescent="0.25">
      <c r="A343" t="str">
        <f>'Clean Data'!E344&amp;IF('Clean Data'!G344="x","-f","")&amp;IF('Clean Data'!K344="x","-Mega","")&amp;IF('Clean Data'!L344="x","-Gigantamax","")&amp;IF('Clean Data'!M344&lt;&gt;"","-"&amp;'Clean Data'!M344,"")</f>
        <v>Crawdaunt</v>
      </c>
      <c r="B343" t="s">
        <v>335</v>
      </c>
      <c r="C343" t="s">
        <v>335</v>
      </c>
      <c r="D343" s="108" t="s">
        <v>235</v>
      </c>
      <c r="E343" t="s">
        <v>235</v>
      </c>
      <c r="F343" t="str" cm="1">
        <f t="array" aca="1" ref="F343" ca="1">IF(OR(E343="f", E343="Mega", E343="Gigantamax", E343="Galar", E343="Alola"), IF(NOT(ISERROR(SEARCH(" ", CELL("contents", F342)))), LEFT(F342,SEARCH(" ", CELL("contents", F342))-1) &amp; " - " &amp; E343, F342&amp;" - "&amp;E343), E343)</f>
        <v>Magby</v>
      </c>
      <c r="G343">
        <f>IF(ISNUMBER(SEARCH("-",K343)),_xlfn.XLOOKUP(LEFT(K343,FIND("-",K343)-1),'Clean Data'!E:E, 'Clean Data'!C:C),_xlfn.XLOOKUP(K343,'Clean Data'!E:E, 'Clean Data'!C:C))</f>
        <v>2</v>
      </c>
      <c r="H343" s="113">
        <v>2</v>
      </c>
      <c r="I343" s="113" t="str">
        <f>IF(ISNUMBER(SEARCH("-",K343)),_xlfn.XLOOKUP(LEFT(K343,FIND("-",K343)-1),'Clean Data'!E:E, 'Clean Data'!D:D),_xlfn.XLOOKUP(K343,'Clean Data'!E:E, 'Clean Data'!D:D))</f>
        <v>208</v>
      </c>
      <c r="J343" s="113" t="s">
        <v>1157</v>
      </c>
      <c r="K343" s="114" t="s">
        <v>203</v>
      </c>
      <c r="L343" t="str">
        <f t="shared" si="5"/>
        <v/>
      </c>
      <c r="M343" t="s">
        <v>888</v>
      </c>
    </row>
    <row r="344" spans="1:13" x14ac:dyDescent="0.25">
      <c r="A344" t="str">
        <f>'Clean Data'!E345&amp;IF('Clean Data'!G345="x","-f","")&amp;IF('Clean Data'!K345="x","-Mega","")&amp;IF('Clean Data'!L345="x","-Gigantamax","")&amp;IF('Clean Data'!M345&lt;&gt;"","-"&amp;'Clean Data'!M345,"")</f>
        <v>Baltoy</v>
      </c>
      <c r="B344" t="s">
        <v>336</v>
      </c>
      <c r="C344" t="s">
        <v>336</v>
      </c>
      <c r="D344" s="108" t="s">
        <v>236</v>
      </c>
      <c r="E344" t="s">
        <v>236</v>
      </c>
      <c r="F344" t="str" cm="1">
        <f t="array" aca="1" ref="F344" ca="1">IF(OR(E344="f", E344="Mega", E344="Gigantamax", E344="Galar", E344="Alola"), IF(NOT(ISERROR(SEARCH(" ", CELL("contents", F343)))), LEFT(F343,SEARCH(" ", CELL("contents", F343))-1) &amp; " - " &amp; E344, F343&amp;" - "&amp;E344), E344)</f>
        <v>Miltank</v>
      </c>
      <c r="G344">
        <f>IF(ISNUMBER(SEARCH("-",K344)),_xlfn.XLOOKUP(LEFT(K344,FIND("-",K344)-1),'Clean Data'!E:E, 'Clean Data'!C:C),_xlfn.XLOOKUP(K344,'Clean Data'!E:E, 'Clean Data'!C:C))</f>
        <v>2</v>
      </c>
      <c r="H344" s="113">
        <v>2</v>
      </c>
      <c r="I344" s="113" t="str">
        <f>IF(ISNUMBER(SEARCH("-",K344)),_xlfn.XLOOKUP(LEFT(K344,FIND("-",K344)-1),'Clean Data'!E:E, 'Clean Data'!D:D),_xlfn.XLOOKUP(K344,'Clean Data'!E:E, 'Clean Data'!D:D))</f>
        <v>208</v>
      </c>
      <c r="J344" s="113" t="s">
        <v>1157</v>
      </c>
      <c r="K344" s="114" t="s">
        <v>2893</v>
      </c>
      <c r="L344" t="str">
        <f t="shared" si="5"/>
        <v>f</v>
      </c>
      <c r="M344" t="s">
        <v>2713</v>
      </c>
    </row>
    <row r="345" spans="1:13" x14ac:dyDescent="0.25">
      <c r="A345" t="str">
        <f>'Clean Data'!E346&amp;IF('Clean Data'!G346="x","-f","")&amp;IF('Clean Data'!K346="x","-Mega","")&amp;IF('Clean Data'!L346="x","-Gigantamax","")&amp;IF('Clean Data'!M346&lt;&gt;"","-"&amp;'Clean Data'!M346,"")</f>
        <v>Claydol</v>
      </c>
      <c r="B345" t="s">
        <v>337</v>
      </c>
      <c r="C345" t="s">
        <v>337</v>
      </c>
      <c r="D345" s="108" t="s">
        <v>237</v>
      </c>
      <c r="E345" t="s">
        <v>237</v>
      </c>
      <c r="F345" t="str" cm="1">
        <f t="array" aca="1" ref="F345" ca="1">IF(OR(E345="f", E345="Mega", E345="Gigantamax", E345="Galar", E345="Alola"), IF(NOT(ISERROR(SEARCH(" ", CELL("contents", F344)))), LEFT(F344,SEARCH(" ", CELL("contents", F344))-1) &amp; " - " &amp; E345, F344&amp;" - "&amp;E345), E345)</f>
        <v>Blissey</v>
      </c>
      <c r="G345">
        <f>IF(ISNUMBER(SEARCH("-",K345)),_xlfn.XLOOKUP(LEFT(K345,FIND("-",K345)-1),'Clean Data'!E:E, 'Clean Data'!C:C),_xlfn.XLOOKUP(K345,'Clean Data'!E:E, 'Clean Data'!C:C))</f>
        <v>2</v>
      </c>
      <c r="H345" s="113">
        <v>2</v>
      </c>
      <c r="I345" s="113" t="str">
        <f>IF(ISNUMBER(SEARCH("-",K345)),_xlfn.XLOOKUP(LEFT(K345,FIND("-",K345)-1),'Clean Data'!E:E, 'Clean Data'!D:D),_xlfn.XLOOKUP(K345,'Clean Data'!E:E, 'Clean Data'!D:D))</f>
        <v>208</v>
      </c>
      <c r="J345" s="113" t="s">
        <v>1157</v>
      </c>
      <c r="K345" s="114" t="s">
        <v>2894</v>
      </c>
      <c r="L345" t="str">
        <f t="shared" si="5"/>
        <v>Mega</v>
      </c>
      <c r="M345" t="s">
        <v>882</v>
      </c>
    </row>
    <row r="346" spans="1:13" x14ac:dyDescent="0.25">
      <c r="A346" t="str">
        <f>'Clean Data'!E347&amp;IF('Clean Data'!G347="x","-f","")&amp;IF('Clean Data'!K347="x","-Mega","")&amp;IF('Clean Data'!L347="x","-Gigantamax","")&amp;IF('Clean Data'!M347&lt;&gt;"","-"&amp;'Clean Data'!M347,"")</f>
        <v>Lileep</v>
      </c>
      <c r="B346" t="s">
        <v>338</v>
      </c>
      <c r="C346" t="s">
        <v>338</v>
      </c>
      <c r="D346" s="108" t="s">
        <v>238</v>
      </c>
      <c r="E346" t="s">
        <v>238</v>
      </c>
      <c r="F346" t="str" cm="1">
        <f t="array" aca="1" ref="F346" ca="1">IF(OR(E346="f", E346="Mega", E346="Gigantamax", E346="Galar", E346="Alola"), IF(NOT(ISERROR(SEARCH(" ", CELL("contents", F345)))), LEFT(F345,SEARCH(" ", CELL("contents", F345))-1) &amp; " - " &amp; E346, F345&amp;" - "&amp;E346), E346)</f>
        <v>Raikou</v>
      </c>
      <c r="G346">
        <f>IF(ISNUMBER(SEARCH("-",K346)),_xlfn.XLOOKUP(LEFT(K346,FIND("-",K346)-1),'Clean Data'!E:E, 'Clean Data'!C:C),_xlfn.XLOOKUP(K346,'Clean Data'!E:E, 'Clean Data'!C:C))</f>
        <v>2</v>
      </c>
      <c r="H346" s="113">
        <v>2</v>
      </c>
      <c r="I346" s="113" t="str">
        <f>IF(ISNUMBER(SEARCH("-",K346)),_xlfn.XLOOKUP(LEFT(K346,FIND("-",K346)-1),'Clean Data'!E:E, 'Clean Data'!D:D),_xlfn.XLOOKUP(K346,'Clean Data'!E:E, 'Clean Data'!D:D))</f>
        <v>209</v>
      </c>
      <c r="J346" s="113" t="s">
        <v>1158</v>
      </c>
      <c r="K346" s="114" t="s">
        <v>204</v>
      </c>
      <c r="L346" t="str">
        <f t="shared" si="5"/>
        <v/>
      </c>
      <c r="M346" t="s">
        <v>888</v>
      </c>
    </row>
    <row r="347" spans="1:13" x14ac:dyDescent="0.25">
      <c r="A347" t="str">
        <f>'Clean Data'!E348&amp;IF('Clean Data'!G348="x","-f","")&amp;IF('Clean Data'!K348="x","-Mega","")&amp;IF('Clean Data'!L348="x","-Gigantamax","")&amp;IF('Clean Data'!M348&lt;&gt;"","-"&amp;'Clean Data'!M348,"")</f>
        <v>Cradily</v>
      </c>
      <c r="B347" t="s">
        <v>339</v>
      </c>
      <c r="C347" t="s">
        <v>339</v>
      </c>
      <c r="D347" s="108" t="s">
        <v>239</v>
      </c>
      <c r="E347" t="s">
        <v>239</v>
      </c>
      <c r="F347" t="str" cm="1">
        <f t="array" aca="1" ref="F347" ca="1">IF(OR(E347="f", E347="Mega", E347="Gigantamax", E347="Galar", E347="Alola"), IF(NOT(ISERROR(SEARCH(" ", CELL("contents", F346)))), LEFT(F346,SEARCH(" ", CELL("contents", F346))-1) &amp; " - " &amp; E347, F346&amp;" - "&amp;E347), E347)</f>
        <v>Entei</v>
      </c>
      <c r="G347">
        <f>IF(ISNUMBER(SEARCH("-",K347)),_xlfn.XLOOKUP(LEFT(K347,FIND("-",K347)-1),'Clean Data'!E:E, 'Clean Data'!C:C),_xlfn.XLOOKUP(K347,'Clean Data'!E:E, 'Clean Data'!C:C))</f>
        <v>2</v>
      </c>
      <c r="H347" s="113">
        <v>2</v>
      </c>
      <c r="I347" s="113" t="str">
        <f>IF(ISNUMBER(SEARCH("-",K347)),_xlfn.XLOOKUP(LEFT(K347,FIND("-",K347)-1),'Clean Data'!E:E, 'Clean Data'!D:D),_xlfn.XLOOKUP(K347,'Clean Data'!E:E, 'Clean Data'!D:D))</f>
        <v>210</v>
      </c>
      <c r="J347" s="113" t="s">
        <v>1159</v>
      </c>
      <c r="K347" s="114" t="s">
        <v>205</v>
      </c>
      <c r="L347" t="str">
        <f t="shared" si="5"/>
        <v/>
      </c>
      <c r="M347" t="s">
        <v>888</v>
      </c>
    </row>
    <row r="348" spans="1:13" x14ac:dyDescent="0.25">
      <c r="A348" t="str">
        <f>'Clean Data'!E349&amp;IF('Clean Data'!G349="x","-f","")&amp;IF('Clean Data'!K349="x","-Mega","")&amp;IF('Clean Data'!L349="x","-Gigantamax","")&amp;IF('Clean Data'!M349&lt;&gt;"","-"&amp;'Clean Data'!M349,"")</f>
        <v>Anorith</v>
      </c>
      <c r="B348" t="s">
        <v>340</v>
      </c>
      <c r="C348" t="s">
        <v>340</v>
      </c>
      <c r="D348" s="108" t="s">
        <v>240</v>
      </c>
      <c r="E348" t="s">
        <v>240</v>
      </c>
      <c r="F348" t="str" cm="1">
        <f t="array" aca="1" ref="F348" ca="1">IF(OR(E348="f", E348="Mega", E348="Gigantamax", E348="Galar", E348="Alola"), IF(NOT(ISERROR(SEARCH(" ", CELL("contents", F347)))), LEFT(F347,SEARCH(" ", CELL("contents", F347))-1) &amp; " - " &amp; E348, F347&amp;" - "&amp;E348), E348)</f>
        <v>Suicune</v>
      </c>
      <c r="G348">
        <f>IF(ISNUMBER(SEARCH("-",K348)),_xlfn.XLOOKUP(LEFT(K348,FIND("-",K348)-1),'Clean Data'!E:E, 'Clean Data'!C:C),_xlfn.XLOOKUP(K348,'Clean Data'!E:E, 'Clean Data'!C:C))</f>
        <v>2</v>
      </c>
      <c r="H348" s="113">
        <v>2</v>
      </c>
      <c r="I348" s="113" t="str">
        <f>IF(ISNUMBER(SEARCH("-",K348)),_xlfn.XLOOKUP(LEFT(K348,FIND("-",K348)-1),'Clean Data'!E:E, 'Clean Data'!D:D),_xlfn.XLOOKUP(K348,'Clean Data'!E:E, 'Clean Data'!D:D))</f>
        <v>211</v>
      </c>
      <c r="J348" s="113" t="s">
        <v>1160</v>
      </c>
      <c r="K348" s="114" t="s">
        <v>206</v>
      </c>
      <c r="L348" t="str">
        <f t="shared" si="5"/>
        <v/>
      </c>
      <c r="M348" t="s">
        <v>888</v>
      </c>
    </row>
    <row r="349" spans="1:13" x14ac:dyDescent="0.25">
      <c r="A349" t="str">
        <f>'Clean Data'!E350&amp;IF('Clean Data'!G350="x","-f","")&amp;IF('Clean Data'!K350="x","-Mega","")&amp;IF('Clean Data'!L350="x","-Gigantamax","")&amp;IF('Clean Data'!M350&lt;&gt;"","-"&amp;'Clean Data'!M350,"")</f>
        <v>Armaldo</v>
      </c>
      <c r="B349" t="s">
        <v>341</v>
      </c>
      <c r="C349" t="s">
        <v>341</v>
      </c>
      <c r="D349" s="108" t="s">
        <v>241</v>
      </c>
      <c r="E349" t="s">
        <v>241</v>
      </c>
      <c r="F349" t="str" cm="1">
        <f t="array" aca="1" ref="F349" ca="1">IF(OR(E349="f", E349="Mega", E349="Gigantamax", E349="Galar", E349="Alola"), IF(NOT(ISERROR(SEARCH(" ", CELL("contents", F348)))), LEFT(F348,SEARCH(" ", CELL("contents", F348))-1) &amp; " - " &amp; E349, F348&amp;" - "&amp;E349), E349)</f>
        <v>Larvitar</v>
      </c>
      <c r="G349">
        <f>IF(ISNUMBER(SEARCH("-",K349)),_xlfn.XLOOKUP(LEFT(K349,FIND("-",K349)-1),'Clean Data'!E:E, 'Clean Data'!C:C),_xlfn.XLOOKUP(K349,'Clean Data'!E:E, 'Clean Data'!C:C))</f>
        <v>2</v>
      </c>
      <c r="H349" s="113">
        <v>2</v>
      </c>
      <c r="I349" s="113" t="str">
        <f>IF(ISNUMBER(SEARCH("-",K349)),_xlfn.XLOOKUP(LEFT(K349,FIND("-",K349)-1),'Clean Data'!E:E, 'Clean Data'!D:D),_xlfn.XLOOKUP(K349,'Clean Data'!E:E, 'Clean Data'!D:D))</f>
        <v>212</v>
      </c>
      <c r="J349" s="113" t="s">
        <v>1161</v>
      </c>
      <c r="K349" s="114" t="s">
        <v>207</v>
      </c>
      <c r="L349" t="str">
        <f t="shared" si="5"/>
        <v/>
      </c>
      <c r="M349" t="s">
        <v>888</v>
      </c>
    </row>
    <row r="350" spans="1:13" x14ac:dyDescent="0.25">
      <c r="A350" t="str">
        <f>'Clean Data'!E351&amp;IF('Clean Data'!G351="x","-f","")&amp;IF('Clean Data'!K351="x","-Mega","")&amp;IF('Clean Data'!L351="x","-Gigantamax","")&amp;IF('Clean Data'!M351&lt;&gt;"","-"&amp;'Clean Data'!M351,"")</f>
        <v>Feebas</v>
      </c>
      <c r="B350" t="s">
        <v>342</v>
      </c>
      <c r="C350" t="s">
        <v>342</v>
      </c>
      <c r="D350" s="108" t="s">
        <v>242</v>
      </c>
      <c r="E350" t="s">
        <v>242</v>
      </c>
      <c r="F350" t="str" cm="1">
        <f t="array" aca="1" ref="F350" ca="1">IF(OR(E350="f", E350="Mega", E350="Gigantamax", E350="Galar", E350="Alola"), IF(NOT(ISERROR(SEARCH(" ", CELL("contents", F349)))), LEFT(F349,SEARCH(" ", CELL("contents", F349))-1) &amp; " - " &amp; E350, F349&amp;" - "&amp;E350), E350)</f>
        <v>Pupitar</v>
      </c>
      <c r="G350">
        <f>IF(ISNUMBER(SEARCH("-",K350)),_xlfn.XLOOKUP(LEFT(K350,FIND("-",K350)-1),'Clean Data'!E:E, 'Clean Data'!C:C),_xlfn.XLOOKUP(K350,'Clean Data'!E:E, 'Clean Data'!C:C))</f>
        <v>2</v>
      </c>
      <c r="H350" s="113">
        <v>2</v>
      </c>
      <c r="I350" s="113" t="str">
        <f>IF(ISNUMBER(SEARCH("-",K350)),_xlfn.XLOOKUP(LEFT(K350,FIND("-",K350)-1),'Clean Data'!E:E, 'Clean Data'!D:D),_xlfn.XLOOKUP(K350,'Clean Data'!E:E, 'Clean Data'!D:D))</f>
        <v>212</v>
      </c>
      <c r="J350" s="113" t="s">
        <v>1161</v>
      </c>
      <c r="K350" s="114" t="s">
        <v>2895</v>
      </c>
      <c r="L350" t="str">
        <f t="shared" si="5"/>
        <v>f</v>
      </c>
      <c r="M350" t="s">
        <v>2713</v>
      </c>
    </row>
    <row r="351" spans="1:13" x14ac:dyDescent="0.25">
      <c r="A351" t="str">
        <f>'Clean Data'!E352&amp;IF('Clean Data'!G352="x","-f","")&amp;IF('Clean Data'!K352="x","-Mega","")&amp;IF('Clean Data'!L352="x","-Gigantamax","")&amp;IF('Clean Data'!M352&lt;&gt;"","-"&amp;'Clean Data'!M352,"")</f>
        <v>Milotic-f</v>
      </c>
      <c r="B351" t="s">
        <v>2801</v>
      </c>
      <c r="C351" t="s">
        <v>2801</v>
      </c>
      <c r="D351" s="108" t="s">
        <v>243</v>
      </c>
      <c r="E351" t="s">
        <v>243</v>
      </c>
      <c r="F351" t="str" cm="1">
        <f t="array" aca="1" ref="F351" ca="1">IF(OR(E351="f", E351="Mega", E351="Gigantamax", E351="Galar", E351="Alola"), IF(NOT(ISERROR(SEARCH(" ", CELL("contents", F350)))), LEFT(F350,SEARCH(" ", CELL("contents", F350))-1) &amp; " - " &amp; E351, F350&amp;" - "&amp;E351), E351)</f>
        <v>Tyranitar</v>
      </c>
      <c r="G351">
        <f>IF(ISNUMBER(SEARCH("-",K351)),_xlfn.XLOOKUP(LEFT(K351,FIND("-",K351)-1),'Clean Data'!E:E, 'Clean Data'!C:C),_xlfn.XLOOKUP(K351,'Clean Data'!E:E, 'Clean Data'!C:C))</f>
        <v>2</v>
      </c>
      <c r="H351" s="113">
        <v>2</v>
      </c>
      <c r="I351" s="113" t="str">
        <f>IF(ISNUMBER(SEARCH("-",K351)),_xlfn.XLOOKUP(LEFT(K351,FIND("-",K351)-1),'Clean Data'!E:E, 'Clean Data'!D:D),_xlfn.XLOOKUP(K351,'Clean Data'!E:E, 'Clean Data'!D:D))</f>
        <v>212</v>
      </c>
      <c r="J351" s="113" t="s">
        <v>1161</v>
      </c>
      <c r="K351" s="114" t="s">
        <v>2896</v>
      </c>
      <c r="L351" t="str">
        <f t="shared" si="5"/>
        <v>Mega</v>
      </c>
      <c r="M351" t="s">
        <v>882</v>
      </c>
    </row>
    <row r="352" spans="1:13" x14ac:dyDescent="0.25">
      <c r="A352" t="str">
        <f>'Clean Data'!E353&amp;IF('Clean Data'!G353="x","-f","")&amp;IF('Clean Data'!K353="x","-Mega","")&amp;IF('Clean Data'!L353="x","-Gigantamax","")&amp;IF('Clean Data'!M353&lt;&gt;"","-"&amp;'Clean Data'!M353,"")</f>
        <v>Castform</v>
      </c>
      <c r="B352" t="s">
        <v>344</v>
      </c>
      <c r="C352" t="s">
        <v>344</v>
      </c>
      <c r="D352" s="108" t="s">
        <v>882</v>
      </c>
      <c r="E352" t="s">
        <v>882</v>
      </c>
      <c r="F352" t="str" cm="1">
        <f t="array" aca="1" ref="F352" ca="1">IF(OR(E352="f", E352="Mega", E352="Gigantamax", E352="Galar", E352="Alola"), IF(NOT(ISERROR(SEARCH(" ", CELL("contents", F351)))), LEFT(F351,SEARCH(" ", CELL("contents", F351))-1) &amp; " - " &amp; E352, F351&amp;" - "&amp;E352), E352)</f>
        <v>Tyranitar - Mega</v>
      </c>
      <c r="G352">
        <f>IF(ISNUMBER(SEARCH("-",K352)),_xlfn.XLOOKUP(LEFT(K352,FIND("-",K352)-1),'Clean Data'!E:E, 'Clean Data'!C:C),_xlfn.XLOOKUP(K352,'Clean Data'!E:E, 'Clean Data'!C:C))</f>
        <v>2</v>
      </c>
      <c r="H352" s="113">
        <v>2</v>
      </c>
      <c r="I352" s="113" t="str">
        <f>IF(ISNUMBER(SEARCH("-",K352)),_xlfn.XLOOKUP(LEFT(K352,FIND("-",K352)-1),'Clean Data'!E:E, 'Clean Data'!D:D),_xlfn.XLOOKUP(K352,'Clean Data'!E:E, 'Clean Data'!D:D))</f>
        <v>213</v>
      </c>
      <c r="J352" s="113" t="s">
        <v>1162</v>
      </c>
      <c r="K352" s="114" t="s">
        <v>208</v>
      </c>
      <c r="L352" t="str">
        <f t="shared" si="5"/>
        <v/>
      </c>
      <c r="M352" t="s">
        <v>888</v>
      </c>
    </row>
    <row r="353" spans="1:13" x14ac:dyDescent="0.25">
      <c r="A353" t="str">
        <f>'Clean Data'!E354&amp;IF('Clean Data'!G354="x","-f","")&amp;IF('Clean Data'!K354="x","-Mega","")&amp;IF('Clean Data'!L354="x","-Gigantamax","")&amp;IF('Clean Data'!M354&lt;&gt;"","-"&amp;'Clean Data'!M354,"")</f>
        <v>Kecleon</v>
      </c>
      <c r="B353" t="s">
        <v>345</v>
      </c>
      <c r="C353" t="s">
        <v>345</v>
      </c>
      <c r="D353" s="108" t="s">
        <v>244</v>
      </c>
      <c r="E353" t="s">
        <v>244</v>
      </c>
      <c r="F353" t="str" cm="1">
        <f t="array" aca="1" ref="F353" ca="1">IF(OR(E353="f", E353="Mega", E353="Gigantamax", E353="Galar", E353="Alola"), IF(NOT(ISERROR(SEARCH(" ", CELL("contents", F352)))), LEFT(F352,SEARCH(" ", CELL("contents", F352))-1) &amp; " - " &amp; E353, F352&amp;" - "&amp;E353), E353)</f>
        <v>Lugia</v>
      </c>
      <c r="G353">
        <f>IF(ISNUMBER(SEARCH("-",K353)),_xlfn.XLOOKUP(LEFT(K353,FIND("-",K353)-1),'Clean Data'!E:E, 'Clean Data'!C:C),_xlfn.XLOOKUP(K353,'Clean Data'!E:E, 'Clean Data'!C:C))</f>
        <v>2</v>
      </c>
      <c r="H353" s="113">
        <v>2</v>
      </c>
      <c r="I353" s="113" t="str">
        <f>IF(ISNUMBER(SEARCH("-",K353)),_xlfn.XLOOKUP(LEFT(K353,FIND("-",K353)-1),'Clean Data'!E:E, 'Clean Data'!D:D),_xlfn.XLOOKUP(K353,'Clean Data'!E:E, 'Clean Data'!D:D))</f>
        <v>214</v>
      </c>
      <c r="J353" s="113" t="s">
        <v>1163</v>
      </c>
      <c r="K353" s="114" t="s">
        <v>209</v>
      </c>
      <c r="L353" t="str">
        <f t="shared" si="5"/>
        <v/>
      </c>
      <c r="M353" t="s">
        <v>888</v>
      </c>
    </row>
    <row r="354" spans="1:13" x14ac:dyDescent="0.25">
      <c r="A354" t="str">
        <f>'Clean Data'!E355&amp;IF('Clean Data'!G355="x","-f","")&amp;IF('Clean Data'!K355="x","-Mega","")&amp;IF('Clean Data'!L355="x","-Gigantamax","")&amp;IF('Clean Data'!M355&lt;&gt;"","-"&amp;'Clean Data'!M355,"")</f>
        <v>Shuppet</v>
      </c>
      <c r="B354" t="s">
        <v>346</v>
      </c>
      <c r="C354" t="s">
        <v>346</v>
      </c>
      <c r="D354" s="108" t="s">
        <v>2714</v>
      </c>
      <c r="E354" t="s">
        <v>2714</v>
      </c>
      <c r="F354" t="str" cm="1">
        <f t="array" aca="1" ref="F354" ca="1">IF(OR(E354="f", E354="Mega", E354="Gigantamax", E354="Galar", E354="Alola"), IF(NOT(ISERROR(SEARCH(" ", CELL("contents", F353)))), LEFT(F353,SEARCH(" ", CELL("contents", F353))-1) &amp; " - " &amp; E354, F353&amp;" - "&amp;E354), E354)</f>
        <v>Ho</v>
      </c>
      <c r="G354">
        <f>IF(ISNUMBER(SEARCH("-",K354)),_xlfn.XLOOKUP(LEFT(K354,FIND("-",K354)-1),'Clean Data'!E:E, 'Clean Data'!C:C),_xlfn.XLOOKUP(K354,'Clean Data'!E:E, 'Clean Data'!C:C))</f>
        <v>2</v>
      </c>
      <c r="H354" s="113">
        <v>2</v>
      </c>
      <c r="I354" s="113" t="str">
        <f>IF(ISNUMBER(SEARCH("-",K354)),_xlfn.XLOOKUP(LEFT(K354,FIND("-",K354)-1),'Clean Data'!E:E, 'Clean Data'!D:D),_xlfn.XLOOKUP(K354,'Clean Data'!E:E, 'Clean Data'!D:D))</f>
        <v>214</v>
      </c>
      <c r="J354" s="113" t="s">
        <v>1163</v>
      </c>
      <c r="K354" s="114" t="s">
        <v>2897</v>
      </c>
      <c r="L354" t="str">
        <f t="shared" si="5"/>
        <v>f</v>
      </c>
      <c r="M354" t="s">
        <v>2713</v>
      </c>
    </row>
    <row r="355" spans="1:13" x14ac:dyDescent="0.25">
      <c r="A355" t="str">
        <f>'Clean Data'!E356&amp;IF('Clean Data'!G356="x","-f","")&amp;IF('Clean Data'!K356="x","-Mega","")&amp;IF('Clean Data'!L356="x","-Gigantamax","")&amp;IF('Clean Data'!M356&lt;&gt;"","-"&amp;'Clean Data'!M356,"")</f>
        <v>Banette-Mega</v>
      </c>
      <c r="B355" t="s">
        <v>2802</v>
      </c>
      <c r="C355" t="s">
        <v>2802</v>
      </c>
      <c r="D355" s="108" t="s">
        <v>2715</v>
      </c>
      <c r="E355" t="s">
        <v>2715</v>
      </c>
      <c r="F355" t="str" cm="1">
        <f t="array" aca="1" ref="F355" ca="1">IF(OR(E355="f", E355="Mega", E355="Gigantamax", E355="Galar", E355="Alola"), IF(NOT(ISERROR(SEARCH(" ", CELL("contents", F354)))), LEFT(F354,SEARCH(" ", CELL("contents", F354))-1) &amp; " - " &amp; E355, F354&amp;" - "&amp;E355), E355)</f>
        <v>Oh</v>
      </c>
      <c r="G355">
        <f>IF(ISNUMBER(SEARCH("-",K355)),_xlfn.XLOOKUP(LEFT(K355,FIND("-",K355)-1),'Clean Data'!E:E, 'Clean Data'!C:C),_xlfn.XLOOKUP(K355,'Clean Data'!E:E, 'Clean Data'!C:C))</f>
        <v>2</v>
      </c>
      <c r="H355" s="113">
        <v>2</v>
      </c>
      <c r="I355" s="113" t="str">
        <f>IF(ISNUMBER(SEARCH("-",K355)),_xlfn.XLOOKUP(LEFT(K355,FIND("-",K355)-1),'Clean Data'!E:E, 'Clean Data'!D:D),_xlfn.XLOOKUP(K355,'Clean Data'!E:E, 'Clean Data'!D:D))</f>
        <v>214</v>
      </c>
      <c r="J355" s="113" t="s">
        <v>1163</v>
      </c>
      <c r="K355" s="114" t="s">
        <v>2898</v>
      </c>
      <c r="L355" t="str">
        <f t="shared" si="5"/>
        <v>Mega</v>
      </c>
      <c r="M355" t="s">
        <v>882</v>
      </c>
    </row>
    <row r="356" spans="1:13" x14ac:dyDescent="0.25">
      <c r="A356" t="str">
        <f>'Clean Data'!E357&amp;IF('Clean Data'!G357="x","-f","")&amp;IF('Clean Data'!K357="x","-Mega","")&amp;IF('Clean Data'!L357="x","-Gigantamax","")&amp;IF('Clean Data'!M357&lt;&gt;"","-"&amp;'Clean Data'!M357,"")</f>
        <v>Duskull</v>
      </c>
      <c r="B356" t="s">
        <v>348</v>
      </c>
      <c r="C356" t="s">
        <v>348</v>
      </c>
      <c r="D356" s="108" t="s">
        <v>246</v>
      </c>
      <c r="E356" t="s">
        <v>246</v>
      </c>
      <c r="F356" t="str" cm="1">
        <f t="array" aca="1" ref="F356" ca="1">IF(OR(E356="f", E356="Mega", E356="Gigantamax", E356="Galar", E356="Alola"), IF(NOT(ISERROR(SEARCH(" ", CELL("contents", F355)))), LEFT(F355,SEARCH(" ", CELL("contents", F355))-1) &amp; " - " &amp; E356, F355&amp;" - "&amp;E356), E356)</f>
        <v>Celebi</v>
      </c>
      <c r="G356">
        <f>IF(ISNUMBER(SEARCH("-",K356)),_xlfn.XLOOKUP(LEFT(K356,FIND("-",K356)-1),'Clean Data'!E:E, 'Clean Data'!C:C),_xlfn.XLOOKUP(K356,'Clean Data'!E:E, 'Clean Data'!C:C))</f>
        <v>2</v>
      </c>
      <c r="H356" s="113">
        <v>2</v>
      </c>
      <c r="I356" s="113" t="str">
        <f>IF(ISNUMBER(SEARCH("-",K356)),_xlfn.XLOOKUP(LEFT(K356,FIND("-",K356)-1),'Clean Data'!E:E, 'Clean Data'!D:D),_xlfn.XLOOKUP(K356,'Clean Data'!E:E, 'Clean Data'!D:D))</f>
        <v>215</v>
      </c>
      <c r="J356" s="113" t="s">
        <v>1164</v>
      </c>
      <c r="K356" s="114" t="s">
        <v>210</v>
      </c>
      <c r="L356" t="str">
        <f t="shared" si="5"/>
        <v/>
      </c>
      <c r="M356" t="s">
        <v>888</v>
      </c>
    </row>
    <row r="357" spans="1:13" x14ac:dyDescent="0.25">
      <c r="A357" t="str">
        <f>'Clean Data'!E358&amp;IF('Clean Data'!G358="x","-f","")&amp;IF('Clean Data'!K358="x","-Mega","")&amp;IF('Clean Data'!L358="x","-Gigantamax","")&amp;IF('Clean Data'!M358&lt;&gt;"","-"&amp;'Clean Data'!M358,"")</f>
        <v>Dusclops</v>
      </c>
      <c r="B357" t="s">
        <v>349</v>
      </c>
      <c r="C357" t="s">
        <v>349</v>
      </c>
      <c r="D357" s="108" t="s">
        <v>247</v>
      </c>
      <c r="E357" t="s">
        <v>247</v>
      </c>
      <c r="F357" t="str" cm="1">
        <f t="array" aca="1" ref="F357" ca="1">IF(OR(E357="f", E357="Mega", E357="Gigantamax", E357="Galar", E357="Alola"), IF(NOT(ISERROR(SEARCH(" ", CELL("contents", F356)))), LEFT(F356,SEARCH(" ", CELL("contents", F356))-1) &amp; " - " &amp; E357, F356&amp;" - "&amp;E357), E357)</f>
        <v>Treecko</v>
      </c>
      <c r="G357">
        <f>IF(ISNUMBER(SEARCH("-",K357)),_xlfn.XLOOKUP(LEFT(K357,FIND("-",K357)-1),'Clean Data'!E:E, 'Clean Data'!C:C),_xlfn.XLOOKUP(K357,'Clean Data'!E:E, 'Clean Data'!C:C))</f>
        <v>2</v>
      </c>
      <c r="H357" s="113">
        <v>2</v>
      </c>
      <c r="I357" s="113" t="str">
        <f>IF(ISNUMBER(SEARCH("-",K357)),_xlfn.XLOOKUP(LEFT(K357,FIND("-",K357)-1),'Clean Data'!E:E, 'Clean Data'!D:D),_xlfn.XLOOKUP(K357,'Clean Data'!E:E, 'Clean Data'!D:D))</f>
        <v>215</v>
      </c>
      <c r="J357" s="113" t="s">
        <v>1164</v>
      </c>
      <c r="K357" s="114" t="s">
        <v>2769</v>
      </c>
      <c r="L357" t="str">
        <f t="shared" si="5"/>
        <v>f</v>
      </c>
      <c r="M357" t="s">
        <v>2713</v>
      </c>
    </row>
    <row r="358" spans="1:13" x14ac:dyDescent="0.25">
      <c r="A358" t="str">
        <f>'Clean Data'!E359&amp;IF('Clean Data'!G359="x","-f","")&amp;IF('Clean Data'!K359="x","-Mega","")&amp;IF('Clean Data'!L359="x","-Gigantamax","")&amp;IF('Clean Data'!M359&lt;&gt;"","-"&amp;'Clean Data'!M359,"")</f>
        <v>Tropius</v>
      </c>
      <c r="B358" t="s">
        <v>350</v>
      </c>
      <c r="C358" t="s">
        <v>350</v>
      </c>
      <c r="D358" s="108" t="s">
        <v>248</v>
      </c>
      <c r="E358" t="s">
        <v>248</v>
      </c>
      <c r="F358" t="str" cm="1">
        <f t="array" aca="1" ref="F358" ca="1">IF(OR(E358="f", E358="Mega", E358="Gigantamax", E358="Galar", E358="Alola"), IF(NOT(ISERROR(SEARCH(" ", CELL("contents", F357)))), LEFT(F357,SEARCH(" ", CELL("contents", F357))-1) &amp; " - " &amp; E358, F357&amp;" - "&amp;E358), E358)</f>
        <v>Grovyle</v>
      </c>
      <c r="G358">
        <f>IF(ISNUMBER(SEARCH("-",K358)),_xlfn.XLOOKUP(LEFT(K358,FIND("-",K358)-1),'Clean Data'!E:E, 'Clean Data'!C:C),_xlfn.XLOOKUP(K358,'Clean Data'!E:E, 'Clean Data'!C:C))</f>
        <v>2</v>
      </c>
      <c r="H358" s="113">
        <v>2</v>
      </c>
      <c r="I358" s="113" t="str">
        <f>IF(ISNUMBER(SEARCH("-",K358)),_xlfn.XLOOKUP(LEFT(K358,FIND("-",K358)-1),'Clean Data'!E:E, 'Clean Data'!D:D),_xlfn.XLOOKUP(K358,'Clean Data'!E:E, 'Clean Data'!D:D))</f>
        <v>216</v>
      </c>
      <c r="J358" s="113" t="s">
        <v>1165</v>
      </c>
      <c r="K358" s="114" t="s">
        <v>211</v>
      </c>
      <c r="L358" t="str">
        <f t="shared" si="5"/>
        <v/>
      </c>
      <c r="M358" t="s">
        <v>888</v>
      </c>
    </row>
    <row r="359" spans="1:13" x14ac:dyDescent="0.25">
      <c r="A359" t="str">
        <f>'Clean Data'!E360&amp;IF('Clean Data'!G360="x","-f","")&amp;IF('Clean Data'!K360="x","-Mega","")&amp;IF('Clean Data'!L360="x","-Gigantamax","")&amp;IF('Clean Data'!M360&lt;&gt;"","-"&amp;'Clean Data'!M360,"")</f>
        <v>Chimecho</v>
      </c>
      <c r="B359" t="s">
        <v>351</v>
      </c>
      <c r="C359" t="s">
        <v>351</v>
      </c>
      <c r="D359" s="108" t="s">
        <v>249</v>
      </c>
      <c r="E359" t="s">
        <v>249</v>
      </c>
      <c r="F359" t="str" cm="1">
        <f t="array" aca="1" ref="F359" ca="1">IF(OR(E359="f", E359="Mega", E359="Gigantamax", E359="Galar", E359="Alola"), IF(NOT(ISERROR(SEARCH(" ", CELL("contents", F358)))), LEFT(F358,SEARCH(" ", CELL("contents", F358))-1) &amp; " - " &amp; E359, F358&amp;" - "&amp;E359), E359)</f>
        <v>Sceptile</v>
      </c>
      <c r="G359">
        <f>IF(ISNUMBER(SEARCH("-",K359)),_xlfn.XLOOKUP(LEFT(K359,FIND("-",K359)-1),'Clean Data'!E:E, 'Clean Data'!C:C),_xlfn.XLOOKUP(K359,'Clean Data'!E:E, 'Clean Data'!C:C))</f>
        <v>2</v>
      </c>
      <c r="H359" s="113">
        <v>2</v>
      </c>
      <c r="I359" s="113" t="str">
        <f>IF(ISNUMBER(SEARCH("-",K359)),_xlfn.XLOOKUP(LEFT(K359,FIND("-",K359)-1),'Clean Data'!E:E, 'Clean Data'!D:D),_xlfn.XLOOKUP(K359,'Clean Data'!E:E, 'Clean Data'!D:D))</f>
        <v>217</v>
      </c>
      <c r="J359" s="113" t="s">
        <v>1166</v>
      </c>
      <c r="K359" s="114" t="s">
        <v>212</v>
      </c>
      <c r="L359" t="str">
        <f t="shared" si="5"/>
        <v/>
      </c>
      <c r="M359" t="s">
        <v>888</v>
      </c>
    </row>
    <row r="360" spans="1:13" x14ac:dyDescent="0.25">
      <c r="A360" t="str">
        <f>'Clean Data'!E361&amp;IF('Clean Data'!G361="x","-f","")&amp;IF('Clean Data'!K361="x","-Mega","")&amp;IF('Clean Data'!L361="x","-Gigantamax","")&amp;IF('Clean Data'!M361&lt;&gt;"","-"&amp;'Clean Data'!M361,"")</f>
        <v>Absol-Mega</v>
      </c>
      <c r="B360" t="s">
        <v>2803</v>
      </c>
      <c r="C360" t="s">
        <v>2803</v>
      </c>
      <c r="D360" s="108" t="s">
        <v>882</v>
      </c>
      <c r="E360" t="s">
        <v>882</v>
      </c>
      <c r="F360" t="str" cm="1">
        <f t="array" aca="1" ref="F360" ca="1">IF(OR(E360="f", E360="Mega", E360="Gigantamax", E360="Galar", E360="Alola"), IF(NOT(ISERROR(SEARCH(" ", CELL("contents", F359)))), LEFT(F359,SEARCH(" ", CELL("contents", F359))-1) &amp; " - " &amp; E360, F359&amp;" - "&amp;E360), E360)</f>
        <v>Sceptile - Mega</v>
      </c>
      <c r="G360">
        <f>IF(ISNUMBER(SEARCH("-",K360)),_xlfn.XLOOKUP(LEFT(K360,FIND("-",K360)-1),'Clean Data'!E:E, 'Clean Data'!C:C),_xlfn.XLOOKUP(K360,'Clean Data'!E:E, 'Clean Data'!C:C))</f>
        <v>2</v>
      </c>
      <c r="H360" s="113">
        <v>2</v>
      </c>
      <c r="I360" s="113" t="str">
        <f>IF(ISNUMBER(SEARCH("-",K360)),_xlfn.XLOOKUP(LEFT(K360,FIND("-",K360)-1),'Clean Data'!E:E, 'Clean Data'!D:D),_xlfn.XLOOKUP(K360,'Clean Data'!E:E, 'Clean Data'!D:D))</f>
        <v>217</v>
      </c>
      <c r="J360" s="113" t="s">
        <v>1166</v>
      </c>
      <c r="K360" s="114" t="s">
        <v>2770</v>
      </c>
      <c r="L360" t="str">
        <f t="shared" si="5"/>
        <v>f</v>
      </c>
      <c r="M360" t="s">
        <v>2713</v>
      </c>
    </row>
    <row r="361" spans="1:13" x14ac:dyDescent="0.25">
      <c r="A361" t="str">
        <f>'Clean Data'!E362&amp;IF('Clean Data'!G362="x","-f","")&amp;IF('Clean Data'!K362="x","-Mega","")&amp;IF('Clean Data'!L362="x","-Gigantamax","")&amp;IF('Clean Data'!M362&lt;&gt;"","-"&amp;'Clean Data'!M362,"")</f>
        <v>Wynaut</v>
      </c>
      <c r="B361" t="s">
        <v>353</v>
      </c>
      <c r="C361" t="s">
        <v>353</v>
      </c>
      <c r="D361" s="108" t="s">
        <v>250</v>
      </c>
      <c r="E361" t="s">
        <v>250</v>
      </c>
      <c r="F361" t="str" cm="1">
        <f t="array" aca="1" ref="F361" ca="1">IF(OR(E361="f", E361="Mega", E361="Gigantamax", E361="Galar", E361="Alola"), IF(NOT(ISERROR(SEARCH(" ", CELL("contents", F360)))), LEFT(F360,SEARCH(" ", CELL("contents", F360))-1) &amp; " - " &amp; E361, F360&amp;" - "&amp;E361), E361)</f>
        <v>Torchic</v>
      </c>
      <c r="G361">
        <f>IF(ISNUMBER(SEARCH("-",K361)),_xlfn.XLOOKUP(LEFT(K361,FIND("-",K361)-1),'Clean Data'!E:E, 'Clean Data'!C:C),_xlfn.XLOOKUP(K361,'Clean Data'!E:E, 'Clean Data'!C:C))</f>
        <v>2</v>
      </c>
      <c r="H361" s="113">
        <v>2</v>
      </c>
      <c r="I361" s="113" t="str">
        <f>IF(ISNUMBER(SEARCH("-",K361)),_xlfn.XLOOKUP(LEFT(K361,FIND("-",K361)-1),'Clean Data'!E:E, 'Clean Data'!D:D),_xlfn.XLOOKUP(K361,'Clean Data'!E:E, 'Clean Data'!D:D))</f>
        <v>218</v>
      </c>
      <c r="J361" s="113" t="s">
        <v>1167</v>
      </c>
      <c r="K361" s="114" t="s">
        <v>213</v>
      </c>
      <c r="L361" t="str">
        <f t="shared" si="5"/>
        <v/>
      </c>
      <c r="M361" t="s">
        <v>888</v>
      </c>
    </row>
    <row r="362" spans="1:13" x14ac:dyDescent="0.25">
      <c r="A362" t="str">
        <f>'Clean Data'!E363&amp;IF('Clean Data'!G363="x","-f","")&amp;IF('Clean Data'!K363="x","-Mega","")&amp;IF('Clean Data'!L363="x","-Gigantamax","")&amp;IF('Clean Data'!M363&lt;&gt;"","-"&amp;'Clean Data'!M363,"")</f>
        <v>Snorunt</v>
      </c>
      <c r="B362" t="s">
        <v>354</v>
      </c>
      <c r="C362" t="s">
        <v>354</v>
      </c>
      <c r="D362" s="108" t="s">
        <v>2713</v>
      </c>
      <c r="E362" t="s">
        <v>2713</v>
      </c>
      <c r="F362" t="str" cm="1">
        <f t="array" aca="1" ref="F362" ca="1">IF(OR(E362="f", E362="Mega", E362="Gigantamax", E362="Galar", E362="Alola"), IF(NOT(ISERROR(SEARCH(" ", CELL("contents", F361)))), LEFT(F361,SEARCH(" ", CELL("contents", F361))-1) &amp; " - " &amp; E362, F361&amp;" - "&amp;E362), E362)</f>
        <v>Torchic - f</v>
      </c>
      <c r="G362">
        <f>IF(ISNUMBER(SEARCH("-",K362)),_xlfn.XLOOKUP(LEFT(K362,FIND("-",K362)-1),'Clean Data'!E:E, 'Clean Data'!C:C),_xlfn.XLOOKUP(K362,'Clean Data'!E:E, 'Clean Data'!C:C))</f>
        <v>2</v>
      </c>
      <c r="H362" s="113">
        <v>2</v>
      </c>
      <c r="I362" s="113" t="str">
        <f>IF(ISNUMBER(SEARCH("-",K362)),_xlfn.XLOOKUP(LEFT(K362,FIND("-",K362)-1),'Clean Data'!E:E, 'Clean Data'!D:D),_xlfn.XLOOKUP(K362,'Clean Data'!E:E, 'Clean Data'!D:D))</f>
        <v>219</v>
      </c>
      <c r="J362" s="113" t="s">
        <v>1168</v>
      </c>
      <c r="K362" s="114" t="s">
        <v>214</v>
      </c>
      <c r="L362" t="str">
        <f t="shared" si="5"/>
        <v/>
      </c>
      <c r="M362" t="s">
        <v>888</v>
      </c>
    </row>
    <row r="363" spans="1:13" x14ac:dyDescent="0.25">
      <c r="A363" t="str">
        <f>'Clean Data'!E364&amp;IF('Clean Data'!G364="x","-f","")&amp;IF('Clean Data'!K364="x","-Mega","")&amp;IF('Clean Data'!L364="x","-Gigantamax","")&amp;IF('Clean Data'!M364&lt;&gt;"","-"&amp;'Clean Data'!M364,"")</f>
        <v>Glalie-Mega</v>
      </c>
      <c r="B363" t="s">
        <v>2804</v>
      </c>
      <c r="C363" t="s">
        <v>2804</v>
      </c>
      <c r="D363" s="108" t="s">
        <v>251</v>
      </c>
      <c r="E363" t="s">
        <v>251</v>
      </c>
      <c r="F363" t="str" cm="1">
        <f t="array" aca="1" ref="F363" ca="1">IF(OR(E363="f", E363="Mega", E363="Gigantamax", E363="Galar", E363="Alola"), IF(NOT(ISERROR(SEARCH(" ", CELL("contents", F362)))), LEFT(F362,SEARCH(" ", CELL("contents", F362))-1) &amp; " - " &amp; E363, F362&amp;" - "&amp;E363), E363)</f>
        <v>Combusken</v>
      </c>
      <c r="G363">
        <f>IF(ISNUMBER(SEARCH("-",K363)),_xlfn.XLOOKUP(LEFT(K363,FIND("-",K363)-1),'Clean Data'!E:E, 'Clean Data'!C:C),_xlfn.XLOOKUP(K363,'Clean Data'!E:E, 'Clean Data'!C:C))</f>
        <v>2</v>
      </c>
      <c r="H363" s="113">
        <v>2</v>
      </c>
      <c r="I363" s="113" t="str">
        <f>IF(ISNUMBER(SEARCH("-",K363)),_xlfn.XLOOKUP(LEFT(K363,FIND("-",K363)-1),'Clean Data'!E:E, 'Clean Data'!D:D),_xlfn.XLOOKUP(K363,'Clean Data'!E:E, 'Clean Data'!D:D))</f>
        <v>220</v>
      </c>
      <c r="J363" s="113" t="s">
        <v>1169</v>
      </c>
      <c r="K363" s="114" t="s">
        <v>215</v>
      </c>
      <c r="L363" t="str">
        <f t="shared" si="5"/>
        <v/>
      </c>
      <c r="M363" t="s">
        <v>888</v>
      </c>
    </row>
    <row r="364" spans="1:13" x14ac:dyDescent="0.25">
      <c r="A364" t="str">
        <f>'Clean Data'!E365&amp;IF('Clean Data'!G365="x","-f","")&amp;IF('Clean Data'!K365="x","-Mega","")&amp;IF('Clean Data'!L365="x","-Gigantamax","")&amp;IF('Clean Data'!M365&lt;&gt;"","-"&amp;'Clean Data'!M365,"")</f>
        <v>Spheal</v>
      </c>
      <c r="B364" t="s">
        <v>356</v>
      </c>
      <c r="C364" t="s">
        <v>356</v>
      </c>
      <c r="D364" s="108" t="s">
        <v>2713</v>
      </c>
      <c r="E364" t="s">
        <v>2713</v>
      </c>
      <c r="F364" t="str" cm="1">
        <f t="array" aca="1" ref="F364" ca="1">IF(OR(E364="f", E364="Mega", E364="Gigantamax", E364="Galar", E364="Alola"), IF(NOT(ISERROR(SEARCH(" ", CELL("contents", F363)))), LEFT(F363,SEARCH(" ", CELL("contents", F363))-1) &amp; " - " &amp; E364, F363&amp;" - "&amp;E364), E364)</f>
        <v>Combusken - f</v>
      </c>
      <c r="G364">
        <f>IF(ISNUMBER(SEARCH("-",K364)),_xlfn.XLOOKUP(LEFT(K364,FIND("-",K364)-1),'Clean Data'!E:E, 'Clean Data'!C:C),_xlfn.XLOOKUP(K364,'Clean Data'!E:E, 'Clean Data'!C:C))</f>
        <v>2</v>
      </c>
      <c r="H364" s="113">
        <v>2</v>
      </c>
      <c r="I364" s="113" t="str">
        <f>IF(ISNUMBER(SEARCH("-",K364)),_xlfn.XLOOKUP(LEFT(K364,FIND("-",K364)-1),'Clean Data'!E:E, 'Clean Data'!D:D),_xlfn.XLOOKUP(K364,'Clean Data'!E:E, 'Clean Data'!D:D))</f>
        <v>221</v>
      </c>
      <c r="J364" s="113" t="s">
        <v>1170</v>
      </c>
      <c r="K364" s="114" t="s">
        <v>216</v>
      </c>
      <c r="L364" t="str">
        <f t="shared" si="5"/>
        <v/>
      </c>
      <c r="M364" t="s">
        <v>888</v>
      </c>
    </row>
    <row r="365" spans="1:13" x14ac:dyDescent="0.25">
      <c r="A365" t="str">
        <f>'Clean Data'!E366&amp;IF('Clean Data'!G366="x","-f","")&amp;IF('Clean Data'!K366="x","-Mega","")&amp;IF('Clean Data'!L366="x","-Gigantamax","")&amp;IF('Clean Data'!M366&lt;&gt;"","-"&amp;'Clean Data'!M366,"")</f>
        <v>Sealeo</v>
      </c>
      <c r="B365" t="s">
        <v>357</v>
      </c>
      <c r="C365" t="s">
        <v>357</v>
      </c>
      <c r="D365" s="108" t="s">
        <v>252</v>
      </c>
      <c r="E365" t="s">
        <v>252</v>
      </c>
      <c r="F365" t="str" cm="1">
        <f t="array" aca="1" ref="F365" ca="1">IF(OR(E365="f", E365="Mega", E365="Gigantamax", E365="Galar", E365="Alola"), IF(NOT(ISERROR(SEARCH(" ", CELL("contents", F364)))), LEFT(F364,SEARCH(" ", CELL("contents", F364))-1) &amp; " - " &amp; E365, F364&amp;" - "&amp;E365), E365)</f>
        <v>Blaziken</v>
      </c>
      <c r="G365">
        <f>IF(ISNUMBER(SEARCH("-",K365)),_xlfn.XLOOKUP(LEFT(K365,FIND("-",K365)-1),'Clean Data'!E:E, 'Clean Data'!C:C),_xlfn.XLOOKUP(K365,'Clean Data'!E:E, 'Clean Data'!C:C))</f>
        <v>2</v>
      </c>
      <c r="H365" s="113">
        <v>2</v>
      </c>
      <c r="I365" s="113" t="str">
        <f>IF(ISNUMBER(SEARCH("-",K365)),_xlfn.XLOOKUP(LEFT(K365,FIND("-",K365)-1),'Clean Data'!E:E, 'Clean Data'!D:D),_xlfn.XLOOKUP(K365,'Clean Data'!E:E, 'Clean Data'!D:D))</f>
        <v>221</v>
      </c>
      <c r="J365" s="113" t="s">
        <v>1170</v>
      </c>
      <c r="K365" s="114" t="s">
        <v>2771</v>
      </c>
      <c r="L365" t="str">
        <f t="shared" si="5"/>
        <v>f</v>
      </c>
      <c r="M365" t="s">
        <v>2713</v>
      </c>
    </row>
    <row r="366" spans="1:13" x14ac:dyDescent="0.25">
      <c r="A366" t="str">
        <f>'Clean Data'!E367&amp;IF('Clean Data'!G367="x","-f","")&amp;IF('Clean Data'!K367="x","-Mega","")&amp;IF('Clean Data'!L367="x","-Gigantamax","")&amp;IF('Clean Data'!M367&lt;&gt;"","-"&amp;'Clean Data'!M367,"")</f>
        <v>Walrein</v>
      </c>
      <c r="B366" t="s">
        <v>358</v>
      </c>
      <c r="C366" t="s">
        <v>358</v>
      </c>
      <c r="D366" s="108" t="s">
        <v>2713</v>
      </c>
      <c r="E366" t="s">
        <v>2713</v>
      </c>
      <c r="F366" t="str" cm="1">
        <f t="array" aca="1" ref="F366" ca="1">IF(OR(E366="f", E366="Mega", E366="Gigantamax", E366="Galar", E366="Alola"), IF(NOT(ISERROR(SEARCH(" ", CELL("contents", F365)))), LEFT(F365,SEARCH(" ", CELL("contents", F365))-1) &amp; " - " &amp; E366, F365&amp;" - "&amp;E366), E366)</f>
        <v>Blaziken - f</v>
      </c>
      <c r="G366">
        <f>IF(ISNUMBER(SEARCH("-",K366)),_xlfn.XLOOKUP(LEFT(K366,FIND("-",K366)-1),'Clean Data'!E:E, 'Clean Data'!C:C),_xlfn.XLOOKUP(K366,'Clean Data'!E:E, 'Clean Data'!C:C))</f>
        <v>2</v>
      </c>
      <c r="H366" s="113">
        <v>2</v>
      </c>
      <c r="I366" s="113" t="str">
        <f>IF(ISNUMBER(SEARCH("-",K366)),_xlfn.XLOOKUP(LEFT(K366,FIND("-",K366)-1),'Clean Data'!E:E, 'Clean Data'!D:D),_xlfn.XLOOKUP(K366,'Clean Data'!E:E, 'Clean Data'!D:D))</f>
        <v>222</v>
      </c>
      <c r="J366" s="113" t="s">
        <v>1171</v>
      </c>
      <c r="K366" s="114" t="s">
        <v>217</v>
      </c>
      <c r="L366" t="str">
        <f t="shared" si="5"/>
        <v/>
      </c>
      <c r="M366" t="s">
        <v>888</v>
      </c>
    </row>
    <row r="367" spans="1:13" x14ac:dyDescent="0.25">
      <c r="A367" t="str">
        <f>'Clean Data'!E368&amp;IF('Clean Data'!G368="x","-f","")&amp;IF('Clean Data'!K368="x","-Mega","")&amp;IF('Clean Data'!L368="x","-Gigantamax","")&amp;IF('Clean Data'!M368&lt;&gt;"","-"&amp;'Clean Data'!M368,"")</f>
        <v>Clamperl</v>
      </c>
      <c r="B367" t="s">
        <v>359</v>
      </c>
      <c r="C367" t="s">
        <v>359</v>
      </c>
      <c r="D367" s="108" t="s">
        <v>882</v>
      </c>
      <c r="E367" t="s">
        <v>882</v>
      </c>
      <c r="F367" t="str" cm="1">
        <f t="array" aca="1" ref="F367" ca="1">IF(OR(E367="f", E367="Mega", E367="Gigantamax", E367="Galar", E367="Alola"), IF(NOT(ISERROR(SEARCH(" ", CELL("contents", F366)))), LEFT(F366,SEARCH(" ", CELL("contents", F366))-1) &amp; " - " &amp; E367, F366&amp;" - "&amp;E367), E367)</f>
        <v>Blaziken - Mega</v>
      </c>
      <c r="G367">
        <f>IF(ISNUMBER(SEARCH("-",K367)),_xlfn.XLOOKUP(LEFT(K367,FIND("-",K367)-1),'Clean Data'!E:E, 'Clean Data'!C:C),_xlfn.XLOOKUP(K367,'Clean Data'!E:E, 'Clean Data'!C:C))</f>
        <v>2</v>
      </c>
      <c r="H367" s="113">
        <v>2</v>
      </c>
      <c r="I367" s="113" t="str">
        <f>IF(ISNUMBER(SEARCH("-",K367)),_xlfn.XLOOKUP(LEFT(K367,FIND("-",K367)-1),'Clean Data'!E:E, 'Clean Data'!D:D),_xlfn.XLOOKUP(K367,'Clean Data'!E:E, 'Clean Data'!D:D))</f>
        <v>222</v>
      </c>
      <c r="J367" s="113" t="s">
        <v>1171</v>
      </c>
      <c r="K367" s="114" t="s">
        <v>2951</v>
      </c>
      <c r="L367" t="str">
        <f t="shared" si="5"/>
        <v>Region-Galar</v>
      </c>
      <c r="M367" t="s">
        <v>2974</v>
      </c>
    </row>
    <row r="368" spans="1:13" x14ac:dyDescent="0.25">
      <c r="A368" t="str">
        <f>'Clean Data'!E369&amp;IF('Clean Data'!G369="x","-f","")&amp;IF('Clean Data'!K369="x","-Mega","")&amp;IF('Clean Data'!L369="x","-Gigantamax","")&amp;IF('Clean Data'!M369&lt;&gt;"","-"&amp;'Clean Data'!M369,"")</f>
        <v>Huntail</v>
      </c>
      <c r="B368" t="s">
        <v>360</v>
      </c>
      <c r="C368" t="s">
        <v>360</v>
      </c>
      <c r="D368" s="108" t="s">
        <v>253</v>
      </c>
      <c r="E368" t="s">
        <v>253</v>
      </c>
      <c r="F368" t="str" cm="1">
        <f t="array" aca="1" ref="F368" ca="1">IF(OR(E368="f", E368="Mega", E368="Gigantamax", E368="Galar", E368="Alola"), IF(NOT(ISERROR(SEARCH(" ", CELL("contents", F367)))), LEFT(F367,SEARCH(" ", CELL("contents", F367))-1) &amp; " - " &amp; E368, F367&amp;" - "&amp;E368), E368)</f>
        <v>Mudkip</v>
      </c>
      <c r="G368">
        <f>IF(ISNUMBER(SEARCH("-",K368)),_xlfn.XLOOKUP(LEFT(K368,FIND("-",K368)-1),'Clean Data'!E:E, 'Clean Data'!C:C),_xlfn.XLOOKUP(K368,'Clean Data'!E:E, 'Clean Data'!C:C))</f>
        <v>2</v>
      </c>
      <c r="H368" s="113">
        <v>2</v>
      </c>
      <c r="I368" s="113" t="str">
        <f>IF(ISNUMBER(SEARCH("-",K368)),_xlfn.XLOOKUP(LEFT(K368,FIND("-",K368)-1),'Clean Data'!E:E, 'Clean Data'!D:D),_xlfn.XLOOKUP(K368,'Clean Data'!E:E, 'Clean Data'!D:D))</f>
        <v>223</v>
      </c>
      <c r="J368" s="113" t="s">
        <v>1172</v>
      </c>
      <c r="K368" s="114" t="s">
        <v>218</v>
      </c>
      <c r="L368" t="str">
        <f t="shared" si="5"/>
        <v/>
      </c>
      <c r="M368" t="s">
        <v>888</v>
      </c>
    </row>
    <row r="369" spans="1:13" x14ac:dyDescent="0.25">
      <c r="A369" t="str">
        <f>'Clean Data'!E370&amp;IF('Clean Data'!G370="x","-f","")&amp;IF('Clean Data'!K370="x","-Mega","")&amp;IF('Clean Data'!L370="x","-Gigantamax","")&amp;IF('Clean Data'!M370&lt;&gt;"","-"&amp;'Clean Data'!M370,"")</f>
        <v>Gorebyss</v>
      </c>
      <c r="B369" t="s">
        <v>361</v>
      </c>
      <c r="C369" t="s">
        <v>361</v>
      </c>
      <c r="D369" s="108" t="s">
        <v>254</v>
      </c>
      <c r="E369" t="s">
        <v>254</v>
      </c>
      <c r="F369" t="str" cm="1">
        <f t="array" aca="1" ref="F369" ca="1">IF(OR(E369="f", E369="Mega", E369="Gigantamax", E369="Galar", E369="Alola"), IF(NOT(ISERROR(SEARCH(" ", CELL("contents", F368)))), LEFT(F368,SEARCH(" ", CELL("contents", F368))-1) &amp; " - " &amp; E369, F368&amp;" - "&amp;E369), E369)</f>
        <v>Marshtomp</v>
      </c>
      <c r="G369">
        <f>IF(ISNUMBER(SEARCH("-",K369)),_xlfn.XLOOKUP(LEFT(K369,FIND("-",K369)-1),'Clean Data'!E:E, 'Clean Data'!C:C),_xlfn.XLOOKUP(K369,'Clean Data'!E:E, 'Clean Data'!C:C))</f>
        <v>2</v>
      </c>
      <c r="H369" s="113">
        <v>2</v>
      </c>
      <c r="I369" s="113" t="str">
        <f>IF(ISNUMBER(SEARCH("-",K369)),_xlfn.XLOOKUP(LEFT(K369,FIND("-",K369)-1),'Clean Data'!E:E, 'Clean Data'!D:D),_xlfn.XLOOKUP(K369,'Clean Data'!E:E, 'Clean Data'!D:D))</f>
        <v>224</v>
      </c>
      <c r="J369" s="113" t="s">
        <v>1173</v>
      </c>
      <c r="K369" s="114" t="s">
        <v>219</v>
      </c>
      <c r="L369" t="str">
        <f t="shared" si="5"/>
        <v/>
      </c>
      <c r="M369" t="s">
        <v>888</v>
      </c>
    </row>
    <row r="370" spans="1:13" x14ac:dyDescent="0.25">
      <c r="A370" t="str">
        <f>'Clean Data'!E371&amp;IF('Clean Data'!G371="x","-f","")&amp;IF('Clean Data'!K371="x","-Mega","")&amp;IF('Clean Data'!L371="x","-Gigantamax","")&amp;IF('Clean Data'!M371&lt;&gt;"","-"&amp;'Clean Data'!M371,"")</f>
        <v>Relicanth-f</v>
      </c>
      <c r="B370" t="s">
        <v>2805</v>
      </c>
      <c r="C370" t="s">
        <v>2805</v>
      </c>
      <c r="D370" s="108" t="s">
        <v>255</v>
      </c>
      <c r="E370" t="s">
        <v>255</v>
      </c>
      <c r="F370" t="str" cm="1">
        <f t="array" aca="1" ref="F370" ca="1">IF(OR(E370="f", E370="Mega", E370="Gigantamax", E370="Galar", E370="Alola"), IF(NOT(ISERROR(SEARCH(" ", CELL("contents", F369)))), LEFT(F369,SEARCH(" ", CELL("contents", F369))-1) &amp; " - " &amp; E370, F369&amp;" - "&amp;E370), E370)</f>
        <v>Swampert</v>
      </c>
      <c r="G370">
        <f>IF(ISNUMBER(SEARCH("-",K370)),_xlfn.XLOOKUP(LEFT(K370,FIND("-",K370)-1),'Clean Data'!E:E, 'Clean Data'!C:C),_xlfn.XLOOKUP(K370,'Clean Data'!E:E, 'Clean Data'!C:C))</f>
        <v>2</v>
      </c>
      <c r="H370" s="113">
        <v>2</v>
      </c>
      <c r="I370" s="113" t="str">
        <f>IF(ISNUMBER(SEARCH("-",K370)),_xlfn.XLOOKUP(LEFT(K370,FIND("-",K370)-1),'Clean Data'!E:E, 'Clean Data'!D:D),_xlfn.XLOOKUP(K370,'Clean Data'!E:E, 'Clean Data'!D:D))</f>
        <v>224</v>
      </c>
      <c r="J370" s="113" t="s">
        <v>1173</v>
      </c>
      <c r="K370" s="114" t="s">
        <v>2772</v>
      </c>
      <c r="L370" t="str">
        <f t="shared" si="5"/>
        <v>f</v>
      </c>
      <c r="M370" t="s">
        <v>2713</v>
      </c>
    </row>
    <row r="371" spans="1:13" x14ac:dyDescent="0.25">
      <c r="A371" t="str">
        <f>'Clean Data'!E372&amp;IF('Clean Data'!G372="x","-f","")&amp;IF('Clean Data'!K372="x","-Mega","")&amp;IF('Clean Data'!L372="x","-Gigantamax","")&amp;IF('Clean Data'!M372&lt;&gt;"","-"&amp;'Clean Data'!M372,"")</f>
        <v>Luvdisc</v>
      </c>
      <c r="B371" t="s">
        <v>363</v>
      </c>
      <c r="C371" t="s">
        <v>363</v>
      </c>
      <c r="D371" s="108" t="s">
        <v>882</v>
      </c>
      <c r="E371" t="s">
        <v>882</v>
      </c>
      <c r="F371" t="str" cm="1">
        <f t="array" aca="1" ref="F371" ca="1">IF(OR(E371="f", E371="Mega", E371="Gigantamax", E371="Galar", E371="Alola"), IF(NOT(ISERROR(SEARCH(" ", CELL("contents", F370)))), LEFT(F370,SEARCH(" ", CELL("contents", F370))-1) &amp; " - " &amp; E371, F370&amp;" - "&amp;E371), E371)</f>
        <v>Swampert - Mega</v>
      </c>
      <c r="G371">
        <f>IF(ISNUMBER(SEARCH("-",K371)),_xlfn.XLOOKUP(LEFT(K371,FIND("-",K371)-1),'Clean Data'!E:E, 'Clean Data'!C:C),_xlfn.XLOOKUP(K371,'Clean Data'!E:E, 'Clean Data'!C:C))</f>
        <v>2</v>
      </c>
      <c r="H371" s="113">
        <v>2</v>
      </c>
      <c r="I371" s="113" t="str">
        <f>IF(ISNUMBER(SEARCH("-",K371)),_xlfn.XLOOKUP(LEFT(K371,FIND("-",K371)-1),'Clean Data'!E:E, 'Clean Data'!D:D),_xlfn.XLOOKUP(K371,'Clean Data'!E:E, 'Clean Data'!D:D))</f>
        <v>225</v>
      </c>
      <c r="J371" s="113" t="s">
        <v>1174</v>
      </c>
      <c r="K371" s="114" t="s">
        <v>220</v>
      </c>
      <c r="L371" t="str">
        <f t="shared" si="5"/>
        <v/>
      </c>
      <c r="M371" t="s">
        <v>888</v>
      </c>
    </row>
    <row r="372" spans="1:13" x14ac:dyDescent="0.25">
      <c r="A372" t="str">
        <f>'Clean Data'!E373&amp;IF('Clean Data'!G373="x","-f","")&amp;IF('Clean Data'!K373="x","-Mega","")&amp;IF('Clean Data'!L373="x","-Gigantamax","")&amp;IF('Clean Data'!M373&lt;&gt;"","-"&amp;'Clean Data'!M373,"")</f>
        <v>Bagon</v>
      </c>
      <c r="B372" t="s">
        <v>364</v>
      </c>
      <c r="C372" t="s">
        <v>364</v>
      </c>
      <c r="D372" s="108" t="s">
        <v>256</v>
      </c>
      <c r="E372" t="s">
        <v>256</v>
      </c>
      <c r="F372" t="str" cm="1">
        <f t="array" aca="1" ref="F372" ca="1">IF(OR(E372="f", E372="Mega", E372="Gigantamax", E372="Galar", E372="Alola"), IF(NOT(ISERROR(SEARCH(" ", CELL("contents", F371)))), LEFT(F371,SEARCH(" ", CELL("contents", F371))-1) &amp; " - " &amp; E372, F371&amp;" - "&amp;E372), E372)</f>
        <v>Poochyena</v>
      </c>
      <c r="G372">
        <f>IF(ISNUMBER(SEARCH("-",K372)),_xlfn.XLOOKUP(LEFT(K372,FIND("-",K372)-1),'Clean Data'!E:E, 'Clean Data'!C:C),_xlfn.XLOOKUP(K372,'Clean Data'!E:E, 'Clean Data'!C:C))</f>
        <v>2</v>
      </c>
      <c r="H372" s="113">
        <v>2</v>
      </c>
      <c r="I372" s="113" t="str">
        <f>IF(ISNUMBER(SEARCH("-",K372)),_xlfn.XLOOKUP(LEFT(K372,FIND("-",K372)-1),'Clean Data'!E:E, 'Clean Data'!D:D),_xlfn.XLOOKUP(K372,'Clean Data'!E:E, 'Clean Data'!D:D))</f>
        <v>226</v>
      </c>
      <c r="J372" s="113" t="s">
        <v>1175</v>
      </c>
      <c r="K372" s="114" t="s">
        <v>221</v>
      </c>
      <c r="L372" t="str">
        <f t="shared" si="5"/>
        <v/>
      </c>
      <c r="M372" t="s">
        <v>888</v>
      </c>
    </row>
    <row r="373" spans="1:13" x14ac:dyDescent="0.25">
      <c r="A373" t="str">
        <f>'Clean Data'!E374&amp;IF('Clean Data'!G374="x","-f","")&amp;IF('Clean Data'!K374="x","-Mega","")&amp;IF('Clean Data'!L374="x","-Gigantamax","")&amp;IF('Clean Data'!M374&lt;&gt;"","-"&amp;'Clean Data'!M374,"")</f>
        <v>Shelgon</v>
      </c>
      <c r="B373" t="s">
        <v>365</v>
      </c>
      <c r="C373" t="s">
        <v>365</v>
      </c>
      <c r="D373" s="108" t="s">
        <v>257</v>
      </c>
      <c r="E373" t="s">
        <v>257</v>
      </c>
      <c r="F373" t="str" cm="1">
        <f t="array" aca="1" ref="F373" ca="1">IF(OR(E373="f", E373="Mega", E373="Gigantamax", E373="Galar", E373="Alola"), IF(NOT(ISERROR(SEARCH(" ", CELL("contents", F372)))), LEFT(F372,SEARCH(" ", CELL("contents", F372))-1) &amp; " - " &amp; E373, F372&amp;" - "&amp;E373), E373)</f>
        <v>Mightyena</v>
      </c>
      <c r="G373">
        <f>IF(ISNUMBER(SEARCH("-",K373)),_xlfn.XLOOKUP(LEFT(K373,FIND("-",K373)-1),'Clean Data'!E:E, 'Clean Data'!C:C),_xlfn.XLOOKUP(K373,'Clean Data'!E:E, 'Clean Data'!C:C))</f>
        <v>2</v>
      </c>
      <c r="H373" s="113">
        <v>2</v>
      </c>
      <c r="I373" s="113" t="str">
        <f>IF(ISNUMBER(SEARCH("-",K373)),_xlfn.XLOOKUP(LEFT(K373,FIND("-",K373)-1),'Clean Data'!E:E, 'Clean Data'!D:D),_xlfn.XLOOKUP(K373,'Clean Data'!E:E, 'Clean Data'!D:D))</f>
        <v>227</v>
      </c>
      <c r="J373" s="113" t="s">
        <v>1176</v>
      </c>
      <c r="K373" s="114" t="s">
        <v>222</v>
      </c>
      <c r="L373" t="str">
        <f t="shared" si="5"/>
        <v/>
      </c>
      <c r="M373" t="s">
        <v>888</v>
      </c>
    </row>
    <row r="374" spans="1:13" x14ac:dyDescent="0.25">
      <c r="A374" t="str">
        <f>'Clean Data'!E375&amp;IF('Clean Data'!G375="x","-f","")&amp;IF('Clean Data'!K375="x","-Mega","")&amp;IF('Clean Data'!L375="x","-Gigantamax","")&amp;IF('Clean Data'!M375&lt;&gt;"","-"&amp;'Clean Data'!M375,"")</f>
        <v>Salamence-Mega</v>
      </c>
      <c r="B374" t="s">
        <v>2806</v>
      </c>
      <c r="C374" t="s">
        <v>2806</v>
      </c>
      <c r="D374" s="108" t="s">
        <v>258</v>
      </c>
      <c r="E374" t="s">
        <v>258</v>
      </c>
      <c r="F374" t="str" cm="1">
        <f t="array" aca="1" ref="F374" ca="1">IF(OR(E374="f", E374="Mega", E374="Gigantamax", E374="Galar", E374="Alola"), IF(NOT(ISERROR(SEARCH(" ", CELL("contents", F373)))), LEFT(F373,SEARCH(" ", CELL("contents", F373))-1) &amp; " - " &amp; E374, F373&amp;" - "&amp;E374), E374)</f>
        <v>Zigzagoon</v>
      </c>
      <c r="G374">
        <f>IF(ISNUMBER(SEARCH("-",K374)),_xlfn.XLOOKUP(LEFT(K374,FIND("-",K374)-1),'Clean Data'!E:E, 'Clean Data'!C:C),_xlfn.XLOOKUP(K374,'Clean Data'!E:E, 'Clean Data'!C:C))</f>
        <v>2</v>
      </c>
      <c r="H374" s="113">
        <v>2</v>
      </c>
      <c r="I374" s="113" t="str">
        <f>IF(ISNUMBER(SEARCH("-",K374)),_xlfn.XLOOKUP(LEFT(K374,FIND("-",K374)-1),'Clean Data'!E:E, 'Clean Data'!D:D),_xlfn.XLOOKUP(K374,'Clean Data'!E:E, 'Clean Data'!D:D))</f>
        <v>228</v>
      </c>
      <c r="J374" s="113" t="s">
        <v>1177</v>
      </c>
      <c r="K374" s="114" t="s">
        <v>223</v>
      </c>
      <c r="L374" t="str">
        <f t="shared" si="5"/>
        <v/>
      </c>
      <c r="M374" t="s">
        <v>888</v>
      </c>
    </row>
    <row r="375" spans="1:13" x14ac:dyDescent="0.25">
      <c r="A375" t="str">
        <f>'Clean Data'!E376&amp;IF('Clean Data'!G376="x","-f","")&amp;IF('Clean Data'!K376="x","-Mega","")&amp;IF('Clean Data'!L376="x","-Gigantamax","")&amp;IF('Clean Data'!M376&lt;&gt;"","-"&amp;'Clean Data'!M376,"")</f>
        <v>Beldum</v>
      </c>
      <c r="B375" t="s">
        <v>367</v>
      </c>
      <c r="C375" t="s">
        <v>367</v>
      </c>
      <c r="D375" s="108" t="s">
        <v>887</v>
      </c>
      <c r="E375" t="s">
        <v>887</v>
      </c>
      <c r="F375" t="str" cm="1">
        <f t="array" aca="1" ref="F375" ca="1">IF(OR(E375="f", E375="Mega", E375="Gigantamax", E375="Galar", E375="Alola"), IF(NOT(ISERROR(SEARCH(" ", CELL("contents", F374)))), LEFT(F374,SEARCH(" ", CELL("contents", F374))-1) &amp; " - " &amp; E375, F374&amp;" - "&amp;E375), E375)</f>
        <v>Zigzagoon - Galar</v>
      </c>
      <c r="G375">
        <f>IF(ISNUMBER(SEARCH("-",K375)),_xlfn.XLOOKUP(LEFT(K375,FIND("-",K375)-1),'Clean Data'!E:E, 'Clean Data'!C:C),_xlfn.XLOOKUP(K375,'Clean Data'!E:E, 'Clean Data'!C:C))</f>
        <v>2</v>
      </c>
      <c r="H375" s="113">
        <v>2</v>
      </c>
      <c r="I375" s="113" t="str">
        <f>IF(ISNUMBER(SEARCH("-",K375)),_xlfn.XLOOKUP(LEFT(K375,FIND("-",K375)-1),'Clean Data'!E:E, 'Clean Data'!D:D),_xlfn.XLOOKUP(K375,'Clean Data'!E:E, 'Clean Data'!D:D))</f>
        <v>229</v>
      </c>
      <c r="J375" s="113" t="s">
        <v>1178</v>
      </c>
      <c r="K375" s="114" t="s">
        <v>224</v>
      </c>
      <c r="L375" t="str">
        <f t="shared" si="5"/>
        <v/>
      </c>
      <c r="M375" t="s">
        <v>888</v>
      </c>
    </row>
    <row r="376" spans="1:13" x14ac:dyDescent="0.25">
      <c r="A376" t="str">
        <f>'Clean Data'!E377&amp;IF('Clean Data'!G377="x","-f","")&amp;IF('Clean Data'!K377="x","-Mega","")&amp;IF('Clean Data'!L377="x","-Gigantamax","")&amp;IF('Clean Data'!M377&lt;&gt;"","-"&amp;'Clean Data'!M377,"")</f>
        <v>Metang</v>
      </c>
      <c r="B376" t="s">
        <v>368</v>
      </c>
      <c r="C376" t="s">
        <v>368</v>
      </c>
      <c r="D376" s="108" t="s">
        <v>259</v>
      </c>
      <c r="E376" t="s">
        <v>259</v>
      </c>
      <c r="F376" t="str" cm="1">
        <f t="array" aca="1" ref="F376" ca="1">IF(OR(E376="f", E376="Mega", E376="Gigantamax", E376="Galar", E376="Alola"), IF(NOT(ISERROR(SEARCH(" ", CELL("contents", F375)))), LEFT(F375,SEARCH(" ", CELL("contents", F375))-1) &amp; " - " &amp; E376, F375&amp;" - "&amp;E376), E376)</f>
        <v>Linoone</v>
      </c>
      <c r="G376">
        <f>IF(ISNUMBER(SEARCH("-",K376)),_xlfn.XLOOKUP(LEFT(K376,FIND("-",K376)-1),'Clean Data'!E:E, 'Clean Data'!C:C),_xlfn.XLOOKUP(K376,'Clean Data'!E:E, 'Clean Data'!C:C))</f>
        <v>2</v>
      </c>
      <c r="H376" s="113">
        <v>2</v>
      </c>
      <c r="I376" s="113" t="str">
        <f>IF(ISNUMBER(SEARCH("-",K376)),_xlfn.XLOOKUP(LEFT(K376,FIND("-",K376)-1),'Clean Data'!E:E, 'Clean Data'!D:D),_xlfn.XLOOKUP(K376,'Clean Data'!E:E, 'Clean Data'!D:D))</f>
        <v>229</v>
      </c>
      <c r="J376" s="113" t="s">
        <v>1178</v>
      </c>
      <c r="K376" s="114" t="s">
        <v>2899</v>
      </c>
      <c r="L376" t="str">
        <f t="shared" si="5"/>
        <v>f</v>
      </c>
      <c r="M376" t="s">
        <v>2713</v>
      </c>
    </row>
    <row r="377" spans="1:13" x14ac:dyDescent="0.25">
      <c r="A377" t="str">
        <f>'Clean Data'!E378&amp;IF('Clean Data'!G378="x","-f","")&amp;IF('Clean Data'!K378="x","-Mega","")&amp;IF('Clean Data'!L378="x","-Gigantamax","")&amp;IF('Clean Data'!M378&lt;&gt;"","-"&amp;'Clean Data'!M378,"")</f>
        <v>Metagross-Mega</v>
      </c>
      <c r="B377" t="s">
        <v>2807</v>
      </c>
      <c r="C377" t="s">
        <v>2807</v>
      </c>
      <c r="D377" s="108" t="s">
        <v>887</v>
      </c>
      <c r="E377" t="s">
        <v>887</v>
      </c>
      <c r="F377" t="str" cm="1">
        <f t="array" aca="1" ref="F377" ca="1">IF(OR(E377="f", E377="Mega", E377="Gigantamax", E377="Galar", E377="Alola"), IF(NOT(ISERROR(SEARCH(" ", CELL("contents", F376)))), LEFT(F376,SEARCH(" ", CELL("contents", F376))-1) &amp; " - " &amp; E377, F376&amp;" - "&amp;E377), E377)</f>
        <v>Linoone - Galar</v>
      </c>
      <c r="G377">
        <f>IF(ISNUMBER(SEARCH("-",K377)),_xlfn.XLOOKUP(LEFT(K377,FIND("-",K377)-1),'Clean Data'!E:E, 'Clean Data'!C:C),_xlfn.XLOOKUP(K377,'Clean Data'!E:E, 'Clean Data'!C:C))</f>
        <v>2</v>
      </c>
      <c r="H377" s="113">
        <v>2</v>
      </c>
      <c r="I377" s="113" t="str">
        <f>IF(ISNUMBER(SEARCH("-",K377)),_xlfn.XLOOKUP(LEFT(K377,FIND("-",K377)-1),'Clean Data'!E:E, 'Clean Data'!D:D),_xlfn.XLOOKUP(K377,'Clean Data'!E:E, 'Clean Data'!D:D))</f>
        <v>229</v>
      </c>
      <c r="J377" s="113" t="s">
        <v>1178</v>
      </c>
      <c r="K377" s="114" t="s">
        <v>2900</v>
      </c>
      <c r="L377" t="str">
        <f t="shared" si="5"/>
        <v>Mega</v>
      </c>
      <c r="M377" t="s">
        <v>882</v>
      </c>
    </row>
    <row r="378" spans="1:13" x14ac:dyDescent="0.25">
      <c r="A378" t="str">
        <f>'Clean Data'!E379&amp;IF('Clean Data'!G379="x","-f","")&amp;IF('Clean Data'!K379="x","-Mega","")&amp;IF('Clean Data'!L379="x","-Gigantamax","")&amp;IF('Clean Data'!M379&lt;&gt;"","-"&amp;'Clean Data'!M379,"")</f>
        <v>Regirock</v>
      </c>
      <c r="B378" t="s">
        <v>370</v>
      </c>
      <c r="C378" t="s">
        <v>370</v>
      </c>
      <c r="D378" s="108" t="s">
        <v>260</v>
      </c>
      <c r="E378" t="s">
        <v>260</v>
      </c>
      <c r="F378" t="str" cm="1">
        <f t="array" aca="1" ref="F378" ca="1">IF(OR(E378="f", E378="Mega", E378="Gigantamax", E378="Galar", E378="Alola"), IF(NOT(ISERROR(SEARCH(" ", CELL("contents", F377)))), LEFT(F377,SEARCH(" ", CELL("contents", F377))-1) &amp; " - " &amp; E378, F377&amp;" - "&amp;E378), E378)</f>
        <v>Wurmple</v>
      </c>
      <c r="G378">
        <f>IF(ISNUMBER(SEARCH("-",K378)),_xlfn.XLOOKUP(LEFT(K378,FIND("-",K378)-1),'Clean Data'!E:E, 'Clean Data'!C:C),_xlfn.XLOOKUP(K378,'Clean Data'!E:E, 'Clean Data'!C:C))</f>
        <v>2</v>
      </c>
      <c r="H378" s="113">
        <v>2</v>
      </c>
      <c r="I378" s="113" t="str">
        <f>IF(ISNUMBER(SEARCH("-",K378)),_xlfn.XLOOKUP(LEFT(K378,FIND("-",K378)-1),'Clean Data'!E:E, 'Clean Data'!D:D),_xlfn.XLOOKUP(K378,'Clean Data'!E:E, 'Clean Data'!D:D))</f>
        <v>230</v>
      </c>
      <c r="J378" s="113" t="s">
        <v>1179</v>
      </c>
      <c r="K378" s="114" t="s">
        <v>225</v>
      </c>
      <c r="L378" t="str">
        <f t="shared" si="5"/>
        <v/>
      </c>
      <c r="M378" t="s">
        <v>888</v>
      </c>
    </row>
    <row r="379" spans="1:13" x14ac:dyDescent="0.25">
      <c r="A379" t="str">
        <f>'Clean Data'!E380&amp;IF('Clean Data'!G380="x","-f","")&amp;IF('Clean Data'!K380="x","-Mega","")&amp;IF('Clean Data'!L380="x","-Gigantamax","")&amp;IF('Clean Data'!M380&lt;&gt;"","-"&amp;'Clean Data'!M380,"")</f>
        <v>Regice</v>
      </c>
      <c r="B379" t="s">
        <v>371</v>
      </c>
      <c r="C379" t="s">
        <v>371</v>
      </c>
      <c r="D379" s="108" t="s">
        <v>261</v>
      </c>
      <c r="E379" t="s">
        <v>261</v>
      </c>
      <c r="F379" t="str" cm="1">
        <f t="array" aca="1" ref="F379" ca="1">IF(OR(E379="f", E379="Mega", E379="Gigantamax", E379="Galar", E379="Alola"), IF(NOT(ISERROR(SEARCH(" ", CELL("contents", F378)))), LEFT(F378,SEARCH(" ", CELL("contents", F378))-1) &amp; " - " &amp; E379, F378&amp;" - "&amp;E379), E379)</f>
        <v>Silcoon</v>
      </c>
      <c r="G379">
        <f>IF(ISNUMBER(SEARCH("-",K379)),_xlfn.XLOOKUP(LEFT(K379,FIND("-",K379)-1),'Clean Data'!E:E, 'Clean Data'!C:C),_xlfn.XLOOKUP(K379,'Clean Data'!E:E, 'Clean Data'!C:C))</f>
        <v>2</v>
      </c>
      <c r="H379" s="113">
        <v>2</v>
      </c>
      <c r="I379" s="113" t="str">
        <f>IF(ISNUMBER(SEARCH("-",K379)),_xlfn.XLOOKUP(LEFT(K379,FIND("-",K379)-1),'Clean Data'!E:E, 'Clean Data'!D:D),_xlfn.XLOOKUP(K379,'Clean Data'!E:E, 'Clean Data'!D:D))</f>
        <v>231</v>
      </c>
      <c r="J379" s="113" t="s">
        <v>1180</v>
      </c>
      <c r="K379" s="114" t="s">
        <v>226</v>
      </c>
      <c r="L379" t="str">
        <f t="shared" si="5"/>
        <v/>
      </c>
      <c r="M379" t="s">
        <v>888</v>
      </c>
    </row>
    <row r="380" spans="1:13" x14ac:dyDescent="0.25">
      <c r="A380" t="str">
        <f>'Clean Data'!E381&amp;IF('Clean Data'!G381="x","-f","")&amp;IF('Clean Data'!K381="x","-Mega","")&amp;IF('Clean Data'!L381="x","-Gigantamax","")&amp;IF('Clean Data'!M381&lt;&gt;"","-"&amp;'Clean Data'!M381,"")</f>
        <v>Registeel</v>
      </c>
      <c r="B380" t="s">
        <v>372</v>
      </c>
      <c r="C380" t="s">
        <v>372</v>
      </c>
      <c r="D380" s="108" t="s">
        <v>262</v>
      </c>
      <c r="E380" t="s">
        <v>262</v>
      </c>
      <c r="F380" t="str" cm="1">
        <f t="array" aca="1" ref="F380" ca="1">IF(OR(E380="f", E380="Mega", E380="Gigantamax", E380="Galar", E380="Alola"), IF(NOT(ISERROR(SEARCH(" ", CELL("contents", F379)))), LEFT(F379,SEARCH(" ", CELL("contents", F379))-1) &amp; " - " &amp; E380, F379&amp;" - "&amp;E380), E380)</f>
        <v>Beautifly</v>
      </c>
      <c r="G380">
        <f>IF(ISNUMBER(SEARCH("-",K380)),_xlfn.XLOOKUP(LEFT(K380,FIND("-",K380)-1),'Clean Data'!E:E, 'Clean Data'!C:C),_xlfn.XLOOKUP(K380,'Clean Data'!E:E, 'Clean Data'!C:C))</f>
        <v>2</v>
      </c>
      <c r="H380" s="113">
        <v>2</v>
      </c>
      <c r="I380" s="113" t="str">
        <f>IF(ISNUMBER(SEARCH("-",K380)),_xlfn.XLOOKUP(LEFT(K380,FIND("-",K380)-1),'Clean Data'!E:E, 'Clean Data'!D:D),_xlfn.XLOOKUP(K380,'Clean Data'!E:E, 'Clean Data'!D:D))</f>
        <v>232</v>
      </c>
      <c r="J380" s="113" t="s">
        <v>1181</v>
      </c>
      <c r="K380" s="114" t="s">
        <v>227</v>
      </c>
      <c r="L380" t="str">
        <f t="shared" si="5"/>
        <v/>
      </c>
      <c r="M380" t="s">
        <v>888</v>
      </c>
    </row>
    <row r="381" spans="1:13" x14ac:dyDescent="0.25">
      <c r="A381" t="str">
        <f>'Clean Data'!E382&amp;IF('Clean Data'!G382="x","-f","")&amp;IF('Clean Data'!K382="x","-Mega","")&amp;IF('Clean Data'!L382="x","-Gigantamax","")&amp;IF('Clean Data'!M382&lt;&gt;"","-"&amp;'Clean Data'!M382,"")</f>
        <v>Latias-Mega</v>
      </c>
      <c r="B381" t="s">
        <v>2808</v>
      </c>
      <c r="C381" t="s">
        <v>2808</v>
      </c>
      <c r="D381" s="108" t="s">
        <v>2713</v>
      </c>
      <c r="E381" t="s">
        <v>2713</v>
      </c>
      <c r="F381" t="str" cm="1">
        <f t="array" aca="1" ref="F381" ca="1">IF(OR(E381="f", E381="Mega", E381="Gigantamax", E381="Galar", E381="Alola"), IF(NOT(ISERROR(SEARCH(" ", CELL("contents", F380)))), LEFT(F380,SEARCH(" ", CELL("contents", F380))-1) &amp; " - " &amp; E381, F380&amp;" - "&amp;E381), E381)</f>
        <v>Beautifly - f</v>
      </c>
      <c r="G381">
        <f>IF(ISNUMBER(SEARCH("-",K381)),_xlfn.XLOOKUP(LEFT(K381,FIND("-",K381)-1),'Clean Data'!E:E, 'Clean Data'!C:C),_xlfn.XLOOKUP(K381,'Clean Data'!E:E, 'Clean Data'!C:C))</f>
        <v>2</v>
      </c>
      <c r="H381" s="113">
        <v>2</v>
      </c>
      <c r="I381" s="113" t="str">
        <f>IF(ISNUMBER(SEARCH("-",K381)),_xlfn.XLOOKUP(LEFT(K381,FIND("-",K381)-1),'Clean Data'!E:E, 'Clean Data'!D:D),_xlfn.XLOOKUP(K381,'Clean Data'!E:E, 'Clean Data'!D:D))</f>
        <v>232</v>
      </c>
      <c r="J381" s="113" t="s">
        <v>1181</v>
      </c>
      <c r="K381" s="114" t="s">
        <v>2774</v>
      </c>
      <c r="L381" t="str">
        <f t="shared" si="5"/>
        <v>f</v>
      </c>
      <c r="M381" t="s">
        <v>2713</v>
      </c>
    </row>
    <row r="382" spans="1:13" x14ac:dyDescent="0.25">
      <c r="A382" t="str">
        <f>'Clean Data'!E383&amp;IF('Clean Data'!G383="x","-f","")&amp;IF('Clean Data'!K383="x","-Mega","")&amp;IF('Clean Data'!L383="x","-Gigantamax","")&amp;IF('Clean Data'!M383&lt;&gt;"","-"&amp;'Clean Data'!M383,"")</f>
        <v>Latios-Mega</v>
      </c>
      <c r="B382" t="s">
        <v>2809</v>
      </c>
      <c r="C382" t="s">
        <v>2809</v>
      </c>
      <c r="D382" s="108" t="s">
        <v>263</v>
      </c>
      <c r="E382" t="s">
        <v>263</v>
      </c>
      <c r="F382" t="str" cm="1">
        <f t="array" aca="1" ref="F382" ca="1">IF(OR(E382="f", E382="Mega", E382="Gigantamax", E382="Galar", E382="Alola"), IF(NOT(ISERROR(SEARCH(" ", CELL("contents", F381)))), LEFT(F381,SEARCH(" ", CELL("contents", F381))-1) &amp; " - " &amp; E382, F381&amp;" - "&amp;E382), E382)</f>
        <v>Cascoon</v>
      </c>
      <c r="G382">
        <f>IF(ISNUMBER(SEARCH("-",K382)),_xlfn.XLOOKUP(LEFT(K382,FIND("-",K382)-1),'Clean Data'!E:E, 'Clean Data'!C:C),_xlfn.XLOOKUP(K382,'Clean Data'!E:E, 'Clean Data'!C:C))</f>
        <v>2</v>
      </c>
      <c r="H382" s="113">
        <v>2</v>
      </c>
      <c r="I382" s="113" t="str">
        <f>IF(ISNUMBER(SEARCH("-",K382)),_xlfn.XLOOKUP(LEFT(K382,FIND("-",K382)-1),'Clean Data'!E:E, 'Clean Data'!D:D),_xlfn.XLOOKUP(K382,'Clean Data'!E:E, 'Clean Data'!D:D))</f>
        <v>233</v>
      </c>
      <c r="J382" s="113" t="s">
        <v>1182</v>
      </c>
      <c r="K382" s="114" t="s">
        <v>228</v>
      </c>
      <c r="L382" t="str">
        <f t="shared" si="5"/>
        <v/>
      </c>
      <c r="M382" t="s">
        <v>888</v>
      </c>
    </row>
    <row r="383" spans="1:13" x14ac:dyDescent="0.25">
      <c r="A383" t="str">
        <f>'Clean Data'!E384&amp;IF('Clean Data'!G384="x","-f","")&amp;IF('Clean Data'!K384="x","-Mega","")&amp;IF('Clean Data'!L384="x","-Gigantamax","")&amp;IF('Clean Data'!M384&lt;&gt;"","-"&amp;'Clean Data'!M384,"")</f>
        <v>Kyogre</v>
      </c>
      <c r="B383" t="s">
        <v>375</v>
      </c>
      <c r="C383" t="s">
        <v>375</v>
      </c>
      <c r="D383" s="108" t="s">
        <v>264</v>
      </c>
      <c r="E383" t="s">
        <v>264</v>
      </c>
      <c r="F383" t="str" cm="1">
        <f t="array" aca="1" ref="F383" ca="1">IF(OR(E383="f", E383="Mega", E383="Gigantamax", E383="Galar", E383="Alola"), IF(NOT(ISERROR(SEARCH(" ", CELL("contents", F382)))), LEFT(F382,SEARCH(" ", CELL("contents", F382))-1) &amp; " - " &amp; E383, F382&amp;" - "&amp;E383), E383)</f>
        <v>Dustox</v>
      </c>
      <c r="G383">
        <f>IF(ISNUMBER(SEARCH("-",K383)),_xlfn.XLOOKUP(LEFT(K383,FIND("-",K383)-1),'Clean Data'!E:E, 'Clean Data'!C:C),_xlfn.XLOOKUP(K383,'Clean Data'!E:E, 'Clean Data'!C:C))</f>
        <v>2</v>
      </c>
      <c r="H383" s="113">
        <v>2</v>
      </c>
      <c r="I383" s="113" t="str">
        <f>IF(ISNUMBER(SEARCH("-",K383)),_xlfn.XLOOKUP(LEFT(K383,FIND("-",K383)-1),'Clean Data'!E:E, 'Clean Data'!D:D),_xlfn.XLOOKUP(K383,'Clean Data'!E:E, 'Clean Data'!D:D))</f>
        <v>234</v>
      </c>
      <c r="J383" s="113" t="s">
        <v>1183</v>
      </c>
      <c r="K383" s="114" t="s">
        <v>229</v>
      </c>
      <c r="L383" t="str">
        <f t="shared" si="5"/>
        <v/>
      </c>
      <c r="M383" t="s">
        <v>888</v>
      </c>
    </row>
    <row r="384" spans="1:13" x14ac:dyDescent="0.25">
      <c r="A384" t="str">
        <f>'Clean Data'!E385&amp;IF('Clean Data'!G385="x","-f","")&amp;IF('Clean Data'!K385="x","-Mega","")&amp;IF('Clean Data'!L385="x","-Gigantamax","")&amp;IF('Clean Data'!M385&lt;&gt;"","-"&amp;'Clean Data'!M385,"")</f>
        <v>Groudon</v>
      </c>
      <c r="B384" t="s">
        <v>376</v>
      </c>
      <c r="C384" t="s">
        <v>376</v>
      </c>
      <c r="D384" s="108" t="s">
        <v>2713</v>
      </c>
      <c r="E384" t="s">
        <v>2713</v>
      </c>
      <c r="F384" t="str" cm="1">
        <f t="array" aca="1" ref="F384" ca="1">IF(OR(E384="f", E384="Mega", E384="Gigantamax", E384="Galar", E384="Alola"), IF(NOT(ISERROR(SEARCH(" ", CELL("contents", F383)))), LEFT(F383,SEARCH(" ", CELL("contents", F383))-1) &amp; " - " &amp; E384, F383&amp;" - "&amp;E384), E384)</f>
        <v>Dustox - f</v>
      </c>
      <c r="G384">
        <f>IF(ISNUMBER(SEARCH("-",K384)),_xlfn.XLOOKUP(LEFT(K384,FIND("-",K384)-1),'Clean Data'!E:E, 'Clean Data'!C:C),_xlfn.XLOOKUP(K384,'Clean Data'!E:E, 'Clean Data'!C:C))</f>
        <v>2</v>
      </c>
      <c r="H384" s="113">
        <v>2</v>
      </c>
      <c r="I384" s="113" t="str">
        <f>IF(ISNUMBER(SEARCH("-",K384)),_xlfn.XLOOKUP(LEFT(K384,FIND("-",K384)-1),'Clean Data'!E:E, 'Clean Data'!D:D),_xlfn.XLOOKUP(K384,'Clean Data'!E:E, 'Clean Data'!D:D))</f>
        <v>235</v>
      </c>
      <c r="J384" s="113" t="s">
        <v>1184</v>
      </c>
      <c r="K384" s="114" t="s">
        <v>230</v>
      </c>
      <c r="L384" t="str">
        <f t="shared" si="5"/>
        <v/>
      </c>
      <c r="M384" t="s">
        <v>888</v>
      </c>
    </row>
    <row r="385" spans="1:13" x14ac:dyDescent="0.25">
      <c r="A385" t="str">
        <f>'Clean Data'!E386&amp;IF('Clean Data'!G386="x","-f","")&amp;IF('Clean Data'!K386="x","-Mega","")&amp;IF('Clean Data'!L386="x","-Gigantamax","")&amp;IF('Clean Data'!M386&lt;&gt;"","-"&amp;'Clean Data'!M386,"")</f>
        <v>Rayquaza-Mega</v>
      </c>
      <c r="B385" t="s">
        <v>2810</v>
      </c>
      <c r="C385" t="s">
        <v>2810</v>
      </c>
      <c r="D385" s="108" t="s">
        <v>265</v>
      </c>
      <c r="E385" t="s">
        <v>265</v>
      </c>
      <c r="F385" t="str" cm="1">
        <f t="array" aca="1" ref="F385" ca="1">IF(OR(E385="f", E385="Mega", E385="Gigantamax", E385="Galar", E385="Alola"), IF(NOT(ISERROR(SEARCH(" ", CELL("contents", F384)))), LEFT(F384,SEARCH(" ", CELL("contents", F384))-1) &amp; " - " &amp; E385, F384&amp;" - "&amp;E385), E385)</f>
        <v>Lotad</v>
      </c>
      <c r="G385">
        <f>IF(ISNUMBER(SEARCH("-",K385)),_xlfn.XLOOKUP(LEFT(K385,FIND("-",K385)-1),'Clean Data'!E:E, 'Clean Data'!C:C),_xlfn.XLOOKUP(K385,'Clean Data'!E:E, 'Clean Data'!C:C))</f>
        <v>2</v>
      </c>
      <c r="H385" s="113">
        <v>2</v>
      </c>
      <c r="I385" s="113" t="str">
        <f>IF(ISNUMBER(SEARCH("-",K385)),_xlfn.XLOOKUP(LEFT(K385,FIND("-",K385)-1),'Clean Data'!E:E, 'Clean Data'!D:D),_xlfn.XLOOKUP(K385,'Clean Data'!E:E, 'Clean Data'!D:D))</f>
        <v>236</v>
      </c>
      <c r="J385" s="113" t="s">
        <v>1185</v>
      </c>
      <c r="K385" s="114" t="s">
        <v>231</v>
      </c>
      <c r="L385" t="str">
        <f t="shared" si="5"/>
        <v/>
      </c>
      <c r="M385" t="s">
        <v>888</v>
      </c>
    </row>
    <row r="386" spans="1:13" x14ac:dyDescent="0.25">
      <c r="A386" t="str">
        <f>'Clean Data'!E387&amp;IF('Clean Data'!G387="x","-f","")&amp;IF('Clean Data'!K387="x","-Mega","")&amp;IF('Clean Data'!L387="x","-Gigantamax","")&amp;IF('Clean Data'!M387&lt;&gt;"","-"&amp;'Clean Data'!M387,"")</f>
        <v>Jirachi</v>
      </c>
      <c r="B386" t="s">
        <v>378</v>
      </c>
      <c r="C386" t="s">
        <v>378</v>
      </c>
      <c r="D386" s="108" t="s">
        <v>266</v>
      </c>
      <c r="E386" t="s">
        <v>266</v>
      </c>
      <c r="F386" t="str" cm="1">
        <f t="array" aca="1" ref="F386" ca="1">IF(OR(E386="f", E386="Mega", E386="Gigantamax", E386="Galar", E386="Alola"), IF(NOT(ISERROR(SEARCH(" ", CELL("contents", F385)))), LEFT(F385,SEARCH(" ", CELL("contents", F385))-1) &amp; " - " &amp; E386, F385&amp;" - "&amp;E386), E386)</f>
        <v>Lombre</v>
      </c>
      <c r="G386">
        <f>IF(ISNUMBER(SEARCH("-",K386)),_xlfn.XLOOKUP(LEFT(K386,FIND("-",K386)-1),'Clean Data'!E:E, 'Clean Data'!C:C),_xlfn.XLOOKUP(K386,'Clean Data'!E:E, 'Clean Data'!C:C))</f>
        <v>2</v>
      </c>
      <c r="H386" s="113">
        <v>2</v>
      </c>
      <c r="I386" s="113" t="str">
        <f>IF(ISNUMBER(SEARCH("-",K386)),_xlfn.XLOOKUP(LEFT(K386,FIND("-",K386)-1),'Clean Data'!E:E, 'Clean Data'!D:D),_xlfn.XLOOKUP(K386,'Clean Data'!E:E, 'Clean Data'!D:D))</f>
        <v>237</v>
      </c>
      <c r="J386" s="113" t="s">
        <v>1186</v>
      </c>
      <c r="K386" s="114" t="s">
        <v>232</v>
      </c>
      <c r="L386" t="str">
        <f t="shared" si="5"/>
        <v/>
      </c>
      <c r="M386" t="s">
        <v>888</v>
      </c>
    </row>
    <row r="387" spans="1:13" x14ac:dyDescent="0.25">
      <c r="A387" t="str">
        <f>'Clean Data'!E388&amp;IF('Clean Data'!G388="x","-f","")&amp;IF('Clean Data'!K388="x","-Mega","")&amp;IF('Clean Data'!L388="x","-Gigantamax","")&amp;IF('Clean Data'!M388&lt;&gt;"","-"&amp;'Clean Data'!M388,"")</f>
        <v>Deoxys</v>
      </c>
      <c r="B387" t="s">
        <v>379</v>
      </c>
      <c r="C387" t="s">
        <v>379</v>
      </c>
      <c r="D387" s="108" t="s">
        <v>267</v>
      </c>
      <c r="E387" t="s">
        <v>267</v>
      </c>
      <c r="F387" t="str" cm="1">
        <f t="array" aca="1" ref="F387" ca="1">IF(OR(E387="f", E387="Mega", E387="Gigantamax", E387="Galar", E387="Alola"), IF(NOT(ISERROR(SEARCH(" ", CELL("contents", F386)))), LEFT(F386,SEARCH(" ", CELL("contents", F386))-1) &amp; " - " &amp; E387, F386&amp;" - "&amp;E387), E387)</f>
        <v>Ludicolo</v>
      </c>
      <c r="G387">
        <f>IF(ISNUMBER(SEARCH("-",K387)),_xlfn.XLOOKUP(LEFT(K387,FIND("-",K387)-1),'Clean Data'!E:E, 'Clean Data'!C:C),_xlfn.XLOOKUP(K387,'Clean Data'!E:E, 'Clean Data'!C:C))</f>
        <v>2</v>
      </c>
      <c r="H387" s="113">
        <v>2</v>
      </c>
      <c r="I387" s="113" t="str">
        <f>IF(ISNUMBER(SEARCH("-",K387)),_xlfn.XLOOKUP(LEFT(K387,FIND("-",K387)-1),'Clean Data'!E:E, 'Clean Data'!D:D),_xlfn.XLOOKUP(K387,'Clean Data'!E:E, 'Clean Data'!D:D))</f>
        <v>238</v>
      </c>
      <c r="J387" s="113" t="s">
        <v>1187</v>
      </c>
      <c r="K387" s="114" t="s">
        <v>233</v>
      </c>
      <c r="L387" t="str">
        <f t="shared" ref="L387:L450" si="6">IF(NOT(ISERROR(SEARCH("-", K387))), RIGHT(K387, LEN(K387) - SEARCH("-", K387)), "")</f>
        <v/>
      </c>
      <c r="M387" t="s">
        <v>888</v>
      </c>
    </row>
    <row r="388" spans="1:13" x14ac:dyDescent="0.25">
      <c r="A388" t="str">
        <f>'Clean Data'!E389&amp;IF('Clean Data'!G389="x","-f","")&amp;IF('Clean Data'!K389="x","-Mega","")&amp;IF('Clean Data'!L389="x","-Gigantamax","")&amp;IF('Clean Data'!M389&lt;&gt;"","-"&amp;'Clean Data'!M389,"")</f>
        <v>Turtwig</v>
      </c>
      <c r="B388" t="s">
        <v>380</v>
      </c>
      <c r="C388" t="s">
        <v>380</v>
      </c>
      <c r="D388" s="108" t="s">
        <v>2713</v>
      </c>
      <c r="E388" t="s">
        <v>2713</v>
      </c>
      <c r="F388" t="str" cm="1">
        <f t="array" aca="1" ref="F388" ca="1">IF(OR(E388="f", E388="Mega", E388="Gigantamax", E388="Galar", E388="Alola"), IF(NOT(ISERROR(SEARCH(" ", CELL("contents", F387)))), LEFT(F387,SEARCH(" ", CELL("contents", F387))-1) &amp; " - " &amp; E388, F387&amp;" - "&amp;E388), E388)</f>
        <v>Ludicolo - f</v>
      </c>
      <c r="G388">
        <f>IF(ISNUMBER(SEARCH("-",K388)),_xlfn.XLOOKUP(LEFT(K388,FIND("-",K388)-1),'Clean Data'!E:E, 'Clean Data'!C:C),_xlfn.XLOOKUP(K388,'Clean Data'!E:E, 'Clean Data'!C:C))</f>
        <v>2</v>
      </c>
      <c r="H388" s="113">
        <v>2</v>
      </c>
      <c r="I388" s="113" t="str">
        <f>IF(ISNUMBER(SEARCH("-",K388)),_xlfn.XLOOKUP(LEFT(K388,FIND("-",K388)-1),'Clean Data'!E:E, 'Clean Data'!D:D),_xlfn.XLOOKUP(K388,'Clean Data'!E:E, 'Clean Data'!D:D))</f>
        <v>239</v>
      </c>
      <c r="J388" s="113" t="s">
        <v>1188</v>
      </c>
      <c r="K388" s="114" t="s">
        <v>234</v>
      </c>
      <c r="L388" t="str">
        <f t="shared" si="6"/>
        <v/>
      </c>
      <c r="M388" t="s">
        <v>888</v>
      </c>
    </row>
    <row r="389" spans="1:13" x14ac:dyDescent="0.25">
      <c r="A389" t="str">
        <f>'Clean Data'!E390&amp;IF('Clean Data'!G390="x","-f","")&amp;IF('Clean Data'!K390="x","-Mega","")&amp;IF('Clean Data'!L390="x","-Gigantamax","")&amp;IF('Clean Data'!M390&lt;&gt;"","-"&amp;'Clean Data'!M390,"")</f>
        <v>Grotle</v>
      </c>
      <c r="B389" t="s">
        <v>381</v>
      </c>
      <c r="C389" t="s">
        <v>381</v>
      </c>
      <c r="D389" s="108" t="s">
        <v>268</v>
      </c>
      <c r="E389" t="s">
        <v>268</v>
      </c>
      <c r="F389" t="str" cm="1">
        <f t="array" aca="1" ref="F389" ca="1">IF(OR(E389="f", E389="Mega", E389="Gigantamax", E389="Galar", E389="Alola"), IF(NOT(ISERROR(SEARCH(" ", CELL("contents", F388)))), LEFT(F388,SEARCH(" ", CELL("contents", F388))-1) &amp; " - " &amp; E389, F388&amp;" - "&amp;E389), E389)</f>
        <v>Seedot</v>
      </c>
      <c r="G389">
        <f>IF(ISNUMBER(SEARCH("-",K389)),_xlfn.XLOOKUP(LEFT(K389,FIND("-",K389)-1),'Clean Data'!E:E, 'Clean Data'!C:C),_xlfn.XLOOKUP(K389,'Clean Data'!E:E, 'Clean Data'!C:C))</f>
        <v>2</v>
      </c>
      <c r="H389" s="113">
        <v>2</v>
      </c>
      <c r="I389" s="113" t="str">
        <f>IF(ISNUMBER(SEARCH("-",K389)),_xlfn.XLOOKUP(LEFT(K389,FIND("-",K389)-1),'Clean Data'!E:E, 'Clean Data'!D:D),_xlfn.XLOOKUP(K389,'Clean Data'!E:E, 'Clean Data'!D:D))</f>
        <v>240</v>
      </c>
      <c r="J389" s="113" t="s">
        <v>1189</v>
      </c>
      <c r="K389" s="114" t="s">
        <v>235</v>
      </c>
      <c r="L389" t="str">
        <f t="shared" si="6"/>
        <v/>
      </c>
      <c r="M389" t="s">
        <v>888</v>
      </c>
    </row>
    <row r="390" spans="1:13" x14ac:dyDescent="0.25">
      <c r="A390" t="str">
        <f>'Clean Data'!E391&amp;IF('Clean Data'!G391="x","-f","")&amp;IF('Clean Data'!K391="x","-Mega","")&amp;IF('Clean Data'!L391="x","-Gigantamax","")&amp;IF('Clean Data'!M391&lt;&gt;"","-"&amp;'Clean Data'!M391,"")</f>
        <v>Torterra</v>
      </c>
      <c r="B390" t="s">
        <v>382</v>
      </c>
      <c r="C390" t="s">
        <v>382</v>
      </c>
      <c r="D390" s="108" t="s">
        <v>269</v>
      </c>
      <c r="E390" t="s">
        <v>269</v>
      </c>
      <c r="F390" t="str" cm="1">
        <f t="array" aca="1" ref="F390" ca="1">IF(OR(E390="f", E390="Mega", E390="Gigantamax", E390="Galar", E390="Alola"), IF(NOT(ISERROR(SEARCH(" ", CELL("contents", F389)))), LEFT(F389,SEARCH(" ", CELL("contents", F389))-1) &amp; " - " &amp; E390, F389&amp;" - "&amp;E390), E390)</f>
        <v>Nuzleaf</v>
      </c>
      <c r="G390">
        <f>IF(ISNUMBER(SEARCH("-",K390)),_xlfn.XLOOKUP(LEFT(K390,FIND("-",K390)-1),'Clean Data'!E:E, 'Clean Data'!C:C),_xlfn.XLOOKUP(K390,'Clean Data'!E:E, 'Clean Data'!C:C))</f>
        <v>2</v>
      </c>
      <c r="H390" s="113">
        <v>2</v>
      </c>
      <c r="I390" s="113" t="str">
        <f>IF(ISNUMBER(SEARCH("-",K390)),_xlfn.XLOOKUP(LEFT(K390,FIND("-",K390)-1),'Clean Data'!E:E, 'Clean Data'!D:D),_xlfn.XLOOKUP(K390,'Clean Data'!E:E, 'Clean Data'!D:D))</f>
        <v>241</v>
      </c>
      <c r="J390" s="113" t="s">
        <v>1190</v>
      </c>
      <c r="K390" s="114" t="s">
        <v>236</v>
      </c>
      <c r="L390" t="str">
        <f t="shared" si="6"/>
        <v/>
      </c>
      <c r="M390" t="s">
        <v>888</v>
      </c>
    </row>
    <row r="391" spans="1:13" x14ac:dyDescent="0.25">
      <c r="A391" t="str">
        <f>'Clean Data'!E392&amp;IF('Clean Data'!G392="x","-f","")&amp;IF('Clean Data'!K392="x","-Mega","")&amp;IF('Clean Data'!L392="x","-Gigantamax","")&amp;IF('Clean Data'!M392&lt;&gt;"","-"&amp;'Clean Data'!M392,"")</f>
        <v>Chimchar</v>
      </c>
      <c r="B391" t="s">
        <v>383</v>
      </c>
      <c r="C391" t="s">
        <v>383</v>
      </c>
      <c r="D391" s="108" t="s">
        <v>2713</v>
      </c>
      <c r="E391" t="s">
        <v>2713</v>
      </c>
      <c r="F391" t="str" cm="1">
        <f t="array" aca="1" ref="F391" ca="1">IF(OR(E391="f", E391="Mega", E391="Gigantamax", E391="Galar", E391="Alola"), IF(NOT(ISERROR(SEARCH(" ", CELL("contents", F390)))), LEFT(F390,SEARCH(" ", CELL("contents", F390))-1) &amp; " - " &amp; E391, F390&amp;" - "&amp;E391), E391)</f>
        <v>Nuzleaf - f</v>
      </c>
      <c r="G391">
        <f>IF(ISNUMBER(SEARCH("-",K391)),_xlfn.XLOOKUP(LEFT(K391,FIND("-",K391)-1),'Clean Data'!E:E, 'Clean Data'!C:C),_xlfn.XLOOKUP(K391,'Clean Data'!E:E, 'Clean Data'!C:C))</f>
        <v>2</v>
      </c>
      <c r="H391" s="113">
        <v>2</v>
      </c>
      <c r="I391" s="113" t="str">
        <f>IF(ISNUMBER(SEARCH("-",K391)),_xlfn.XLOOKUP(LEFT(K391,FIND("-",K391)-1),'Clean Data'!E:E, 'Clean Data'!D:D),_xlfn.XLOOKUP(K391,'Clean Data'!E:E, 'Clean Data'!D:D))</f>
        <v>242</v>
      </c>
      <c r="J391" s="113" t="s">
        <v>1191</v>
      </c>
      <c r="K391" s="114" t="s">
        <v>237</v>
      </c>
      <c r="L391" t="str">
        <f t="shared" si="6"/>
        <v/>
      </c>
      <c r="M391" t="s">
        <v>888</v>
      </c>
    </row>
    <row r="392" spans="1:13" x14ac:dyDescent="0.25">
      <c r="A392" t="str">
        <f>'Clean Data'!E393&amp;IF('Clean Data'!G393="x","-f","")&amp;IF('Clean Data'!K393="x","-Mega","")&amp;IF('Clean Data'!L393="x","-Gigantamax","")&amp;IF('Clean Data'!M393&lt;&gt;"","-"&amp;'Clean Data'!M393,"")</f>
        <v>Monferno</v>
      </c>
      <c r="B392" t="s">
        <v>384</v>
      </c>
      <c r="C392" t="s">
        <v>384</v>
      </c>
      <c r="D392" s="108" t="s">
        <v>270</v>
      </c>
      <c r="E392" t="s">
        <v>270</v>
      </c>
      <c r="F392" t="str" cm="1">
        <f t="array" aca="1" ref="F392" ca="1">IF(OR(E392="f", E392="Mega", E392="Gigantamax", E392="Galar", E392="Alola"), IF(NOT(ISERROR(SEARCH(" ", CELL("contents", F391)))), LEFT(F391,SEARCH(" ", CELL("contents", F391))-1) &amp; " - " &amp; E392, F391&amp;" - "&amp;E392), E392)</f>
        <v>Shiftry</v>
      </c>
      <c r="G392">
        <f>IF(ISNUMBER(SEARCH("-",K392)),_xlfn.XLOOKUP(LEFT(K392,FIND("-",K392)-1),'Clean Data'!E:E, 'Clean Data'!C:C),_xlfn.XLOOKUP(K392,'Clean Data'!E:E, 'Clean Data'!C:C))</f>
        <v>2</v>
      </c>
      <c r="H392" s="113">
        <v>2</v>
      </c>
      <c r="I392" s="113" t="str">
        <f>IF(ISNUMBER(SEARCH("-",K392)),_xlfn.XLOOKUP(LEFT(K392,FIND("-",K392)-1),'Clean Data'!E:E, 'Clean Data'!D:D),_xlfn.XLOOKUP(K392,'Clean Data'!E:E, 'Clean Data'!D:D))</f>
        <v>243</v>
      </c>
      <c r="J392" s="113" t="s">
        <v>1192</v>
      </c>
      <c r="K392" s="114" t="s">
        <v>238</v>
      </c>
      <c r="L392" t="str">
        <f t="shared" si="6"/>
        <v/>
      </c>
      <c r="M392" t="s">
        <v>888</v>
      </c>
    </row>
    <row r="393" spans="1:13" x14ac:dyDescent="0.25">
      <c r="A393" t="str">
        <f>'Clean Data'!E394&amp;IF('Clean Data'!G394="x","-f","")&amp;IF('Clean Data'!K394="x","-Mega","")&amp;IF('Clean Data'!L394="x","-Gigantamax","")&amp;IF('Clean Data'!M394&lt;&gt;"","-"&amp;'Clean Data'!M394,"")</f>
        <v>Infernape</v>
      </c>
      <c r="B393" t="s">
        <v>385</v>
      </c>
      <c r="C393" t="s">
        <v>385</v>
      </c>
      <c r="D393" s="108" t="s">
        <v>2713</v>
      </c>
      <c r="E393" t="s">
        <v>2713</v>
      </c>
      <c r="F393" t="str" cm="1">
        <f t="array" aca="1" ref="F393" ca="1">IF(OR(E393="f", E393="Mega", E393="Gigantamax", E393="Galar", E393="Alola"), IF(NOT(ISERROR(SEARCH(" ", CELL("contents", F392)))), LEFT(F392,SEARCH(" ", CELL("contents", F392))-1) &amp; " - " &amp; E393, F392&amp;" - "&amp;E393), E393)</f>
        <v>Shiftry - f</v>
      </c>
      <c r="G393">
        <f>IF(ISNUMBER(SEARCH("-",K393)),_xlfn.XLOOKUP(LEFT(K393,FIND("-",K393)-1),'Clean Data'!E:E, 'Clean Data'!C:C),_xlfn.XLOOKUP(K393,'Clean Data'!E:E, 'Clean Data'!C:C))</f>
        <v>2</v>
      </c>
      <c r="H393" s="113">
        <v>2</v>
      </c>
      <c r="I393" s="113" t="str">
        <f>IF(ISNUMBER(SEARCH("-",K393)),_xlfn.XLOOKUP(LEFT(K393,FIND("-",K393)-1),'Clean Data'!E:E, 'Clean Data'!D:D),_xlfn.XLOOKUP(K393,'Clean Data'!E:E, 'Clean Data'!D:D))</f>
        <v>244</v>
      </c>
      <c r="J393" s="113" t="s">
        <v>1193</v>
      </c>
      <c r="K393" s="114" t="s">
        <v>239</v>
      </c>
      <c r="L393" t="str">
        <f t="shared" si="6"/>
        <v/>
      </c>
      <c r="M393" t="s">
        <v>888</v>
      </c>
    </row>
    <row r="394" spans="1:13" x14ac:dyDescent="0.25">
      <c r="A394" t="str">
        <f>'Clean Data'!E395&amp;IF('Clean Data'!G395="x","-f","")&amp;IF('Clean Data'!K395="x","-Mega","")&amp;IF('Clean Data'!L395="x","-Gigantamax","")&amp;IF('Clean Data'!M395&lt;&gt;"","-"&amp;'Clean Data'!M395,"")</f>
        <v>Piplup</v>
      </c>
      <c r="B394" t="s">
        <v>386</v>
      </c>
      <c r="C394" t="s">
        <v>386</v>
      </c>
      <c r="D394" s="108" t="s">
        <v>271</v>
      </c>
      <c r="E394" t="s">
        <v>271</v>
      </c>
      <c r="F394" t="str" cm="1">
        <f t="array" aca="1" ref="F394" ca="1">IF(OR(E394="f", E394="Mega", E394="Gigantamax", E394="Galar", E394="Alola"), IF(NOT(ISERROR(SEARCH(" ", CELL("contents", F393)))), LEFT(F393,SEARCH(" ", CELL("contents", F393))-1) &amp; " - " &amp; E394, F393&amp;" - "&amp;E394), E394)</f>
        <v>Taillow</v>
      </c>
      <c r="G394">
        <f>IF(ISNUMBER(SEARCH("-",K394)),_xlfn.XLOOKUP(LEFT(K394,FIND("-",K394)-1),'Clean Data'!E:E, 'Clean Data'!C:C),_xlfn.XLOOKUP(K394,'Clean Data'!E:E, 'Clean Data'!C:C))</f>
        <v>2</v>
      </c>
      <c r="H394" s="113">
        <v>2</v>
      </c>
      <c r="I394" s="113" t="str">
        <f>IF(ISNUMBER(SEARCH("-",K394)),_xlfn.XLOOKUP(LEFT(K394,FIND("-",K394)-1),'Clean Data'!E:E, 'Clean Data'!D:D),_xlfn.XLOOKUP(K394,'Clean Data'!E:E, 'Clean Data'!D:D))</f>
        <v>245</v>
      </c>
      <c r="J394" s="113" t="s">
        <v>1194</v>
      </c>
      <c r="K394" s="114" t="s">
        <v>240</v>
      </c>
      <c r="L394" t="str">
        <f t="shared" si="6"/>
        <v/>
      </c>
      <c r="M394" t="s">
        <v>888</v>
      </c>
    </row>
    <row r="395" spans="1:13" x14ac:dyDescent="0.25">
      <c r="A395" t="str">
        <f>'Clean Data'!E396&amp;IF('Clean Data'!G396="x","-f","")&amp;IF('Clean Data'!K396="x","-Mega","")&amp;IF('Clean Data'!L396="x","-Gigantamax","")&amp;IF('Clean Data'!M396&lt;&gt;"","-"&amp;'Clean Data'!M396,"")</f>
        <v>Prinplup</v>
      </c>
      <c r="B395" t="s">
        <v>387</v>
      </c>
      <c r="C395" t="s">
        <v>387</v>
      </c>
      <c r="D395" s="108" t="s">
        <v>272</v>
      </c>
      <c r="E395" t="s">
        <v>272</v>
      </c>
      <c r="F395" t="str" cm="1">
        <f t="array" aca="1" ref="F395" ca="1">IF(OR(E395="f", E395="Mega", E395="Gigantamax", E395="Galar", E395="Alola"), IF(NOT(ISERROR(SEARCH(" ", CELL("contents", F394)))), LEFT(F394,SEARCH(" ", CELL("contents", F394))-1) &amp; " - " &amp; E395, F394&amp;" - "&amp;E395), E395)</f>
        <v>Swellow</v>
      </c>
      <c r="G395">
        <f>IF(ISNUMBER(SEARCH("-",K395)),_xlfn.XLOOKUP(LEFT(K395,FIND("-",K395)-1),'Clean Data'!E:E, 'Clean Data'!C:C),_xlfn.XLOOKUP(K395,'Clean Data'!E:E, 'Clean Data'!C:C))</f>
        <v>2</v>
      </c>
      <c r="H395" s="113">
        <v>2</v>
      </c>
      <c r="I395" s="113" t="str">
        <f>IF(ISNUMBER(SEARCH("-",K395)),_xlfn.XLOOKUP(LEFT(K395,FIND("-",K395)-1),'Clean Data'!E:E, 'Clean Data'!D:D),_xlfn.XLOOKUP(K395,'Clean Data'!E:E, 'Clean Data'!D:D))</f>
        <v>246</v>
      </c>
      <c r="J395" s="113" t="s">
        <v>1195</v>
      </c>
      <c r="K395" s="114" t="s">
        <v>241</v>
      </c>
      <c r="L395" t="str">
        <f t="shared" si="6"/>
        <v/>
      </c>
      <c r="M395" t="s">
        <v>888</v>
      </c>
    </row>
    <row r="396" spans="1:13" x14ac:dyDescent="0.25">
      <c r="A396" t="str">
        <f>'Clean Data'!E397&amp;IF('Clean Data'!G397="x","-f","")&amp;IF('Clean Data'!K397="x","-Mega","")&amp;IF('Clean Data'!L397="x","-Gigantamax","")&amp;IF('Clean Data'!M397&lt;&gt;"","-"&amp;'Clean Data'!M397,"")</f>
        <v>Empoleon</v>
      </c>
      <c r="B396" t="s">
        <v>388</v>
      </c>
      <c r="C396" t="s">
        <v>388</v>
      </c>
      <c r="D396" s="108" t="s">
        <v>273</v>
      </c>
      <c r="E396" t="s">
        <v>273</v>
      </c>
      <c r="F396" t="str" cm="1">
        <f t="array" aca="1" ref="F396" ca="1">IF(OR(E396="f", E396="Mega", E396="Gigantamax", E396="Galar", E396="Alola"), IF(NOT(ISERROR(SEARCH(" ", CELL("contents", F395)))), LEFT(F395,SEARCH(" ", CELL("contents", F395))-1) &amp; " - " &amp; E396, F395&amp;" - "&amp;E396), E396)</f>
        <v>Wingull</v>
      </c>
      <c r="G396">
        <f>IF(ISNUMBER(SEARCH("-",K396)),_xlfn.XLOOKUP(LEFT(K396,FIND("-",K396)-1),'Clean Data'!E:E, 'Clean Data'!C:C),_xlfn.XLOOKUP(K396,'Clean Data'!E:E, 'Clean Data'!C:C))</f>
        <v>2</v>
      </c>
      <c r="H396" s="113">
        <v>2</v>
      </c>
      <c r="I396" s="113" t="str">
        <f>IF(ISNUMBER(SEARCH("-",K396)),_xlfn.XLOOKUP(LEFT(K396,FIND("-",K396)-1),'Clean Data'!E:E, 'Clean Data'!D:D),_xlfn.XLOOKUP(K396,'Clean Data'!E:E, 'Clean Data'!D:D))</f>
        <v>247</v>
      </c>
      <c r="J396" s="113" t="s">
        <v>1196</v>
      </c>
      <c r="K396" s="114" t="s">
        <v>242</v>
      </c>
      <c r="L396" t="str">
        <f t="shared" si="6"/>
        <v/>
      </c>
      <c r="M396" t="s">
        <v>888</v>
      </c>
    </row>
    <row r="397" spans="1:13" x14ac:dyDescent="0.25">
      <c r="A397" t="str">
        <f>'Clean Data'!E398&amp;IF('Clean Data'!G398="x","-f","")&amp;IF('Clean Data'!K398="x","-Mega","")&amp;IF('Clean Data'!L398="x","-Gigantamax","")&amp;IF('Clean Data'!M398&lt;&gt;"","-"&amp;'Clean Data'!M398,"")</f>
        <v>Starly-f</v>
      </c>
      <c r="B397" t="s">
        <v>2811</v>
      </c>
      <c r="C397" t="s">
        <v>2811</v>
      </c>
      <c r="D397" s="108" t="s">
        <v>274</v>
      </c>
      <c r="E397" t="s">
        <v>274</v>
      </c>
      <c r="F397" t="str" cm="1">
        <f t="array" aca="1" ref="F397" ca="1">IF(OR(E397="f", E397="Mega", E397="Gigantamax", E397="Galar", E397="Alola"), IF(NOT(ISERROR(SEARCH(" ", CELL("contents", F396)))), LEFT(F396,SEARCH(" ", CELL("contents", F396))-1) &amp; " - " &amp; E397, F396&amp;" - "&amp;E397), E397)</f>
        <v>Pelipper</v>
      </c>
      <c r="G397">
        <f>IF(ISNUMBER(SEARCH("-",K397)),_xlfn.XLOOKUP(LEFT(K397,FIND("-",K397)-1),'Clean Data'!E:E, 'Clean Data'!C:C),_xlfn.XLOOKUP(K397,'Clean Data'!E:E, 'Clean Data'!C:C))</f>
        <v>2</v>
      </c>
      <c r="H397" s="113">
        <v>2</v>
      </c>
      <c r="I397" s="113" t="str">
        <f>IF(ISNUMBER(SEARCH("-",K397)),_xlfn.XLOOKUP(LEFT(K397,FIND("-",K397)-1),'Clean Data'!E:E, 'Clean Data'!D:D),_xlfn.XLOOKUP(K397,'Clean Data'!E:E, 'Clean Data'!D:D))</f>
        <v>248</v>
      </c>
      <c r="J397" s="113" t="s">
        <v>1197</v>
      </c>
      <c r="K397" s="114" t="s">
        <v>243</v>
      </c>
      <c r="L397" t="str">
        <f t="shared" si="6"/>
        <v/>
      </c>
      <c r="M397" t="s">
        <v>888</v>
      </c>
    </row>
    <row r="398" spans="1:13" x14ac:dyDescent="0.25">
      <c r="A398" t="str">
        <f>'Clean Data'!E399&amp;IF('Clean Data'!G399="x","-f","")&amp;IF('Clean Data'!K399="x","-Mega","")&amp;IF('Clean Data'!L399="x","-Gigantamax","")&amp;IF('Clean Data'!M399&lt;&gt;"","-"&amp;'Clean Data'!M399,"")</f>
        <v>Staravia-f</v>
      </c>
      <c r="B398" t="s">
        <v>2812</v>
      </c>
      <c r="C398" t="s">
        <v>2812</v>
      </c>
      <c r="D398" s="108" t="s">
        <v>275</v>
      </c>
      <c r="E398" t="s">
        <v>275</v>
      </c>
      <c r="F398" t="str" cm="1">
        <f t="array" aca="1" ref="F398" ca="1">IF(OR(E398="f", E398="Mega", E398="Gigantamax", E398="Galar", E398="Alola"), IF(NOT(ISERROR(SEARCH(" ", CELL("contents", F397)))), LEFT(F397,SEARCH(" ", CELL("contents", F397))-1) &amp; " - " &amp; E398, F397&amp;" - "&amp;E398), E398)</f>
        <v>Ralts</v>
      </c>
      <c r="G398">
        <f>IF(ISNUMBER(SEARCH("-",K398)),_xlfn.XLOOKUP(LEFT(K398,FIND("-",K398)-1),'Clean Data'!E:E, 'Clean Data'!C:C),_xlfn.XLOOKUP(K398,'Clean Data'!E:E, 'Clean Data'!C:C))</f>
        <v>2</v>
      </c>
      <c r="H398" s="113">
        <v>2</v>
      </c>
      <c r="I398" s="113" t="str">
        <f>IF(ISNUMBER(SEARCH("-",K398)),_xlfn.XLOOKUP(LEFT(K398,FIND("-",K398)-1),'Clean Data'!E:E, 'Clean Data'!D:D),_xlfn.XLOOKUP(K398,'Clean Data'!E:E, 'Clean Data'!D:D))</f>
        <v>248</v>
      </c>
      <c r="J398" s="113" t="s">
        <v>1197</v>
      </c>
      <c r="K398" s="114" t="s">
        <v>2775</v>
      </c>
      <c r="L398" t="str">
        <f t="shared" si="6"/>
        <v>Mega</v>
      </c>
      <c r="M398" t="s">
        <v>882</v>
      </c>
    </row>
    <row r="399" spans="1:13" x14ac:dyDescent="0.25">
      <c r="A399" t="str">
        <f>'Clean Data'!E400&amp;IF('Clean Data'!G400="x","-f","")&amp;IF('Clean Data'!K400="x","-Mega","")&amp;IF('Clean Data'!L400="x","-Gigantamax","")&amp;IF('Clean Data'!M400&lt;&gt;"","-"&amp;'Clean Data'!M400,"")</f>
        <v>Staraptor-f</v>
      </c>
      <c r="B399" t="s">
        <v>2813</v>
      </c>
      <c r="C399" t="s">
        <v>2813</v>
      </c>
      <c r="D399" s="108" t="s">
        <v>276</v>
      </c>
      <c r="E399" t="s">
        <v>276</v>
      </c>
      <c r="F399" t="str" cm="1">
        <f t="array" aca="1" ref="F399" ca="1">IF(OR(E399="f", E399="Mega", E399="Gigantamax", E399="Galar", E399="Alola"), IF(NOT(ISERROR(SEARCH(" ", CELL("contents", F398)))), LEFT(F398,SEARCH(" ", CELL("contents", F398))-1) &amp; " - " &amp; E399, F398&amp;" - "&amp;E399), E399)</f>
        <v>Kirlia</v>
      </c>
      <c r="G399">
        <f>IF(ISNUMBER(SEARCH("-",K399)),_xlfn.XLOOKUP(LEFT(K399,FIND("-",K399)-1),'Clean Data'!E:E, 'Clean Data'!C:C),_xlfn.XLOOKUP(K399,'Clean Data'!E:E, 'Clean Data'!C:C))</f>
        <v>2</v>
      </c>
      <c r="H399" s="113">
        <v>2</v>
      </c>
      <c r="I399" s="113" t="str">
        <f>IF(ISNUMBER(SEARCH("-",K399)),_xlfn.XLOOKUP(LEFT(K399,FIND("-",K399)-1),'Clean Data'!E:E, 'Clean Data'!D:D),_xlfn.XLOOKUP(K399,'Clean Data'!E:E, 'Clean Data'!D:D))</f>
        <v>249</v>
      </c>
      <c r="J399" s="113" t="s">
        <v>1198</v>
      </c>
      <c r="K399" s="114" t="s">
        <v>244</v>
      </c>
      <c r="L399" t="str">
        <f t="shared" si="6"/>
        <v/>
      </c>
      <c r="M399" t="s">
        <v>888</v>
      </c>
    </row>
    <row r="400" spans="1:13" x14ac:dyDescent="0.25">
      <c r="A400" t="str">
        <f>'Clean Data'!E401&amp;IF('Clean Data'!G401="x","-f","")&amp;IF('Clean Data'!K401="x","-Mega","")&amp;IF('Clean Data'!L401="x","-Gigantamax","")&amp;IF('Clean Data'!M401&lt;&gt;"","-"&amp;'Clean Data'!M401,"")</f>
        <v>Bidoof-f</v>
      </c>
      <c r="B400" t="s">
        <v>2814</v>
      </c>
      <c r="C400" t="s">
        <v>2814</v>
      </c>
      <c r="D400" s="108" t="s">
        <v>277</v>
      </c>
      <c r="E400" t="s">
        <v>277</v>
      </c>
      <c r="F400" t="str" cm="1">
        <f t="array" aca="1" ref="F400" ca="1">IF(OR(E400="f", E400="Mega", E400="Gigantamax", E400="Galar", E400="Alola"), IF(NOT(ISERROR(SEARCH(" ", CELL("contents", F399)))), LEFT(F399,SEARCH(" ", CELL("contents", F399))-1) &amp; " - " &amp; E400, F399&amp;" - "&amp;E400), E400)</f>
        <v>Gardevoir</v>
      </c>
      <c r="G400">
        <v>2</v>
      </c>
      <c r="H400" s="113">
        <v>2</v>
      </c>
      <c r="I400" s="113">
        <v>250</v>
      </c>
      <c r="J400" s="113">
        <v>250</v>
      </c>
      <c r="K400" s="114" t="s">
        <v>245</v>
      </c>
      <c r="L400" t="str">
        <f t="shared" si="6"/>
        <v>Oh</v>
      </c>
    </row>
    <row r="401" spans="1:13" x14ac:dyDescent="0.25">
      <c r="A401" t="str">
        <f>'Clean Data'!E402&amp;IF('Clean Data'!G402="x","-f","")&amp;IF('Clean Data'!K402="x","-Mega","")&amp;IF('Clean Data'!L402="x","-Gigantamax","")&amp;IF('Clean Data'!M402&lt;&gt;"","-"&amp;'Clean Data'!M402,"")</f>
        <v>Bibarel-f</v>
      </c>
      <c r="B401" t="s">
        <v>2815</v>
      </c>
      <c r="C401" t="s">
        <v>2815</v>
      </c>
      <c r="D401" s="108" t="s">
        <v>882</v>
      </c>
      <c r="E401" t="s">
        <v>882</v>
      </c>
      <c r="F401" t="str" cm="1">
        <f t="array" aca="1" ref="F401" ca="1">IF(OR(E401="f", E401="Mega", E401="Gigantamax", E401="Galar", E401="Alola"), IF(NOT(ISERROR(SEARCH(" ", CELL("contents", F400)))), LEFT(F400,SEARCH(" ", CELL("contents", F400))-1) &amp; " - " &amp; E401, F400&amp;" - "&amp;E401), E401)</f>
        <v>Gardevoir - Mega</v>
      </c>
      <c r="G401">
        <f>IF(ISNUMBER(SEARCH("-",K401)),_xlfn.XLOOKUP(LEFT(K401,FIND("-",K401)-1),'Clean Data'!E:E, 'Clean Data'!C:C),_xlfn.XLOOKUP(K401,'Clean Data'!E:E, 'Clean Data'!C:C))</f>
        <v>2</v>
      </c>
      <c r="H401" s="113">
        <v>2</v>
      </c>
      <c r="I401" s="113" t="str">
        <f>IF(ISNUMBER(SEARCH("-",K401)),_xlfn.XLOOKUP(LEFT(K401,FIND("-",K401)-1),'Clean Data'!E:E, 'Clean Data'!D:D),_xlfn.XLOOKUP(K401,'Clean Data'!E:E, 'Clean Data'!D:D))</f>
        <v>251</v>
      </c>
      <c r="J401" s="113" t="s">
        <v>1200</v>
      </c>
      <c r="K401" s="114" t="s">
        <v>246</v>
      </c>
      <c r="L401" t="str">
        <f t="shared" si="6"/>
        <v/>
      </c>
      <c r="M401" t="s">
        <v>888</v>
      </c>
    </row>
    <row r="402" spans="1:13" x14ac:dyDescent="0.25">
      <c r="A402" t="str">
        <f>'Clean Data'!E403&amp;IF('Clean Data'!G403="x","-f","")&amp;IF('Clean Data'!K403="x","-Mega","")&amp;IF('Clean Data'!L403="x","-Gigantamax","")&amp;IF('Clean Data'!M403&lt;&gt;"","-"&amp;'Clean Data'!M403,"")</f>
        <v>Kricketot-f</v>
      </c>
      <c r="B402" t="s">
        <v>2816</v>
      </c>
      <c r="C402" t="s">
        <v>2816</v>
      </c>
      <c r="D402" s="108" t="s">
        <v>278</v>
      </c>
      <c r="E402" t="s">
        <v>278</v>
      </c>
      <c r="F402" t="str" cm="1">
        <f t="array" aca="1" ref="F402" ca="1">IF(OR(E402="f", E402="Mega", E402="Gigantamax", E402="Galar", E402="Alola"), IF(NOT(ISERROR(SEARCH(" ", CELL("contents", F401)))), LEFT(F401,SEARCH(" ", CELL("contents", F401))-1) &amp; " - " &amp; E402, F401&amp;" - "&amp;E402), E402)</f>
        <v>Surskit</v>
      </c>
      <c r="G402">
        <f>IF(ISNUMBER(SEARCH("-",K402)),_xlfn.XLOOKUP(LEFT(K402,FIND("-",K402)-1),'Clean Data'!E:E, 'Clean Data'!C:C),_xlfn.XLOOKUP(K402,'Clean Data'!E:E, 'Clean Data'!C:C))</f>
        <v>3</v>
      </c>
      <c r="H402" s="113">
        <v>3</v>
      </c>
      <c r="I402" s="113" t="str">
        <f>IF(ISNUMBER(SEARCH("-",K402)),_xlfn.XLOOKUP(LEFT(K402,FIND("-",K402)-1),'Clean Data'!E:E, 'Clean Data'!D:D),_xlfn.XLOOKUP(K402,'Clean Data'!E:E, 'Clean Data'!D:D))</f>
        <v>252</v>
      </c>
      <c r="J402" s="113" t="s">
        <v>1201</v>
      </c>
      <c r="K402" s="114" t="s">
        <v>247</v>
      </c>
      <c r="L402" t="str">
        <f t="shared" si="6"/>
        <v/>
      </c>
      <c r="M402" t="s">
        <v>888</v>
      </c>
    </row>
    <row r="403" spans="1:13" x14ac:dyDescent="0.25">
      <c r="A403" t="str">
        <f>'Clean Data'!E404&amp;IF('Clean Data'!G404="x","-f","")&amp;IF('Clean Data'!K404="x","-Mega","")&amp;IF('Clean Data'!L404="x","-Gigantamax","")&amp;IF('Clean Data'!M404&lt;&gt;"","-"&amp;'Clean Data'!M404,"")</f>
        <v>Kricketune-f</v>
      </c>
      <c r="B403" t="s">
        <v>2817</v>
      </c>
      <c r="C403" t="s">
        <v>2817</v>
      </c>
      <c r="D403" s="108" t="s">
        <v>279</v>
      </c>
      <c r="E403" t="s">
        <v>279</v>
      </c>
      <c r="F403" t="str" cm="1">
        <f t="array" aca="1" ref="F403" ca="1">IF(OR(E403="f", E403="Mega", E403="Gigantamax", E403="Galar", E403="Alola"), IF(NOT(ISERROR(SEARCH(" ", CELL("contents", F402)))), LEFT(F402,SEARCH(" ", CELL("contents", F402))-1) &amp; " - " &amp; E403, F402&amp;" - "&amp;E403), E403)</f>
        <v>Masquerain</v>
      </c>
      <c r="G403">
        <f>IF(ISNUMBER(SEARCH("-",K403)),_xlfn.XLOOKUP(LEFT(K403,FIND("-",K403)-1),'Clean Data'!E:E, 'Clean Data'!C:C),_xlfn.XLOOKUP(K403,'Clean Data'!E:E, 'Clean Data'!C:C))</f>
        <v>3</v>
      </c>
      <c r="H403" s="113">
        <v>3</v>
      </c>
      <c r="I403" s="113" t="str">
        <f>IF(ISNUMBER(SEARCH("-",K403)),_xlfn.XLOOKUP(LEFT(K403,FIND("-",K403)-1),'Clean Data'!E:E, 'Clean Data'!D:D),_xlfn.XLOOKUP(K403,'Clean Data'!E:E, 'Clean Data'!D:D))</f>
        <v>253</v>
      </c>
      <c r="J403" s="113" t="s">
        <v>1202</v>
      </c>
      <c r="K403" s="114" t="s">
        <v>248</v>
      </c>
      <c r="L403" t="str">
        <f t="shared" si="6"/>
        <v/>
      </c>
      <c r="M403" t="s">
        <v>888</v>
      </c>
    </row>
    <row r="404" spans="1:13" x14ac:dyDescent="0.25">
      <c r="A404" t="str">
        <f>'Clean Data'!E405&amp;IF('Clean Data'!G405="x","-f","")&amp;IF('Clean Data'!K405="x","-Mega","")&amp;IF('Clean Data'!L405="x","-Gigantamax","")&amp;IF('Clean Data'!M405&lt;&gt;"","-"&amp;'Clean Data'!M405,"")</f>
        <v>Shinx-f</v>
      </c>
      <c r="B404" t="s">
        <v>2818</v>
      </c>
      <c r="C404" t="s">
        <v>2818</v>
      </c>
      <c r="D404" s="108" t="s">
        <v>280</v>
      </c>
      <c r="E404" t="s">
        <v>280</v>
      </c>
      <c r="F404" t="str" cm="1">
        <f t="array" aca="1" ref="F404" ca="1">IF(OR(E404="f", E404="Mega", E404="Gigantamax", E404="Galar", E404="Alola"), IF(NOT(ISERROR(SEARCH(" ", CELL("contents", F403)))), LEFT(F403,SEARCH(" ", CELL("contents", F403))-1) &amp; " - " &amp; E404, F403&amp;" - "&amp;E404), E404)</f>
        <v>Shroomish</v>
      </c>
      <c r="G404">
        <f>IF(ISNUMBER(SEARCH("-",K404)),_xlfn.XLOOKUP(LEFT(K404,FIND("-",K404)-1),'Clean Data'!E:E, 'Clean Data'!C:C),_xlfn.XLOOKUP(K404,'Clean Data'!E:E, 'Clean Data'!C:C))</f>
        <v>3</v>
      </c>
      <c r="H404" s="113">
        <v>3</v>
      </c>
      <c r="I404" s="113" t="str">
        <f>IF(ISNUMBER(SEARCH("-",K404)),_xlfn.XLOOKUP(LEFT(K404,FIND("-",K404)-1),'Clean Data'!E:E, 'Clean Data'!D:D),_xlfn.XLOOKUP(K404,'Clean Data'!E:E, 'Clean Data'!D:D))</f>
        <v>254</v>
      </c>
      <c r="J404" s="113" t="s">
        <v>1203</v>
      </c>
      <c r="K404" s="114" t="s">
        <v>249</v>
      </c>
      <c r="L404" t="str">
        <f t="shared" si="6"/>
        <v/>
      </c>
      <c r="M404" t="s">
        <v>888</v>
      </c>
    </row>
    <row r="405" spans="1:13" x14ac:dyDescent="0.25">
      <c r="A405" t="str">
        <f>'Clean Data'!E406&amp;IF('Clean Data'!G406="x","-f","")&amp;IF('Clean Data'!K406="x","-Mega","")&amp;IF('Clean Data'!L406="x","-Gigantamax","")&amp;IF('Clean Data'!M406&lt;&gt;"","-"&amp;'Clean Data'!M406,"")</f>
        <v>Luxio-f</v>
      </c>
      <c r="B405" t="s">
        <v>2819</v>
      </c>
      <c r="C405" t="s">
        <v>2819</v>
      </c>
      <c r="D405" s="108" t="s">
        <v>281</v>
      </c>
      <c r="E405" t="s">
        <v>281</v>
      </c>
      <c r="F405" t="str" cm="1">
        <f t="array" aca="1" ref="F405" ca="1">IF(OR(E405="f", E405="Mega", E405="Gigantamax", E405="Galar", E405="Alola"), IF(NOT(ISERROR(SEARCH(" ", CELL("contents", F404)))), LEFT(F404,SEARCH(" ", CELL("contents", F404))-1) &amp; " - " &amp; E405, F404&amp;" - "&amp;E405), E405)</f>
        <v>Breloom</v>
      </c>
      <c r="G405">
        <f>IF(ISNUMBER(SEARCH("-",K405)),_xlfn.XLOOKUP(LEFT(K405,FIND("-",K405)-1),'Clean Data'!E:E, 'Clean Data'!C:C),_xlfn.XLOOKUP(K405,'Clean Data'!E:E, 'Clean Data'!C:C))</f>
        <v>3</v>
      </c>
      <c r="H405" s="113">
        <v>3</v>
      </c>
      <c r="I405" s="113" t="str">
        <f>IF(ISNUMBER(SEARCH("-",K405)),_xlfn.XLOOKUP(LEFT(K405,FIND("-",K405)-1),'Clean Data'!E:E, 'Clean Data'!D:D),_xlfn.XLOOKUP(K405,'Clean Data'!E:E, 'Clean Data'!D:D))</f>
        <v>254</v>
      </c>
      <c r="J405" s="113" t="s">
        <v>1203</v>
      </c>
      <c r="K405" s="114" t="s">
        <v>2776</v>
      </c>
      <c r="L405" t="str">
        <f t="shared" si="6"/>
        <v>Mega</v>
      </c>
      <c r="M405" t="s">
        <v>882</v>
      </c>
    </row>
    <row r="406" spans="1:13" x14ac:dyDescent="0.25">
      <c r="A406" t="str">
        <f>'Clean Data'!E407&amp;IF('Clean Data'!G407="x","-f","")&amp;IF('Clean Data'!K407="x","-Mega","")&amp;IF('Clean Data'!L407="x","-Gigantamax","")&amp;IF('Clean Data'!M407&lt;&gt;"","-"&amp;'Clean Data'!M407,"")</f>
        <v>Luxray-f</v>
      </c>
      <c r="B406" t="s">
        <v>2820</v>
      </c>
      <c r="C406" t="s">
        <v>2820</v>
      </c>
      <c r="D406" s="108" t="s">
        <v>282</v>
      </c>
      <c r="E406" t="s">
        <v>282</v>
      </c>
      <c r="F406" t="str" cm="1">
        <f t="array" aca="1" ref="F406" ca="1">IF(OR(E406="f", E406="Mega", E406="Gigantamax", E406="Galar", E406="Alola"), IF(NOT(ISERROR(SEARCH(" ", CELL("contents", F405)))), LEFT(F405,SEARCH(" ", CELL("contents", F405))-1) &amp; " - " &amp; E406, F405&amp;" - "&amp;E406), E406)</f>
        <v>Slakoth</v>
      </c>
      <c r="G406">
        <f>IF(ISNUMBER(SEARCH("-",K406)),_xlfn.XLOOKUP(LEFT(K406,FIND("-",K406)-1),'Clean Data'!E:E, 'Clean Data'!C:C),_xlfn.XLOOKUP(K406,'Clean Data'!E:E, 'Clean Data'!C:C))</f>
        <v>3</v>
      </c>
      <c r="H406" s="113">
        <v>3</v>
      </c>
      <c r="I406" s="113" t="str">
        <f>IF(ISNUMBER(SEARCH("-",K406)),_xlfn.XLOOKUP(LEFT(K406,FIND("-",K406)-1),'Clean Data'!E:E, 'Clean Data'!D:D),_xlfn.XLOOKUP(K406,'Clean Data'!E:E, 'Clean Data'!D:D))</f>
        <v>255</v>
      </c>
      <c r="J406" s="113" t="s">
        <v>1204</v>
      </c>
      <c r="K406" s="114" t="s">
        <v>250</v>
      </c>
      <c r="L406" t="str">
        <f t="shared" si="6"/>
        <v/>
      </c>
      <c r="M406" t="s">
        <v>888</v>
      </c>
    </row>
    <row r="407" spans="1:13" x14ac:dyDescent="0.25">
      <c r="A407" t="str">
        <f>'Clean Data'!E408&amp;IF('Clean Data'!G408="x","-f","")&amp;IF('Clean Data'!K408="x","-Mega","")&amp;IF('Clean Data'!L408="x","-Gigantamax","")&amp;IF('Clean Data'!M408&lt;&gt;"","-"&amp;'Clean Data'!M408,"")</f>
        <v>Budew</v>
      </c>
      <c r="B407" t="s">
        <v>399</v>
      </c>
      <c r="C407" t="s">
        <v>399</v>
      </c>
      <c r="D407" s="108" t="s">
        <v>283</v>
      </c>
      <c r="E407" t="s">
        <v>283</v>
      </c>
      <c r="F407" t="str" cm="1">
        <f t="array" aca="1" ref="F407" ca="1">IF(OR(E407="f", E407="Mega", E407="Gigantamax", E407="Galar", E407="Alola"), IF(NOT(ISERROR(SEARCH(" ", CELL("contents", F406)))), LEFT(F406,SEARCH(" ", CELL("contents", F406))-1) &amp; " - " &amp; E407, F406&amp;" - "&amp;E407), E407)</f>
        <v>Vigoroth</v>
      </c>
      <c r="G407">
        <f>IF(ISNUMBER(SEARCH("-",K407)),_xlfn.XLOOKUP(LEFT(K407,FIND("-",K407)-1),'Clean Data'!E:E, 'Clean Data'!C:C),_xlfn.XLOOKUP(K407,'Clean Data'!E:E, 'Clean Data'!C:C))</f>
        <v>3</v>
      </c>
      <c r="H407" s="113">
        <v>3</v>
      </c>
      <c r="I407" s="113" t="str">
        <f>IF(ISNUMBER(SEARCH("-",K407)),_xlfn.XLOOKUP(LEFT(K407,FIND("-",K407)-1),'Clean Data'!E:E, 'Clean Data'!D:D),_xlfn.XLOOKUP(K407,'Clean Data'!E:E, 'Clean Data'!D:D))</f>
        <v>255</v>
      </c>
      <c r="J407" s="113" t="s">
        <v>1204</v>
      </c>
      <c r="K407" s="114" t="s">
        <v>2777</v>
      </c>
      <c r="L407" t="str">
        <f t="shared" si="6"/>
        <v>f</v>
      </c>
      <c r="M407" t="s">
        <v>2713</v>
      </c>
    </row>
    <row r="408" spans="1:13" x14ac:dyDescent="0.25">
      <c r="A408" t="str">
        <f>'Clean Data'!E409&amp;IF('Clean Data'!G409="x","-f","")&amp;IF('Clean Data'!K409="x","-Mega","")&amp;IF('Clean Data'!L409="x","-Gigantamax","")&amp;IF('Clean Data'!M409&lt;&gt;"","-"&amp;'Clean Data'!M409,"")</f>
        <v>Roserade-f</v>
      </c>
      <c r="B408" t="s">
        <v>2821</v>
      </c>
      <c r="C408" t="s">
        <v>2821</v>
      </c>
      <c r="D408" s="108" t="s">
        <v>284</v>
      </c>
      <c r="E408" t="s">
        <v>284</v>
      </c>
      <c r="F408" t="str" cm="1">
        <f t="array" aca="1" ref="F408" ca="1">IF(OR(E408="f", E408="Mega", E408="Gigantamax", E408="Galar", E408="Alola"), IF(NOT(ISERROR(SEARCH(" ", CELL("contents", F407)))), LEFT(F407,SEARCH(" ", CELL("contents", F407))-1) &amp; " - " &amp; E408, F407&amp;" - "&amp;E408), E408)</f>
        <v>Slaking</v>
      </c>
      <c r="G408">
        <f>IF(ISNUMBER(SEARCH("-",K408)),_xlfn.XLOOKUP(LEFT(K408,FIND("-",K408)-1),'Clean Data'!E:E, 'Clean Data'!C:C),_xlfn.XLOOKUP(K408,'Clean Data'!E:E, 'Clean Data'!C:C))</f>
        <v>3</v>
      </c>
      <c r="H408" s="113">
        <v>3</v>
      </c>
      <c r="I408" s="113" t="str">
        <f>IF(ISNUMBER(SEARCH("-",K408)),_xlfn.XLOOKUP(LEFT(K408,FIND("-",K408)-1),'Clean Data'!E:E, 'Clean Data'!D:D),_xlfn.XLOOKUP(K408,'Clean Data'!E:E, 'Clean Data'!D:D))</f>
        <v>256</v>
      </c>
      <c r="J408" s="113" t="s">
        <v>1205</v>
      </c>
      <c r="K408" s="114" t="s">
        <v>251</v>
      </c>
      <c r="L408" t="str">
        <f t="shared" si="6"/>
        <v/>
      </c>
      <c r="M408" t="s">
        <v>888</v>
      </c>
    </row>
    <row r="409" spans="1:13" x14ac:dyDescent="0.25">
      <c r="A409" t="str">
        <f>'Clean Data'!E410&amp;IF('Clean Data'!G410="x","-f","")&amp;IF('Clean Data'!K410="x","-Mega","")&amp;IF('Clean Data'!L410="x","-Gigantamax","")&amp;IF('Clean Data'!M410&lt;&gt;"","-"&amp;'Clean Data'!M410,"")</f>
        <v>Cranidos</v>
      </c>
      <c r="B409" t="s">
        <v>401</v>
      </c>
      <c r="C409" t="s">
        <v>401</v>
      </c>
      <c r="D409" s="108" t="s">
        <v>285</v>
      </c>
      <c r="E409" t="s">
        <v>285</v>
      </c>
      <c r="F409" t="str" cm="1">
        <f t="array" aca="1" ref="F409" ca="1">IF(OR(E409="f", E409="Mega", E409="Gigantamax", E409="Galar", E409="Alola"), IF(NOT(ISERROR(SEARCH(" ", CELL("contents", F408)))), LEFT(F408,SEARCH(" ", CELL("contents", F408))-1) &amp; " - " &amp; E409, F408&amp;" - "&amp;E409), E409)</f>
        <v>Nincada</v>
      </c>
      <c r="G409">
        <f>IF(ISNUMBER(SEARCH("-",K409)),_xlfn.XLOOKUP(LEFT(K409,FIND("-",K409)-1),'Clean Data'!E:E, 'Clean Data'!C:C),_xlfn.XLOOKUP(K409,'Clean Data'!E:E, 'Clean Data'!C:C))</f>
        <v>3</v>
      </c>
      <c r="H409" s="113">
        <v>3</v>
      </c>
      <c r="I409" s="113" t="str">
        <f>IF(ISNUMBER(SEARCH("-",K409)),_xlfn.XLOOKUP(LEFT(K409,FIND("-",K409)-1),'Clean Data'!E:E, 'Clean Data'!D:D),_xlfn.XLOOKUP(K409,'Clean Data'!E:E, 'Clean Data'!D:D))</f>
        <v>256</v>
      </c>
      <c r="J409" s="113" t="s">
        <v>1205</v>
      </c>
      <c r="K409" s="114" t="s">
        <v>2778</v>
      </c>
      <c r="L409" t="str">
        <f t="shared" si="6"/>
        <v>f</v>
      </c>
      <c r="M409" t="s">
        <v>2713</v>
      </c>
    </row>
    <row r="410" spans="1:13" x14ac:dyDescent="0.25">
      <c r="A410" t="str">
        <f>'Clean Data'!E411&amp;IF('Clean Data'!G411="x","-f","")&amp;IF('Clean Data'!K411="x","-Mega","")&amp;IF('Clean Data'!L411="x","-Gigantamax","")&amp;IF('Clean Data'!M411&lt;&gt;"","-"&amp;'Clean Data'!M411,"")</f>
        <v>Rampardos</v>
      </c>
      <c r="B410" t="s">
        <v>402</v>
      </c>
      <c r="C410" t="s">
        <v>402</v>
      </c>
      <c r="D410" s="108" t="s">
        <v>286</v>
      </c>
      <c r="E410" t="s">
        <v>286</v>
      </c>
      <c r="F410" t="str" cm="1">
        <f t="array" aca="1" ref="F410" ca="1">IF(OR(E410="f", E410="Mega", E410="Gigantamax", E410="Galar", E410="Alola"), IF(NOT(ISERROR(SEARCH(" ", CELL("contents", F409)))), LEFT(F409,SEARCH(" ", CELL("contents", F409))-1) &amp; " - " &amp; E410, F409&amp;" - "&amp;E410), E410)</f>
        <v>Ninjask</v>
      </c>
      <c r="G410">
        <f>IF(ISNUMBER(SEARCH("-",K410)),_xlfn.XLOOKUP(LEFT(K410,FIND("-",K410)-1),'Clean Data'!E:E, 'Clean Data'!C:C),_xlfn.XLOOKUP(K410,'Clean Data'!E:E, 'Clean Data'!C:C))</f>
        <v>3</v>
      </c>
      <c r="H410" s="113">
        <v>3</v>
      </c>
      <c r="I410" s="113" t="str">
        <f>IF(ISNUMBER(SEARCH("-",K410)),_xlfn.XLOOKUP(LEFT(K410,FIND("-",K410)-1),'Clean Data'!E:E, 'Clean Data'!D:D),_xlfn.XLOOKUP(K410,'Clean Data'!E:E, 'Clean Data'!D:D))</f>
        <v>257</v>
      </c>
      <c r="J410" s="113" t="s">
        <v>1206</v>
      </c>
      <c r="K410" s="114" t="s">
        <v>252</v>
      </c>
      <c r="L410" t="str">
        <f t="shared" si="6"/>
        <v/>
      </c>
      <c r="M410" t="s">
        <v>888</v>
      </c>
    </row>
    <row r="411" spans="1:13" x14ac:dyDescent="0.25">
      <c r="A411" t="str">
        <f>'Clean Data'!E412&amp;IF('Clean Data'!G412="x","-f","")&amp;IF('Clean Data'!K412="x","-Mega","")&amp;IF('Clean Data'!L412="x","-Gigantamax","")&amp;IF('Clean Data'!M412&lt;&gt;"","-"&amp;'Clean Data'!M412,"")</f>
        <v>Shieldon</v>
      </c>
      <c r="B411" t="s">
        <v>403</v>
      </c>
      <c r="C411" t="s">
        <v>403</v>
      </c>
      <c r="D411" s="108" t="s">
        <v>287</v>
      </c>
      <c r="E411" t="s">
        <v>287</v>
      </c>
      <c r="F411" t="str" cm="1">
        <f t="array" aca="1" ref="F411" ca="1">IF(OR(E411="f", E411="Mega", E411="Gigantamax", E411="Galar", E411="Alola"), IF(NOT(ISERROR(SEARCH(" ", CELL("contents", F410)))), LEFT(F410,SEARCH(" ", CELL("contents", F410))-1) &amp; " - " &amp; E411, F410&amp;" - "&amp;E411), E411)</f>
        <v>Shedinja</v>
      </c>
      <c r="G411">
        <f>IF(ISNUMBER(SEARCH("-",K411)),_xlfn.XLOOKUP(LEFT(K411,FIND("-",K411)-1),'Clean Data'!E:E, 'Clean Data'!C:C),_xlfn.XLOOKUP(K411,'Clean Data'!E:E, 'Clean Data'!C:C))</f>
        <v>3</v>
      </c>
      <c r="H411" s="113">
        <v>3</v>
      </c>
      <c r="I411" s="113" t="str">
        <f>IF(ISNUMBER(SEARCH("-",K411)),_xlfn.XLOOKUP(LEFT(K411,FIND("-",K411)-1),'Clean Data'!E:E, 'Clean Data'!D:D),_xlfn.XLOOKUP(K411,'Clean Data'!E:E, 'Clean Data'!D:D))</f>
        <v>257</v>
      </c>
      <c r="J411" s="113" t="s">
        <v>1206</v>
      </c>
      <c r="K411" s="114" t="s">
        <v>2901</v>
      </c>
      <c r="L411" t="str">
        <f t="shared" si="6"/>
        <v>f</v>
      </c>
      <c r="M411" t="s">
        <v>2713</v>
      </c>
    </row>
    <row r="412" spans="1:13" x14ac:dyDescent="0.25">
      <c r="A412" t="str">
        <f>'Clean Data'!E413&amp;IF('Clean Data'!G413="x","-f","")&amp;IF('Clean Data'!K413="x","-Mega","")&amp;IF('Clean Data'!L413="x","-Gigantamax","")&amp;IF('Clean Data'!M413&lt;&gt;"","-"&amp;'Clean Data'!M413,"")</f>
        <v>Bastiodon</v>
      </c>
      <c r="B412" t="s">
        <v>404</v>
      </c>
      <c r="C412" t="s">
        <v>404</v>
      </c>
      <c r="D412" s="108" t="s">
        <v>288</v>
      </c>
      <c r="E412" t="s">
        <v>288</v>
      </c>
      <c r="F412" t="str" cm="1">
        <f t="array" aca="1" ref="F412" ca="1">IF(OR(E412="f", E412="Mega", E412="Gigantamax", E412="Galar", E412="Alola"), IF(NOT(ISERROR(SEARCH(" ", CELL("contents", F411)))), LEFT(F411,SEARCH(" ", CELL("contents", F411))-1) &amp; " - " &amp; E412, F411&amp;" - "&amp;E412), E412)</f>
        <v>Whismur</v>
      </c>
      <c r="G412">
        <f>IF(ISNUMBER(SEARCH("-",K412)),_xlfn.XLOOKUP(LEFT(K412,FIND("-",K412)-1),'Clean Data'!E:E, 'Clean Data'!C:C),_xlfn.XLOOKUP(K412,'Clean Data'!E:E, 'Clean Data'!C:C))</f>
        <v>3</v>
      </c>
      <c r="H412" s="113">
        <v>3</v>
      </c>
      <c r="I412" s="113" t="str">
        <f>IF(ISNUMBER(SEARCH("-",K412)),_xlfn.XLOOKUP(LEFT(K412,FIND("-",K412)-1),'Clean Data'!E:E, 'Clean Data'!D:D),_xlfn.XLOOKUP(K412,'Clean Data'!E:E, 'Clean Data'!D:D))</f>
        <v>257</v>
      </c>
      <c r="J412" s="113" t="s">
        <v>1206</v>
      </c>
      <c r="K412" s="114" t="s">
        <v>2902</v>
      </c>
      <c r="L412" t="str">
        <f t="shared" si="6"/>
        <v>Mega</v>
      </c>
      <c r="M412" t="s">
        <v>882</v>
      </c>
    </row>
    <row r="413" spans="1:13" x14ac:dyDescent="0.25">
      <c r="A413" t="str">
        <f>'Clean Data'!E414&amp;IF('Clean Data'!G414="x","-f","")&amp;IF('Clean Data'!K414="x","-Mega","")&amp;IF('Clean Data'!L414="x","-Gigantamax","")&amp;IF('Clean Data'!M414&lt;&gt;"","-"&amp;'Clean Data'!M414,"")</f>
        <v>Burmy</v>
      </c>
      <c r="B413" t="s">
        <v>405</v>
      </c>
      <c r="C413" t="s">
        <v>405</v>
      </c>
      <c r="D413" s="108" t="s">
        <v>289</v>
      </c>
      <c r="E413" t="s">
        <v>289</v>
      </c>
      <c r="F413" t="str" cm="1">
        <f t="array" aca="1" ref="F413" ca="1">IF(OR(E413="f", E413="Mega", E413="Gigantamax", E413="Galar", E413="Alola"), IF(NOT(ISERROR(SEARCH(" ", CELL("contents", F412)))), LEFT(F412,SEARCH(" ", CELL("contents", F412))-1) &amp; " - " &amp; E413, F412&amp;" - "&amp;E413), E413)</f>
        <v>Loudred</v>
      </c>
      <c r="G413">
        <f>IF(ISNUMBER(SEARCH("-",K413)),_xlfn.XLOOKUP(LEFT(K413,FIND("-",K413)-1),'Clean Data'!E:E, 'Clean Data'!C:C),_xlfn.XLOOKUP(K413,'Clean Data'!E:E, 'Clean Data'!C:C))</f>
        <v>3</v>
      </c>
      <c r="H413" s="113">
        <v>3</v>
      </c>
      <c r="I413" s="113" t="str">
        <f>IF(ISNUMBER(SEARCH("-",K413)),_xlfn.XLOOKUP(LEFT(K413,FIND("-",K413)-1),'Clean Data'!E:E, 'Clean Data'!D:D),_xlfn.XLOOKUP(K413,'Clean Data'!E:E, 'Clean Data'!D:D))</f>
        <v>258</v>
      </c>
      <c r="J413" s="113" t="s">
        <v>1207</v>
      </c>
      <c r="K413" s="114" t="s">
        <v>253</v>
      </c>
      <c r="L413" t="str">
        <f t="shared" si="6"/>
        <v/>
      </c>
      <c r="M413" t="s">
        <v>888</v>
      </c>
    </row>
    <row r="414" spans="1:13" x14ac:dyDescent="0.25">
      <c r="A414" t="str">
        <f>'Clean Data'!E415&amp;IF('Clean Data'!G415="x","-f","")&amp;IF('Clean Data'!K415="x","-Mega","")&amp;IF('Clean Data'!L415="x","-Gigantamax","")&amp;IF('Clean Data'!M415&lt;&gt;"","-"&amp;'Clean Data'!M415,"")</f>
        <v>Wormadam</v>
      </c>
      <c r="B414" t="s">
        <v>406</v>
      </c>
      <c r="C414" t="s">
        <v>406</v>
      </c>
      <c r="D414" s="108" t="s">
        <v>290</v>
      </c>
      <c r="E414" t="s">
        <v>290</v>
      </c>
      <c r="F414" t="str" cm="1">
        <f t="array" aca="1" ref="F414" ca="1">IF(OR(E414="f", E414="Mega", E414="Gigantamax", E414="Galar", E414="Alola"), IF(NOT(ISERROR(SEARCH(" ", CELL("contents", F413)))), LEFT(F413,SEARCH(" ", CELL("contents", F413))-1) &amp; " - " &amp; E414, F413&amp;" - "&amp;E414), E414)</f>
        <v>Exploud</v>
      </c>
      <c r="G414">
        <f>IF(ISNUMBER(SEARCH("-",K414)),_xlfn.XLOOKUP(LEFT(K414,FIND("-",K414)-1),'Clean Data'!E:E, 'Clean Data'!C:C),_xlfn.XLOOKUP(K414,'Clean Data'!E:E, 'Clean Data'!C:C))</f>
        <v>3</v>
      </c>
      <c r="H414" s="113">
        <v>3</v>
      </c>
      <c r="I414" s="113" t="str">
        <f>IF(ISNUMBER(SEARCH("-",K414)),_xlfn.XLOOKUP(LEFT(K414,FIND("-",K414)-1),'Clean Data'!E:E, 'Clean Data'!D:D),_xlfn.XLOOKUP(K414,'Clean Data'!E:E, 'Clean Data'!D:D))</f>
        <v>259</v>
      </c>
      <c r="J414" s="113" t="s">
        <v>1208</v>
      </c>
      <c r="K414" s="114" t="s">
        <v>254</v>
      </c>
      <c r="L414" t="str">
        <f t="shared" si="6"/>
        <v/>
      </c>
      <c r="M414" t="s">
        <v>888</v>
      </c>
    </row>
    <row r="415" spans="1:13" x14ac:dyDescent="0.25">
      <c r="A415" t="str">
        <f>'Clean Data'!E416&amp;IF('Clean Data'!G416="x","-f","")&amp;IF('Clean Data'!K416="x","-Mega","")&amp;IF('Clean Data'!L416="x","-Gigantamax","")&amp;IF('Clean Data'!M416&lt;&gt;"","-"&amp;'Clean Data'!M416,"")</f>
        <v>Mothim</v>
      </c>
      <c r="B415" t="s">
        <v>407</v>
      </c>
      <c r="C415" t="s">
        <v>407</v>
      </c>
      <c r="D415" s="108" t="s">
        <v>291</v>
      </c>
      <c r="E415" t="s">
        <v>291</v>
      </c>
      <c r="F415" t="str" cm="1">
        <f t="array" aca="1" ref="F415" ca="1">IF(OR(E415="f", E415="Mega", E415="Gigantamax", E415="Galar", E415="Alola"), IF(NOT(ISERROR(SEARCH(" ", CELL("contents", F414)))), LEFT(F414,SEARCH(" ", CELL("contents", F414))-1) &amp; " - " &amp; E415, F414&amp;" - "&amp;E415), E415)</f>
        <v>Makuhita</v>
      </c>
      <c r="G415">
        <f>IF(ISNUMBER(SEARCH("-",K415)),_xlfn.XLOOKUP(LEFT(K415,FIND("-",K415)-1),'Clean Data'!E:E, 'Clean Data'!C:C),_xlfn.XLOOKUP(K415,'Clean Data'!E:E, 'Clean Data'!C:C))</f>
        <v>3</v>
      </c>
      <c r="H415" s="113">
        <v>3</v>
      </c>
      <c r="I415" s="113" t="str">
        <f>IF(ISNUMBER(SEARCH("-",K415)),_xlfn.XLOOKUP(LEFT(K415,FIND("-",K415)-1),'Clean Data'!E:E, 'Clean Data'!D:D),_xlfn.XLOOKUP(K415,'Clean Data'!E:E, 'Clean Data'!D:D))</f>
        <v>260</v>
      </c>
      <c r="J415" s="113" t="s">
        <v>1209</v>
      </c>
      <c r="K415" s="114" t="s">
        <v>255</v>
      </c>
      <c r="L415" t="str">
        <f t="shared" si="6"/>
        <v/>
      </c>
      <c r="M415" t="s">
        <v>888</v>
      </c>
    </row>
    <row r="416" spans="1:13" x14ac:dyDescent="0.25">
      <c r="A416" t="str">
        <f>'Clean Data'!E417&amp;IF('Clean Data'!G417="x","-f","")&amp;IF('Clean Data'!K417="x","-Mega","")&amp;IF('Clean Data'!L417="x","-Gigantamax","")&amp;IF('Clean Data'!M417&lt;&gt;"","-"&amp;'Clean Data'!M417,"")</f>
        <v>Combee-f</v>
      </c>
      <c r="B416" t="s">
        <v>2822</v>
      </c>
      <c r="C416" t="s">
        <v>2822</v>
      </c>
      <c r="D416" s="108" t="s">
        <v>292</v>
      </c>
      <c r="E416" t="s">
        <v>292</v>
      </c>
      <c r="F416" t="str" cm="1">
        <f t="array" aca="1" ref="F416" ca="1">IF(OR(E416="f", E416="Mega", E416="Gigantamax", E416="Galar", E416="Alola"), IF(NOT(ISERROR(SEARCH(" ", CELL("contents", F415)))), LEFT(F415,SEARCH(" ", CELL("contents", F415))-1) &amp; " - " &amp; E416, F415&amp;" - "&amp;E416), E416)</f>
        <v>Hariyama</v>
      </c>
      <c r="G416">
        <f>IF(ISNUMBER(SEARCH("-",K416)),_xlfn.XLOOKUP(LEFT(K416,FIND("-",K416)-1),'Clean Data'!E:E, 'Clean Data'!C:C),_xlfn.XLOOKUP(K416,'Clean Data'!E:E, 'Clean Data'!C:C))</f>
        <v>3</v>
      </c>
      <c r="H416" s="113">
        <v>3</v>
      </c>
      <c r="I416" s="113" t="str">
        <f>IF(ISNUMBER(SEARCH("-",K416)),_xlfn.XLOOKUP(LEFT(K416,FIND("-",K416)-1),'Clean Data'!E:E, 'Clean Data'!D:D),_xlfn.XLOOKUP(K416,'Clean Data'!E:E, 'Clean Data'!D:D))</f>
        <v>260</v>
      </c>
      <c r="J416" s="113" t="s">
        <v>1209</v>
      </c>
      <c r="K416" s="114" t="s">
        <v>2780</v>
      </c>
      <c r="L416" t="str">
        <f t="shared" si="6"/>
        <v>Mega</v>
      </c>
      <c r="M416" t="s">
        <v>882</v>
      </c>
    </row>
    <row r="417" spans="1:13" x14ac:dyDescent="0.25">
      <c r="A417" t="str">
        <f>'Clean Data'!E418&amp;IF('Clean Data'!G418="x","-f","")&amp;IF('Clean Data'!K418="x","-Mega","")&amp;IF('Clean Data'!L418="x","-Gigantamax","")&amp;IF('Clean Data'!M418&lt;&gt;"","-"&amp;'Clean Data'!M418,"")</f>
        <v>Vespiquen</v>
      </c>
      <c r="B417" t="s">
        <v>409</v>
      </c>
      <c r="C417" t="s">
        <v>409</v>
      </c>
      <c r="D417" s="108" t="s">
        <v>293</v>
      </c>
      <c r="E417" t="s">
        <v>293</v>
      </c>
      <c r="F417" t="str" cm="1">
        <f t="array" aca="1" ref="F417" ca="1">IF(OR(E417="f", E417="Mega", E417="Gigantamax", E417="Galar", E417="Alola"), IF(NOT(ISERROR(SEARCH(" ", CELL("contents", F416)))), LEFT(F416,SEARCH(" ", CELL("contents", F416))-1) &amp; " - " &amp; E417, F416&amp;" - "&amp;E417), E417)</f>
        <v>Azurill</v>
      </c>
      <c r="G417">
        <f>IF(ISNUMBER(SEARCH("-",K417)),_xlfn.XLOOKUP(LEFT(K417,FIND("-",K417)-1),'Clean Data'!E:E, 'Clean Data'!C:C),_xlfn.XLOOKUP(K417,'Clean Data'!E:E, 'Clean Data'!C:C))</f>
        <v>3</v>
      </c>
      <c r="H417" s="113">
        <v>3</v>
      </c>
      <c r="I417" s="113" t="str">
        <f>IF(ISNUMBER(SEARCH("-",K417)),_xlfn.XLOOKUP(LEFT(K417,FIND("-",K417)-1),'Clean Data'!E:E, 'Clean Data'!D:D),_xlfn.XLOOKUP(K417,'Clean Data'!E:E, 'Clean Data'!D:D))</f>
        <v>261</v>
      </c>
      <c r="J417" s="113" t="s">
        <v>1210</v>
      </c>
      <c r="K417" s="114" t="s">
        <v>256</v>
      </c>
      <c r="L417" t="str">
        <f t="shared" si="6"/>
        <v/>
      </c>
      <c r="M417" t="s">
        <v>888</v>
      </c>
    </row>
    <row r="418" spans="1:13" x14ac:dyDescent="0.25">
      <c r="A418" t="str">
        <f>'Clean Data'!E419&amp;IF('Clean Data'!G419="x","-f","")&amp;IF('Clean Data'!K419="x","-Mega","")&amp;IF('Clean Data'!L419="x","-Gigantamax","")&amp;IF('Clean Data'!M419&lt;&gt;"","-"&amp;'Clean Data'!M419,"")</f>
        <v>Pachirisu-f</v>
      </c>
      <c r="B418" t="s">
        <v>2823</v>
      </c>
      <c r="C418" t="s">
        <v>2823</v>
      </c>
      <c r="D418" s="108" t="s">
        <v>294</v>
      </c>
      <c r="E418" t="s">
        <v>294</v>
      </c>
      <c r="F418" t="str" cm="1">
        <f t="array" aca="1" ref="F418" ca="1">IF(OR(E418="f", E418="Mega", E418="Gigantamax", E418="Galar", E418="Alola"), IF(NOT(ISERROR(SEARCH(" ", CELL("contents", F417)))), LEFT(F417,SEARCH(" ", CELL("contents", F417))-1) &amp; " - " &amp; E418, F417&amp;" - "&amp;E418), E418)</f>
        <v>Nosepass</v>
      </c>
      <c r="G418">
        <f>IF(ISNUMBER(SEARCH("-",K418)),_xlfn.XLOOKUP(LEFT(K418,FIND("-",K418)-1),'Clean Data'!E:E, 'Clean Data'!C:C),_xlfn.XLOOKUP(K418,'Clean Data'!E:E, 'Clean Data'!C:C))</f>
        <v>3</v>
      </c>
      <c r="H418" s="113">
        <v>3</v>
      </c>
      <c r="I418" s="113" t="str">
        <f>IF(ISNUMBER(SEARCH("-",K418)),_xlfn.XLOOKUP(LEFT(K418,FIND("-",K418)-1),'Clean Data'!E:E, 'Clean Data'!D:D),_xlfn.XLOOKUP(K418,'Clean Data'!E:E, 'Clean Data'!D:D))</f>
        <v>262</v>
      </c>
      <c r="J418" s="113" t="s">
        <v>1211</v>
      </c>
      <c r="K418" s="114" t="s">
        <v>257</v>
      </c>
      <c r="L418" t="str">
        <f t="shared" si="6"/>
        <v/>
      </c>
      <c r="M418" t="s">
        <v>888</v>
      </c>
    </row>
    <row r="419" spans="1:13" x14ac:dyDescent="0.25">
      <c r="A419" t="str">
        <f>'Clean Data'!E420&amp;IF('Clean Data'!G420="x","-f","")&amp;IF('Clean Data'!K420="x","-Mega","")&amp;IF('Clean Data'!L420="x","-Gigantamax","")&amp;IF('Clean Data'!M420&lt;&gt;"","-"&amp;'Clean Data'!M420,"")</f>
        <v>Buizel-f</v>
      </c>
      <c r="B419" t="s">
        <v>2824</v>
      </c>
      <c r="C419" t="s">
        <v>2824</v>
      </c>
      <c r="D419" s="108" t="s">
        <v>295</v>
      </c>
      <c r="E419" t="s">
        <v>295</v>
      </c>
      <c r="F419" t="str" cm="1">
        <f t="array" aca="1" ref="F419" ca="1">IF(OR(E419="f", E419="Mega", E419="Gigantamax", E419="Galar", E419="Alola"), IF(NOT(ISERROR(SEARCH(" ", CELL("contents", F418)))), LEFT(F418,SEARCH(" ", CELL("contents", F418))-1) &amp; " - " &amp; E419, F418&amp;" - "&amp;E419), E419)</f>
        <v>Skitty</v>
      </c>
      <c r="G419">
        <f>IF(ISNUMBER(SEARCH("-",K419)),_xlfn.XLOOKUP(LEFT(K419,FIND("-",K419)-1),'Clean Data'!E:E, 'Clean Data'!C:C),_xlfn.XLOOKUP(K419,'Clean Data'!E:E, 'Clean Data'!C:C))</f>
        <v>3</v>
      </c>
      <c r="H419" s="113">
        <v>3</v>
      </c>
      <c r="I419" s="113" t="str">
        <f>IF(ISNUMBER(SEARCH("-",K419)),_xlfn.XLOOKUP(LEFT(K419,FIND("-",K419)-1),'Clean Data'!E:E, 'Clean Data'!D:D),_xlfn.XLOOKUP(K419,'Clean Data'!E:E, 'Clean Data'!D:D))</f>
        <v>263</v>
      </c>
      <c r="J419" s="113" t="s">
        <v>1212</v>
      </c>
      <c r="K419" s="114" t="s">
        <v>258</v>
      </c>
      <c r="L419" t="str">
        <f t="shared" si="6"/>
        <v/>
      </c>
      <c r="M419" t="s">
        <v>888</v>
      </c>
    </row>
    <row r="420" spans="1:13" x14ac:dyDescent="0.25">
      <c r="A420" t="str">
        <f>'Clean Data'!E421&amp;IF('Clean Data'!G421="x","-f","")&amp;IF('Clean Data'!K421="x","-Mega","")&amp;IF('Clean Data'!L421="x","-Gigantamax","")&amp;IF('Clean Data'!M421&lt;&gt;"","-"&amp;'Clean Data'!M421,"")</f>
        <v>Floatzel-f</v>
      </c>
      <c r="B420" t="s">
        <v>2825</v>
      </c>
      <c r="C420" t="s">
        <v>2825</v>
      </c>
      <c r="D420" s="108" t="s">
        <v>1861</v>
      </c>
      <c r="E420" t="s">
        <v>1861</v>
      </c>
      <c r="F420" t="str" cm="1">
        <f t="array" aca="1" ref="F420" ca="1">IF(OR(E420="f", E420="Mega", E420="Gigantamax", E420="Galar", E420="Alola"), IF(NOT(ISERROR(SEARCH(" ", CELL("contents", F419)))), LEFT(F419,SEARCH(" ", CELL("contents", F419))-1) &amp; " - " &amp; E420, F419&amp;" - "&amp;E420), E420)</f>
        <v>Delcatty</v>
      </c>
      <c r="G420">
        <f>IF(ISNUMBER(SEARCH("-",K420)),_xlfn.XLOOKUP(LEFT(K420,FIND("-",K420)-1),'Clean Data'!E:E, 'Clean Data'!C:C),_xlfn.XLOOKUP(K420,'Clean Data'!E:E, 'Clean Data'!C:C))</f>
        <v>3</v>
      </c>
      <c r="H420" s="113">
        <v>3</v>
      </c>
      <c r="I420" s="113" t="str">
        <f>IF(ISNUMBER(SEARCH("-",K420)),_xlfn.XLOOKUP(LEFT(K420,FIND("-",K420)-1),'Clean Data'!E:E, 'Clean Data'!D:D),_xlfn.XLOOKUP(K420,'Clean Data'!E:E, 'Clean Data'!D:D))</f>
        <v>263</v>
      </c>
      <c r="J420" s="113" t="s">
        <v>1212</v>
      </c>
      <c r="K420" s="114" t="s">
        <v>2952</v>
      </c>
      <c r="L420" t="str">
        <f t="shared" si="6"/>
        <v>Region-Galar</v>
      </c>
      <c r="M420" t="s">
        <v>2974</v>
      </c>
    </row>
    <row r="421" spans="1:13" x14ac:dyDescent="0.25">
      <c r="A421" t="str">
        <f>'Clean Data'!E422&amp;IF('Clean Data'!G422="x","-f","")&amp;IF('Clean Data'!K422="x","-Mega","")&amp;IF('Clean Data'!L422="x","-Gigantamax","")&amp;IF('Clean Data'!M422&lt;&gt;"","-"&amp;'Clean Data'!M422,"")</f>
        <v>Cherubi</v>
      </c>
      <c r="B421" t="s">
        <v>413</v>
      </c>
      <c r="C421" t="s">
        <v>413</v>
      </c>
      <c r="D421" s="108" t="s">
        <v>296</v>
      </c>
      <c r="E421" t="s">
        <v>296</v>
      </c>
      <c r="F421" t="str" cm="1">
        <f t="array" aca="1" ref="F421" ca="1">IF(OR(E421="f", E421="Mega", E421="Gigantamax", E421="Galar", E421="Alola"), IF(NOT(ISERROR(SEARCH(" ", CELL("contents", F420)))), LEFT(F420,SEARCH(" ", CELL("contents", F420))-1) &amp; " - " &amp; E421, F420&amp;" - "&amp;E421), E421)</f>
        <v>Sableye</v>
      </c>
      <c r="G421">
        <f>IF(ISNUMBER(SEARCH("-",K421)),_xlfn.XLOOKUP(LEFT(K421,FIND("-",K421)-1),'Clean Data'!E:E, 'Clean Data'!C:C),_xlfn.XLOOKUP(K421,'Clean Data'!E:E, 'Clean Data'!C:C))</f>
        <v>3</v>
      </c>
      <c r="H421" s="113">
        <v>3</v>
      </c>
      <c r="I421" s="113" t="str">
        <f>IF(ISNUMBER(SEARCH("-",K421)),_xlfn.XLOOKUP(LEFT(K421,FIND("-",K421)-1),'Clean Data'!E:E, 'Clean Data'!D:D),_xlfn.XLOOKUP(K421,'Clean Data'!E:E, 'Clean Data'!D:D))</f>
        <v>264</v>
      </c>
      <c r="J421" s="113" t="s">
        <v>1213</v>
      </c>
      <c r="K421" s="114" t="s">
        <v>259</v>
      </c>
      <c r="L421" t="str">
        <f t="shared" si="6"/>
        <v/>
      </c>
      <c r="M421" t="s">
        <v>888</v>
      </c>
    </row>
    <row r="422" spans="1:13" x14ac:dyDescent="0.25">
      <c r="A422" t="str">
        <f>'Clean Data'!E423&amp;IF('Clean Data'!G423="x","-f","")&amp;IF('Clean Data'!K423="x","-Mega","")&amp;IF('Clean Data'!L423="x","-Gigantamax","")&amp;IF('Clean Data'!M423&lt;&gt;"","-"&amp;'Clean Data'!M423,"")</f>
        <v>Cherrim</v>
      </c>
      <c r="B422" t="s">
        <v>414</v>
      </c>
      <c r="C422" t="s">
        <v>414</v>
      </c>
      <c r="D422" s="108" t="s">
        <v>882</v>
      </c>
      <c r="E422" t="s">
        <v>882</v>
      </c>
      <c r="F422" t="str" cm="1">
        <f t="array" aca="1" ref="F422" ca="1">IF(OR(E422="f", E422="Mega", E422="Gigantamax", E422="Galar", E422="Alola"), IF(NOT(ISERROR(SEARCH(" ", CELL("contents", F421)))), LEFT(F421,SEARCH(" ", CELL("contents", F421))-1) &amp; " - " &amp; E422, F421&amp;" - "&amp;E422), E422)</f>
        <v>Sableye - Mega</v>
      </c>
      <c r="G422">
        <f>IF(ISNUMBER(SEARCH("-",K422)),_xlfn.XLOOKUP(LEFT(K422,FIND("-",K422)-1),'Clean Data'!E:E, 'Clean Data'!C:C),_xlfn.XLOOKUP(K422,'Clean Data'!E:E, 'Clean Data'!C:C))</f>
        <v>3</v>
      </c>
      <c r="H422" s="113">
        <v>3</v>
      </c>
      <c r="I422" s="113" t="str">
        <f>IF(ISNUMBER(SEARCH("-",K422)),_xlfn.XLOOKUP(LEFT(K422,FIND("-",K422)-1),'Clean Data'!E:E, 'Clean Data'!D:D),_xlfn.XLOOKUP(K422,'Clean Data'!E:E, 'Clean Data'!D:D))</f>
        <v>264</v>
      </c>
      <c r="J422" s="113" t="s">
        <v>1213</v>
      </c>
      <c r="K422" s="114" t="s">
        <v>2953</v>
      </c>
      <c r="L422" t="str">
        <f t="shared" si="6"/>
        <v>Region-Galar</v>
      </c>
      <c r="M422" t="s">
        <v>2974</v>
      </c>
    </row>
    <row r="423" spans="1:13" x14ac:dyDescent="0.25">
      <c r="A423" t="str">
        <f>'Clean Data'!E424&amp;IF('Clean Data'!G424="x","-f","")&amp;IF('Clean Data'!K424="x","-Mega","")&amp;IF('Clean Data'!L424="x","-Gigantamax","")&amp;IF('Clean Data'!M424&lt;&gt;"","-"&amp;'Clean Data'!M424,"")</f>
        <v>Shellos</v>
      </c>
      <c r="B423" t="s">
        <v>415</v>
      </c>
      <c r="C423" t="s">
        <v>415</v>
      </c>
      <c r="D423" s="108" t="s">
        <v>297</v>
      </c>
      <c r="E423" t="s">
        <v>297</v>
      </c>
      <c r="F423" t="str" cm="1">
        <f t="array" aca="1" ref="F423" ca="1">IF(OR(E423="f", E423="Mega", E423="Gigantamax", E423="Galar", E423="Alola"), IF(NOT(ISERROR(SEARCH(" ", CELL("contents", F422)))), LEFT(F422,SEARCH(" ", CELL("contents", F422))-1) &amp; " - " &amp; E423, F422&amp;" - "&amp;E423), E423)</f>
        <v>Mawile</v>
      </c>
      <c r="G423">
        <f>IF(ISNUMBER(SEARCH("-",K423)),_xlfn.XLOOKUP(LEFT(K423,FIND("-",K423)-1),'Clean Data'!E:E, 'Clean Data'!C:C),_xlfn.XLOOKUP(K423,'Clean Data'!E:E, 'Clean Data'!C:C))</f>
        <v>3</v>
      </c>
      <c r="H423" s="113">
        <v>3</v>
      </c>
      <c r="I423" s="113" t="str">
        <f>IF(ISNUMBER(SEARCH("-",K423)),_xlfn.XLOOKUP(LEFT(K423,FIND("-",K423)-1),'Clean Data'!E:E, 'Clean Data'!D:D),_xlfn.XLOOKUP(K423,'Clean Data'!E:E, 'Clean Data'!D:D))</f>
        <v>265</v>
      </c>
      <c r="J423" s="113" t="s">
        <v>1214</v>
      </c>
      <c r="K423" s="114" t="s">
        <v>260</v>
      </c>
      <c r="L423" t="str">
        <f t="shared" si="6"/>
        <v/>
      </c>
      <c r="M423" t="s">
        <v>888</v>
      </c>
    </row>
    <row r="424" spans="1:13" x14ac:dyDescent="0.25">
      <c r="A424" t="str">
        <f>'Clean Data'!E425&amp;IF('Clean Data'!G425="x","-f","")&amp;IF('Clean Data'!K425="x","-Mega","")&amp;IF('Clean Data'!L425="x","-Gigantamax","")&amp;IF('Clean Data'!M425&lt;&gt;"","-"&amp;'Clean Data'!M425,"")</f>
        <v>Gastrodon</v>
      </c>
      <c r="B424" t="s">
        <v>416</v>
      </c>
      <c r="C424" t="s">
        <v>416</v>
      </c>
      <c r="D424" s="108" t="s">
        <v>882</v>
      </c>
      <c r="E424" t="s">
        <v>882</v>
      </c>
      <c r="F424" t="str" cm="1">
        <f t="array" aca="1" ref="F424" ca="1">IF(OR(E424="f", E424="Mega", E424="Gigantamax", E424="Galar", E424="Alola"), IF(NOT(ISERROR(SEARCH(" ", CELL("contents", F423)))), LEFT(F423,SEARCH(" ", CELL("contents", F423))-1) &amp; " - " &amp; E424, F423&amp;" - "&amp;E424), E424)</f>
        <v>Mawile - Mega</v>
      </c>
      <c r="G424">
        <f>IF(ISNUMBER(SEARCH("-",K424)),_xlfn.XLOOKUP(LEFT(K424,FIND("-",K424)-1),'Clean Data'!E:E, 'Clean Data'!C:C),_xlfn.XLOOKUP(K424,'Clean Data'!E:E, 'Clean Data'!C:C))</f>
        <v>3</v>
      </c>
      <c r="H424" s="113">
        <v>3</v>
      </c>
      <c r="I424" s="113" t="str">
        <f>IF(ISNUMBER(SEARCH("-",K424)),_xlfn.XLOOKUP(LEFT(K424,FIND("-",K424)-1),'Clean Data'!E:E, 'Clean Data'!D:D),_xlfn.XLOOKUP(K424,'Clean Data'!E:E, 'Clean Data'!D:D))</f>
        <v>266</v>
      </c>
      <c r="J424" s="113" t="s">
        <v>1215</v>
      </c>
      <c r="K424" s="114" t="s">
        <v>261</v>
      </c>
      <c r="L424" t="str">
        <f t="shared" si="6"/>
        <v/>
      </c>
      <c r="M424" t="s">
        <v>888</v>
      </c>
    </row>
    <row r="425" spans="1:13" x14ac:dyDescent="0.25">
      <c r="A425" t="str">
        <f>'Clean Data'!E426&amp;IF('Clean Data'!G426="x","-f","")&amp;IF('Clean Data'!K426="x","-Mega","")&amp;IF('Clean Data'!L426="x","-Gigantamax","")&amp;IF('Clean Data'!M426&lt;&gt;"","-"&amp;'Clean Data'!M426,"")</f>
        <v>Ambipom-f</v>
      </c>
      <c r="B425" t="s">
        <v>2826</v>
      </c>
      <c r="C425" t="s">
        <v>2826</v>
      </c>
      <c r="D425" s="108" t="s">
        <v>298</v>
      </c>
      <c r="E425" t="s">
        <v>298</v>
      </c>
      <c r="F425" t="str" cm="1">
        <f t="array" aca="1" ref="F425" ca="1">IF(OR(E425="f", E425="Mega", E425="Gigantamax", E425="Galar", E425="Alola"), IF(NOT(ISERROR(SEARCH(" ", CELL("contents", F424)))), LEFT(F424,SEARCH(" ", CELL("contents", F424))-1) &amp; " - " &amp; E425, F424&amp;" - "&amp;E425), E425)</f>
        <v>Aron</v>
      </c>
      <c r="G425">
        <f>IF(ISNUMBER(SEARCH("-",K425)),_xlfn.XLOOKUP(LEFT(K425,FIND("-",K425)-1),'Clean Data'!E:E, 'Clean Data'!C:C),_xlfn.XLOOKUP(K425,'Clean Data'!E:E, 'Clean Data'!C:C))</f>
        <v>3</v>
      </c>
      <c r="H425" s="113">
        <v>3</v>
      </c>
      <c r="I425" s="113" t="str">
        <f>IF(ISNUMBER(SEARCH("-",K425)),_xlfn.XLOOKUP(LEFT(K425,FIND("-",K425)-1),'Clean Data'!E:E, 'Clean Data'!D:D),_xlfn.XLOOKUP(K425,'Clean Data'!E:E, 'Clean Data'!D:D))</f>
        <v>267</v>
      </c>
      <c r="J425" s="113" t="s">
        <v>1216</v>
      </c>
      <c r="K425" s="114" t="s">
        <v>262</v>
      </c>
      <c r="L425" t="str">
        <f t="shared" si="6"/>
        <v/>
      </c>
      <c r="M425" t="s">
        <v>888</v>
      </c>
    </row>
    <row r="426" spans="1:13" x14ac:dyDescent="0.25">
      <c r="A426" t="str">
        <f>'Clean Data'!E427&amp;IF('Clean Data'!G427="x","-f","")&amp;IF('Clean Data'!K427="x","-Mega","")&amp;IF('Clean Data'!L427="x","-Gigantamax","")&amp;IF('Clean Data'!M427&lt;&gt;"","-"&amp;'Clean Data'!M427,"")</f>
        <v>Drifloon</v>
      </c>
      <c r="B426" t="s">
        <v>418</v>
      </c>
      <c r="C426" t="s">
        <v>418</v>
      </c>
      <c r="D426" s="108" t="s">
        <v>299</v>
      </c>
      <c r="E426" t="s">
        <v>299</v>
      </c>
      <c r="F426" t="str" cm="1">
        <f t="array" aca="1" ref="F426" ca="1">IF(OR(E426="f", E426="Mega", E426="Gigantamax", E426="Galar", E426="Alola"), IF(NOT(ISERROR(SEARCH(" ", CELL("contents", F425)))), LEFT(F425,SEARCH(" ", CELL("contents", F425))-1) &amp; " - " &amp; E426, F425&amp;" - "&amp;E426), E426)</f>
        <v>Lairon</v>
      </c>
      <c r="G426">
        <f>IF(ISNUMBER(SEARCH("-",K426)),_xlfn.XLOOKUP(LEFT(K426,FIND("-",K426)-1),'Clean Data'!E:E, 'Clean Data'!C:C),_xlfn.XLOOKUP(K426,'Clean Data'!E:E, 'Clean Data'!C:C))</f>
        <v>3</v>
      </c>
      <c r="H426" s="113">
        <v>3</v>
      </c>
      <c r="I426" s="113" t="str">
        <f>IF(ISNUMBER(SEARCH("-",K426)),_xlfn.XLOOKUP(LEFT(K426,FIND("-",K426)-1),'Clean Data'!E:E, 'Clean Data'!D:D),_xlfn.XLOOKUP(K426,'Clean Data'!E:E, 'Clean Data'!D:D))</f>
        <v>267</v>
      </c>
      <c r="J426" s="113" t="s">
        <v>1216</v>
      </c>
      <c r="K426" s="114" t="s">
        <v>2781</v>
      </c>
      <c r="L426" t="str">
        <f t="shared" si="6"/>
        <v>f</v>
      </c>
      <c r="M426" t="s">
        <v>2713</v>
      </c>
    </row>
    <row r="427" spans="1:13" x14ac:dyDescent="0.25">
      <c r="A427" t="str">
        <f>'Clean Data'!E428&amp;IF('Clean Data'!G428="x","-f","")&amp;IF('Clean Data'!K428="x","-Mega","")&amp;IF('Clean Data'!L428="x","-Gigantamax","")&amp;IF('Clean Data'!M428&lt;&gt;"","-"&amp;'Clean Data'!M428,"")</f>
        <v>Drifblim</v>
      </c>
      <c r="B427" t="s">
        <v>419</v>
      </c>
      <c r="C427" t="s">
        <v>419</v>
      </c>
      <c r="D427" s="108" t="s">
        <v>300</v>
      </c>
      <c r="E427" t="s">
        <v>300</v>
      </c>
      <c r="F427" t="str" cm="1">
        <f t="array" aca="1" ref="F427" ca="1">IF(OR(E427="f", E427="Mega", E427="Gigantamax", E427="Galar", E427="Alola"), IF(NOT(ISERROR(SEARCH(" ", CELL("contents", F426)))), LEFT(F426,SEARCH(" ", CELL("contents", F426))-1) &amp; " - " &amp; E427, F426&amp;" - "&amp;E427), E427)</f>
        <v>Aggron</v>
      </c>
      <c r="G427">
        <f>IF(ISNUMBER(SEARCH("-",K427)),_xlfn.XLOOKUP(LEFT(K427,FIND("-",K427)-1),'Clean Data'!E:E, 'Clean Data'!C:C),_xlfn.XLOOKUP(K427,'Clean Data'!E:E, 'Clean Data'!C:C))</f>
        <v>3</v>
      </c>
      <c r="H427" s="113">
        <v>3</v>
      </c>
      <c r="I427" s="113" t="str">
        <f>IF(ISNUMBER(SEARCH("-",K427)),_xlfn.XLOOKUP(LEFT(K427,FIND("-",K427)-1),'Clean Data'!E:E, 'Clean Data'!D:D),_xlfn.XLOOKUP(K427,'Clean Data'!E:E, 'Clean Data'!D:D))</f>
        <v>268</v>
      </c>
      <c r="J427" s="113" t="s">
        <v>1217</v>
      </c>
      <c r="K427" s="114" t="s">
        <v>263</v>
      </c>
      <c r="L427" t="str">
        <f t="shared" si="6"/>
        <v/>
      </c>
      <c r="M427" t="s">
        <v>888</v>
      </c>
    </row>
    <row r="428" spans="1:13" x14ac:dyDescent="0.25">
      <c r="A428" t="str">
        <f>'Clean Data'!E429&amp;IF('Clean Data'!G429="x","-f","")&amp;IF('Clean Data'!K429="x","-Mega","")&amp;IF('Clean Data'!L429="x","-Gigantamax","")&amp;IF('Clean Data'!M429&lt;&gt;"","-"&amp;'Clean Data'!M429,"")</f>
        <v>Buneary</v>
      </c>
      <c r="B428" t="s">
        <v>420</v>
      </c>
      <c r="C428" t="s">
        <v>420</v>
      </c>
      <c r="D428" s="108" t="s">
        <v>882</v>
      </c>
      <c r="E428" t="s">
        <v>882</v>
      </c>
      <c r="F428" t="str" cm="1">
        <f t="array" aca="1" ref="F428" ca="1">IF(OR(E428="f", E428="Mega", E428="Gigantamax", E428="Galar", E428="Alola"), IF(NOT(ISERROR(SEARCH(" ", CELL("contents", F427)))), LEFT(F427,SEARCH(" ", CELL("contents", F427))-1) &amp; " - " &amp; E428, F427&amp;" - "&amp;E428), E428)</f>
        <v>Aggron - Mega</v>
      </c>
      <c r="G428">
        <f>IF(ISNUMBER(SEARCH("-",K428)),_xlfn.XLOOKUP(LEFT(K428,FIND("-",K428)-1),'Clean Data'!E:E, 'Clean Data'!C:C),_xlfn.XLOOKUP(K428,'Clean Data'!E:E, 'Clean Data'!C:C))</f>
        <v>3</v>
      </c>
      <c r="H428" s="113">
        <v>3</v>
      </c>
      <c r="I428" s="113" t="str">
        <f>IF(ISNUMBER(SEARCH("-",K428)),_xlfn.XLOOKUP(LEFT(K428,FIND("-",K428)-1),'Clean Data'!E:E, 'Clean Data'!D:D),_xlfn.XLOOKUP(K428,'Clean Data'!E:E, 'Clean Data'!D:D))</f>
        <v>269</v>
      </c>
      <c r="J428" s="113" t="s">
        <v>1218</v>
      </c>
      <c r="K428" s="114" t="s">
        <v>264</v>
      </c>
      <c r="L428" t="str">
        <f t="shared" si="6"/>
        <v/>
      </c>
      <c r="M428" t="s">
        <v>888</v>
      </c>
    </row>
    <row r="429" spans="1:13" x14ac:dyDescent="0.25">
      <c r="A429" t="str">
        <f>'Clean Data'!E430&amp;IF('Clean Data'!G430="x","-f","")&amp;IF('Clean Data'!K430="x","-Mega","")&amp;IF('Clean Data'!L430="x","-Gigantamax","")&amp;IF('Clean Data'!M430&lt;&gt;"","-"&amp;'Clean Data'!M430,"")</f>
        <v>Lopunny-Mega</v>
      </c>
      <c r="B429" t="s">
        <v>2827</v>
      </c>
      <c r="C429" t="s">
        <v>2827</v>
      </c>
      <c r="D429" s="108" t="s">
        <v>301</v>
      </c>
      <c r="E429" t="s">
        <v>301</v>
      </c>
      <c r="F429" t="str" cm="1">
        <f t="array" aca="1" ref="F429" ca="1">IF(OR(E429="f", E429="Mega", E429="Gigantamax", E429="Galar", E429="Alola"), IF(NOT(ISERROR(SEARCH(" ", CELL("contents", F428)))), LEFT(F428,SEARCH(" ", CELL("contents", F428))-1) &amp; " - " &amp; E429, F428&amp;" - "&amp;E429), E429)</f>
        <v>Meditite</v>
      </c>
      <c r="G429">
        <f>IF(ISNUMBER(SEARCH("-",K429)),_xlfn.XLOOKUP(LEFT(K429,FIND("-",K429)-1),'Clean Data'!E:E, 'Clean Data'!C:C),_xlfn.XLOOKUP(K429,'Clean Data'!E:E, 'Clean Data'!C:C))</f>
        <v>3</v>
      </c>
      <c r="H429" s="113">
        <v>3</v>
      </c>
      <c r="I429" s="113" t="str">
        <f>IF(ISNUMBER(SEARCH("-",K429)),_xlfn.XLOOKUP(LEFT(K429,FIND("-",K429)-1),'Clean Data'!E:E, 'Clean Data'!D:D),_xlfn.XLOOKUP(K429,'Clean Data'!E:E, 'Clean Data'!D:D))</f>
        <v>269</v>
      </c>
      <c r="J429" s="113" t="s">
        <v>1218</v>
      </c>
      <c r="K429" s="114" t="s">
        <v>2782</v>
      </c>
      <c r="L429" t="str">
        <f t="shared" si="6"/>
        <v>f</v>
      </c>
      <c r="M429" t="s">
        <v>2713</v>
      </c>
    </row>
    <row r="430" spans="1:13" x14ac:dyDescent="0.25">
      <c r="A430" t="str">
        <f>'Clean Data'!E431&amp;IF('Clean Data'!G431="x","-f","")&amp;IF('Clean Data'!K431="x","-Mega","")&amp;IF('Clean Data'!L431="x","-Gigantamax","")&amp;IF('Clean Data'!M431&lt;&gt;"","-"&amp;'Clean Data'!M431,"")</f>
        <v>Mismagius</v>
      </c>
      <c r="B430" t="s">
        <v>422</v>
      </c>
      <c r="C430" t="s">
        <v>422</v>
      </c>
      <c r="D430" s="108" t="s">
        <v>2713</v>
      </c>
      <c r="E430" t="s">
        <v>2713</v>
      </c>
      <c r="F430" t="str" cm="1">
        <f t="array" aca="1" ref="F430" ca="1">IF(OR(E430="f", E430="Mega", E430="Gigantamax", E430="Galar", E430="Alola"), IF(NOT(ISERROR(SEARCH(" ", CELL("contents", F429)))), LEFT(F429,SEARCH(" ", CELL("contents", F429))-1) &amp; " - " &amp; E430, F429&amp;" - "&amp;E430), E430)</f>
        <v>Meditite - f</v>
      </c>
      <c r="G430">
        <f>IF(ISNUMBER(SEARCH("-",K430)),_xlfn.XLOOKUP(LEFT(K430,FIND("-",K430)-1),'Clean Data'!E:E, 'Clean Data'!C:C),_xlfn.XLOOKUP(K430,'Clean Data'!E:E, 'Clean Data'!C:C))</f>
        <v>3</v>
      </c>
      <c r="H430" s="113">
        <v>3</v>
      </c>
      <c r="I430" s="113" t="str">
        <f>IF(ISNUMBER(SEARCH("-",K430)),_xlfn.XLOOKUP(LEFT(K430,FIND("-",K430)-1),'Clean Data'!E:E, 'Clean Data'!D:D),_xlfn.XLOOKUP(K430,'Clean Data'!E:E, 'Clean Data'!D:D))</f>
        <v>270</v>
      </c>
      <c r="J430" s="113" t="s">
        <v>1219</v>
      </c>
      <c r="K430" s="114" t="s">
        <v>265</v>
      </c>
      <c r="L430" t="str">
        <f t="shared" si="6"/>
        <v/>
      </c>
      <c r="M430" t="s">
        <v>888</v>
      </c>
    </row>
    <row r="431" spans="1:13" x14ac:dyDescent="0.25">
      <c r="A431" t="str">
        <f>'Clean Data'!E432&amp;IF('Clean Data'!G432="x","-f","")&amp;IF('Clean Data'!K432="x","-Mega","")&amp;IF('Clean Data'!L432="x","-Gigantamax","")&amp;IF('Clean Data'!M432&lt;&gt;"","-"&amp;'Clean Data'!M432,"")</f>
        <v>Honchkrow</v>
      </c>
      <c r="B431" t="s">
        <v>423</v>
      </c>
      <c r="C431" t="s">
        <v>423</v>
      </c>
      <c r="D431" s="108" t="s">
        <v>302</v>
      </c>
      <c r="E431" t="s">
        <v>302</v>
      </c>
      <c r="F431" t="str" cm="1">
        <f t="array" aca="1" ref="F431" ca="1">IF(OR(E431="f", E431="Mega", E431="Gigantamax", E431="Galar", E431="Alola"), IF(NOT(ISERROR(SEARCH(" ", CELL("contents", F430)))), LEFT(F430,SEARCH(" ", CELL("contents", F430))-1) &amp; " - " &amp; E431, F430&amp;" - "&amp;E431), E431)</f>
        <v>Medicham</v>
      </c>
      <c r="G431">
        <f>IF(ISNUMBER(SEARCH("-",K431)),_xlfn.XLOOKUP(LEFT(K431,FIND("-",K431)-1),'Clean Data'!E:E, 'Clean Data'!C:C),_xlfn.XLOOKUP(K431,'Clean Data'!E:E, 'Clean Data'!C:C))</f>
        <v>3</v>
      </c>
      <c r="H431" s="113">
        <v>3</v>
      </c>
      <c r="I431" s="113" t="str">
        <f>IF(ISNUMBER(SEARCH("-",K431)),_xlfn.XLOOKUP(LEFT(K431,FIND("-",K431)-1),'Clean Data'!E:E, 'Clean Data'!D:D),_xlfn.XLOOKUP(K431,'Clean Data'!E:E, 'Clean Data'!D:D))</f>
        <v>271</v>
      </c>
      <c r="J431" s="113" t="s">
        <v>1220</v>
      </c>
      <c r="K431" s="114" t="s">
        <v>266</v>
      </c>
      <c r="L431" t="str">
        <f t="shared" si="6"/>
        <v/>
      </c>
      <c r="M431" t="s">
        <v>888</v>
      </c>
    </row>
    <row r="432" spans="1:13" x14ac:dyDescent="0.25">
      <c r="A432" t="str">
        <f>'Clean Data'!E433&amp;IF('Clean Data'!G433="x","-f","")&amp;IF('Clean Data'!K433="x","-Mega","")&amp;IF('Clean Data'!L433="x","-Gigantamax","")&amp;IF('Clean Data'!M433&lt;&gt;"","-"&amp;'Clean Data'!M433,"")</f>
        <v>Glameow</v>
      </c>
      <c r="B432" t="s">
        <v>424</v>
      </c>
      <c r="C432" t="s">
        <v>424</v>
      </c>
      <c r="D432" s="108" t="s">
        <v>2713</v>
      </c>
      <c r="E432" t="s">
        <v>2713</v>
      </c>
      <c r="F432" t="str" cm="1">
        <f t="array" aca="1" ref="F432" ca="1">IF(OR(E432="f", E432="Mega", E432="Gigantamax", E432="Galar", E432="Alola"), IF(NOT(ISERROR(SEARCH(" ", CELL("contents", F431)))), LEFT(F431,SEARCH(" ", CELL("contents", F431))-1) &amp; " - " &amp; E432, F431&amp;" - "&amp;E432), E432)</f>
        <v>Medicham - f</v>
      </c>
      <c r="G432">
        <f>IF(ISNUMBER(SEARCH("-",K432)),_xlfn.XLOOKUP(LEFT(K432,FIND("-",K432)-1),'Clean Data'!E:E, 'Clean Data'!C:C),_xlfn.XLOOKUP(K432,'Clean Data'!E:E, 'Clean Data'!C:C))</f>
        <v>3</v>
      </c>
      <c r="H432" s="113">
        <v>3</v>
      </c>
      <c r="I432" s="113" t="str">
        <f>IF(ISNUMBER(SEARCH("-",K432)),_xlfn.XLOOKUP(LEFT(K432,FIND("-",K432)-1),'Clean Data'!E:E, 'Clean Data'!D:D),_xlfn.XLOOKUP(K432,'Clean Data'!E:E, 'Clean Data'!D:D))</f>
        <v>272</v>
      </c>
      <c r="J432" s="113" t="s">
        <v>1221</v>
      </c>
      <c r="K432" s="114" t="s">
        <v>267</v>
      </c>
      <c r="L432" t="str">
        <f t="shared" si="6"/>
        <v/>
      </c>
      <c r="M432" t="s">
        <v>888</v>
      </c>
    </row>
    <row r="433" spans="1:13" x14ac:dyDescent="0.25">
      <c r="A433" t="str">
        <f>'Clean Data'!E434&amp;IF('Clean Data'!G434="x","-f","")&amp;IF('Clean Data'!K434="x","-Mega","")&amp;IF('Clean Data'!L434="x","-Gigantamax","")&amp;IF('Clean Data'!M434&lt;&gt;"","-"&amp;'Clean Data'!M434,"")</f>
        <v>Purugly</v>
      </c>
      <c r="B433" t="s">
        <v>425</v>
      </c>
      <c r="C433" t="s">
        <v>425</v>
      </c>
      <c r="D433" s="108" t="s">
        <v>882</v>
      </c>
      <c r="E433" t="s">
        <v>882</v>
      </c>
      <c r="F433" t="str" cm="1">
        <f t="array" aca="1" ref="F433" ca="1">IF(OR(E433="f", E433="Mega", E433="Gigantamax", E433="Galar", E433="Alola"), IF(NOT(ISERROR(SEARCH(" ", CELL("contents", F432)))), LEFT(F432,SEARCH(" ", CELL("contents", F432))-1) &amp; " - " &amp; E433, F432&amp;" - "&amp;E433), E433)</f>
        <v>Medicham - Mega</v>
      </c>
      <c r="G433">
        <f>IF(ISNUMBER(SEARCH("-",K433)),_xlfn.XLOOKUP(LEFT(K433,FIND("-",K433)-1),'Clean Data'!E:E, 'Clean Data'!C:C),_xlfn.XLOOKUP(K433,'Clean Data'!E:E, 'Clean Data'!C:C))</f>
        <v>3</v>
      </c>
      <c r="H433" s="113">
        <v>3</v>
      </c>
      <c r="I433" s="113" t="str">
        <f>IF(ISNUMBER(SEARCH("-",K433)),_xlfn.XLOOKUP(LEFT(K433,FIND("-",K433)-1),'Clean Data'!E:E, 'Clean Data'!D:D),_xlfn.XLOOKUP(K433,'Clean Data'!E:E, 'Clean Data'!D:D))</f>
        <v>272</v>
      </c>
      <c r="J433" s="113" t="s">
        <v>1221</v>
      </c>
      <c r="K433" s="114" t="s">
        <v>2783</v>
      </c>
      <c r="L433" t="str">
        <f t="shared" si="6"/>
        <v>f</v>
      </c>
      <c r="M433" t="s">
        <v>2713</v>
      </c>
    </row>
    <row r="434" spans="1:13" x14ac:dyDescent="0.25">
      <c r="A434" t="str">
        <f>'Clean Data'!E435&amp;IF('Clean Data'!G435="x","-f","")&amp;IF('Clean Data'!K435="x","-Mega","")&amp;IF('Clean Data'!L435="x","-Gigantamax","")&amp;IF('Clean Data'!M435&lt;&gt;"","-"&amp;'Clean Data'!M435,"")</f>
        <v>Chingling</v>
      </c>
      <c r="B434" t="s">
        <v>426</v>
      </c>
      <c r="C434" t="s">
        <v>426</v>
      </c>
      <c r="D434" s="108" t="s">
        <v>303</v>
      </c>
      <c r="E434" t="s">
        <v>303</v>
      </c>
      <c r="F434" t="str" cm="1">
        <f t="array" aca="1" ref="F434" ca="1">IF(OR(E434="f", E434="Mega", E434="Gigantamax", E434="Galar", E434="Alola"), IF(NOT(ISERROR(SEARCH(" ", CELL("contents", F433)))), LEFT(F433,SEARCH(" ", CELL("contents", F433))-1) &amp; " - " &amp; E434, F433&amp;" - "&amp;E434), E434)</f>
        <v>Electrike</v>
      </c>
      <c r="G434">
        <f>IF(ISNUMBER(SEARCH("-",K434)),_xlfn.XLOOKUP(LEFT(K434,FIND("-",K434)-1),'Clean Data'!E:E, 'Clean Data'!C:C),_xlfn.XLOOKUP(K434,'Clean Data'!E:E, 'Clean Data'!C:C))</f>
        <v>3</v>
      </c>
      <c r="H434" s="113">
        <v>3</v>
      </c>
      <c r="I434" s="113" t="str">
        <f>IF(ISNUMBER(SEARCH("-",K434)),_xlfn.XLOOKUP(LEFT(K434,FIND("-",K434)-1),'Clean Data'!E:E, 'Clean Data'!D:D),_xlfn.XLOOKUP(K434,'Clean Data'!E:E, 'Clean Data'!D:D))</f>
        <v>273</v>
      </c>
      <c r="J434" s="113" t="s">
        <v>1222</v>
      </c>
      <c r="K434" s="114" t="s">
        <v>268</v>
      </c>
      <c r="L434" t="str">
        <f t="shared" si="6"/>
        <v/>
      </c>
      <c r="M434" t="s">
        <v>888</v>
      </c>
    </row>
    <row r="435" spans="1:13" x14ac:dyDescent="0.25">
      <c r="A435" t="str">
        <f>'Clean Data'!E436&amp;IF('Clean Data'!G436="x","-f","")&amp;IF('Clean Data'!K436="x","-Mega","")&amp;IF('Clean Data'!L436="x","-Gigantamax","")&amp;IF('Clean Data'!M436&lt;&gt;"","-"&amp;'Clean Data'!M436,"")</f>
        <v>Stunky</v>
      </c>
      <c r="B435" t="s">
        <v>427</v>
      </c>
      <c r="C435" t="s">
        <v>427</v>
      </c>
      <c r="D435" s="108" t="s">
        <v>304</v>
      </c>
      <c r="E435" t="s">
        <v>304</v>
      </c>
      <c r="F435" t="str" cm="1">
        <f t="array" aca="1" ref="F435" ca="1">IF(OR(E435="f", E435="Mega", E435="Gigantamax", E435="Galar", E435="Alola"), IF(NOT(ISERROR(SEARCH(" ", CELL("contents", F434)))), LEFT(F434,SEARCH(" ", CELL("contents", F434))-1) &amp; " - " &amp; E435, F434&amp;" - "&amp;E435), E435)</f>
        <v>Manectric</v>
      </c>
      <c r="G435">
        <f>IF(ISNUMBER(SEARCH("-",K435)),_xlfn.XLOOKUP(LEFT(K435,FIND("-",K435)-1),'Clean Data'!E:E, 'Clean Data'!C:C),_xlfn.XLOOKUP(K435,'Clean Data'!E:E, 'Clean Data'!C:C))</f>
        <v>3</v>
      </c>
      <c r="H435" s="113">
        <v>3</v>
      </c>
      <c r="I435" s="113" t="str">
        <f>IF(ISNUMBER(SEARCH("-",K435)),_xlfn.XLOOKUP(LEFT(K435,FIND("-",K435)-1),'Clean Data'!E:E, 'Clean Data'!D:D),_xlfn.XLOOKUP(K435,'Clean Data'!E:E, 'Clean Data'!D:D))</f>
        <v>274</v>
      </c>
      <c r="J435" s="113" t="s">
        <v>1223</v>
      </c>
      <c r="K435" s="114" t="s">
        <v>269</v>
      </c>
      <c r="L435" t="str">
        <f t="shared" si="6"/>
        <v/>
      </c>
      <c r="M435" t="s">
        <v>888</v>
      </c>
    </row>
    <row r="436" spans="1:13" x14ac:dyDescent="0.25">
      <c r="A436" t="str">
        <f>'Clean Data'!E437&amp;IF('Clean Data'!G437="x","-f","")&amp;IF('Clean Data'!K437="x","-Mega","")&amp;IF('Clean Data'!L437="x","-Gigantamax","")&amp;IF('Clean Data'!M437&lt;&gt;"","-"&amp;'Clean Data'!M437,"")</f>
        <v>Skuntank</v>
      </c>
      <c r="B436" t="s">
        <v>428</v>
      </c>
      <c r="C436" t="s">
        <v>428</v>
      </c>
      <c r="D436" s="108" t="s">
        <v>882</v>
      </c>
      <c r="E436" t="s">
        <v>882</v>
      </c>
      <c r="F436" t="str" cm="1">
        <f t="array" aca="1" ref="F436" ca="1">IF(OR(E436="f", E436="Mega", E436="Gigantamax", E436="Galar", E436="Alola"), IF(NOT(ISERROR(SEARCH(" ", CELL("contents", F435)))), LEFT(F435,SEARCH(" ", CELL("contents", F435))-1) &amp; " - " &amp; E436, F435&amp;" - "&amp;E436), E436)</f>
        <v>Manectric - Mega</v>
      </c>
      <c r="G436">
        <f>IF(ISNUMBER(SEARCH("-",K436)),_xlfn.XLOOKUP(LEFT(K436,FIND("-",K436)-1),'Clean Data'!E:E, 'Clean Data'!C:C),_xlfn.XLOOKUP(K436,'Clean Data'!E:E, 'Clean Data'!C:C))</f>
        <v>3</v>
      </c>
      <c r="H436" s="113">
        <v>3</v>
      </c>
      <c r="I436" s="113" t="str">
        <f>IF(ISNUMBER(SEARCH("-",K436)),_xlfn.XLOOKUP(LEFT(K436,FIND("-",K436)-1),'Clean Data'!E:E, 'Clean Data'!D:D),_xlfn.XLOOKUP(K436,'Clean Data'!E:E, 'Clean Data'!D:D))</f>
        <v>274</v>
      </c>
      <c r="J436" s="113" t="s">
        <v>1223</v>
      </c>
      <c r="K436" s="114" t="s">
        <v>2784</v>
      </c>
      <c r="L436" t="str">
        <f t="shared" si="6"/>
        <v>f</v>
      </c>
      <c r="M436" t="s">
        <v>2713</v>
      </c>
    </row>
    <row r="437" spans="1:13" x14ac:dyDescent="0.25">
      <c r="A437" t="str">
        <f>'Clean Data'!E438&amp;IF('Clean Data'!G438="x","-f","")&amp;IF('Clean Data'!K438="x","-Mega","")&amp;IF('Clean Data'!L438="x","-Gigantamax","")&amp;IF('Clean Data'!M438&lt;&gt;"","-"&amp;'Clean Data'!M438,"")</f>
        <v>Bronzor</v>
      </c>
      <c r="B437" t="s">
        <v>429</v>
      </c>
      <c r="C437" t="s">
        <v>429</v>
      </c>
      <c r="D437" s="108" t="s">
        <v>305</v>
      </c>
      <c r="E437" t="s">
        <v>305</v>
      </c>
      <c r="F437" t="str" cm="1">
        <f t="array" aca="1" ref="F437" ca="1">IF(OR(E437="f", E437="Mega", E437="Gigantamax", E437="Galar", E437="Alola"), IF(NOT(ISERROR(SEARCH(" ", CELL("contents", F436)))), LEFT(F436,SEARCH(" ", CELL("contents", F436))-1) &amp; " - " &amp; E437, F436&amp;" - "&amp;E437), E437)</f>
        <v>Plusle</v>
      </c>
      <c r="G437">
        <f>IF(ISNUMBER(SEARCH("-",K437)),_xlfn.XLOOKUP(LEFT(K437,FIND("-",K437)-1),'Clean Data'!E:E, 'Clean Data'!C:C),_xlfn.XLOOKUP(K437,'Clean Data'!E:E, 'Clean Data'!C:C))</f>
        <v>3</v>
      </c>
      <c r="H437" s="113">
        <v>3</v>
      </c>
      <c r="I437" s="113" t="str">
        <f>IF(ISNUMBER(SEARCH("-",K437)),_xlfn.XLOOKUP(LEFT(K437,FIND("-",K437)-1),'Clean Data'!E:E, 'Clean Data'!D:D),_xlfn.XLOOKUP(K437,'Clean Data'!E:E, 'Clean Data'!D:D))</f>
        <v>275</v>
      </c>
      <c r="J437" s="113" t="s">
        <v>1224</v>
      </c>
      <c r="K437" s="114" t="s">
        <v>270</v>
      </c>
      <c r="L437" t="str">
        <f t="shared" si="6"/>
        <v/>
      </c>
      <c r="M437" t="s">
        <v>888</v>
      </c>
    </row>
    <row r="438" spans="1:13" x14ac:dyDescent="0.25">
      <c r="A438" t="str">
        <f>'Clean Data'!E439&amp;IF('Clean Data'!G439="x","-f","")&amp;IF('Clean Data'!K439="x","-Mega","")&amp;IF('Clean Data'!L439="x","-Gigantamax","")&amp;IF('Clean Data'!M439&lt;&gt;"","-"&amp;'Clean Data'!M439,"")</f>
        <v>Bronzong</v>
      </c>
      <c r="B438" t="s">
        <v>430</v>
      </c>
      <c r="C438" t="s">
        <v>430</v>
      </c>
      <c r="D438" s="108" t="s">
        <v>306</v>
      </c>
      <c r="E438" t="s">
        <v>306</v>
      </c>
      <c r="F438" t="str" cm="1">
        <f t="array" aca="1" ref="F438" ca="1">IF(OR(E438="f", E438="Mega", E438="Gigantamax", E438="Galar", E438="Alola"), IF(NOT(ISERROR(SEARCH(" ", CELL("contents", F437)))), LEFT(F437,SEARCH(" ", CELL("contents", F437))-1) &amp; " - " &amp; E438, F437&amp;" - "&amp;E438), E438)</f>
        <v>Minun</v>
      </c>
      <c r="G438">
        <f>IF(ISNUMBER(SEARCH("-",K438)),_xlfn.XLOOKUP(LEFT(K438,FIND("-",K438)-1),'Clean Data'!E:E, 'Clean Data'!C:C),_xlfn.XLOOKUP(K438,'Clean Data'!E:E, 'Clean Data'!C:C))</f>
        <v>3</v>
      </c>
      <c r="H438" s="113">
        <v>3</v>
      </c>
      <c r="I438" s="113" t="str">
        <f>IF(ISNUMBER(SEARCH("-",K438)),_xlfn.XLOOKUP(LEFT(K438,FIND("-",K438)-1),'Clean Data'!E:E, 'Clean Data'!D:D),_xlfn.XLOOKUP(K438,'Clean Data'!E:E, 'Clean Data'!D:D))</f>
        <v>275</v>
      </c>
      <c r="J438" s="113" t="s">
        <v>1224</v>
      </c>
      <c r="K438" s="114" t="s">
        <v>2785</v>
      </c>
      <c r="L438" t="str">
        <f t="shared" si="6"/>
        <v>f</v>
      </c>
      <c r="M438" t="s">
        <v>2713</v>
      </c>
    </row>
    <row r="439" spans="1:13" x14ac:dyDescent="0.25">
      <c r="A439" t="str">
        <f>'Clean Data'!E440&amp;IF('Clean Data'!G440="x","-f","")&amp;IF('Clean Data'!K440="x","-Mega","")&amp;IF('Clean Data'!L440="x","-Gigantamax","")&amp;IF('Clean Data'!M440&lt;&gt;"","-"&amp;'Clean Data'!M440,"")</f>
        <v>Bonsly</v>
      </c>
      <c r="B439" t="s">
        <v>431</v>
      </c>
      <c r="C439" t="s">
        <v>431</v>
      </c>
      <c r="D439" s="108" t="s">
        <v>307</v>
      </c>
      <c r="E439" t="s">
        <v>307</v>
      </c>
      <c r="F439" t="str" cm="1">
        <f t="array" aca="1" ref="F439" ca="1">IF(OR(E439="f", E439="Mega", E439="Gigantamax", E439="Galar", E439="Alola"), IF(NOT(ISERROR(SEARCH(" ", CELL("contents", F438)))), LEFT(F438,SEARCH(" ", CELL("contents", F438))-1) &amp; " - " &amp; E439, F438&amp;" - "&amp;E439), E439)</f>
        <v>Volbeat</v>
      </c>
      <c r="G439">
        <f>IF(ISNUMBER(SEARCH("-",K439)),_xlfn.XLOOKUP(LEFT(K439,FIND("-",K439)-1),'Clean Data'!E:E, 'Clean Data'!C:C),_xlfn.XLOOKUP(K439,'Clean Data'!E:E, 'Clean Data'!C:C))</f>
        <v>3</v>
      </c>
      <c r="H439" s="113">
        <v>3</v>
      </c>
      <c r="I439" s="113" t="str">
        <f>IF(ISNUMBER(SEARCH("-",K439)),_xlfn.XLOOKUP(LEFT(K439,FIND("-",K439)-1),'Clean Data'!E:E, 'Clean Data'!D:D),_xlfn.XLOOKUP(K439,'Clean Data'!E:E, 'Clean Data'!D:D))</f>
        <v>276</v>
      </c>
      <c r="J439" s="113" t="s">
        <v>1225</v>
      </c>
      <c r="K439" s="114" t="s">
        <v>271</v>
      </c>
      <c r="L439" t="str">
        <f t="shared" si="6"/>
        <v/>
      </c>
      <c r="M439" t="s">
        <v>888</v>
      </c>
    </row>
    <row r="440" spans="1:13" x14ac:dyDescent="0.25">
      <c r="A440" t="str">
        <f>'Clean Data'!E441&amp;IF('Clean Data'!G441="x","-f","")&amp;IF('Clean Data'!K441="x","-Mega","")&amp;IF('Clean Data'!L441="x","-Gigantamax","")&amp;IF('Clean Data'!M441&lt;&gt;"","-"&amp;'Clean Data'!M441,"")</f>
        <v>Mime Jr.</v>
      </c>
      <c r="B440" t="s">
        <v>432</v>
      </c>
      <c r="C440" t="s">
        <v>432</v>
      </c>
      <c r="D440" s="108" t="s">
        <v>308</v>
      </c>
      <c r="E440" t="s">
        <v>308</v>
      </c>
      <c r="F440" t="str" cm="1">
        <f t="array" aca="1" ref="F440" ca="1">IF(OR(E440="f", E440="Mega", E440="Gigantamax", E440="Galar", E440="Alola"), IF(NOT(ISERROR(SEARCH(" ", CELL("contents", F439)))), LEFT(F439,SEARCH(" ", CELL("contents", F439))-1) &amp; " - " &amp; E440, F439&amp;" - "&amp;E440), E440)</f>
        <v>Illumise</v>
      </c>
      <c r="G440">
        <f>IF(ISNUMBER(SEARCH("-",K440)),_xlfn.XLOOKUP(LEFT(K440,FIND("-",K440)-1),'Clean Data'!E:E, 'Clean Data'!C:C),_xlfn.XLOOKUP(K440,'Clean Data'!E:E, 'Clean Data'!C:C))</f>
        <v>3</v>
      </c>
      <c r="H440" s="113">
        <v>3</v>
      </c>
      <c r="I440" s="113" t="str">
        <f>IF(ISNUMBER(SEARCH("-",K440)),_xlfn.XLOOKUP(LEFT(K440,FIND("-",K440)-1),'Clean Data'!E:E, 'Clean Data'!D:D),_xlfn.XLOOKUP(K440,'Clean Data'!E:E, 'Clean Data'!D:D))</f>
        <v>277</v>
      </c>
      <c r="J440" s="113" t="s">
        <v>1226</v>
      </c>
      <c r="K440" s="114" t="s">
        <v>272</v>
      </c>
      <c r="L440" t="str">
        <f t="shared" si="6"/>
        <v/>
      </c>
      <c r="M440" t="s">
        <v>888</v>
      </c>
    </row>
    <row r="441" spans="1:13" x14ac:dyDescent="0.25">
      <c r="A441" t="str">
        <f>'Clean Data'!E442&amp;IF('Clean Data'!G442="x","-f","")&amp;IF('Clean Data'!K442="x","-Mega","")&amp;IF('Clean Data'!L442="x","-Gigantamax","")&amp;IF('Clean Data'!M442&lt;&gt;"","-"&amp;'Clean Data'!M442,"")</f>
        <v>Happiny</v>
      </c>
      <c r="B441" t="s">
        <v>433</v>
      </c>
      <c r="C441" t="s">
        <v>433</v>
      </c>
      <c r="D441" s="108" t="s">
        <v>309</v>
      </c>
      <c r="E441" t="s">
        <v>309</v>
      </c>
      <c r="F441" t="str" cm="1">
        <f t="array" aca="1" ref="F441" ca="1">IF(OR(E441="f", E441="Mega", E441="Gigantamax", E441="Galar", E441="Alola"), IF(NOT(ISERROR(SEARCH(" ", CELL("contents", F440)))), LEFT(F440,SEARCH(" ", CELL("contents", F440))-1) &amp; " - " &amp; E441, F440&amp;" - "&amp;E441), E441)</f>
        <v>Roselia</v>
      </c>
      <c r="G441">
        <f>IF(ISNUMBER(SEARCH("-",K441)),_xlfn.XLOOKUP(LEFT(K441,FIND("-",K441)-1),'Clean Data'!E:E, 'Clean Data'!C:C),_xlfn.XLOOKUP(K441,'Clean Data'!E:E, 'Clean Data'!C:C))</f>
        <v>3</v>
      </c>
      <c r="H441" s="113">
        <v>3</v>
      </c>
      <c r="I441" s="113" t="str">
        <f>IF(ISNUMBER(SEARCH("-",K441)),_xlfn.XLOOKUP(LEFT(K441,FIND("-",K441)-1),'Clean Data'!E:E, 'Clean Data'!D:D),_xlfn.XLOOKUP(K441,'Clean Data'!E:E, 'Clean Data'!D:D))</f>
        <v>278</v>
      </c>
      <c r="J441" s="113" t="s">
        <v>1227</v>
      </c>
      <c r="K441" s="114" t="s">
        <v>273</v>
      </c>
      <c r="L441" t="str">
        <f t="shared" si="6"/>
        <v/>
      </c>
      <c r="M441" t="s">
        <v>888</v>
      </c>
    </row>
    <row r="442" spans="1:13" x14ac:dyDescent="0.25">
      <c r="A442" t="str">
        <f>'Clean Data'!E443&amp;IF('Clean Data'!G443="x","-f","")&amp;IF('Clean Data'!K443="x","-Mega","")&amp;IF('Clean Data'!L443="x","-Gigantamax","")&amp;IF('Clean Data'!M443&lt;&gt;"","-"&amp;'Clean Data'!M443,"")</f>
        <v>Chatot</v>
      </c>
      <c r="B442" t="s">
        <v>434</v>
      </c>
      <c r="C442" t="s">
        <v>434</v>
      </c>
      <c r="D442" s="108" t="s">
        <v>2713</v>
      </c>
      <c r="E442" t="s">
        <v>2713</v>
      </c>
      <c r="F442" t="str" cm="1">
        <f t="array" aca="1" ref="F442" ca="1">IF(OR(E442="f", E442="Mega", E442="Gigantamax", E442="Galar", E442="Alola"), IF(NOT(ISERROR(SEARCH(" ", CELL("contents", F441)))), LEFT(F441,SEARCH(" ", CELL("contents", F441))-1) &amp; " - " &amp; E442, F441&amp;" - "&amp;E442), E442)</f>
        <v>Roselia - f</v>
      </c>
      <c r="G442">
        <f>IF(ISNUMBER(SEARCH("-",K442)),_xlfn.XLOOKUP(LEFT(K442,FIND("-",K442)-1),'Clean Data'!E:E, 'Clean Data'!C:C),_xlfn.XLOOKUP(K442,'Clean Data'!E:E, 'Clean Data'!C:C))</f>
        <v>3</v>
      </c>
      <c r="H442" s="113">
        <v>3</v>
      </c>
      <c r="I442" s="113" t="str">
        <f>IF(ISNUMBER(SEARCH("-",K442)),_xlfn.XLOOKUP(LEFT(K442,FIND("-",K442)-1),'Clean Data'!E:E, 'Clean Data'!D:D),_xlfn.XLOOKUP(K442,'Clean Data'!E:E, 'Clean Data'!D:D))</f>
        <v>279</v>
      </c>
      <c r="J442" s="113" t="s">
        <v>1228</v>
      </c>
      <c r="K442" s="114" t="s">
        <v>274</v>
      </c>
      <c r="L442" t="str">
        <f t="shared" si="6"/>
        <v/>
      </c>
      <c r="M442" t="s">
        <v>888</v>
      </c>
    </row>
    <row r="443" spans="1:13" x14ac:dyDescent="0.25">
      <c r="A443" t="str">
        <f>'Clean Data'!E444&amp;IF('Clean Data'!G444="x","-f","")&amp;IF('Clean Data'!K444="x","-Mega","")&amp;IF('Clean Data'!L444="x","-Gigantamax","")&amp;IF('Clean Data'!M444&lt;&gt;"","-"&amp;'Clean Data'!M444,"")</f>
        <v>Spiritomb</v>
      </c>
      <c r="B443" t="s">
        <v>435</v>
      </c>
      <c r="C443" t="s">
        <v>435</v>
      </c>
      <c r="D443" s="108" t="s">
        <v>310</v>
      </c>
      <c r="E443" t="s">
        <v>310</v>
      </c>
      <c r="F443" t="str" cm="1">
        <f t="array" aca="1" ref="F443" ca="1">IF(OR(E443="f", E443="Mega", E443="Gigantamax", E443="Galar", E443="Alola"), IF(NOT(ISERROR(SEARCH(" ", CELL("contents", F442)))), LEFT(F442,SEARCH(" ", CELL("contents", F442))-1) &amp; " - " &amp; E443, F442&amp;" - "&amp;E443), E443)</f>
        <v>Gulpin</v>
      </c>
      <c r="G443">
        <f>IF(ISNUMBER(SEARCH("-",K443)),_xlfn.XLOOKUP(LEFT(K443,FIND("-",K443)-1),'Clean Data'!E:E, 'Clean Data'!C:C),_xlfn.XLOOKUP(K443,'Clean Data'!E:E, 'Clean Data'!C:C))</f>
        <v>3</v>
      </c>
      <c r="H443" s="113">
        <v>3</v>
      </c>
      <c r="I443" s="113" t="str">
        <f>IF(ISNUMBER(SEARCH("-",K443)),_xlfn.XLOOKUP(LEFT(K443,FIND("-",K443)-1),'Clean Data'!E:E, 'Clean Data'!D:D),_xlfn.XLOOKUP(K443,'Clean Data'!E:E, 'Clean Data'!D:D))</f>
        <v>280</v>
      </c>
      <c r="J443" s="113" t="s">
        <v>1229</v>
      </c>
      <c r="K443" s="114" t="s">
        <v>275</v>
      </c>
      <c r="L443" t="str">
        <f t="shared" si="6"/>
        <v/>
      </c>
      <c r="M443" t="s">
        <v>888</v>
      </c>
    </row>
    <row r="444" spans="1:13" x14ac:dyDescent="0.25">
      <c r="A444" t="str">
        <f>'Clean Data'!E445&amp;IF('Clean Data'!G445="x","-f","")&amp;IF('Clean Data'!K445="x","-Mega","")&amp;IF('Clean Data'!L445="x","-Gigantamax","")&amp;IF('Clean Data'!M445&lt;&gt;"","-"&amp;'Clean Data'!M445,"")</f>
        <v>Gible-f</v>
      </c>
      <c r="B444" t="s">
        <v>2828</v>
      </c>
      <c r="C444" t="s">
        <v>2828</v>
      </c>
      <c r="D444" s="108" t="s">
        <v>2713</v>
      </c>
      <c r="E444" t="s">
        <v>2713</v>
      </c>
      <c r="F444" t="str" cm="1">
        <f t="array" aca="1" ref="F444" ca="1">IF(OR(E444="f", E444="Mega", E444="Gigantamax", E444="Galar", E444="Alola"), IF(NOT(ISERROR(SEARCH(" ", CELL("contents", F443)))), LEFT(F443,SEARCH(" ", CELL("contents", F443))-1) &amp; " - " &amp; E444, F443&amp;" - "&amp;E444), E444)</f>
        <v>Gulpin - f</v>
      </c>
      <c r="G444">
        <f>IF(ISNUMBER(SEARCH("-",K444)),_xlfn.XLOOKUP(LEFT(K444,FIND("-",K444)-1),'Clean Data'!E:E, 'Clean Data'!C:C),_xlfn.XLOOKUP(K444,'Clean Data'!E:E, 'Clean Data'!C:C))</f>
        <v>3</v>
      </c>
      <c r="H444" s="113">
        <v>3</v>
      </c>
      <c r="I444" s="113" t="str">
        <f>IF(ISNUMBER(SEARCH("-",K444)),_xlfn.XLOOKUP(LEFT(K444,FIND("-",K444)-1),'Clean Data'!E:E, 'Clean Data'!D:D),_xlfn.XLOOKUP(K444,'Clean Data'!E:E, 'Clean Data'!D:D))</f>
        <v>281</v>
      </c>
      <c r="J444" s="113" t="s">
        <v>1230</v>
      </c>
      <c r="K444" s="114" t="s">
        <v>276</v>
      </c>
      <c r="L444" t="str">
        <f t="shared" si="6"/>
        <v/>
      </c>
      <c r="M444" t="s">
        <v>888</v>
      </c>
    </row>
    <row r="445" spans="1:13" x14ac:dyDescent="0.25">
      <c r="A445" t="str">
        <f>'Clean Data'!E446&amp;IF('Clean Data'!G446="x","-f","")&amp;IF('Clean Data'!K446="x","-Mega","")&amp;IF('Clean Data'!L446="x","-Gigantamax","")&amp;IF('Clean Data'!M446&lt;&gt;"","-"&amp;'Clean Data'!M446,"")</f>
        <v>Gabite-f</v>
      </c>
      <c r="B445" t="s">
        <v>2829</v>
      </c>
      <c r="C445" t="s">
        <v>2829</v>
      </c>
      <c r="D445" s="108" t="s">
        <v>311</v>
      </c>
      <c r="E445" t="s">
        <v>311</v>
      </c>
      <c r="F445" t="str" cm="1">
        <f t="array" aca="1" ref="F445" ca="1">IF(OR(E445="f", E445="Mega", E445="Gigantamax", E445="Galar", E445="Alola"), IF(NOT(ISERROR(SEARCH(" ", CELL("contents", F444)))), LEFT(F444,SEARCH(" ", CELL("contents", F444))-1) &amp; " - " &amp; E445, F444&amp;" - "&amp;E445), E445)</f>
        <v>Swalot</v>
      </c>
      <c r="G445">
        <f>IF(ISNUMBER(SEARCH("-",K445)),_xlfn.XLOOKUP(LEFT(K445,FIND("-",K445)-1),'Clean Data'!E:E, 'Clean Data'!C:C),_xlfn.XLOOKUP(K445,'Clean Data'!E:E, 'Clean Data'!C:C))</f>
        <v>3</v>
      </c>
      <c r="H445" s="113">
        <v>3</v>
      </c>
      <c r="I445" s="113" t="str">
        <f>IF(ISNUMBER(SEARCH("-",K445)),_xlfn.XLOOKUP(LEFT(K445,FIND("-",K445)-1),'Clean Data'!E:E, 'Clean Data'!D:D),_xlfn.XLOOKUP(K445,'Clean Data'!E:E, 'Clean Data'!D:D))</f>
        <v>282</v>
      </c>
      <c r="J445" s="113" t="s">
        <v>1231</v>
      </c>
      <c r="K445" s="114" t="s">
        <v>277</v>
      </c>
      <c r="L445" t="str">
        <f t="shared" si="6"/>
        <v/>
      </c>
      <c r="M445" t="s">
        <v>888</v>
      </c>
    </row>
    <row r="446" spans="1:13" x14ac:dyDescent="0.25">
      <c r="A446" t="str">
        <f>'Clean Data'!E447&amp;IF('Clean Data'!G447="x","-f","")&amp;IF('Clean Data'!K447="x","-Mega","")&amp;IF('Clean Data'!L447="x","-Gigantamax","")&amp;IF('Clean Data'!M447&lt;&gt;"","-"&amp;'Clean Data'!M447,"")</f>
        <v>Garchomp-f-Mega</v>
      </c>
      <c r="B446" t="s">
        <v>2830</v>
      </c>
      <c r="C446" t="s">
        <v>2830</v>
      </c>
      <c r="D446" s="108" t="s">
        <v>2713</v>
      </c>
      <c r="E446" t="s">
        <v>2713</v>
      </c>
      <c r="F446" t="str" cm="1">
        <f t="array" aca="1" ref="F446" ca="1">IF(OR(E446="f", E446="Mega", E446="Gigantamax", E446="Galar", E446="Alola"), IF(NOT(ISERROR(SEARCH(" ", CELL("contents", F445)))), LEFT(F445,SEARCH(" ", CELL("contents", F445))-1) &amp; " - " &amp; E446, F445&amp;" - "&amp;E446), E446)</f>
        <v>Swalot - f</v>
      </c>
      <c r="G446">
        <f>IF(ISNUMBER(SEARCH("-",K446)),_xlfn.XLOOKUP(LEFT(K446,FIND("-",K446)-1),'Clean Data'!E:E, 'Clean Data'!C:C),_xlfn.XLOOKUP(K446,'Clean Data'!E:E, 'Clean Data'!C:C))</f>
        <v>3</v>
      </c>
      <c r="H446" s="113">
        <v>3</v>
      </c>
      <c r="I446" s="113" t="str">
        <f>IF(ISNUMBER(SEARCH("-",K446)),_xlfn.XLOOKUP(LEFT(K446,FIND("-",K446)-1),'Clean Data'!E:E, 'Clean Data'!D:D),_xlfn.XLOOKUP(K446,'Clean Data'!E:E, 'Clean Data'!D:D))</f>
        <v>282</v>
      </c>
      <c r="J446" s="113" t="s">
        <v>1231</v>
      </c>
      <c r="K446" s="114" t="s">
        <v>2786</v>
      </c>
      <c r="L446" t="str">
        <f t="shared" si="6"/>
        <v>Mega</v>
      </c>
      <c r="M446" t="s">
        <v>882</v>
      </c>
    </row>
    <row r="447" spans="1:13" x14ac:dyDescent="0.25">
      <c r="A447" t="str">
        <f>'Clean Data'!E448&amp;IF('Clean Data'!G448="x","-f","")&amp;IF('Clean Data'!K448="x","-Mega","")&amp;IF('Clean Data'!L448="x","-Gigantamax","")&amp;IF('Clean Data'!M448&lt;&gt;"","-"&amp;'Clean Data'!M448,"")</f>
        <v>Munchlax</v>
      </c>
      <c r="B447" t="s">
        <v>439</v>
      </c>
      <c r="C447" t="s">
        <v>439</v>
      </c>
      <c r="D447" s="108" t="s">
        <v>312</v>
      </c>
      <c r="E447" t="s">
        <v>312</v>
      </c>
      <c r="F447" t="str" cm="1">
        <f t="array" aca="1" ref="F447" ca="1">IF(OR(E447="f", E447="Mega", E447="Gigantamax", E447="Galar", E447="Alola"), IF(NOT(ISERROR(SEARCH(" ", CELL("contents", F446)))), LEFT(F446,SEARCH(" ", CELL("contents", F446))-1) &amp; " - " &amp; E447, F446&amp;" - "&amp;E447), E447)</f>
        <v>Carvanha</v>
      </c>
      <c r="G447">
        <f>IF(ISNUMBER(SEARCH("-",K447)),_xlfn.XLOOKUP(LEFT(K447,FIND("-",K447)-1),'Clean Data'!E:E, 'Clean Data'!C:C),_xlfn.XLOOKUP(K447,'Clean Data'!E:E, 'Clean Data'!C:C))</f>
        <v>3</v>
      </c>
      <c r="H447" s="113">
        <v>3</v>
      </c>
      <c r="I447" s="113" t="str">
        <f>IF(ISNUMBER(SEARCH("-",K447)),_xlfn.XLOOKUP(LEFT(K447,FIND("-",K447)-1),'Clean Data'!E:E, 'Clean Data'!D:D),_xlfn.XLOOKUP(K447,'Clean Data'!E:E, 'Clean Data'!D:D))</f>
        <v>283</v>
      </c>
      <c r="J447" s="113" t="s">
        <v>1232</v>
      </c>
      <c r="K447" s="114" t="s">
        <v>278</v>
      </c>
      <c r="L447" t="str">
        <f t="shared" si="6"/>
        <v/>
      </c>
      <c r="M447" t="s">
        <v>888</v>
      </c>
    </row>
    <row r="448" spans="1:13" x14ac:dyDescent="0.25">
      <c r="A448" t="str">
        <f>'Clean Data'!E449&amp;IF('Clean Data'!G449="x","-f","")&amp;IF('Clean Data'!K449="x","-Mega","")&amp;IF('Clean Data'!L449="x","-Gigantamax","")&amp;IF('Clean Data'!M449&lt;&gt;"","-"&amp;'Clean Data'!M449,"")</f>
        <v>Riolu</v>
      </c>
      <c r="B448" t="s">
        <v>440</v>
      </c>
      <c r="C448" t="s">
        <v>440</v>
      </c>
      <c r="D448" s="108" t="s">
        <v>313</v>
      </c>
      <c r="E448" t="s">
        <v>313</v>
      </c>
      <c r="F448" t="str" cm="1">
        <f t="array" aca="1" ref="F448" ca="1">IF(OR(E448="f", E448="Mega", E448="Gigantamax", E448="Galar", E448="Alola"), IF(NOT(ISERROR(SEARCH(" ", CELL("contents", F447)))), LEFT(F447,SEARCH(" ", CELL("contents", F447))-1) &amp; " - " &amp; E448, F447&amp;" - "&amp;E448), E448)</f>
        <v>Sharpedo</v>
      </c>
      <c r="G448">
        <f>IF(ISNUMBER(SEARCH("-",K448)),_xlfn.XLOOKUP(LEFT(K448,FIND("-",K448)-1),'Clean Data'!E:E, 'Clean Data'!C:C),_xlfn.XLOOKUP(K448,'Clean Data'!E:E, 'Clean Data'!C:C))</f>
        <v>3</v>
      </c>
      <c r="H448" s="113">
        <v>3</v>
      </c>
      <c r="I448" s="113" t="str">
        <f>IF(ISNUMBER(SEARCH("-",K448)),_xlfn.XLOOKUP(LEFT(K448,FIND("-",K448)-1),'Clean Data'!E:E, 'Clean Data'!D:D),_xlfn.XLOOKUP(K448,'Clean Data'!E:E, 'Clean Data'!D:D))</f>
        <v>284</v>
      </c>
      <c r="J448" s="113" t="s">
        <v>1233</v>
      </c>
      <c r="K448" s="114" t="s">
        <v>279</v>
      </c>
      <c r="L448" t="str">
        <f t="shared" si="6"/>
        <v/>
      </c>
      <c r="M448" t="s">
        <v>888</v>
      </c>
    </row>
    <row r="449" spans="1:13" x14ac:dyDescent="0.25">
      <c r="A449" t="str">
        <f>'Clean Data'!E450&amp;IF('Clean Data'!G450="x","-f","")&amp;IF('Clean Data'!K450="x","-Mega","")&amp;IF('Clean Data'!L450="x","-Gigantamax","")&amp;IF('Clean Data'!M450&lt;&gt;"","-"&amp;'Clean Data'!M450,"")</f>
        <v>Lucario-Mega</v>
      </c>
      <c r="B449" t="s">
        <v>2831</v>
      </c>
      <c r="C449" t="s">
        <v>2831</v>
      </c>
      <c r="D449" s="108" t="s">
        <v>882</v>
      </c>
      <c r="E449" t="s">
        <v>882</v>
      </c>
      <c r="F449" t="str" cm="1">
        <f t="array" aca="1" ref="F449" ca="1">IF(OR(E449="f", E449="Mega", E449="Gigantamax", E449="Galar", E449="Alola"), IF(NOT(ISERROR(SEARCH(" ", CELL("contents", F448)))), LEFT(F448,SEARCH(" ", CELL("contents", F448))-1) &amp; " - " &amp; E449, F448&amp;" - "&amp;E449), E449)</f>
        <v>Sharpedo - Mega</v>
      </c>
      <c r="G449">
        <f>IF(ISNUMBER(SEARCH("-",K449)),_xlfn.XLOOKUP(LEFT(K449,FIND("-",K449)-1),'Clean Data'!E:E, 'Clean Data'!C:C),_xlfn.XLOOKUP(K449,'Clean Data'!E:E, 'Clean Data'!C:C))</f>
        <v>3</v>
      </c>
      <c r="H449" s="113">
        <v>3</v>
      </c>
      <c r="I449" s="113" t="str">
        <f>IF(ISNUMBER(SEARCH("-",K449)),_xlfn.XLOOKUP(LEFT(K449,FIND("-",K449)-1),'Clean Data'!E:E, 'Clean Data'!D:D),_xlfn.XLOOKUP(K449,'Clean Data'!E:E, 'Clean Data'!D:D))</f>
        <v>285</v>
      </c>
      <c r="J449" s="113" t="s">
        <v>1234</v>
      </c>
      <c r="K449" s="114" t="s">
        <v>280</v>
      </c>
      <c r="L449" t="str">
        <f t="shared" si="6"/>
        <v/>
      </c>
      <c r="M449" t="s">
        <v>888</v>
      </c>
    </row>
    <row r="450" spans="1:13" x14ac:dyDescent="0.25">
      <c r="A450" t="str">
        <f>'Clean Data'!E451&amp;IF('Clean Data'!G451="x","-f","")&amp;IF('Clean Data'!K451="x","-Mega","")&amp;IF('Clean Data'!L451="x","-Gigantamax","")&amp;IF('Clean Data'!M451&lt;&gt;"","-"&amp;'Clean Data'!M451,"")</f>
        <v>Hippopotas-f</v>
      </c>
      <c r="B450" t="s">
        <v>2832</v>
      </c>
      <c r="C450" t="s">
        <v>2832</v>
      </c>
      <c r="D450" s="108" t="s">
        <v>314</v>
      </c>
      <c r="E450" t="s">
        <v>314</v>
      </c>
      <c r="F450" t="str" cm="1">
        <f t="array" aca="1" ref="F450" ca="1">IF(OR(E450="f", E450="Mega", E450="Gigantamax", E450="Galar", E450="Alola"), IF(NOT(ISERROR(SEARCH(" ", CELL("contents", F449)))), LEFT(F449,SEARCH(" ", CELL("contents", F449))-1) &amp; " - " &amp; E450, F449&amp;" - "&amp;E450), E450)</f>
        <v>Wailmer</v>
      </c>
      <c r="G450">
        <f>IF(ISNUMBER(SEARCH("-",K450)),_xlfn.XLOOKUP(LEFT(K450,FIND("-",K450)-1),'Clean Data'!E:E, 'Clean Data'!C:C),_xlfn.XLOOKUP(K450,'Clean Data'!E:E, 'Clean Data'!C:C))</f>
        <v>3</v>
      </c>
      <c r="H450" s="113">
        <v>3</v>
      </c>
      <c r="I450" s="113" t="str">
        <f>IF(ISNUMBER(SEARCH("-",K450)),_xlfn.XLOOKUP(LEFT(K450,FIND("-",K450)-1),'Clean Data'!E:E, 'Clean Data'!D:D),_xlfn.XLOOKUP(K450,'Clean Data'!E:E, 'Clean Data'!D:D))</f>
        <v>286</v>
      </c>
      <c r="J450" s="113" t="s">
        <v>1235</v>
      </c>
      <c r="K450" s="114" t="s">
        <v>281</v>
      </c>
      <c r="L450" t="str">
        <f t="shared" si="6"/>
        <v/>
      </c>
      <c r="M450" t="s">
        <v>888</v>
      </c>
    </row>
    <row r="451" spans="1:13" x14ac:dyDescent="0.25">
      <c r="A451" t="str">
        <f>'Clean Data'!E452&amp;IF('Clean Data'!G452="x","-f","")&amp;IF('Clean Data'!K452="x","-Mega","")&amp;IF('Clean Data'!L452="x","-Gigantamax","")&amp;IF('Clean Data'!M452&lt;&gt;"","-"&amp;'Clean Data'!M452,"")</f>
        <v>Hippowdon-f</v>
      </c>
      <c r="B451" t="s">
        <v>2833</v>
      </c>
      <c r="C451" t="s">
        <v>2833</v>
      </c>
      <c r="D451" s="108" t="s">
        <v>315</v>
      </c>
      <c r="E451" t="s">
        <v>315</v>
      </c>
      <c r="F451" t="str" cm="1">
        <f t="array" aca="1" ref="F451" ca="1">IF(OR(E451="f", E451="Mega", E451="Gigantamax", E451="Galar", E451="Alola"), IF(NOT(ISERROR(SEARCH(" ", CELL("contents", F450)))), LEFT(F450,SEARCH(" ", CELL("contents", F450))-1) &amp; " - " &amp; E451, F450&amp;" - "&amp;E451), E451)</f>
        <v>Wailord</v>
      </c>
      <c r="G451">
        <f>IF(ISNUMBER(SEARCH("-",K451)),_xlfn.XLOOKUP(LEFT(K451,FIND("-",K451)-1),'Clean Data'!E:E, 'Clean Data'!C:C),_xlfn.XLOOKUP(K451,'Clean Data'!E:E, 'Clean Data'!C:C))</f>
        <v>3</v>
      </c>
      <c r="H451" s="113">
        <v>3</v>
      </c>
      <c r="I451" s="113" t="str">
        <f>IF(ISNUMBER(SEARCH("-",K451)),_xlfn.XLOOKUP(LEFT(K451,FIND("-",K451)-1),'Clean Data'!E:E, 'Clean Data'!D:D),_xlfn.XLOOKUP(K451,'Clean Data'!E:E, 'Clean Data'!D:D))</f>
        <v>287</v>
      </c>
      <c r="J451" s="113" t="s">
        <v>1236</v>
      </c>
      <c r="K451" s="114" t="s">
        <v>282</v>
      </c>
      <c r="L451" t="str">
        <f t="shared" ref="L451:L514" si="7">IF(NOT(ISERROR(SEARCH("-", K451))), RIGHT(K451, LEN(K451) - SEARCH("-", K451)), "")</f>
        <v/>
      </c>
      <c r="M451" t="s">
        <v>888</v>
      </c>
    </row>
    <row r="452" spans="1:13" x14ac:dyDescent="0.25">
      <c r="A452" t="str">
        <f>'Clean Data'!E453&amp;IF('Clean Data'!G453="x","-f","")&amp;IF('Clean Data'!K453="x","-Mega","")&amp;IF('Clean Data'!L453="x","-Gigantamax","")&amp;IF('Clean Data'!M453&lt;&gt;"","-"&amp;'Clean Data'!M453,"")</f>
        <v>Skorupi</v>
      </c>
      <c r="B452" t="s">
        <v>444</v>
      </c>
      <c r="C452" t="s">
        <v>444</v>
      </c>
      <c r="D452" s="108" t="s">
        <v>1859</v>
      </c>
      <c r="E452" t="s">
        <v>1859</v>
      </c>
      <c r="F452" t="str" cm="1">
        <f t="array" aca="1" ref="F452" ca="1">IF(OR(E452="f", E452="Mega", E452="Gigantamax", E452="Galar", E452="Alola"), IF(NOT(ISERROR(SEARCH(" ", CELL("contents", F451)))), LEFT(F451,SEARCH(" ", CELL("contents", F451))-1) &amp; " - " &amp; E452, F451&amp;" - "&amp;E452), E452)</f>
        <v>Numel</v>
      </c>
      <c r="G452">
        <f>IF(ISNUMBER(SEARCH("-",K452)),_xlfn.XLOOKUP(LEFT(K452,FIND("-",K452)-1),'Clean Data'!E:E, 'Clean Data'!C:C),_xlfn.XLOOKUP(K452,'Clean Data'!E:E, 'Clean Data'!C:C))</f>
        <v>3</v>
      </c>
      <c r="H452" s="113">
        <v>3</v>
      </c>
      <c r="I452" s="113" t="str">
        <f>IF(ISNUMBER(SEARCH("-",K452)),_xlfn.XLOOKUP(LEFT(K452,FIND("-",K452)-1),'Clean Data'!E:E, 'Clean Data'!D:D),_xlfn.XLOOKUP(K452,'Clean Data'!E:E, 'Clean Data'!D:D))</f>
        <v>288</v>
      </c>
      <c r="J452" s="113" t="s">
        <v>1237</v>
      </c>
      <c r="K452" s="114" t="s">
        <v>283</v>
      </c>
      <c r="L452" t="str">
        <f t="shared" si="7"/>
        <v/>
      </c>
      <c r="M452" t="s">
        <v>888</v>
      </c>
    </row>
    <row r="453" spans="1:13" x14ac:dyDescent="0.25">
      <c r="A453" t="str">
        <f>'Clean Data'!E454&amp;IF('Clean Data'!G454="x","-f","")&amp;IF('Clean Data'!K454="x","-Mega","")&amp;IF('Clean Data'!L454="x","-Gigantamax","")&amp;IF('Clean Data'!M454&lt;&gt;"","-"&amp;'Clean Data'!M454,"")</f>
        <v>Drapion</v>
      </c>
      <c r="B453" t="s">
        <v>445</v>
      </c>
      <c r="C453" t="s">
        <v>445</v>
      </c>
      <c r="D453" s="108" t="s">
        <v>2713</v>
      </c>
      <c r="E453" t="s">
        <v>2713</v>
      </c>
      <c r="F453" t="str" cm="1">
        <f t="array" aca="1" ref="F453" ca="1">IF(OR(E453="f", E453="Mega", E453="Gigantamax", E453="Galar", E453="Alola"), IF(NOT(ISERROR(SEARCH(" ", CELL("contents", F452)))), LEFT(F452,SEARCH(" ", CELL("contents", F452))-1) &amp; " - " &amp; E453, F452&amp;" - "&amp;E453), E453)</f>
        <v>Numel - f</v>
      </c>
      <c r="G453">
        <f>IF(ISNUMBER(SEARCH("-",K453)),_xlfn.XLOOKUP(LEFT(K453,FIND("-",K453)-1),'Clean Data'!E:E, 'Clean Data'!C:C),_xlfn.XLOOKUP(K453,'Clean Data'!E:E, 'Clean Data'!C:C))</f>
        <v>3</v>
      </c>
      <c r="H453" s="113">
        <v>3</v>
      </c>
      <c r="I453" s="113" t="str">
        <f>IF(ISNUMBER(SEARCH("-",K453)),_xlfn.XLOOKUP(LEFT(K453,FIND("-",K453)-1),'Clean Data'!E:E, 'Clean Data'!D:D),_xlfn.XLOOKUP(K453,'Clean Data'!E:E, 'Clean Data'!D:D))</f>
        <v>289</v>
      </c>
      <c r="J453" s="113" t="s">
        <v>1238</v>
      </c>
      <c r="K453" s="114" t="s">
        <v>284</v>
      </c>
      <c r="L453" t="str">
        <f t="shared" si="7"/>
        <v/>
      </c>
      <c r="M453" t="s">
        <v>888</v>
      </c>
    </row>
    <row r="454" spans="1:13" x14ac:dyDescent="0.25">
      <c r="A454" t="str">
        <f>'Clean Data'!E455&amp;IF('Clean Data'!G455="x","-f","")&amp;IF('Clean Data'!K455="x","-Mega","")&amp;IF('Clean Data'!L455="x","-Gigantamax","")&amp;IF('Clean Data'!M455&lt;&gt;"","-"&amp;'Clean Data'!M455,"")</f>
        <v>Croagunk-f</v>
      </c>
      <c r="B454" t="s">
        <v>2834</v>
      </c>
      <c r="C454" t="s">
        <v>2834</v>
      </c>
      <c r="D454" s="108" t="s">
        <v>316</v>
      </c>
      <c r="E454" t="s">
        <v>316</v>
      </c>
      <c r="F454" t="str" cm="1">
        <f t="array" aca="1" ref="F454" ca="1">IF(OR(E454="f", E454="Mega", E454="Gigantamax", E454="Galar", E454="Alola"), IF(NOT(ISERROR(SEARCH(" ", CELL("contents", F453)))), LEFT(F453,SEARCH(" ", CELL("contents", F453))-1) &amp; " - " &amp; E454, F453&amp;" - "&amp;E454), E454)</f>
        <v>Camerupt</v>
      </c>
      <c r="G454">
        <f>IF(ISNUMBER(SEARCH("-",K454)),_xlfn.XLOOKUP(LEFT(K454,FIND("-",K454)-1),'Clean Data'!E:E, 'Clean Data'!C:C),_xlfn.XLOOKUP(K454,'Clean Data'!E:E, 'Clean Data'!C:C))</f>
        <v>3</v>
      </c>
      <c r="H454" s="113">
        <v>3</v>
      </c>
      <c r="I454" s="113" t="str">
        <f>IF(ISNUMBER(SEARCH("-",K454)),_xlfn.XLOOKUP(LEFT(K454,FIND("-",K454)-1),'Clean Data'!E:E, 'Clean Data'!D:D),_xlfn.XLOOKUP(K454,'Clean Data'!E:E, 'Clean Data'!D:D))</f>
        <v>290</v>
      </c>
      <c r="J454" s="113" t="s">
        <v>1239</v>
      </c>
      <c r="K454" s="114" t="s">
        <v>285</v>
      </c>
      <c r="L454" t="str">
        <f t="shared" si="7"/>
        <v/>
      </c>
      <c r="M454" t="s">
        <v>888</v>
      </c>
    </row>
    <row r="455" spans="1:13" x14ac:dyDescent="0.25">
      <c r="A455" t="str">
        <f>'Clean Data'!E456&amp;IF('Clean Data'!G456="x","-f","")&amp;IF('Clean Data'!K456="x","-Mega","")&amp;IF('Clean Data'!L456="x","-Gigantamax","")&amp;IF('Clean Data'!M456&lt;&gt;"","-"&amp;'Clean Data'!M456,"")</f>
        <v>Toxicroak-f</v>
      </c>
      <c r="B455" t="s">
        <v>2835</v>
      </c>
      <c r="C455" t="s">
        <v>2835</v>
      </c>
      <c r="D455" s="108" t="s">
        <v>2713</v>
      </c>
      <c r="E455" t="s">
        <v>2713</v>
      </c>
      <c r="F455" t="str" cm="1">
        <f t="array" aca="1" ref="F455" ca="1">IF(OR(E455="f", E455="Mega", E455="Gigantamax", E455="Galar", E455="Alola"), IF(NOT(ISERROR(SEARCH(" ", CELL("contents", F454)))), LEFT(F454,SEARCH(" ", CELL("contents", F454))-1) &amp; " - " &amp; E455, F454&amp;" - "&amp;E455), E455)</f>
        <v>Camerupt - f</v>
      </c>
      <c r="G455">
        <f>IF(ISNUMBER(SEARCH("-",K455)),_xlfn.XLOOKUP(LEFT(K455,FIND("-",K455)-1),'Clean Data'!E:E, 'Clean Data'!C:C),_xlfn.XLOOKUP(K455,'Clean Data'!E:E, 'Clean Data'!C:C))</f>
        <v>3</v>
      </c>
      <c r="H455" s="113">
        <v>3</v>
      </c>
      <c r="I455" s="113" t="str">
        <f>IF(ISNUMBER(SEARCH("-",K455)),_xlfn.XLOOKUP(LEFT(K455,FIND("-",K455)-1),'Clean Data'!E:E, 'Clean Data'!D:D),_xlfn.XLOOKUP(K455,'Clean Data'!E:E, 'Clean Data'!D:D))</f>
        <v>291</v>
      </c>
      <c r="J455" s="113" t="s">
        <v>1240</v>
      </c>
      <c r="K455" s="114" t="s">
        <v>286</v>
      </c>
      <c r="L455" t="str">
        <f t="shared" si="7"/>
        <v/>
      </c>
      <c r="M455" t="s">
        <v>888</v>
      </c>
    </row>
    <row r="456" spans="1:13" x14ac:dyDescent="0.25">
      <c r="A456" t="str">
        <f>'Clean Data'!E457&amp;IF('Clean Data'!G457="x","-f","")&amp;IF('Clean Data'!K457="x","-Mega","")&amp;IF('Clean Data'!L457="x","-Gigantamax","")&amp;IF('Clean Data'!M457&lt;&gt;"","-"&amp;'Clean Data'!M457,"")</f>
        <v>Carnivine</v>
      </c>
      <c r="B456" t="s">
        <v>448</v>
      </c>
      <c r="C456" t="s">
        <v>448</v>
      </c>
      <c r="D456" s="108" t="s">
        <v>882</v>
      </c>
      <c r="E456" t="s">
        <v>882</v>
      </c>
      <c r="F456" t="str" cm="1">
        <f t="array" aca="1" ref="F456" ca="1">IF(OR(E456="f", E456="Mega", E456="Gigantamax", E456="Galar", E456="Alola"), IF(NOT(ISERROR(SEARCH(" ", CELL("contents", F455)))), LEFT(F455,SEARCH(" ", CELL("contents", F455))-1) &amp; " - " &amp; E456, F455&amp;" - "&amp;E456), E456)</f>
        <v>Camerupt - Mega</v>
      </c>
      <c r="G456">
        <f>IF(ISNUMBER(SEARCH("-",K456)),_xlfn.XLOOKUP(LEFT(K456,FIND("-",K456)-1),'Clean Data'!E:E, 'Clean Data'!C:C),_xlfn.XLOOKUP(K456,'Clean Data'!E:E, 'Clean Data'!C:C))</f>
        <v>3</v>
      </c>
      <c r="H456" s="113">
        <v>3</v>
      </c>
      <c r="I456" s="113" t="str">
        <f>IF(ISNUMBER(SEARCH("-",K456)),_xlfn.XLOOKUP(LEFT(K456,FIND("-",K456)-1),'Clean Data'!E:E, 'Clean Data'!D:D),_xlfn.XLOOKUP(K456,'Clean Data'!E:E, 'Clean Data'!D:D))</f>
        <v>292</v>
      </c>
      <c r="J456" s="113" t="s">
        <v>1241</v>
      </c>
      <c r="K456" s="114" t="s">
        <v>287</v>
      </c>
      <c r="L456" t="str">
        <f t="shared" si="7"/>
        <v/>
      </c>
      <c r="M456" t="s">
        <v>888</v>
      </c>
    </row>
    <row r="457" spans="1:13" x14ac:dyDescent="0.25">
      <c r="A457" t="str">
        <f>'Clean Data'!E458&amp;IF('Clean Data'!G458="x","-f","")&amp;IF('Clean Data'!K458="x","-Mega","")&amp;IF('Clean Data'!L458="x","-Gigantamax","")&amp;IF('Clean Data'!M458&lt;&gt;"","-"&amp;'Clean Data'!M458,"")</f>
        <v>Finneon-f</v>
      </c>
      <c r="B457" t="s">
        <v>2836</v>
      </c>
      <c r="C457" t="s">
        <v>2836</v>
      </c>
      <c r="D457" s="108" t="s">
        <v>317</v>
      </c>
      <c r="E457" t="s">
        <v>317</v>
      </c>
      <c r="F457" t="str" cm="1">
        <f t="array" aca="1" ref="F457" ca="1">IF(OR(E457="f", E457="Mega", E457="Gigantamax", E457="Galar", E457="Alola"), IF(NOT(ISERROR(SEARCH(" ", CELL("contents", F456)))), LEFT(F456,SEARCH(" ", CELL("contents", F456))-1) &amp; " - " &amp; E457, F456&amp;" - "&amp;E457), E457)</f>
        <v>Torkoal</v>
      </c>
      <c r="G457">
        <f>IF(ISNUMBER(SEARCH("-",K457)),_xlfn.XLOOKUP(LEFT(K457,FIND("-",K457)-1),'Clean Data'!E:E, 'Clean Data'!C:C),_xlfn.XLOOKUP(K457,'Clean Data'!E:E, 'Clean Data'!C:C))</f>
        <v>3</v>
      </c>
      <c r="H457" s="113">
        <v>3</v>
      </c>
      <c r="I457" s="113" t="str">
        <f>IF(ISNUMBER(SEARCH("-",K457)),_xlfn.XLOOKUP(LEFT(K457,FIND("-",K457)-1),'Clean Data'!E:E, 'Clean Data'!D:D),_xlfn.XLOOKUP(K457,'Clean Data'!E:E, 'Clean Data'!D:D))</f>
        <v>293</v>
      </c>
      <c r="J457" s="113" t="s">
        <v>1242</v>
      </c>
      <c r="K457" s="114" t="s">
        <v>288</v>
      </c>
      <c r="L457" t="str">
        <f t="shared" si="7"/>
        <v/>
      </c>
      <c r="M457" t="s">
        <v>888</v>
      </c>
    </row>
    <row r="458" spans="1:13" x14ac:dyDescent="0.25">
      <c r="A458" t="str">
        <f>'Clean Data'!E459&amp;IF('Clean Data'!G459="x","-f","")&amp;IF('Clean Data'!K459="x","-Mega","")&amp;IF('Clean Data'!L459="x","-Gigantamax","")&amp;IF('Clean Data'!M459&lt;&gt;"","-"&amp;'Clean Data'!M459,"")</f>
        <v>Lumineon-f</v>
      </c>
      <c r="B458" t="s">
        <v>2837</v>
      </c>
      <c r="C458" t="s">
        <v>2837</v>
      </c>
      <c r="D458" s="108" t="s">
        <v>318</v>
      </c>
      <c r="E458" t="s">
        <v>318</v>
      </c>
      <c r="F458" t="str" cm="1">
        <f t="array" aca="1" ref="F458" ca="1">IF(OR(E458="f", E458="Mega", E458="Gigantamax", E458="Galar", E458="Alola"), IF(NOT(ISERROR(SEARCH(" ", CELL("contents", F457)))), LEFT(F457,SEARCH(" ", CELL("contents", F457))-1) &amp; " - " &amp; E458, F457&amp;" - "&amp;E458), E458)</f>
        <v>Spoink</v>
      </c>
      <c r="G458">
        <f>IF(ISNUMBER(SEARCH("-",K458)),_xlfn.XLOOKUP(LEFT(K458,FIND("-",K458)-1),'Clean Data'!E:E, 'Clean Data'!C:C),_xlfn.XLOOKUP(K458,'Clean Data'!E:E, 'Clean Data'!C:C))</f>
        <v>3</v>
      </c>
      <c r="H458" s="113">
        <v>3</v>
      </c>
      <c r="I458" s="113" t="str">
        <f>IF(ISNUMBER(SEARCH("-",K458)),_xlfn.XLOOKUP(LEFT(K458,FIND("-",K458)-1),'Clean Data'!E:E, 'Clean Data'!D:D),_xlfn.XLOOKUP(K458,'Clean Data'!E:E, 'Clean Data'!D:D))</f>
        <v>294</v>
      </c>
      <c r="J458" s="113" t="s">
        <v>1243</v>
      </c>
      <c r="K458" s="114" t="s">
        <v>289</v>
      </c>
      <c r="L458" t="str">
        <f t="shared" si="7"/>
        <v/>
      </c>
      <c r="M458" t="s">
        <v>888</v>
      </c>
    </row>
    <row r="459" spans="1:13" x14ac:dyDescent="0.25">
      <c r="A459" t="str">
        <f>'Clean Data'!E460&amp;IF('Clean Data'!G460="x","-f","")&amp;IF('Clean Data'!K460="x","-Mega","")&amp;IF('Clean Data'!L460="x","-Gigantamax","")&amp;IF('Clean Data'!M460&lt;&gt;"","-"&amp;'Clean Data'!M460,"")</f>
        <v>Mantyke</v>
      </c>
      <c r="B459" t="s">
        <v>451</v>
      </c>
      <c r="C459" t="s">
        <v>451</v>
      </c>
      <c r="D459" s="108" t="s">
        <v>319</v>
      </c>
      <c r="E459" t="s">
        <v>319</v>
      </c>
      <c r="F459" t="str" cm="1">
        <f t="array" aca="1" ref="F459" ca="1">IF(OR(E459="f", E459="Mega", E459="Gigantamax", E459="Galar", E459="Alola"), IF(NOT(ISERROR(SEARCH(" ", CELL("contents", F458)))), LEFT(F458,SEARCH(" ", CELL("contents", F458))-1) &amp; " - " &amp; E459, F458&amp;" - "&amp;E459), E459)</f>
        <v>Grumpig</v>
      </c>
      <c r="G459">
        <f>IF(ISNUMBER(SEARCH("-",K459)),_xlfn.XLOOKUP(LEFT(K459,FIND("-",K459)-1),'Clean Data'!E:E, 'Clean Data'!C:C),_xlfn.XLOOKUP(K459,'Clean Data'!E:E, 'Clean Data'!C:C))</f>
        <v>3</v>
      </c>
      <c r="H459" s="113">
        <v>3</v>
      </c>
      <c r="I459" s="113" t="str">
        <f>IF(ISNUMBER(SEARCH("-",K459)),_xlfn.XLOOKUP(LEFT(K459,FIND("-",K459)-1),'Clean Data'!E:E, 'Clean Data'!D:D),_xlfn.XLOOKUP(K459,'Clean Data'!E:E, 'Clean Data'!D:D))</f>
        <v>295</v>
      </c>
      <c r="J459" s="113" t="s">
        <v>1244</v>
      </c>
      <c r="K459" s="114" t="s">
        <v>290</v>
      </c>
      <c r="L459" t="str">
        <f t="shared" si="7"/>
        <v/>
      </c>
      <c r="M459" t="s">
        <v>888</v>
      </c>
    </row>
    <row r="460" spans="1:13" x14ac:dyDescent="0.25">
      <c r="A460" t="str">
        <f>'Clean Data'!E461&amp;IF('Clean Data'!G461="x","-f","")&amp;IF('Clean Data'!K461="x","-Mega","")&amp;IF('Clean Data'!L461="x","-Gigantamax","")&amp;IF('Clean Data'!M461&lt;&gt;"","-"&amp;'Clean Data'!M461,"")</f>
        <v>Snover-f</v>
      </c>
      <c r="B460" t="s">
        <v>2838</v>
      </c>
      <c r="C460" t="s">
        <v>2838</v>
      </c>
      <c r="D460" s="108" t="s">
        <v>320</v>
      </c>
      <c r="E460" t="s">
        <v>320</v>
      </c>
      <c r="F460" t="str" cm="1">
        <f t="array" aca="1" ref="F460" ca="1">IF(OR(E460="f", E460="Mega", E460="Gigantamax", E460="Galar", E460="Alola"), IF(NOT(ISERROR(SEARCH(" ", CELL("contents", F459)))), LEFT(F459,SEARCH(" ", CELL("contents", F459))-1) &amp; " - " &amp; E460, F459&amp;" - "&amp;E460), E460)</f>
        <v>Spinda</v>
      </c>
      <c r="G460">
        <f>IF(ISNUMBER(SEARCH("-",K460)),_xlfn.XLOOKUP(LEFT(K460,FIND("-",K460)-1),'Clean Data'!E:E, 'Clean Data'!C:C),_xlfn.XLOOKUP(K460,'Clean Data'!E:E, 'Clean Data'!C:C))</f>
        <v>3</v>
      </c>
      <c r="H460" s="113">
        <v>3</v>
      </c>
      <c r="I460" s="113" t="str">
        <f>IF(ISNUMBER(SEARCH("-",K460)),_xlfn.XLOOKUP(LEFT(K460,FIND("-",K460)-1),'Clean Data'!E:E, 'Clean Data'!D:D),_xlfn.XLOOKUP(K460,'Clean Data'!E:E, 'Clean Data'!D:D))</f>
        <v>296</v>
      </c>
      <c r="J460" s="113" t="s">
        <v>1245</v>
      </c>
      <c r="K460" s="114" t="s">
        <v>291</v>
      </c>
      <c r="L460" t="str">
        <f t="shared" si="7"/>
        <v/>
      </c>
      <c r="M460" t="s">
        <v>888</v>
      </c>
    </row>
    <row r="461" spans="1:13" x14ac:dyDescent="0.25">
      <c r="A461" t="str">
        <f>'Clean Data'!E462&amp;IF('Clean Data'!G462="x","-f","")&amp;IF('Clean Data'!K462="x","-Mega","")&amp;IF('Clean Data'!L462="x","-Gigantamax","")&amp;IF('Clean Data'!M462&lt;&gt;"","-"&amp;'Clean Data'!M462,"")</f>
        <v>Abomasnow-f-Mega</v>
      </c>
      <c r="B461" t="s">
        <v>2839</v>
      </c>
      <c r="C461" t="s">
        <v>2839</v>
      </c>
      <c r="D461" s="108" t="s">
        <v>321</v>
      </c>
      <c r="E461" t="s">
        <v>321</v>
      </c>
      <c r="F461" t="str" cm="1">
        <f t="array" aca="1" ref="F461" ca="1">IF(OR(E461="f", E461="Mega", E461="Gigantamax", E461="Galar", E461="Alola"), IF(NOT(ISERROR(SEARCH(" ", CELL("contents", F460)))), LEFT(F460,SEARCH(" ", CELL("contents", F460))-1) &amp; " - " &amp; E461, F460&amp;" - "&amp;E461), E461)</f>
        <v>Trapinch</v>
      </c>
      <c r="G461">
        <f>IF(ISNUMBER(SEARCH("-",K461)),_xlfn.XLOOKUP(LEFT(K461,FIND("-",K461)-1),'Clean Data'!E:E, 'Clean Data'!C:C),_xlfn.XLOOKUP(K461,'Clean Data'!E:E, 'Clean Data'!C:C))</f>
        <v>3</v>
      </c>
      <c r="H461" s="113">
        <v>3</v>
      </c>
      <c r="I461" s="113" t="str">
        <f>IF(ISNUMBER(SEARCH("-",K461)),_xlfn.XLOOKUP(LEFT(K461,FIND("-",K461)-1),'Clean Data'!E:E, 'Clean Data'!D:D),_xlfn.XLOOKUP(K461,'Clean Data'!E:E, 'Clean Data'!D:D))</f>
        <v>297</v>
      </c>
      <c r="J461" s="113" t="s">
        <v>1246</v>
      </c>
      <c r="K461" s="114" t="s">
        <v>292</v>
      </c>
      <c r="L461" t="str">
        <f t="shared" si="7"/>
        <v/>
      </c>
      <c r="M461" t="s">
        <v>888</v>
      </c>
    </row>
    <row r="462" spans="1:13" x14ac:dyDescent="0.25">
      <c r="A462" t="str">
        <f>'Clean Data'!E463&amp;IF('Clean Data'!G463="x","-f","")&amp;IF('Clean Data'!K463="x","-Mega","")&amp;IF('Clean Data'!L463="x","-Gigantamax","")&amp;IF('Clean Data'!M463&lt;&gt;"","-"&amp;'Clean Data'!M463,"")</f>
        <v>Weavile-f</v>
      </c>
      <c r="B462" t="s">
        <v>2840</v>
      </c>
      <c r="C462" t="s">
        <v>2840</v>
      </c>
      <c r="D462" s="108" t="s">
        <v>322</v>
      </c>
      <c r="E462" t="s">
        <v>322</v>
      </c>
      <c r="F462" t="str" cm="1">
        <f t="array" aca="1" ref="F462" ca="1">IF(OR(E462="f", E462="Mega", E462="Gigantamax", E462="Galar", E462="Alola"), IF(NOT(ISERROR(SEARCH(" ", CELL("contents", F461)))), LEFT(F461,SEARCH(" ", CELL("contents", F461))-1) &amp; " - " &amp; E462, F461&amp;" - "&amp;E462), E462)</f>
        <v>Vibrava</v>
      </c>
      <c r="G462">
        <f>IF(ISNUMBER(SEARCH("-",K462)),_xlfn.XLOOKUP(LEFT(K462,FIND("-",K462)-1),'Clean Data'!E:E, 'Clean Data'!C:C),_xlfn.XLOOKUP(K462,'Clean Data'!E:E, 'Clean Data'!C:C))</f>
        <v>3</v>
      </c>
      <c r="H462" s="113">
        <v>3</v>
      </c>
      <c r="I462" s="113" t="str">
        <f>IF(ISNUMBER(SEARCH("-",K462)),_xlfn.XLOOKUP(LEFT(K462,FIND("-",K462)-1),'Clean Data'!E:E, 'Clean Data'!D:D),_xlfn.XLOOKUP(K462,'Clean Data'!E:E, 'Clean Data'!D:D))</f>
        <v>298</v>
      </c>
      <c r="J462" s="113" t="s">
        <v>1247</v>
      </c>
      <c r="K462" s="114" t="s">
        <v>293</v>
      </c>
      <c r="L462" t="str">
        <f t="shared" si="7"/>
        <v/>
      </c>
      <c r="M462" t="s">
        <v>888</v>
      </c>
    </row>
    <row r="463" spans="1:13" x14ac:dyDescent="0.25">
      <c r="A463" t="str">
        <f>'Clean Data'!E464&amp;IF('Clean Data'!G464="x","-f","")&amp;IF('Clean Data'!K464="x","-Mega","")&amp;IF('Clean Data'!L464="x","-Gigantamax","")&amp;IF('Clean Data'!M464&lt;&gt;"","-"&amp;'Clean Data'!M464,"")</f>
        <v>Magnezone</v>
      </c>
      <c r="B463" t="s">
        <v>455</v>
      </c>
      <c r="C463" t="s">
        <v>455</v>
      </c>
      <c r="D463" s="108" t="s">
        <v>323</v>
      </c>
      <c r="E463" t="s">
        <v>323</v>
      </c>
      <c r="F463" t="str" cm="1">
        <f t="array" aca="1" ref="F463" ca="1">IF(OR(E463="f", E463="Mega", E463="Gigantamax", E463="Galar", E463="Alola"), IF(NOT(ISERROR(SEARCH(" ", CELL("contents", F462)))), LEFT(F462,SEARCH(" ", CELL("contents", F462))-1) &amp; " - " &amp; E463, F462&amp;" - "&amp;E463), E463)</f>
        <v>Flygon</v>
      </c>
      <c r="G463">
        <f>IF(ISNUMBER(SEARCH("-",K463)),_xlfn.XLOOKUP(LEFT(K463,FIND("-",K463)-1),'Clean Data'!E:E, 'Clean Data'!C:C),_xlfn.XLOOKUP(K463,'Clean Data'!E:E, 'Clean Data'!C:C))</f>
        <v>3</v>
      </c>
      <c r="H463" s="113">
        <v>3</v>
      </c>
      <c r="I463" s="113" t="str">
        <f>IF(ISNUMBER(SEARCH("-",K463)),_xlfn.XLOOKUP(LEFT(K463,FIND("-",K463)-1),'Clean Data'!E:E, 'Clean Data'!D:D),_xlfn.XLOOKUP(K463,'Clean Data'!E:E, 'Clean Data'!D:D))</f>
        <v>299</v>
      </c>
      <c r="J463" s="113" t="s">
        <v>1248</v>
      </c>
      <c r="K463" s="114" t="s">
        <v>294</v>
      </c>
      <c r="L463" t="str">
        <f t="shared" si="7"/>
        <v/>
      </c>
      <c r="M463" t="s">
        <v>888</v>
      </c>
    </row>
    <row r="464" spans="1:13" x14ac:dyDescent="0.25">
      <c r="A464" t="str">
        <f>'Clean Data'!E465&amp;IF('Clean Data'!G465="x","-f","")&amp;IF('Clean Data'!K465="x","-Mega","")&amp;IF('Clean Data'!L465="x","-Gigantamax","")&amp;IF('Clean Data'!M465&lt;&gt;"","-"&amp;'Clean Data'!M465,"")</f>
        <v>Lickilicky</v>
      </c>
      <c r="B464" t="s">
        <v>456</v>
      </c>
      <c r="C464" t="s">
        <v>456</v>
      </c>
      <c r="D464" s="108" t="s">
        <v>324</v>
      </c>
      <c r="E464" t="s">
        <v>324</v>
      </c>
      <c r="F464" t="str" cm="1">
        <f t="array" aca="1" ref="F464" ca="1">IF(OR(E464="f", E464="Mega", E464="Gigantamax", E464="Galar", E464="Alola"), IF(NOT(ISERROR(SEARCH(" ", CELL("contents", F463)))), LEFT(F463,SEARCH(" ", CELL("contents", F463))-1) &amp; " - " &amp; E464, F463&amp;" - "&amp;E464), E464)</f>
        <v>Cacnea</v>
      </c>
      <c r="G464">
        <f>IF(ISNUMBER(SEARCH("-",K464)),_xlfn.XLOOKUP(LEFT(K464,FIND("-",K464)-1),'Clean Data'!E:E, 'Clean Data'!C:C),_xlfn.XLOOKUP(K464,'Clean Data'!E:E, 'Clean Data'!C:C))</f>
        <v>3</v>
      </c>
      <c r="H464" s="113">
        <v>3</v>
      </c>
      <c r="I464" s="113" t="str">
        <f>IF(ISNUMBER(SEARCH("-",K464)),_xlfn.XLOOKUP(LEFT(K464,FIND("-",K464)-1),'Clean Data'!E:E, 'Clean Data'!D:D),_xlfn.XLOOKUP(K464,'Clean Data'!E:E, 'Clean Data'!D:D))</f>
        <v>300</v>
      </c>
      <c r="J464" s="113" t="s">
        <v>1249</v>
      </c>
      <c r="K464" s="114" t="s">
        <v>295</v>
      </c>
      <c r="L464" t="str">
        <f t="shared" si="7"/>
        <v/>
      </c>
      <c r="M464" t="s">
        <v>888</v>
      </c>
    </row>
    <row r="465" spans="1:13" x14ac:dyDescent="0.25">
      <c r="A465" t="str">
        <f>'Clean Data'!E466&amp;IF('Clean Data'!G466="x","-f","")&amp;IF('Clean Data'!K466="x","-Mega","")&amp;IF('Clean Data'!L466="x","-Gigantamax","")&amp;IF('Clean Data'!M466&lt;&gt;"","-"&amp;'Clean Data'!M466,"")</f>
        <v>Rhyperior-f</v>
      </c>
      <c r="B465" t="s">
        <v>2841</v>
      </c>
      <c r="C465" t="s">
        <v>2841</v>
      </c>
      <c r="D465" s="108" t="s">
        <v>325</v>
      </c>
      <c r="E465" t="s">
        <v>325</v>
      </c>
      <c r="F465" t="str" cm="1">
        <f t="array" aca="1" ref="F465" ca="1">IF(OR(E465="f", E465="Mega", E465="Gigantamax", E465="Galar", E465="Alola"), IF(NOT(ISERROR(SEARCH(" ", CELL("contents", F464)))), LEFT(F464,SEARCH(" ", CELL("contents", F464))-1) &amp; " - " &amp; E465, F464&amp;" - "&amp;E465), E465)</f>
        <v>Cacturne</v>
      </c>
      <c r="G465">
        <f>IF(ISNUMBER(SEARCH("-",K465)),_xlfn.XLOOKUP(LEFT(K465,FIND("-",K465)-1),'Clean Data'!E:E, 'Clean Data'!C:C),_xlfn.XLOOKUP(K465,'Clean Data'!E:E, 'Clean Data'!C:C))</f>
        <v>3</v>
      </c>
      <c r="H465" s="113">
        <v>3</v>
      </c>
      <c r="I465" s="113" t="str">
        <f>IF(ISNUMBER(SEARCH("-",K465)),_xlfn.XLOOKUP(LEFT(K465,FIND("-",K465)-1),'Clean Data'!E:E, 'Clean Data'!D:D),_xlfn.XLOOKUP(K465,'Clean Data'!E:E, 'Clean Data'!D:D))</f>
        <v>301</v>
      </c>
      <c r="J465" s="113" t="s">
        <v>1250</v>
      </c>
      <c r="K465" s="114" t="s">
        <v>1861</v>
      </c>
      <c r="L465" t="str">
        <f t="shared" si="7"/>
        <v/>
      </c>
      <c r="M465" t="s">
        <v>888</v>
      </c>
    </row>
    <row r="466" spans="1:13" x14ac:dyDescent="0.25">
      <c r="A466" t="str">
        <f>'Clean Data'!E467&amp;IF('Clean Data'!G467="x","-f","")&amp;IF('Clean Data'!K467="x","-Mega","")&amp;IF('Clean Data'!L467="x","-Gigantamax","")&amp;IF('Clean Data'!M467&lt;&gt;"","-"&amp;'Clean Data'!M467,"")</f>
        <v>Tangrowth-f</v>
      </c>
      <c r="B466" t="s">
        <v>2842</v>
      </c>
      <c r="C466" t="s">
        <v>2842</v>
      </c>
      <c r="D466" s="108" t="s">
        <v>2713</v>
      </c>
      <c r="E466" t="s">
        <v>2713</v>
      </c>
      <c r="F466" t="str" cm="1">
        <f t="array" aca="1" ref="F466" ca="1">IF(OR(E466="f", E466="Mega", E466="Gigantamax", E466="Galar", E466="Alola"), IF(NOT(ISERROR(SEARCH(" ", CELL("contents", F465)))), LEFT(F465,SEARCH(" ", CELL("contents", F465))-1) &amp; " - " &amp; E466, F465&amp;" - "&amp;E466), E466)</f>
        <v>Cacturne - f</v>
      </c>
      <c r="G466">
        <f>IF(ISNUMBER(SEARCH("-",K466)),_xlfn.XLOOKUP(LEFT(K466,FIND("-",K466)-1),'Clean Data'!E:E, 'Clean Data'!C:C),_xlfn.XLOOKUP(K466,'Clean Data'!E:E, 'Clean Data'!C:C))</f>
        <v>3</v>
      </c>
      <c r="H466" s="113">
        <v>3</v>
      </c>
      <c r="I466" s="113" t="str">
        <f>IF(ISNUMBER(SEARCH("-",K466)),_xlfn.XLOOKUP(LEFT(K466,FIND("-",K466)-1),'Clean Data'!E:E, 'Clean Data'!D:D),_xlfn.XLOOKUP(K466,'Clean Data'!E:E, 'Clean Data'!D:D))</f>
        <v>302</v>
      </c>
      <c r="J466" s="113" t="s">
        <v>1251</v>
      </c>
      <c r="K466" s="114" t="s">
        <v>296</v>
      </c>
      <c r="L466" t="str">
        <f t="shared" si="7"/>
        <v/>
      </c>
      <c r="M466" t="s">
        <v>888</v>
      </c>
    </row>
    <row r="467" spans="1:13" x14ac:dyDescent="0.25">
      <c r="A467" t="str">
        <f>'Clean Data'!E468&amp;IF('Clean Data'!G468="x","-f","")&amp;IF('Clean Data'!K468="x","-Mega","")&amp;IF('Clean Data'!L468="x","-Gigantamax","")&amp;IF('Clean Data'!M468&lt;&gt;"","-"&amp;'Clean Data'!M468,"")</f>
        <v>Electivire</v>
      </c>
      <c r="B467" t="s">
        <v>459</v>
      </c>
      <c r="C467" t="s">
        <v>459</v>
      </c>
      <c r="D467" s="108" t="s">
        <v>326</v>
      </c>
      <c r="E467" t="s">
        <v>326</v>
      </c>
      <c r="F467" t="str" cm="1">
        <f t="array" aca="1" ref="F467" ca="1">IF(OR(E467="f", E467="Mega", E467="Gigantamax", E467="Galar", E467="Alola"), IF(NOT(ISERROR(SEARCH(" ", CELL("contents", F466)))), LEFT(F466,SEARCH(" ", CELL("contents", F466))-1) &amp; " - " &amp; E467, F466&amp;" - "&amp;E467), E467)</f>
        <v>Swablu</v>
      </c>
      <c r="G467">
        <f>IF(ISNUMBER(SEARCH("-",K467)),_xlfn.XLOOKUP(LEFT(K467,FIND("-",K467)-1),'Clean Data'!E:E, 'Clean Data'!C:C),_xlfn.XLOOKUP(K467,'Clean Data'!E:E, 'Clean Data'!C:C))</f>
        <v>3</v>
      </c>
      <c r="H467" s="113">
        <v>3</v>
      </c>
      <c r="I467" s="113" t="str">
        <f>IF(ISNUMBER(SEARCH("-",K467)),_xlfn.XLOOKUP(LEFT(K467,FIND("-",K467)-1),'Clean Data'!E:E, 'Clean Data'!D:D),_xlfn.XLOOKUP(K467,'Clean Data'!E:E, 'Clean Data'!D:D))</f>
        <v>302</v>
      </c>
      <c r="J467" s="113" t="s">
        <v>1251</v>
      </c>
      <c r="K467" s="114" t="s">
        <v>2787</v>
      </c>
      <c r="L467" t="str">
        <f t="shared" si="7"/>
        <v>Mega</v>
      </c>
      <c r="M467" t="s">
        <v>882</v>
      </c>
    </row>
    <row r="468" spans="1:13" x14ac:dyDescent="0.25">
      <c r="A468" t="str">
        <f>'Clean Data'!E469&amp;IF('Clean Data'!G469="x","-f","")&amp;IF('Clean Data'!K469="x","-Mega","")&amp;IF('Clean Data'!L469="x","-Gigantamax","")&amp;IF('Clean Data'!M469&lt;&gt;"","-"&amp;'Clean Data'!M469,"")</f>
        <v>Magmortar</v>
      </c>
      <c r="B468" t="s">
        <v>460</v>
      </c>
      <c r="C468" t="s">
        <v>460</v>
      </c>
      <c r="D468" s="108" t="s">
        <v>327</v>
      </c>
      <c r="E468" t="s">
        <v>327</v>
      </c>
      <c r="F468" t="str" cm="1">
        <f t="array" aca="1" ref="F468" ca="1">IF(OR(E468="f", E468="Mega", E468="Gigantamax", E468="Galar", E468="Alola"), IF(NOT(ISERROR(SEARCH(" ", CELL("contents", F467)))), LEFT(F467,SEARCH(" ", CELL("contents", F467))-1) &amp; " - " &amp; E468, F467&amp;" - "&amp;E468), E468)</f>
        <v>Altaria</v>
      </c>
      <c r="G468">
        <f>IF(ISNUMBER(SEARCH("-",K468)),_xlfn.XLOOKUP(LEFT(K468,FIND("-",K468)-1),'Clean Data'!E:E, 'Clean Data'!C:C),_xlfn.XLOOKUP(K468,'Clean Data'!E:E, 'Clean Data'!C:C))</f>
        <v>3</v>
      </c>
      <c r="H468" s="113">
        <v>3</v>
      </c>
      <c r="I468" s="113" t="str">
        <f>IF(ISNUMBER(SEARCH("-",K468)),_xlfn.XLOOKUP(LEFT(K468,FIND("-",K468)-1),'Clean Data'!E:E, 'Clean Data'!D:D),_xlfn.XLOOKUP(K468,'Clean Data'!E:E, 'Clean Data'!D:D))</f>
        <v>303</v>
      </c>
      <c r="J468" s="113" t="s">
        <v>1252</v>
      </c>
      <c r="K468" s="114" t="s">
        <v>297</v>
      </c>
      <c r="L468" t="str">
        <f t="shared" si="7"/>
        <v/>
      </c>
      <c r="M468" t="s">
        <v>888</v>
      </c>
    </row>
    <row r="469" spans="1:13" x14ac:dyDescent="0.25">
      <c r="A469" t="str">
        <f>'Clean Data'!E470&amp;IF('Clean Data'!G470="x","-f","")&amp;IF('Clean Data'!K470="x","-Mega","")&amp;IF('Clean Data'!L470="x","-Gigantamax","")&amp;IF('Clean Data'!M470&lt;&gt;"","-"&amp;'Clean Data'!M470,"")</f>
        <v>Togekiss</v>
      </c>
      <c r="B469" t="s">
        <v>461</v>
      </c>
      <c r="C469" t="s">
        <v>461</v>
      </c>
      <c r="D469" s="108" t="s">
        <v>882</v>
      </c>
      <c r="E469" t="s">
        <v>882</v>
      </c>
      <c r="F469" t="str" cm="1">
        <f t="array" aca="1" ref="F469" ca="1">IF(OR(E469="f", E469="Mega", E469="Gigantamax", E469="Galar", E469="Alola"), IF(NOT(ISERROR(SEARCH(" ", CELL("contents", F468)))), LEFT(F468,SEARCH(" ", CELL("contents", F468))-1) &amp; " - " &amp; E469, F468&amp;" - "&amp;E469), E469)</f>
        <v>Altaria - Mega</v>
      </c>
      <c r="G469">
        <f>IF(ISNUMBER(SEARCH("-",K469)),_xlfn.XLOOKUP(LEFT(K469,FIND("-",K469)-1),'Clean Data'!E:E, 'Clean Data'!C:C),_xlfn.XLOOKUP(K469,'Clean Data'!E:E, 'Clean Data'!C:C))</f>
        <v>3</v>
      </c>
      <c r="H469" s="113">
        <v>3</v>
      </c>
      <c r="I469" s="113" t="str">
        <f>IF(ISNUMBER(SEARCH("-",K469)),_xlfn.XLOOKUP(LEFT(K469,FIND("-",K469)-1),'Clean Data'!E:E, 'Clean Data'!D:D),_xlfn.XLOOKUP(K469,'Clean Data'!E:E, 'Clean Data'!D:D))</f>
        <v>303</v>
      </c>
      <c r="J469" s="113" t="s">
        <v>1252</v>
      </c>
      <c r="K469" s="114" t="s">
        <v>2788</v>
      </c>
      <c r="L469" t="str">
        <f t="shared" si="7"/>
        <v>Mega</v>
      </c>
      <c r="M469" t="s">
        <v>882</v>
      </c>
    </row>
    <row r="470" spans="1:13" x14ac:dyDescent="0.25">
      <c r="A470" t="str">
        <f>'Clean Data'!E471&amp;IF('Clean Data'!G471="x","-f","")&amp;IF('Clean Data'!K471="x","-Mega","")&amp;IF('Clean Data'!L471="x","-Gigantamax","")&amp;IF('Clean Data'!M471&lt;&gt;"","-"&amp;'Clean Data'!M471,"")</f>
        <v>Yanmega</v>
      </c>
      <c r="B470" t="s">
        <v>462</v>
      </c>
      <c r="C470" t="s">
        <v>462</v>
      </c>
      <c r="D470" s="108" t="s">
        <v>328</v>
      </c>
      <c r="E470" t="s">
        <v>328</v>
      </c>
      <c r="F470" t="str" cm="1">
        <f t="array" aca="1" ref="F470" ca="1">IF(OR(E470="f", E470="Mega", E470="Gigantamax", E470="Galar", E470="Alola"), IF(NOT(ISERROR(SEARCH(" ", CELL("contents", F469)))), LEFT(F469,SEARCH(" ", CELL("contents", F469))-1) &amp; " - " &amp; E470, F469&amp;" - "&amp;E470), E470)</f>
        <v>Zangoose</v>
      </c>
      <c r="G470">
        <f>IF(ISNUMBER(SEARCH("-",K470)),_xlfn.XLOOKUP(LEFT(K470,FIND("-",K470)-1),'Clean Data'!E:E, 'Clean Data'!C:C),_xlfn.XLOOKUP(K470,'Clean Data'!E:E, 'Clean Data'!C:C))</f>
        <v>3</v>
      </c>
      <c r="H470" s="113">
        <v>3</v>
      </c>
      <c r="I470" s="113" t="str">
        <f>IF(ISNUMBER(SEARCH("-",K470)),_xlfn.XLOOKUP(LEFT(K470,FIND("-",K470)-1),'Clean Data'!E:E, 'Clean Data'!D:D),_xlfn.XLOOKUP(K470,'Clean Data'!E:E, 'Clean Data'!D:D))</f>
        <v>304</v>
      </c>
      <c r="J470" s="113" t="s">
        <v>1253</v>
      </c>
      <c r="K470" s="114" t="s">
        <v>298</v>
      </c>
      <c r="L470" t="str">
        <f t="shared" si="7"/>
        <v/>
      </c>
      <c r="M470" t="s">
        <v>888</v>
      </c>
    </row>
    <row r="471" spans="1:13" x14ac:dyDescent="0.25">
      <c r="A471" t="str">
        <f>'Clean Data'!E472&amp;IF('Clean Data'!G472="x","-f","")&amp;IF('Clean Data'!K472="x","-Mega","")&amp;IF('Clean Data'!L472="x","-Gigantamax","")&amp;IF('Clean Data'!M472&lt;&gt;"","-"&amp;'Clean Data'!M472,"")</f>
        <v>Leafeon</v>
      </c>
      <c r="B471" t="s">
        <v>463</v>
      </c>
      <c r="C471" t="s">
        <v>463</v>
      </c>
      <c r="D471" s="108" t="s">
        <v>329</v>
      </c>
      <c r="E471" t="s">
        <v>329</v>
      </c>
      <c r="F471" t="str" cm="1">
        <f t="array" aca="1" ref="F471" ca="1">IF(OR(E471="f", E471="Mega", E471="Gigantamax", E471="Galar", E471="Alola"), IF(NOT(ISERROR(SEARCH(" ", CELL("contents", F470)))), LEFT(F470,SEARCH(" ", CELL("contents", F470))-1) &amp; " - " &amp; E471, F470&amp;" - "&amp;E471), E471)</f>
        <v>Seviper</v>
      </c>
      <c r="G471">
        <f>IF(ISNUMBER(SEARCH("-",K471)),_xlfn.XLOOKUP(LEFT(K471,FIND("-",K471)-1),'Clean Data'!E:E, 'Clean Data'!C:C),_xlfn.XLOOKUP(K471,'Clean Data'!E:E, 'Clean Data'!C:C))</f>
        <v>3</v>
      </c>
      <c r="H471" s="113">
        <v>3</v>
      </c>
      <c r="I471" s="113" t="str">
        <f>IF(ISNUMBER(SEARCH("-",K471)),_xlfn.XLOOKUP(LEFT(K471,FIND("-",K471)-1),'Clean Data'!E:E, 'Clean Data'!D:D),_xlfn.XLOOKUP(K471,'Clean Data'!E:E, 'Clean Data'!D:D))</f>
        <v>305</v>
      </c>
      <c r="J471" s="113" t="s">
        <v>1254</v>
      </c>
      <c r="K471" s="114" t="s">
        <v>299</v>
      </c>
      <c r="L471" t="str">
        <f t="shared" si="7"/>
        <v/>
      </c>
      <c r="M471" t="s">
        <v>888</v>
      </c>
    </row>
    <row r="472" spans="1:13" x14ac:dyDescent="0.25">
      <c r="A472" t="str">
        <f>'Clean Data'!E473&amp;IF('Clean Data'!G473="x","-f","")&amp;IF('Clean Data'!K473="x","-Mega","")&amp;IF('Clean Data'!L473="x","-Gigantamax","")&amp;IF('Clean Data'!M473&lt;&gt;"","-"&amp;'Clean Data'!M473,"")</f>
        <v>Glaceon</v>
      </c>
      <c r="B472" t="s">
        <v>464</v>
      </c>
      <c r="C472" t="s">
        <v>464</v>
      </c>
      <c r="D472" s="108" t="s">
        <v>330</v>
      </c>
      <c r="E472" t="s">
        <v>330</v>
      </c>
      <c r="F472" t="str" cm="1">
        <f t="array" aca="1" ref="F472" ca="1">IF(OR(E472="f", E472="Mega", E472="Gigantamax", E472="Galar", E472="Alola"), IF(NOT(ISERROR(SEARCH(" ", CELL("contents", F471)))), LEFT(F471,SEARCH(" ", CELL("contents", F471))-1) &amp; " - " &amp; E472, F471&amp;" - "&amp;E472), E472)</f>
        <v>Lunatone</v>
      </c>
      <c r="G472">
        <f>IF(ISNUMBER(SEARCH("-",K472)),_xlfn.XLOOKUP(LEFT(K472,FIND("-",K472)-1),'Clean Data'!E:E, 'Clean Data'!C:C),_xlfn.XLOOKUP(K472,'Clean Data'!E:E, 'Clean Data'!C:C))</f>
        <v>3</v>
      </c>
      <c r="H472" s="113">
        <v>3</v>
      </c>
      <c r="I472" s="113" t="str">
        <f>IF(ISNUMBER(SEARCH("-",K472)),_xlfn.XLOOKUP(LEFT(K472,FIND("-",K472)-1),'Clean Data'!E:E, 'Clean Data'!D:D),_xlfn.XLOOKUP(K472,'Clean Data'!E:E, 'Clean Data'!D:D))</f>
        <v>306</v>
      </c>
      <c r="J472" s="113" t="s">
        <v>1255</v>
      </c>
      <c r="K472" s="114" t="s">
        <v>300</v>
      </c>
      <c r="L472" t="str">
        <f t="shared" si="7"/>
        <v/>
      </c>
      <c r="M472" t="s">
        <v>888</v>
      </c>
    </row>
    <row r="473" spans="1:13" x14ac:dyDescent="0.25">
      <c r="A473" t="str">
        <f>'Clean Data'!E474&amp;IF('Clean Data'!G474="x","-f","")&amp;IF('Clean Data'!K474="x","-Mega","")&amp;IF('Clean Data'!L474="x","-Gigantamax","")&amp;IF('Clean Data'!M474&lt;&gt;"","-"&amp;'Clean Data'!M474,"")</f>
        <v>Gliscor</v>
      </c>
      <c r="B473" t="s">
        <v>465</v>
      </c>
      <c r="C473" t="s">
        <v>465</v>
      </c>
      <c r="D473" s="108" t="s">
        <v>331</v>
      </c>
      <c r="E473" t="s">
        <v>331</v>
      </c>
      <c r="F473" t="str" cm="1">
        <f t="array" aca="1" ref="F473" ca="1">IF(OR(E473="f", E473="Mega", E473="Gigantamax", E473="Galar", E473="Alola"), IF(NOT(ISERROR(SEARCH(" ", CELL("contents", F472)))), LEFT(F472,SEARCH(" ", CELL("contents", F472))-1) &amp; " - " &amp; E473, F472&amp;" - "&amp;E473), E473)</f>
        <v>Solrock</v>
      </c>
      <c r="G473">
        <f>IF(ISNUMBER(SEARCH("-",K473)),_xlfn.XLOOKUP(LEFT(K473,FIND("-",K473)-1),'Clean Data'!E:E, 'Clean Data'!C:C),_xlfn.XLOOKUP(K473,'Clean Data'!E:E, 'Clean Data'!C:C))</f>
        <v>3</v>
      </c>
      <c r="H473" s="113">
        <v>3</v>
      </c>
      <c r="I473" s="113" t="str">
        <f>IF(ISNUMBER(SEARCH("-",K473)),_xlfn.XLOOKUP(LEFT(K473,FIND("-",K473)-1),'Clean Data'!E:E, 'Clean Data'!D:D),_xlfn.XLOOKUP(K473,'Clean Data'!E:E, 'Clean Data'!D:D))</f>
        <v>306</v>
      </c>
      <c r="J473" s="113" t="s">
        <v>1255</v>
      </c>
      <c r="K473" s="114" t="s">
        <v>2789</v>
      </c>
      <c r="L473" t="str">
        <f t="shared" si="7"/>
        <v>Mega</v>
      </c>
      <c r="M473" t="s">
        <v>882</v>
      </c>
    </row>
    <row r="474" spans="1:13" x14ac:dyDescent="0.25">
      <c r="A474" t="str">
        <f>'Clean Data'!E475&amp;IF('Clean Data'!G475="x","-f","")&amp;IF('Clean Data'!K475="x","-Mega","")&amp;IF('Clean Data'!L475="x","-Gigantamax","")&amp;IF('Clean Data'!M475&lt;&gt;"","-"&amp;'Clean Data'!M475,"")</f>
        <v>Mamoswine-f</v>
      </c>
      <c r="B474" t="s">
        <v>2843</v>
      </c>
      <c r="C474" t="s">
        <v>2843</v>
      </c>
      <c r="D474" s="108" t="s">
        <v>332</v>
      </c>
      <c r="E474" t="s">
        <v>332</v>
      </c>
      <c r="F474" t="str" cm="1">
        <f t="array" aca="1" ref="F474" ca="1">IF(OR(E474="f", E474="Mega", E474="Gigantamax", E474="Galar", E474="Alola"), IF(NOT(ISERROR(SEARCH(" ", CELL("contents", F473)))), LEFT(F473,SEARCH(" ", CELL("contents", F473))-1) &amp; " - " &amp; E474, F473&amp;" - "&amp;E474), E474)</f>
        <v>Barboach</v>
      </c>
      <c r="G474">
        <f>IF(ISNUMBER(SEARCH("-",K474)),_xlfn.XLOOKUP(LEFT(K474,FIND("-",K474)-1),'Clean Data'!E:E, 'Clean Data'!C:C),_xlfn.XLOOKUP(K474,'Clean Data'!E:E, 'Clean Data'!C:C))</f>
        <v>3</v>
      </c>
      <c r="H474" s="113">
        <v>3</v>
      </c>
      <c r="I474" s="113" t="str">
        <f>IF(ISNUMBER(SEARCH("-",K474)),_xlfn.XLOOKUP(LEFT(K474,FIND("-",K474)-1),'Clean Data'!E:E, 'Clean Data'!D:D),_xlfn.XLOOKUP(K474,'Clean Data'!E:E, 'Clean Data'!D:D))</f>
        <v>307</v>
      </c>
      <c r="J474" s="113" t="s">
        <v>1256</v>
      </c>
      <c r="K474" s="114" t="s">
        <v>301</v>
      </c>
      <c r="L474" t="str">
        <f t="shared" si="7"/>
        <v/>
      </c>
      <c r="M474" t="s">
        <v>888</v>
      </c>
    </row>
    <row r="475" spans="1:13" x14ac:dyDescent="0.25">
      <c r="A475" t="str">
        <f>'Clean Data'!E476&amp;IF('Clean Data'!G476="x","-f","")&amp;IF('Clean Data'!K476="x","-Mega","")&amp;IF('Clean Data'!L476="x","-Gigantamax","")&amp;IF('Clean Data'!M476&lt;&gt;"","-"&amp;'Clean Data'!M476,"")</f>
        <v>Porygon-Z</v>
      </c>
      <c r="B475" t="s">
        <v>467</v>
      </c>
      <c r="C475" t="s">
        <v>467</v>
      </c>
      <c r="D475" s="108" t="s">
        <v>333</v>
      </c>
      <c r="E475" t="s">
        <v>333</v>
      </c>
      <c r="F475" t="str" cm="1">
        <f t="array" aca="1" ref="F475" ca="1">IF(OR(E475="f", E475="Mega", E475="Gigantamax", E475="Galar", E475="Alola"), IF(NOT(ISERROR(SEARCH(" ", CELL("contents", F474)))), LEFT(F474,SEARCH(" ", CELL("contents", F474))-1) &amp; " - " &amp; E475, F474&amp;" - "&amp;E475), E475)</f>
        <v>Whiscash</v>
      </c>
      <c r="G475">
        <f>IF(ISNUMBER(SEARCH("-",K475)),_xlfn.XLOOKUP(LEFT(K475,FIND("-",K475)-1),'Clean Data'!E:E, 'Clean Data'!C:C),_xlfn.XLOOKUP(K475,'Clean Data'!E:E, 'Clean Data'!C:C))</f>
        <v>3</v>
      </c>
      <c r="H475" s="113">
        <v>3</v>
      </c>
      <c r="I475" s="113" t="str">
        <f>IF(ISNUMBER(SEARCH("-",K475)),_xlfn.XLOOKUP(LEFT(K475,FIND("-",K475)-1),'Clean Data'!E:E, 'Clean Data'!D:D),_xlfn.XLOOKUP(K475,'Clean Data'!E:E, 'Clean Data'!D:D))</f>
        <v>307</v>
      </c>
      <c r="J475" s="113" t="s">
        <v>1256</v>
      </c>
      <c r="K475" s="114" t="s">
        <v>2790</v>
      </c>
      <c r="L475" t="str">
        <f t="shared" si="7"/>
        <v>f</v>
      </c>
      <c r="M475" t="s">
        <v>2713</v>
      </c>
    </row>
    <row r="476" spans="1:13" x14ac:dyDescent="0.25">
      <c r="A476" t="str">
        <f>'Clean Data'!E477&amp;IF('Clean Data'!G477="x","-f","")&amp;IF('Clean Data'!K477="x","-Mega","")&amp;IF('Clean Data'!L477="x","-Gigantamax","")&amp;IF('Clean Data'!M477&lt;&gt;"","-"&amp;'Clean Data'!M477,"")</f>
        <v>Gallade-Mega</v>
      </c>
      <c r="B476" t="s">
        <v>2844</v>
      </c>
      <c r="C476" t="s">
        <v>2844</v>
      </c>
      <c r="D476" s="108" t="s">
        <v>334</v>
      </c>
      <c r="E476" t="s">
        <v>334</v>
      </c>
      <c r="F476" t="str" cm="1">
        <f t="array" aca="1" ref="F476" ca="1">IF(OR(E476="f", E476="Mega", E476="Gigantamax", E476="Galar", E476="Alola"), IF(NOT(ISERROR(SEARCH(" ", CELL("contents", F475)))), LEFT(F475,SEARCH(" ", CELL("contents", F475))-1) &amp; " - " &amp; E476, F475&amp;" - "&amp;E476), E476)</f>
        <v>Corphish</v>
      </c>
      <c r="G476">
        <f>IF(ISNUMBER(SEARCH("-",K476)),_xlfn.XLOOKUP(LEFT(K476,FIND("-",K476)-1),'Clean Data'!E:E, 'Clean Data'!C:C),_xlfn.XLOOKUP(K476,'Clean Data'!E:E, 'Clean Data'!C:C))</f>
        <v>3</v>
      </c>
      <c r="H476" s="113">
        <v>3</v>
      </c>
      <c r="I476" s="113" t="str">
        <f>IF(ISNUMBER(SEARCH("-",K476)),_xlfn.XLOOKUP(LEFT(K476,FIND("-",K476)-1),'Clean Data'!E:E, 'Clean Data'!D:D),_xlfn.XLOOKUP(K476,'Clean Data'!E:E, 'Clean Data'!D:D))</f>
        <v>308</v>
      </c>
      <c r="J476" s="113" t="s">
        <v>1257</v>
      </c>
      <c r="K476" s="114" t="s">
        <v>302</v>
      </c>
      <c r="L476" t="str">
        <f t="shared" si="7"/>
        <v/>
      </c>
      <c r="M476" t="s">
        <v>888</v>
      </c>
    </row>
    <row r="477" spans="1:13" x14ac:dyDescent="0.25">
      <c r="A477" t="str">
        <f>'Clean Data'!E478&amp;IF('Clean Data'!G478="x","-f","")&amp;IF('Clean Data'!K478="x","-Mega","")&amp;IF('Clean Data'!L478="x","-Gigantamax","")&amp;IF('Clean Data'!M478&lt;&gt;"","-"&amp;'Clean Data'!M478,"")</f>
        <v>Probopass</v>
      </c>
      <c r="B477" t="s">
        <v>469</v>
      </c>
      <c r="C477" t="s">
        <v>469</v>
      </c>
      <c r="D477" s="108" t="s">
        <v>335</v>
      </c>
      <c r="E477" t="s">
        <v>335</v>
      </c>
      <c r="F477" t="str" cm="1">
        <f t="array" aca="1" ref="F477" ca="1">IF(OR(E477="f", E477="Mega", E477="Gigantamax", E477="Galar", E477="Alola"), IF(NOT(ISERROR(SEARCH(" ", CELL("contents", F476)))), LEFT(F476,SEARCH(" ", CELL("contents", F476))-1) &amp; " - " &amp; E477, F476&amp;" - "&amp;E477), E477)</f>
        <v>Crawdaunt</v>
      </c>
      <c r="G477">
        <f>IF(ISNUMBER(SEARCH("-",K477)),_xlfn.XLOOKUP(LEFT(K477,FIND("-",K477)-1),'Clean Data'!E:E, 'Clean Data'!C:C),_xlfn.XLOOKUP(K477,'Clean Data'!E:E, 'Clean Data'!C:C))</f>
        <v>3</v>
      </c>
      <c r="H477" s="113">
        <v>3</v>
      </c>
      <c r="I477" s="113" t="str">
        <f>IF(ISNUMBER(SEARCH("-",K477)),_xlfn.XLOOKUP(LEFT(K477,FIND("-",K477)-1),'Clean Data'!E:E, 'Clean Data'!D:D),_xlfn.XLOOKUP(K477,'Clean Data'!E:E, 'Clean Data'!D:D))</f>
        <v>308</v>
      </c>
      <c r="J477" s="113" t="s">
        <v>1257</v>
      </c>
      <c r="K477" s="114" t="s">
        <v>2903</v>
      </c>
      <c r="L477" t="str">
        <f t="shared" si="7"/>
        <v>f</v>
      </c>
      <c r="M477" t="s">
        <v>2713</v>
      </c>
    </row>
    <row r="478" spans="1:13" x14ac:dyDescent="0.25">
      <c r="A478" t="str">
        <f>'Clean Data'!E479&amp;IF('Clean Data'!G479="x","-f","")&amp;IF('Clean Data'!K479="x","-Mega","")&amp;IF('Clean Data'!L479="x","-Gigantamax","")&amp;IF('Clean Data'!M479&lt;&gt;"","-"&amp;'Clean Data'!M479,"")</f>
        <v>Dusknoir</v>
      </c>
      <c r="B478" t="s">
        <v>1860</v>
      </c>
      <c r="C478" t="s">
        <v>1860</v>
      </c>
      <c r="D478" s="108" t="s">
        <v>336</v>
      </c>
      <c r="E478" t="s">
        <v>336</v>
      </c>
      <c r="F478" t="str" cm="1">
        <f t="array" aca="1" ref="F478" ca="1">IF(OR(E478="f", E478="Mega", E478="Gigantamax", E478="Galar", E478="Alola"), IF(NOT(ISERROR(SEARCH(" ", CELL("contents", F477)))), LEFT(F477,SEARCH(" ", CELL("contents", F477))-1) &amp; " - " &amp; E478, F477&amp;" - "&amp;E478), E478)</f>
        <v>Baltoy</v>
      </c>
      <c r="G478">
        <f>IF(ISNUMBER(SEARCH("-",K478)),_xlfn.XLOOKUP(LEFT(K478,FIND("-",K478)-1),'Clean Data'!E:E, 'Clean Data'!C:C),_xlfn.XLOOKUP(K478,'Clean Data'!E:E, 'Clean Data'!C:C))</f>
        <v>3</v>
      </c>
      <c r="H478" s="113">
        <v>3</v>
      </c>
      <c r="I478" s="113" t="str">
        <f>IF(ISNUMBER(SEARCH("-",K478)),_xlfn.XLOOKUP(LEFT(K478,FIND("-",K478)-1),'Clean Data'!E:E, 'Clean Data'!D:D),_xlfn.XLOOKUP(K478,'Clean Data'!E:E, 'Clean Data'!D:D))</f>
        <v>308</v>
      </c>
      <c r="J478" s="113" t="s">
        <v>1257</v>
      </c>
      <c r="K478" s="114" t="s">
        <v>2904</v>
      </c>
      <c r="L478" t="str">
        <f t="shared" si="7"/>
        <v>Mega</v>
      </c>
      <c r="M478" t="s">
        <v>882</v>
      </c>
    </row>
    <row r="479" spans="1:13" x14ac:dyDescent="0.25">
      <c r="A479" t="str">
        <f>'Clean Data'!E480&amp;IF('Clean Data'!G480="x","-f","")&amp;IF('Clean Data'!K480="x","-Mega","")&amp;IF('Clean Data'!L480="x","-Gigantamax","")&amp;IF('Clean Data'!M480&lt;&gt;"","-"&amp;'Clean Data'!M480,"")</f>
        <v>Froslass</v>
      </c>
      <c r="B479" t="s">
        <v>470</v>
      </c>
      <c r="C479" t="s">
        <v>470</v>
      </c>
      <c r="D479" s="108" t="s">
        <v>337</v>
      </c>
      <c r="E479" t="s">
        <v>337</v>
      </c>
      <c r="F479" t="str" cm="1">
        <f t="array" aca="1" ref="F479" ca="1">IF(OR(E479="f", E479="Mega", E479="Gigantamax", E479="Galar", E479="Alola"), IF(NOT(ISERROR(SEARCH(" ", CELL("contents", F478)))), LEFT(F478,SEARCH(" ", CELL("contents", F478))-1) &amp; " - " &amp; E479, F478&amp;" - "&amp;E479), E479)</f>
        <v>Claydol</v>
      </c>
      <c r="G479">
        <f>IF(ISNUMBER(SEARCH("-",K479)),_xlfn.XLOOKUP(LEFT(K479,FIND("-",K479)-1),'Clean Data'!E:E, 'Clean Data'!C:C),_xlfn.XLOOKUP(K479,'Clean Data'!E:E, 'Clean Data'!C:C))</f>
        <v>3</v>
      </c>
      <c r="H479" s="113">
        <v>3</v>
      </c>
      <c r="I479" s="113" t="str">
        <f>IF(ISNUMBER(SEARCH("-",K479)),_xlfn.XLOOKUP(LEFT(K479,FIND("-",K479)-1),'Clean Data'!E:E, 'Clean Data'!D:D),_xlfn.XLOOKUP(K479,'Clean Data'!E:E, 'Clean Data'!D:D))</f>
        <v>309</v>
      </c>
      <c r="J479" s="113" t="s">
        <v>1258</v>
      </c>
      <c r="K479" s="114" t="s">
        <v>303</v>
      </c>
      <c r="L479" t="str">
        <f t="shared" si="7"/>
        <v/>
      </c>
      <c r="M479" t="s">
        <v>888</v>
      </c>
    </row>
    <row r="480" spans="1:13" x14ac:dyDescent="0.25">
      <c r="A480" t="str">
        <f>'Clean Data'!E481&amp;IF('Clean Data'!G481="x","-f","")&amp;IF('Clean Data'!K481="x","-Mega","")&amp;IF('Clean Data'!L481="x","-Gigantamax","")&amp;IF('Clean Data'!M481&lt;&gt;"","-"&amp;'Clean Data'!M481,"")</f>
        <v>Rotom</v>
      </c>
      <c r="B480" t="s">
        <v>471</v>
      </c>
      <c r="C480" t="s">
        <v>471</v>
      </c>
      <c r="D480" s="108" t="s">
        <v>338</v>
      </c>
      <c r="E480" t="s">
        <v>338</v>
      </c>
      <c r="F480" t="str" cm="1">
        <f t="array" aca="1" ref="F480" ca="1">IF(OR(E480="f", E480="Mega", E480="Gigantamax", E480="Galar", E480="Alola"), IF(NOT(ISERROR(SEARCH(" ", CELL("contents", F479)))), LEFT(F479,SEARCH(" ", CELL("contents", F479))-1) &amp; " - " &amp; E480, F479&amp;" - "&amp;E480), E480)</f>
        <v>Lileep</v>
      </c>
      <c r="G480">
        <f>IF(ISNUMBER(SEARCH("-",K480)),_xlfn.XLOOKUP(LEFT(K480,FIND("-",K480)-1),'Clean Data'!E:E, 'Clean Data'!C:C),_xlfn.XLOOKUP(K480,'Clean Data'!E:E, 'Clean Data'!C:C))</f>
        <v>3</v>
      </c>
      <c r="H480" s="113">
        <v>3</v>
      </c>
      <c r="I480" s="113" t="str">
        <f>IF(ISNUMBER(SEARCH("-",K480)),_xlfn.XLOOKUP(LEFT(K480,FIND("-",K480)-1),'Clean Data'!E:E, 'Clean Data'!D:D),_xlfn.XLOOKUP(K480,'Clean Data'!E:E, 'Clean Data'!D:D))</f>
        <v>310</v>
      </c>
      <c r="J480" s="113" t="s">
        <v>1259</v>
      </c>
      <c r="K480" s="114" t="s">
        <v>304</v>
      </c>
      <c r="L480" t="str">
        <f t="shared" si="7"/>
        <v/>
      </c>
      <c r="M480" t="s">
        <v>888</v>
      </c>
    </row>
    <row r="481" spans="1:13" x14ac:dyDescent="0.25">
      <c r="A481" t="str">
        <f>'Clean Data'!E482&amp;IF('Clean Data'!G482="x","-f","")&amp;IF('Clean Data'!K482="x","-Mega","")&amp;IF('Clean Data'!L482="x","-Gigantamax","")&amp;IF('Clean Data'!M482&lt;&gt;"","-"&amp;'Clean Data'!M482,"")</f>
        <v>Uxie</v>
      </c>
      <c r="B481" t="s">
        <v>472</v>
      </c>
      <c r="C481" t="s">
        <v>472</v>
      </c>
      <c r="D481" s="108" t="s">
        <v>339</v>
      </c>
      <c r="E481" t="s">
        <v>339</v>
      </c>
      <c r="F481" t="str" cm="1">
        <f t="array" aca="1" ref="F481" ca="1">IF(OR(E481="f", E481="Mega", E481="Gigantamax", E481="Galar", E481="Alola"), IF(NOT(ISERROR(SEARCH(" ", CELL("contents", F480)))), LEFT(F480,SEARCH(" ", CELL("contents", F480))-1) &amp; " - " &amp; E481, F480&amp;" - "&amp;E481), E481)</f>
        <v>Cradily</v>
      </c>
      <c r="G481">
        <f>IF(ISNUMBER(SEARCH("-",K481)),_xlfn.XLOOKUP(LEFT(K481,FIND("-",K481)-1),'Clean Data'!E:E, 'Clean Data'!C:C),_xlfn.XLOOKUP(K481,'Clean Data'!E:E, 'Clean Data'!C:C))</f>
        <v>3</v>
      </c>
      <c r="H481" s="113">
        <v>3</v>
      </c>
      <c r="I481" s="113" t="str">
        <f>IF(ISNUMBER(SEARCH("-",K481)),_xlfn.XLOOKUP(LEFT(K481,FIND("-",K481)-1),'Clean Data'!E:E, 'Clean Data'!D:D),_xlfn.XLOOKUP(K481,'Clean Data'!E:E, 'Clean Data'!D:D))</f>
        <v>310</v>
      </c>
      <c r="J481" s="113" t="s">
        <v>1259</v>
      </c>
      <c r="K481" s="114" t="s">
        <v>2792</v>
      </c>
      <c r="L481" t="str">
        <f t="shared" si="7"/>
        <v>Mega</v>
      </c>
      <c r="M481" t="s">
        <v>882</v>
      </c>
    </row>
    <row r="482" spans="1:13" x14ac:dyDescent="0.25">
      <c r="A482" t="str">
        <f>'Clean Data'!E483&amp;IF('Clean Data'!G483="x","-f","")&amp;IF('Clean Data'!K483="x","-Mega","")&amp;IF('Clean Data'!L483="x","-Gigantamax","")&amp;IF('Clean Data'!M483&lt;&gt;"","-"&amp;'Clean Data'!M483,"")</f>
        <v>Mesprit</v>
      </c>
      <c r="B482" t="s">
        <v>473</v>
      </c>
      <c r="C482" t="s">
        <v>473</v>
      </c>
      <c r="D482" s="108" t="s">
        <v>340</v>
      </c>
      <c r="E482" t="s">
        <v>340</v>
      </c>
      <c r="F482" t="str" cm="1">
        <f t="array" aca="1" ref="F482" ca="1">IF(OR(E482="f", E482="Mega", E482="Gigantamax", E482="Galar", E482="Alola"), IF(NOT(ISERROR(SEARCH(" ", CELL("contents", F481)))), LEFT(F481,SEARCH(" ", CELL("contents", F481))-1) &amp; " - " &amp; E482, F481&amp;" - "&amp;E482), E482)</f>
        <v>Anorith</v>
      </c>
      <c r="G482">
        <f>IF(ISNUMBER(SEARCH("-",K482)),_xlfn.XLOOKUP(LEFT(K482,FIND("-",K482)-1),'Clean Data'!E:E, 'Clean Data'!C:C),_xlfn.XLOOKUP(K482,'Clean Data'!E:E, 'Clean Data'!C:C))</f>
        <v>3</v>
      </c>
      <c r="H482" s="113">
        <v>3</v>
      </c>
      <c r="I482" s="113" t="str">
        <f>IF(ISNUMBER(SEARCH("-",K482)),_xlfn.XLOOKUP(LEFT(K482,FIND("-",K482)-1),'Clean Data'!E:E, 'Clean Data'!D:D),_xlfn.XLOOKUP(K482,'Clean Data'!E:E, 'Clean Data'!D:D))</f>
        <v>311</v>
      </c>
      <c r="J482" s="113" t="s">
        <v>1260</v>
      </c>
      <c r="K482" s="114" t="s">
        <v>305</v>
      </c>
      <c r="L482" t="str">
        <f t="shared" si="7"/>
        <v/>
      </c>
      <c r="M482" t="s">
        <v>888</v>
      </c>
    </row>
    <row r="483" spans="1:13" x14ac:dyDescent="0.25">
      <c r="A483" t="str">
        <f>'Clean Data'!E484&amp;IF('Clean Data'!G484="x","-f","")&amp;IF('Clean Data'!K484="x","-Mega","")&amp;IF('Clean Data'!L484="x","-Gigantamax","")&amp;IF('Clean Data'!M484&lt;&gt;"","-"&amp;'Clean Data'!M484,"")</f>
        <v>Azelf</v>
      </c>
      <c r="B483" t="s">
        <v>474</v>
      </c>
      <c r="C483" t="s">
        <v>474</v>
      </c>
      <c r="D483" s="108" t="s">
        <v>341</v>
      </c>
      <c r="E483" t="s">
        <v>341</v>
      </c>
      <c r="F483" t="str" cm="1">
        <f t="array" aca="1" ref="F483" ca="1">IF(OR(E483="f", E483="Mega", E483="Gigantamax", E483="Galar", E483="Alola"), IF(NOT(ISERROR(SEARCH(" ", CELL("contents", F482)))), LEFT(F482,SEARCH(" ", CELL("contents", F482))-1) &amp; " - " &amp; E483, F482&amp;" - "&amp;E483), E483)</f>
        <v>Armaldo</v>
      </c>
      <c r="G483">
        <f>IF(ISNUMBER(SEARCH("-",K483)),_xlfn.XLOOKUP(LEFT(K483,FIND("-",K483)-1),'Clean Data'!E:E, 'Clean Data'!C:C),_xlfn.XLOOKUP(K483,'Clean Data'!E:E, 'Clean Data'!C:C))</f>
        <v>3</v>
      </c>
      <c r="H483" s="113">
        <v>3</v>
      </c>
      <c r="I483" s="113" t="str">
        <f>IF(ISNUMBER(SEARCH("-",K483)),_xlfn.XLOOKUP(LEFT(K483,FIND("-",K483)-1),'Clean Data'!E:E, 'Clean Data'!D:D),_xlfn.XLOOKUP(K483,'Clean Data'!E:E, 'Clean Data'!D:D))</f>
        <v>312</v>
      </c>
      <c r="J483" s="113" t="s">
        <v>1261</v>
      </c>
      <c r="K483" s="114" t="s">
        <v>306</v>
      </c>
      <c r="L483" t="str">
        <f t="shared" si="7"/>
        <v/>
      </c>
      <c r="M483" t="s">
        <v>888</v>
      </c>
    </row>
    <row r="484" spans="1:13" x14ac:dyDescent="0.25">
      <c r="A484" t="str">
        <f>'Clean Data'!E485&amp;IF('Clean Data'!G485="x","-f","")&amp;IF('Clean Data'!K485="x","-Mega","")&amp;IF('Clean Data'!L485="x","-Gigantamax","")&amp;IF('Clean Data'!M485&lt;&gt;"","-"&amp;'Clean Data'!M485,"")</f>
        <v>Dialga</v>
      </c>
      <c r="B484" t="s">
        <v>475</v>
      </c>
      <c r="C484" t="s">
        <v>475</v>
      </c>
      <c r="D484" s="108" t="s">
        <v>342</v>
      </c>
      <c r="E484" t="s">
        <v>342</v>
      </c>
      <c r="F484" t="str" cm="1">
        <f t="array" aca="1" ref="F484" ca="1">IF(OR(E484="f", E484="Mega", E484="Gigantamax", E484="Galar", E484="Alola"), IF(NOT(ISERROR(SEARCH(" ", CELL("contents", F483)))), LEFT(F483,SEARCH(" ", CELL("contents", F483))-1) &amp; " - " &amp; E484, F483&amp;" - "&amp;E484), E484)</f>
        <v>Feebas</v>
      </c>
      <c r="G484">
        <f>IF(ISNUMBER(SEARCH("-",K484)),_xlfn.XLOOKUP(LEFT(K484,FIND("-",K484)-1),'Clean Data'!E:E, 'Clean Data'!C:C),_xlfn.XLOOKUP(K484,'Clean Data'!E:E, 'Clean Data'!C:C))</f>
        <v>3</v>
      </c>
      <c r="H484" s="113">
        <v>3</v>
      </c>
      <c r="I484" s="113" t="str">
        <f>IF(ISNUMBER(SEARCH("-",K484)),_xlfn.XLOOKUP(LEFT(K484,FIND("-",K484)-1),'Clean Data'!E:E, 'Clean Data'!D:D),_xlfn.XLOOKUP(K484,'Clean Data'!E:E, 'Clean Data'!D:D))</f>
        <v>313</v>
      </c>
      <c r="J484" s="113" t="s">
        <v>1262</v>
      </c>
      <c r="K484" s="114" t="s">
        <v>307</v>
      </c>
      <c r="L484" t="str">
        <f t="shared" si="7"/>
        <v/>
      </c>
      <c r="M484" t="s">
        <v>888</v>
      </c>
    </row>
    <row r="485" spans="1:13" x14ac:dyDescent="0.25">
      <c r="A485" t="str">
        <f>'Clean Data'!E486&amp;IF('Clean Data'!G486="x","-f","")&amp;IF('Clean Data'!K486="x","-Mega","")&amp;IF('Clean Data'!L486="x","-Gigantamax","")&amp;IF('Clean Data'!M486&lt;&gt;"","-"&amp;'Clean Data'!M486,"")</f>
        <v>Palkia</v>
      </c>
      <c r="B485" t="s">
        <v>476</v>
      </c>
      <c r="C485" t="s">
        <v>476</v>
      </c>
      <c r="D485" s="108" t="s">
        <v>343</v>
      </c>
      <c r="E485" t="s">
        <v>343</v>
      </c>
      <c r="F485" t="str" cm="1">
        <f t="array" aca="1" ref="F485" ca="1">IF(OR(E485="f", E485="Mega", E485="Gigantamax", E485="Galar", E485="Alola"), IF(NOT(ISERROR(SEARCH(" ", CELL("contents", F484)))), LEFT(F484,SEARCH(" ", CELL("contents", F484))-1) &amp; " - " &amp; E485, F484&amp;" - "&amp;E485), E485)</f>
        <v>Milotic</v>
      </c>
      <c r="G485">
        <f>IF(ISNUMBER(SEARCH("-",K485)),_xlfn.XLOOKUP(LEFT(K485,FIND("-",K485)-1),'Clean Data'!E:E, 'Clean Data'!C:C),_xlfn.XLOOKUP(K485,'Clean Data'!E:E, 'Clean Data'!C:C))</f>
        <v>3</v>
      </c>
      <c r="H485" s="113">
        <v>3</v>
      </c>
      <c r="I485" s="113" t="str">
        <f>IF(ISNUMBER(SEARCH("-",K485)),_xlfn.XLOOKUP(LEFT(K485,FIND("-",K485)-1),'Clean Data'!E:E, 'Clean Data'!D:D),_xlfn.XLOOKUP(K485,'Clean Data'!E:E, 'Clean Data'!D:D))</f>
        <v>314</v>
      </c>
      <c r="J485" s="113" t="s">
        <v>1263</v>
      </c>
      <c r="K485" s="114" t="s">
        <v>308</v>
      </c>
      <c r="L485" t="str">
        <f t="shared" si="7"/>
        <v/>
      </c>
      <c r="M485" t="s">
        <v>888</v>
      </c>
    </row>
    <row r="486" spans="1:13" x14ac:dyDescent="0.25">
      <c r="A486" t="str">
        <f>'Clean Data'!E487&amp;IF('Clean Data'!G487="x","-f","")&amp;IF('Clean Data'!K487="x","-Mega","")&amp;IF('Clean Data'!L487="x","-Gigantamax","")&amp;IF('Clean Data'!M487&lt;&gt;"","-"&amp;'Clean Data'!M487,"")</f>
        <v>Heatran</v>
      </c>
      <c r="B486" t="s">
        <v>477</v>
      </c>
      <c r="C486" t="s">
        <v>477</v>
      </c>
      <c r="D486" s="108" t="s">
        <v>2713</v>
      </c>
      <c r="E486" t="s">
        <v>2713</v>
      </c>
      <c r="F486" t="str" cm="1">
        <f t="array" aca="1" ref="F486" ca="1">IF(OR(E486="f", E486="Mega", E486="Gigantamax", E486="Galar", E486="Alola"), IF(NOT(ISERROR(SEARCH(" ", CELL("contents", F485)))), LEFT(F485,SEARCH(" ", CELL("contents", F485))-1) &amp; " - " &amp; E486, F485&amp;" - "&amp;E486), E486)</f>
        <v>Milotic - f</v>
      </c>
      <c r="G486">
        <f>IF(ISNUMBER(SEARCH("-",K486)),_xlfn.XLOOKUP(LEFT(K486,FIND("-",K486)-1),'Clean Data'!E:E, 'Clean Data'!C:C),_xlfn.XLOOKUP(K486,'Clean Data'!E:E, 'Clean Data'!C:C))</f>
        <v>3</v>
      </c>
      <c r="H486" s="113">
        <v>3</v>
      </c>
      <c r="I486" s="113" t="str">
        <f>IF(ISNUMBER(SEARCH("-",K486)),_xlfn.XLOOKUP(LEFT(K486,FIND("-",K486)-1),'Clean Data'!E:E, 'Clean Data'!D:D),_xlfn.XLOOKUP(K486,'Clean Data'!E:E, 'Clean Data'!D:D))</f>
        <v>315</v>
      </c>
      <c r="J486" s="113" t="s">
        <v>1264</v>
      </c>
      <c r="K486" s="114" t="s">
        <v>309</v>
      </c>
      <c r="L486" t="str">
        <f t="shared" si="7"/>
        <v/>
      </c>
      <c r="M486" t="s">
        <v>888</v>
      </c>
    </row>
    <row r="487" spans="1:13" x14ac:dyDescent="0.25">
      <c r="A487" t="str">
        <f>'Clean Data'!E488&amp;IF('Clean Data'!G488="x","-f","")&amp;IF('Clean Data'!K488="x","-Mega","")&amp;IF('Clean Data'!L488="x","-Gigantamax","")&amp;IF('Clean Data'!M488&lt;&gt;"","-"&amp;'Clean Data'!M488,"")</f>
        <v>Regigigas</v>
      </c>
      <c r="B487" t="s">
        <v>478</v>
      </c>
      <c r="C487" t="s">
        <v>478</v>
      </c>
      <c r="D487" s="108" t="s">
        <v>344</v>
      </c>
      <c r="E487" t="s">
        <v>344</v>
      </c>
      <c r="F487" t="str" cm="1">
        <f t="array" aca="1" ref="F487" ca="1">IF(OR(E487="f", E487="Mega", E487="Gigantamax", E487="Galar", E487="Alola"), IF(NOT(ISERROR(SEARCH(" ", CELL("contents", F486)))), LEFT(F486,SEARCH(" ", CELL("contents", F486))-1) &amp; " - " &amp; E487, F486&amp;" - "&amp;E487), E487)</f>
        <v>Castform</v>
      </c>
      <c r="G487">
        <f>IF(ISNUMBER(SEARCH("-",K487)),_xlfn.XLOOKUP(LEFT(K487,FIND("-",K487)-1),'Clean Data'!E:E, 'Clean Data'!C:C),_xlfn.XLOOKUP(K487,'Clean Data'!E:E, 'Clean Data'!C:C))</f>
        <v>3</v>
      </c>
      <c r="H487" s="113">
        <v>3</v>
      </c>
      <c r="I487" s="113" t="str">
        <f>IF(ISNUMBER(SEARCH("-",K487)),_xlfn.XLOOKUP(LEFT(K487,FIND("-",K487)-1),'Clean Data'!E:E, 'Clean Data'!D:D),_xlfn.XLOOKUP(K487,'Clean Data'!E:E, 'Clean Data'!D:D))</f>
        <v>315</v>
      </c>
      <c r="J487" s="113" t="s">
        <v>1264</v>
      </c>
      <c r="K487" s="114" t="s">
        <v>2793</v>
      </c>
      <c r="L487" t="str">
        <f t="shared" si="7"/>
        <v>f</v>
      </c>
      <c r="M487" t="s">
        <v>2713</v>
      </c>
    </row>
    <row r="488" spans="1:13" x14ac:dyDescent="0.25">
      <c r="A488" t="str">
        <f>'Clean Data'!E489&amp;IF('Clean Data'!G489="x","-f","")&amp;IF('Clean Data'!K489="x","-Mega","")&amp;IF('Clean Data'!L489="x","-Gigantamax","")&amp;IF('Clean Data'!M489&lt;&gt;"","-"&amp;'Clean Data'!M489,"")</f>
        <v>Giratina</v>
      </c>
      <c r="B488" t="s">
        <v>479</v>
      </c>
      <c r="C488" t="s">
        <v>479</v>
      </c>
      <c r="D488" s="108" t="s">
        <v>345</v>
      </c>
      <c r="E488" t="s">
        <v>345</v>
      </c>
      <c r="F488" t="str" cm="1">
        <f t="array" aca="1" ref="F488" ca="1">IF(OR(E488="f", E488="Mega", E488="Gigantamax", E488="Galar", E488="Alola"), IF(NOT(ISERROR(SEARCH(" ", CELL("contents", F487)))), LEFT(F487,SEARCH(" ", CELL("contents", F487))-1) &amp; " - " &amp; E488, F487&amp;" - "&amp;E488), E488)</f>
        <v>Kecleon</v>
      </c>
      <c r="G488">
        <f>IF(ISNUMBER(SEARCH("-",K488)),_xlfn.XLOOKUP(LEFT(K488,FIND("-",K488)-1),'Clean Data'!E:E, 'Clean Data'!C:C),_xlfn.XLOOKUP(K488,'Clean Data'!E:E, 'Clean Data'!C:C))</f>
        <v>3</v>
      </c>
      <c r="H488" s="113">
        <v>3</v>
      </c>
      <c r="I488" s="113" t="str">
        <f>IF(ISNUMBER(SEARCH("-",K488)),_xlfn.XLOOKUP(LEFT(K488,FIND("-",K488)-1),'Clean Data'!E:E, 'Clean Data'!D:D),_xlfn.XLOOKUP(K488,'Clean Data'!E:E, 'Clean Data'!D:D))</f>
        <v>316</v>
      </c>
      <c r="J488" s="113" t="s">
        <v>1265</v>
      </c>
      <c r="K488" s="114" t="s">
        <v>310</v>
      </c>
      <c r="L488" t="str">
        <f t="shared" si="7"/>
        <v/>
      </c>
      <c r="M488" t="s">
        <v>888</v>
      </c>
    </row>
    <row r="489" spans="1:13" x14ac:dyDescent="0.25">
      <c r="A489" t="str">
        <f>'Clean Data'!E490&amp;IF('Clean Data'!G490="x","-f","")&amp;IF('Clean Data'!K490="x","-Mega","")&amp;IF('Clean Data'!L490="x","-Gigantamax","")&amp;IF('Clean Data'!M490&lt;&gt;"","-"&amp;'Clean Data'!M490,"")</f>
        <v>Cresselia</v>
      </c>
      <c r="B489" t="s">
        <v>480</v>
      </c>
      <c r="C489" t="s">
        <v>480</v>
      </c>
      <c r="D489" s="108" t="s">
        <v>346</v>
      </c>
      <c r="E489" t="s">
        <v>346</v>
      </c>
      <c r="F489" t="str" cm="1">
        <f t="array" aca="1" ref="F489" ca="1">IF(OR(E489="f", E489="Mega", E489="Gigantamax", E489="Galar", E489="Alola"), IF(NOT(ISERROR(SEARCH(" ", CELL("contents", F488)))), LEFT(F488,SEARCH(" ", CELL("contents", F488))-1) &amp; " - " &amp; E489, F488&amp;" - "&amp;E489), E489)</f>
        <v>Shuppet</v>
      </c>
      <c r="G489">
        <f>IF(ISNUMBER(SEARCH("-",K489)),_xlfn.XLOOKUP(LEFT(K489,FIND("-",K489)-1),'Clean Data'!E:E, 'Clean Data'!C:C),_xlfn.XLOOKUP(K489,'Clean Data'!E:E, 'Clean Data'!C:C))</f>
        <v>3</v>
      </c>
      <c r="H489" s="113">
        <v>3</v>
      </c>
      <c r="I489" s="113" t="str">
        <f>IF(ISNUMBER(SEARCH("-",K489)),_xlfn.XLOOKUP(LEFT(K489,FIND("-",K489)-1),'Clean Data'!E:E, 'Clean Data'!D:D),_xlfn.XLOOKUP(K489,'Clean Data'!E:E, 'Clean Data'!D:D))</f>
        <v>316</v>
      </c>
      <c r="J489" s="113" t="s">
        <v>1265</v>
      </c>
      <c r="K489" s="114" t="s">
        <v>2794</v>
      </c>
      <c r="L489" t="str">
        <f t="shared" si="7"/>
        <v>f</v>
      </c>
      <c r="M489" t="s">
        <v>2713</v>
      </c>
    </row>
    <row r="490" spans="1:13" x14ac:dyDescent="0.25">
      <c r="A490" t="str">
        <f>'Clean Data'!E491&amp;IF('Clean Data'!G491="x","-f","")&amp;IF('Clean Data'!K491="x","-Mega","")&amp;IF('Clean Data'!L491="x","-Gigantamax","")&amp;IF('Clean Data'!M491&lt;&gt;"","-"&amp;'Clean Data'!M491,"")</f>
        <v>Phione</v>
      </c>
      <c r="B490" t="s">
        <v>481</v>
      </c>
      <c r="C490" t="s">
        <v>481</v>
      </c>
      <c r="D490" s="108" t="s">
        <v>347</v>
      </c>
      <c r="E490" t="s">
        <v>347</v>
      </c>
      <c r="F490" t="str" cm="1">
        <f t="array" aca="1" ref="F490" ca="1">IF(OR(E490="f", E490="Mega", E490="Gigantamax", E490="Galar", E490="Alola"), IF(NOT(ISERROR(SEARCH(" ", CELL("contents", F489)))), LEFT(F489,SEARCH(" ", CELL("contents", F489))-1) &amp; " - " &amp; E490, F489&amp;" - "&amp;E490), E490)</f>
        <v>Banette</v>
      </c>
      <c r="G490">
        <f>IF(ISNUMBER(SEARCH("-",K490)),_xlfn.XLOOKUP(LEFT(K490,FIND("-",K490)-1),'Clean Data'!E:E, 'Clean Data'!C:C),_xlfn.XLOOKUP(K490,'Clean Data'!E:E, 'Clean Data'!C:C))</f>
        <v>3</v>
      </c>
      <c r="H490" s="113">
        <v>3</v>
      </c>
      <c r="I490" s="113" t="str">
        <f>IF(ISNUMBER(SEARCH("-",K490)),_xlfn.XLOOKUP(LEFT(K490,FIND("-",K490)-1),'Clean Data'!E:E, 'Clean Data'!D:D),_xlfn.XLOOKUP(K490,'Clean Data'!E:E, 'Clean Data'!D:D))</f>
        <v>317</v>
      </c>
      <c r="J490" s="113" t="s">
        <v>1266</v>
      </c>
      <c r="K490" s="114" t="s">
        <v>311</v>
      </c>
      <c r="L490" t="str">
        <f t="shared" si="7"/>
        <v/>
      </c>
      <c r="M490" t="s">
        <v>888</v>
      </c>
    </row>
    <row r="491" spans="1:13" x14ac:dyDescent="0.25">
      <c r="A491" t="str">
        <f>'Clean Data'!E492&amp;IF('Clean Data'!G492="x","-f","")&amp;IF('Clean Data'!K492="x","-Mega","")&amp;IF('Clean Data'!L492="x","-Gigantamax","")&amp;IF('Clean Data'!M492&lt;&gt;"","-"&amp;'Clean Data'!M492,"")</f>
        <v>Manaphy</v>
      </c>
      <c r="B491" t="s">
        <v>482</v>
      </c>
      <c r="C491" t="s">
        <v>482</v>
      </c>
      <c r="D491" s="108" t="s">
        <v>882</v>
      </c>
      <c r="E491" t="s">
        <v>882</v>
      </c>
      <c r="F491" t="str" cm="1">
        <f t="array" aca="1" ref="F491" ca="1">IF(OR(E491="f", E491="Mega", E491="Gigantamax", E491="Galar", E491="Alola"), IF(NOT(ISERROR(SEARCH(" ", CELL("contents", F490)))), LEFT(F490,SEARCH(" ", CELL("contents", F490))-1) &amp; " - " &amp; E491, F490&amp;" - "&amp;E491), E491)</f>
        <v>Banette - Mega</v>
      </c>
      <c r="G491">
        <f>IF(ISNUMBER(SEARCH("-",K491)),_xlfn.XLOOKUP(LEFT(K491,FIND("-",K491)-1),'Clean Data'!E:E, 'Clean Data'!C:C),_xlfn.XLOOKUP(K491,'Clean Data'!E:E, 'Clean Data'!C:C))</f>
        <v>3</v>
      </c>
      <c r="H491" s="113">
        <v>3</v>
      </c>
      <c r="I491" s="113" t="str">
        <f>IF(ISNUMBER(SEARCH("-",K491)),_xlfn.XLOOKUP(LEFT(K491,FIND("-",K491)-1),'Clean Data'!E:E, 'Clean Data'!D:D),_xlfn.XLOOKUP(K491,'Clean Data'!E:E, 'Clean Data'!D:D))</f>
        <v>317</v>
      </c>
      <c r="J491" s="113" t="s">
        <v>1266</v>
      </c>
      <c r="K491" s="114" t="s">
        <v>2795</v>
      </c>
      <c r="L491" t="str">
        <f t="shared" si="7"/>
        <v>f</v>
      </c>
      <c r="M491" t="s">
        <v>2713</v>
      </c>
    </row>
    <row r="492" spans="1:13" x14ac:dyDescent="0.25">
      <c r="A492" t="str">
        <f>'Clean Data'!E493&amp;IF('Clean Data'!G493="x","-f","")&amp;IF('Clean Data'!K493="x","-Mega","")&amp;IF('Clean Data'!L493="x","-Gigantamax","")&amp;IF('Clean Data'!M493&lt;&gt;"","-"&amp;'Clean Data'!M493,"")</f>
        <v>Darkrai</v>
      </c>
      <c r="B492" t="s">
        <v>483</v>
      </c>
      <c r="C492" t="s">
        <v>483</v>
      </c>
      <c r="D492" s="108" t="s">
        <v>348</v>
      </c>
      <c r="E492" t="s">
        <v>348</v>
      </c>
      <c r="F492" t="str" cm="1">
        <f t="array" aca="1" ref="F492" ca="1">IF(OR(E492="f", E492="Mega", E492="Gigantamax", E492="Galar", E492="Alola"), IF(NOT(ISERROR(SEARCH(" ", CELL("contents", F491)))), LEFT(F491,SEARCH(" ", CELL("contents", F491))-1) &amp; " - " &amp; E492, F491&amp;" - "&amp;E492), E492)</f>
        <v>Duskull</v>
      </c>
      <c r="G492">
        <f>IF(ISNUMBER(SEARCH("-",K492)),_xlfn.XLOOKUP(LEFT(K492,FIND("-",K492)-1),'Clean Data'!E:E, 'Clean Data'!C:C),_xlfn.XLOOKUP(K492,'Clean Data'!E:E, 'Clean Data'!C:C))</f>
        <v>3</v>
      </c>
      <c r="H492" s="113">
        <v>3</v>
      </c>
      <c r="I492" s="113" t="str">
        <f>IF(ISNUMBER(SEARCH("-",K492)),_xlfn.XLOOKUP(LEFT(K492,FIND("-",K492)-1),'Clean Data'!E:E, 'Clean Data'!D:D),_xlfn.XLOOKUP(K492,'Clean Data'!E:E, 'Clean Data'!D:D))</f>
        <v>318</v>
      </c>
      <c r="J492" s="113" t="s">
        <v>1267</v>
      </c>
      <c r="K492" s="114" t="s">
        <v>312</v>
      </c>
      <c r="L492" t="str">
        <f t="shared" si="7"/>
        <v/>
      </c>
      <c r="M492" t="s">
        <v>888</v>
      </c>
    </row>
    <row r="493" spans="1:13" x14ac:dyDescent="0.25">
      <c r="A493" t="str">
        <f>'Clean Data'!E494&amp;IF('Clean Data'!G494="x","-f","")&amp;IF('Clean Data'!K494="x","-Mega","")&amp;IF('Clean Data'!L494="x","-Gigantamax","")&amp;IF('Clean Data'!M494&lt;&gt;"","-"&amp;'Clean Data'!M494,"")</f>
        <v>Shaymin</v>
      </c>
      <c r="B493" t="s">
        <v>484</v>
      </c>
      <c r="C493" t="s">
        <v>484</v>
      </c>
      <c r="D493" s="108" t="s">
        <v>349</v>
      </c>
      <c r="E493" t="s">
        <v>349</v>
      </c>
      <c r="F493" t="str" cm="1">
        <f t="array" aca="1" ref="F493" ca="1">IF(OR(E493="f", E493="Mega", E493="Gigantamax", E493="Galar", E493="Alola"), IF(NOT(ISERROR(SEARCH(" ", CELL("contents", F492)))), LEFT(F492,SEARCH(" ", CELL("contents", F492))-1) &amp; " - " &amp; E493, F492&amp;" - "&amp;E493), E493)</f>
        <v>Dusclops</v>
      </c>
      <c r="G493">
        <f>IF(ISNUMBER(SEARCH("-",K493)),_xlfn.XLOOKUP(LEFT(K493,FIND("-",K493)-1),'Clean Data'!E:E, 'Clean Data'!C:C),_xlfn.XLOOKUP(K493,'Clean Data'!E:E, 'Clean Data'!C:C))</f>
        <v>3</v>
      </c>
      <c r="H493" s="113">
        <v>3</v>
      </c>
      <c r="I493" s="113" t="str">
        <f>IF(ISNUMBER(SEARCH("-",K493)),_xlfn.XLOOKUP(LEFT(K493,FIND("-",K493)-1),'Clean Data'!E:E, 'Clean Data'!D:D),_xlfn.XLOOKUP(K493,'Clean Data'!E:E, 'Clean Data'!D:D))</f>
        <v>319</v>
      </c>
      <c r="J493" s="113" t="s">
        <v>1268</v>
      </c>
      <c r="K493" s="114" t="s">
        <v>313</v>
      </c>
      <c r="L493" t="str">
        <f t="shared" si="7"/>
        <v/>
      </c>
      <c r="M493" t="s">
        <v>888</v>
      </c>
    </row>
    <row r="494" spans="1:13" x14ac:dyDescent="0.25">
      <c r="A494" t="str">
        <f>'Clean Data'!E495&amp;IF('Clean Data'!G495="x","-f","")&amp;IF('Clean Data'!K495="x","-Mega","")&amp;IF('Clean Data'!L495="x","-Gigantamax","")&amp;IF('Clean Data'!M495&lt;&gt;"","-"&amp;'Clean Data'!M495,"")</f>
        <v>Arceus</v>
      </c>
      <c r="B494" t="s">
        <v>485</v>
      </c>
      <c r="C494" t="s">
        <v>485</v>
      </c>
      <c r="D494" s="108" t="s">
        <v>350</v>
      </c>
      <c r="E494" t="s">
        <v>350</v>
      </c>
      <c r="F494" t="str" cm="1">
        <f t="array" aca="1" ref="F494" ca="1">IF(OR(E494="f", E494="Mega", E494="Gigantamax", E494="Galar", E494="Alola"), IF(NOT(ISERROR(SEARCH(" ", CELL("contents", F493)))), LEFT(F493,SEARCH(" ", CELL("contents", F493))-1) &amp; " - " &amp; E494, F493&amp;" - "&amp;E494), E494)</f>
        <v>Tropius</v>
      </c>
      <c r="G494">
        <f>IF(ISNUMBER(SEARCH("-",K494)),_xlfn.XLOOKUP(LEFT(K494,FIND("-",K494)-1),'Clean Data'!E:E, 'Clean Data'!C:C),_xlfn.XLOOKUP(K494,'Clean Data'!E:E, 'Clean Data'!C:C))</f>
        <v>3</v>
      </c>
      <c r="H494" s="113">
        <v>3</v>
      </c>
      <c r="I494" s="113" t="str">
        <f>IF(ISNUMBER(SEARCH("-",K494)),_xlfn.XLOOKUP(LEFT(K494,FIND("-",K494)-1),'Clean Data'!E:E, 'Clean Data'!D:D),_xlfn.XLOOKUP(K494,'Clean Data'!E:E, 'Clean Data'!D:D))</f>
        <v>319</v>
      </c>
      <c r="J494" s="113" t="s">
        <v>1268</v>
      </c>
      <c r="K494" s="114" t="s">
        <v>2796</v>
      </c>
      <c r="L494" t="str">
        <f t="shared" si="7"/>
        <v>Mega</v>
      </c>
      <c r="M494" t="s">
        <v>882</v>
      </c>
    </row>
    <row r="495" spans="1:13" x14ac:dyDescent="0.25">
      <c r="A495" t="str">
        <f>'Clean Data'!E496&amp;IF('Clean Data'!G496="x","-f","")&amp;IF('Clean Data'!K496="x","-Mega","")&amp;IF('Clean Data'!L496="x","-Gigantamax","")&amp;IF('Clean Data'!M496&lt;&gt;"","-"&amp;'Clean Data'!M496,"")</f>
        <v>Victini</v>
      </c>
      <c r="B495" t="s">
        <v>486</v>
      </c>
      <c r="C495" t="s">
        <v>486</v>
      </c>
      <c r="D495" s="108" t="s">
        <v>351</v>
      </c>
      <c r="E495" t="s">
        <v>351</v>
      </c>
      <c r="F495" t="str" cm="1">
        <f t="array" aca="1" ref="F495" ca="1">IF(OR(E495="f", E495="Mega", E495="Gigantamax", E495="Galar", E495="Alola"), IF(NOT(ISERROR(SEARCH(" ", CELL("contents", F494)))), LEFT(F494,SEARCH(" ", CELL("contents", F494))-1) &amp; " - " &amp; E495, F494&amp;" - "&amp;E495), E495)</f>
        <v>Chimecho</v>
      </c>
      <c r="G495">
        <f>IF(ISNUMBER(SEARCH("-",K495)),_xlfn.XLOOKUP(LEFT(K495,FIND("-",K495)-1),'Clean Data'!E:E, 'Clean Data'!C:C),_xlfn.XLOOKUP(K495,'Clean Data'!E:E, 'Clean Data'!C:C))</f>
        <v>3</v>
      </c>
      <c r="H495" s="113">
        <v>3</v>
      </c>
      <c r="I495" s="113" t="str">
        <f>IF(ISNUMBER(SEARCH("-",K495)),_xlfn.XLOOKUP(LEFT(K495,FIND("-",K495)-1),'Clean Data'!E:E, 'Clean Data'!D:D),_xlfn.XLOOKUP(K495,'Clean Data'!E:E, 'Clean Data'!D:D))</f>
        <v>320</v>
      </c>
      <c r="J495" s="113" t="s">
        <v>1269</v>
      </c>
      <c r="K495" s="114" t="s">
        <v>314</v>
      </c>
      <c r="L495" t="str">
        <f t="shared" si="7"/>
        <v/>
      </c>
      <c r="M495" t="s">
        <v>888</v>
      </c>
    </row>
    <row r="496" spans="1:13" x14ac:dyDescent="0.25">
      <c r="A496" t="str">
        <f>'Clean Data'!E497&amp;IF('Clean Data'!G497="x","-f","")&amp;IF('Clean Data'!K497="x","-Mega","")&amp;IF('Clean Data'!L497="x","-Gigantamax","")&amp;IF('Clean Data'!M497&lt;&gt;"","-"&amp;'Clean Data'!M497,"")</f>
        <v>Snivy</v>
      </c>
      <c r="B496" t="s">
        <v>487</v>
      </c>
      <c r="C496" t="s">
        <v>487</v>
      </c>
      <c r="D496" s="108" t="s">
        <v>352</v>
      </c>
      <c r="E496" t="s">
        <v>352</v>
      </c>
      <c r="F496" t="str" cm="1">
        <f t="array" aca="1" ref="F496" ca="1">IF(OR(E496="f", E496="Mega", E496="Gigantamax", E496="Galar", E496="Alola"), IF(NOT(ISERROR(SEARCH(" ", CELL("contents", F495)))), LEFT(F495,SEARCH(" ", CELL("contents", F495))-1) &amp; " - " &amp; E496, F495&amp;" - "&amp;E496), E496)</f>
        <v>Absol</v>
      </c>
      <c r="G496">
        <f>IF(ISNUMBER(SEARCH("-",K496)),_xlfn.XLOOKUP(LEFT(K496,FIND("-",K496)-1),'Clean Data'!E:E, 'Clean Data'!C:C),_xlfn.XLOOKUP(K496,'Clean Data'!E:E, 'Clean Data'!C:C))</f>
        <v>3</v>
      </c>
      <c r="H496" s="113">
        <v>3</v>
      </c>
      <c r="I496" s="113" t="str">
        <f>IF(ISNUMBER(SEARCH("-",K496)),_xlfn.XLOOKUP(LEFT(K496,FIND("-",K496)-1),'Clean Data'!E:E, 'Clean Data'!D:D),_xlfn.XLOOKUP(K496,'Clean Data'!E:E, 'Clean Data'!D:D))</f>
        <v>321</v>
      </c>
      <c r="J496" s="113" t="s">
        <v>1270</v>
      </c>
      <c r="K496" s="114" t="s">
        <v>315</v>
      </c>
      <c r="L496" t="str">
        <f t="shared" si="7"/>
        <v/>
      </c>
      <c r="M496" t="s">
        <v>888</v>
      </c>
    </row>
    <row r="497" spans="1:13" x14ac:dyDescent="0.25">
      <c r="A497" t="str">
        <f>'Clean Data'!E498&amp;IF('Clean Data'!G498="x","-f","")&amp;IF('Clean Data'!K498="x","-Mega","")&amp;IF('Clean Data'!L498="x","-Gigantamax","")&amp;IF('Clean Data'!M498&lt;&gt;"","-"&amp;'Clean Data'!M498,"")</f>
        <v>Servine</v>
      </c>
      <c r="B497" t="s">
        <v>488</v>
      </c>
      <c r="C497" t="s">
        <v>488</v>
      </c>
      <c r="D497" s="108" t="s">
        <v>882</v>
      </c>
      <c r="E497" t="s">
        <v>882</v>
      </c>
      <c r="F497" t="str" cm="1">
        <f t="array" aca="1" ref="F497" ca="1">IF(OR(E497="f", E497="Mega", E497="Gigantamax", E497="Galar", E497="Alola"), IF(NOT(ISERROR(SEARCH(" ", CELL("contents", F496)))), LEFT(F496,SEARCH(" ", CELL("contents", F496))-1) &amp; " - " &amp; E497, F496&amp;" - "&amp;E497), E497)</f>
        <v>Absol - Mega</v>
      </c>
      <c r="G497">
        <f>IF(ISNUMBER(SEARCH("-",K497)),_xlfn.XLOOKUP(LEFT(K497,FIND("-",K497)-1),'Clean Data'!E:E, 'Clean Data'!C:C),_xlfn.XLOOKUP(K497,'Clean Data'!E:E, 'Clean Data'!C:C))</f>
        <v>3</v>
      </c>
      <c r="H497" s="113">
        <v>3</v>
      </c>
      <c r="I497" s="113" t="str">
        <f>IF(ISNUMBER(SEARCH("-",K497)),_xlfn.XLOOKUP(LEFT(K497,FIND("-",K497)-1),'Clean Data'!E:E, 'Clean Data'!D:D),_xlfn.XLOOKUP(K497,'Clean Data'!E:E, 'Clean Data'!D:D))</f>
        <v>322</v>
      </c>
      <c r="J497" s="113" t="s">
        <v>1271</v>
      </c>
      <c r="K497" s="114" t="s">
        <v>1859</v>
      </c>
      <c r="L497" t="str">
        <f t="shared" si="7"/>
        <v/>
      </c>
      <c r="M497" t="s">
        <v>888</v>
      </c>
    </row>
    <row r="498" spans="1:13" x14ac:dyDescent="0.25">
      <c r="A498" t="str">
        <f>'Clean Data'!E499&amp;IF('Clean Data'!G499="x","-f","")&amp;IF('Clean Data'!K499="x","-Mega","")&amp;IF('Clean Data'!L499="x","-Gigantamax","")&amp;IF('Clean Data'!M499&lt;&gt;"","-"&amp;'Clean Data'!M499,"")</f>
        <v>Serperior</v>
      </c>
      <c r="B498" t="s">
        <v>489</v>
      </c>
      <c r="C498" t="s">
        <v>489</v>
      </c>
      <c r="D498" s="108" t="s">
        <v>353</v>
      </c>
      <c r="E498" t="s">
        <v>353</v>
      </c>
      <c r="F498" t="str" cm="1">
        <f t="array" aca="1" ref="F498" ca="1">IF(OR(E498="f", E498="Mega", E498="Gigantamax", E498="Galar", E498="Alola"), IF(NOT(ISERROR(SEARCH(" ", CELL("contents", F497)))), LEFT(F497,SEARCH(" ", CELL("contents", F497))-1) &amp; " - " &amp; E498, F497&amp;" - "&amp;E498), E498)</f>
        <v>Wynaut</v>
      </c>
      <c r="G498">
        <f>IF(ISNUMBER(SEARCH("-",K498)),_xlfn.XLOOKUP(LEFT(K498,FIND("-",K498)-1),'Clean Data'!E:E, 'Clean Data'!C:C),_xlfn.XLOOKUP(K498,'Clean Data'!E:E, 'Clean Data'!C:C))</f>
        <v>3</v>
      </c>
      <c r="H498" s="113">
        <v>3</v>
      </c>
      <c r="I498" s="113" t="str">
        <f>IF(ISNUMBER(SEARCH("-",K498)),_xlfn.XLOOKUP(LEFT(K498,FIND("-",K498)-1),'Clean Data'!E:E, 'Clean Data'!D:D),_xlfn.XLOOKUP(K498,'Clean Data'!E:E, 'Clean Data'!D:D))</f>
        <v>322</v>
      </c>
      <c r="J498" s="113" t="s">
        <v>1271</v>
      </c>
      <c r="K498" s="114" t="s">
        <v>2797</v>
      </c>
      <c r="L498" t="str">
        <f t="shared" si="7"/>
        <v>f</v>
      </c>
      <c r="M498" t="s">
        <v>2713</v>
      </c>
    </row>
    <row r="499" spans="1:13" x14ac:dyDescent="0.25">
      <c r="A499" t="str">
        <f>'Clean Data'!E500&amp;IF('Clean Data'!G500="x","-f","")&amp;IF('Clean Data'!K500="x","-Mega","")&amp;IF('Clean Data'!L500="x","-Gigantamax","")&amp;IF('Clean Data'!M500&lt;&gt;"","-"&amp;'Clean Data'!M500,"")</f>
        <v>Tepig</v>
      </c>
      <c r="B499" t="s">
        <v>490</v>
      </c>
      <c r="C499" t="s">
        <v>490</v>
      </c>
      <c r="D499" s="108" t="s">
        <v>354</v>
      </c>
      <c r="E499" t="s">
        <v>354</v>
      </c>
      <c r="F499" t="str" cm="1">
        <f t="array" aca="1" ref="F499" ca="1">IF(OR(E499="f", E499="Mega", E499="Gigantamax", E499="Galar", E499="Alola"), IF(NOT(ISERROR(SEARCH(" ", CELL("contents", F498)))), LEFT(F498,SEARCH(" ", CELL("contents", F498))-1) &amp; " - " &amp; E499, F498&amp;" - "&amp;E499), E499)</f>
        <v>Snorunt</v>
      </c>
      <c r="G499">
        <f>IF(ISNUMBER(SEARCH("-",K499)),_xlfn.XLOOKUP(LEFT(K499,FIND("-",K499)-1),'Clean Data'!E:E, 'Clean Data'!C:C),_xlfn.XLOOKUP(K499,'Clean Data'!E:E, 'Clean Data'!C:C))</f>
        <v>3</v>
      </c>
      <c r="H499" s="113">
        <v>3</v>
      </c>
      <c r="I499" s="113" t="str">
        <f>IF(ISNUMBER(SEARCH("-",K499)),_xlfn.XLOOKUP(LEFT(K499,FIND("-",K499)-1),'Clean Data'!E:E, 'Clean Data'!D:D),_xlfn.XLOOKUP(K499,'Clean Data'!E:E, 'Clean Data'!D:D))</f>
        <v>323</v>
      </c>
      <c r="J499" s="113" t="s">
        <v>1272</v>
      </c>
      <c r="K499" s="114" t="s">
        <v>316</v>
      </c>
      <c r="L499" t="str">
        <f t="shared" si="7"/>
        <v/>
      </c>
      <c r="M499" t="s">
        <v>888</v>
      </c>
    </row>
    <row r="500" spans="1:13" x14ac:dyDescent="0.25">
      <c r="A500" t="str">
        <f>'Clean Data'!E501&amp;IF('Clean Data'!G501="x","-f","")&amp;IF('Clean Data'!K501="x","-Mega","")&amp;IF('Clean Data'!L501="x","-Gigantamax","")&amp;IF('Clean Data'!M501&lt;&gt;"","-"&amp;'Clean Data'!M501,"")</f>
        <v>Pignite</v>
      </c>
      <c r="B500" t="s">
        <v>491</v>
      </c>
      <c r="C500" t="s">
        <v>491</v>
      </c>
      <c r="D500" s="108" t="s">
        <v>355</v>
      </c>
      <c r="E500" t="s">
        <v>355</v>
      </c>
      <c r="F500" t="str" cm="1">
        <f t="array" aca="1" ref="F500" ca="1">IF(OR(E500="f", E500="Mega", E500="Gigantamax", E500="Galar", E500="Alola"), IF(NOT(ISERROR(SEARCH(" ", CELL("contents", F499)))), LEFT(F499,SEARCH(" ", CELL("contents", F499))-1) &amp; " - " &amp; E500, F499&amp;" - "&amp;E500), E500)</f>
        <v>Glalie</v>
      </c>
      <c r="G500">
        <f>IF(ISNUMBER(SEARCH("-",K500)),_xlfn.XLOOKUP(LEFT(K500,FIND("-",K500)-1),'Clean Data'!E:E, 'Clean Data'!C:C),_xlfn.XLOOKUP(K500,'Clean Data'!E:E, 'Clean Data'!C:C))</f>
        <v>3</v>
      </c>
      <c r="H500" s="113">
        <v>3</v>
      </c>
      <c r="I500" s="113" t="str">
        <f>IF(ISNUMBER(SEARCH("-",K500)),_xlfn.XLOOKUP(LEFT(K500,FIND("-",K500)-1),'Clean Data'!E:E, 'Clean Data'!D:D),_xlfn.XLOOKUP(K500,'Clean Data'!E:E, 'Clean Data'!D:D))</f>
        <v>323</v>
      </c>
      <c r="J500" s="113" t="s">
        <v>1272</v>
      </c>
      <c r="K500" s="114" t="s">
        <v>2905</v>
      </c>
      <c r="L500" t="str">
        <f t="shared" si="7"/>
        <v>f</v>
      </c>
      <c r="M500" t="s">
        <v>2713</v>
      </c>
    </row>
    <row r="501" spans="1:13" x14ac:dyDescent="0.25">
      <c r="A501" t="str">
        <f>'Clean Data'!E502&amp;IF('Clean Data'!G502="x","-f","")&amp;IF('Clean Data'!K502="x","-Mega","")&amp;IF('Clean Data'!L502="x","-Gigantamax","")&amp;IF('Clean Data'!M502&lt;&gt;"","-"&amp;'Clean Data'!M502,"")</f>
        <v>Emboar</v>
      </c>
      <c r="B501" t="s">
        <v>492</v>
      </c>
      <c r="C501" t="s">
        <v>492</v>
      </c>
      <c r="D501" s="108" t="s">
        <v>882</v>
      </c>
      <c r="E501" t="s">
        <v>882</v>
      </c>
      <c r="F501" t="str" cm="1">
        <f t="array" aca="1" ref="F501" ca="1">IF(OR(E501="f", E501="Mega", E501="Gigantamax", E501="Galar", E501="Alola"), IF(NOT(ISERROR(SEARCH(" ", CELL("contents", F500)))), LEFT(F500,SEARCH(" ", CELL("contents", F500))-1) &amp; " - " &amp; E501, F500&amp;" - "&amp;E501), E501)</f>
        <v>Glalie - Mega</v>
      </c>
      <c r="G501">
        <f>IF(ISNUMBER(SEARCH("-",K501)),_xlfn.XLOOKUP(LEFT(K501,FIND("-",K501)-1),'Clean Data'!E:E, 'Clean Data'!C:C),_xlfn.XLOOKUP(K501,'Clean Data'!E:E, 'Clean Data'!C:C))</f>
        <v>3</v>
      </c>
      <c r="H501" s="113">
        <v>3</v>
      </c>
      <c r="I501" s="113" t="str">
        <f>IF(ISNUMBER(SEARCH("-",K501)),_xlfn.XLOOKUP(LEFT(K501,FIND("-",K501)-1),'Clean Data'!E:E, 'Clean Data'!D:D),_xlfn.XLOOKUP(K501,'Clean Data'!E:E, 'Clean Data'!D:D))</f>
        <v>323</v>
      </c>
      <c r="J501" s="113" t="s">
        <v>1272</v>
      </c>
      <c r="K501" s="114" t="s">
        <v>2906</v>
      </c>
      <c r="L501" t="str">
        <f t="shared" si="7"/>
        <v>Mega</v>
      </c>
      <c r="M501" t="s">
        <v>882</v>
      </c>
    </row>
    <row r="502" spans="1:13" x14ac:dyDescent="0.25">
      <c r="A502" t="str">
        <f>'Clean Data'!E503&amp;IF('Clean Data'!G503="x","-f","")&amp;IF('Clean Data'!K503="x","-Mega","")&amp;IF('Clean Data'!L503="x","-Gigantamax","")&amp;IF('Clean Data'!M503&lt;&gt;"","-"&amp;'Clean Data'!M503,"")</f>
        <v>Oshawott</v>
      </c>
      <c r="B502" t="s">
        <v>493</v>
      </c>
      <c r="C502" t="s">
        <v>493</v>
      </c>
      <c r="D502" s="108" t="s">
        <v>356</v>
      </c>
      <c r="E502" t="s">
        <v>356</v>
      </c>
      <c r="F502" t="str" cm="1">
        <f t="array" aca="1" ref="F502" ca="1">IF(OR(E502="f", E502="Mega", E502="Gigantamax", E502="Galar", E502="Alola"), IF(NOT(ISERROR(SEARCH(" ", CELL("contents", F501)))), LEFT(F501,SEARCH(" ", CELL("contents", F501))-1) &amp; " - " &amp; E502, F501&amp;" - "&amp;E502), E502)</f>
        <v>Spheal</v>
      </c>
      <c r="G502">
        <f>IF(ISNUMBER(SEARCH("-",K502)),_xlfn.XLOOKUP(LEFT(K502,FIND("-",K502)-1),'Clean Data'!E:E, 'Clean Data'!C:C),_xlfn.XLOOKUP(K502,'Clean Data'!E:E, 'Clean Data'!C:C))</f>
        <v>3</v>
      </c>
      <c r="H502" s="113">
        <v>3</v>
      </c>
      <c r="I502" s="113" t="str">
        <f>IF(ISNUMBER(SEARCH("-",K502)),_xlfn.XLOOKUP(LEFT(K502,FIND("-",K502)-1),'Clean Data'!E:E, 'Clean Data'!D:D),_xlfn.XLOOKUP(K502,'Clean Data'!E:E, 'Clean Data'!D:D))</f>
        <v>324</v>
      </c>
      <c r="J502" s="113" t="s">
        <v>1273</v>
      </c>
      <c r="K502" s="114" t="s">
        <v>317</v>
      </c>
      <c r="L502" t="str">
        <f t="shared" si="7"/>
        <v/>
      </c>
      <c r="M502" t="s">
        <v>888</v>
      </c>
    </row>
    <row r="503" spans="1:13" x14ac:dyDescent="0.25">
      <c r="A503" t="str">
        <f>'Clean Data'!E504&amp;IF('Clean Data'!G504="x","-f","")&amp;IF('Clean Data'!K504="x","-Mega","")&amp;IF('Clean Data'!L504="x","-Gigantamax","")&amp;IF('Clean Data'!M504&lt;&gt;"","-"&amp;'Clean Data'!M504,"")</f>
        <v>Dewott</v>
      </c>
      <c r="B503" t="s">
        <v>494</v>
      </c>
      <c r="C503" t="s">
        <v>494</v>
      </c>
      <c r="D503" s="108" t="s">
        <v>357</v>
      </c>
      <c r="E503" t="s">
        <v>357</v>
      </c>
      <c r="F503" t="str" cm="1">
        <f t="array" aca="1" ref="F503" ca="1">IF(OR(E503="f", E503="Mega", E503="Gigantamax", E503="Galar", E503="Alola"), IF(NOT(ISERROR(SEARCH(" ", CELL("contents", F502)))), LEFT(F502,SEARCH(" ", CELL("contents", F502))-1) &amp; " - " &amp; E503, F502&amp;" - "&amp;E503), E503)</f>
        <v>Sealeo</v>
      </c>
      <c r="G503">
        <f>IF(ISNUMBER(SEARCH("-",K503)),_xlfn.XLOOKUP(LEFT(K503,FIND("-",K503)-1),'Clean Data'!E:E, 'Clean Data'!C:C),_xlfn.XLOOKUP(K503,'Clean Data'!E:E, 'Clean Data'!C:C))</f>
        <v>3</v>
      </c>
      <c r="H503" s="113">
        <v>3</v>
      </c>
      <c r="I503" s="113" t="str">
        <f>IF(ISNUMBER(SEARCH("-",K503)),_xlfn.XLOOKUP(LEFT(K503,FIND("-",K503)-1),'Clean Data'!E:E, 'Clean Data'!D:D),_xlfn.XLOOKUP(K503,'Clean Data'!E:E, 'Clean Data'!D:D))</f>
        <v>325</v>
      </c>
      <c r="J503" s="113" t="s">
        <v>1274</v>
      </c>
      <c r="K503" s="114" t="s">
        <v>318</v>
      </c>
      <c r="L503" t="str">
        <f t="shared" si="7"/>
        <v/>
      </c>
      <c r="M503" t="s">
        <v>888</v>
      </c>
    </row>
    <row r="504" spans="1:13" x14ac:dyDescent="0.25">
      <c r="A504" t="str">
        <f>'Clean Data'!E505&amp;IF('Clean Data'!G505="x","-f","")&amp;IF('Clean Data'!K505="x","-Mega","")&amp;IF('Clean Data'!L505="x","-Gigantamax","")&amp;IF('Clean Data'!M505&lt;&gt;"","-"&amp;'Clean Data'!M505,"")</f>
        <v>Samurott</v>
      </c>
      <c r="B504" t="s">
        <v>495</v>
      </c>
      <c r="C504" t="s">
        <v>495</v>
      </c>
      <c r="D504" s="108" t="s">
        <v>358</v>
      </c>
      <c r="E504" t="s">
        <v>358</v>
      </c>
      <c r="F504" t="str" cm="1">
        <f t="array" aca="1" ref="F504" ca="1">IF(OR(E504="f", E504="Mega", E504="Gigantamax", E504="Galar", E504="Alola"), IF(NOT(ISERROR(SEARCH(" ", CELL("contents", F503)))), LEFT(F503,SEARCH(" ", CELL("contents", F503))-1) &amp; " - " &amp; E504, F503&amp;" - "&amp;E504), E504)</f>
        <v>Walrein</v>
      </c>
      <c r="G504">
        <f>IF(ISNUMBER(SEARCH("-",K504)),_xlfn.XLOOKUP(LEFT(K504,FIND("-",K504)-1),'Clean Data'!E:E, 'Clean Data'!C:C),_xlfn.XLOOKUP(K504,'Clean Data'!E:E, 'Clean Data'!C:C))</f>
        <v>3</v>
      </c>
      <c r="H504" s="113">
        <v>3</v>
      </c>
      <c r="I504" s="113" t="str">
        <f>IF(ISNUMBER(SEARCH("-",K504)),_xlfn.XLOOKUP(LEFT(K504,FIND("-",K504)-1),'Clean Data'!E:E, 'Clean Data'!D:D),_xlfn.XLOOKUP(K504,'Clean Data'!E:E, 'Clean Data'!D:D))</f>
        <v>326</v>
      </c>
      <c r="J504" s="113" t="s">
        <v>1275</v>
      </c>
      <c r="K504" s="114" t="s">
        <v>319</v>
      </c>
      <c r="L504" t="str">
        <f t="shared" si="7"/>
        <v/>
      </c>
      <c r="M504" t="s">
        <v>888</v>
      </c>
    </row>
    <row r="505" spans="1:13" x14ac:dyDescent="0.25">
      <c r="A505" t="str">
        <f>'Clean Data'!E506&amp;IF('Clean Data'!G506="x","-f","")&amp;IF('Clean Data'!K506="x","-Mega","")&amp;IF('Clean Data'!L506="x","-Gigantamax","")&amp;IF('Clean Data'!M506&lt;&gt;"","-"&amp;'Clean Data'!M506,"")</f>
        <v>Patrat</v>
      </c>
      <c r="B505" t="s">
        <v>496</v>
      </c>
      <c r="C505" t="s">
        <v>496</v>
      </c>
      <c r="D505" s="108" t="s">
        <v>359</v>
      </c>
      <c r="E505" t="s">
        <v>359</v>
      </c>
      <c r="F505" t="str" cm="1">
        <f t="array" aca="1" ref="F505" ca="1">IF(OR(E505="f", E505="Mega", E505="Gigantamax", E505="Galar", E505="Alola"), IF(NOT(ISERROR(SEARCH(" ", CELL("contents", F504)))), LEFT(F504,SEARCH(" ", CELL("contents", F504))-1) &amp; " - " &amp; E505, F504&amp;" - "&amp;E505), E505)</f>
        <v>Clamperl</v>
      </c>
      <c r="G505">
        <f>IF(ISNUMBER(SEARCH("-",K505)),_xlfn.XLOOKUP(LEFT(K505,FIND("-",K505)-1),'Clean Data'!E:E, 'Clean Data'!C:C),_xlfn.XLOOKUP(K505,'Clean Data'!E:E, 'Clean Data'!C:C))</f>
        <v>3</v>
      </c>
      <c r="H505" s="113">
        <v>3</v>
      </c>
      <c r="I505" s="113" t="str">
        <f>IF(ISNUMBER(SEARCH("-",K505)),_xlfn.XLOOKUP(LEFT(K505,FIND("-",K505)-1),'Clean Data'!E:E, 'Clean Data'!D:D),_xlfn.XLOOKUP(K505,'Clean Data'!E:E, 'Clean Data'!D:D))</f>
        <v>327</v>
      </c>
      <c r="J505" s="113" t="s">
        <v>1276</v>
      </c>
      <c r="K505" s="114" t="s">
        <v>320</v>
      </c>
      <c r="L505" t="str">
        <f t="shared" si="7"/>
        <v/>
      </c>
      <c r="M505" t="s">
        <v>888</v>
      </c>
    </row>
    <row r="506" spans="1:13" x14ac:dyDescent="0.25">
      <c r="A506" t="str">
        <f>'Clean Data'!E507&amp;IF('Clean Data'!G507="x","-f","")&amp;IF('Clean Data'!K507="x","-Mega","")&amp;IF('Clean Data'!L507="x","-Gigantamax","")&amp;IF('Clean Data'!M507&lt;&gt;"","-"&amp;'Clean Data'!M507,"")</f>
        <v>Watchog</v>
      </c>
      <c r="B506" t="s">
        <v>1865</v>
      </c>
      <c r="C506" t="s">
        <v>1865</v>
      </c>
      <c r="D506" s="108" t="s">
        <v>360</v>
      </c>
      <c r="E506" t="s">
        <v>360</v>
      </c>
      <c r="F506" t="str" cm="1">
        <f t="array" aca="1" ref="F506" ca="1">IF(OR(E506="f", E506="Mega", E506="Gigantamax", E506="Galar", E506="Alola"), IF(NOT(ISERROR(SEARCH(" ", CELL("contents", F505)))), LEFT(F505,SEARCH(" ", CELL("contents", F505))-1) &amp; " - " &amp; E506, F505&amp;" - "&amp;E506), E506)</f>
        <v>Huntail</v>
      </c>
      <c r="G506">
        <f>IF(ISNUMBER(SEARCH("-",K506)),_xlfn.XLOOKUP(LEFT(K506,FIND("-",K506)-1),'Clean Data'!E:E, 'Clean Data'!C:C),_xlfn.XLOOKUP(K506,'Clean Data'!E:E, 'Clean Data'!C:C))</f>
        <v>3</v>
      </c>
      <c r="H506" s="113">
        <v>3</v>
      </c>
      <c r="I506" s="113" t="str">
        <f>IF(ISNUMBER(SEARCH("-",K506)),_xlfn.XLOOKUP(LEFT(K506,FIND("-",K506)-1),'Clean Data'!E:E, 'Clean Data'!D:D),_xlfn.XLOOKUP(K506,'Clean Data'!E:E, 'Clean Data'!D:D))</f>
        <v>328</v>
      </c>
      <c r="J506" s="113" t="s">
        <v>1277</v>
      </c>
      <c r="K506" s="114" t="s">
        <v>321</v>
      </c>
      <c r="L506" t="str">
        <f t="shared" si="7"/>
        <v/>
      </c>
      <c r="M506" t="s">
        <v>888</v>
      </c>
    </row>
    <row r="507" spans="1:13" x14ac:dyDescent="0.25">
      <c r="A507" t="str">
        <f>'Clean Data'!E508&amp;IF('Clean Data'!G508="x","-f","")&amp;IF('Clean Data'!K508="x","-Mega","")&amp;IF('Clean Data'!L508="x","-Gigantamax","")&amp;IF('Clean Data'!M508&lt;&gt;"","-"&amp;'Clean Data'!M508,"")</f>
        <v>Lillipup</v>
      </c>
      <c r="B507" t="s">
        <v>497</v>
      </c>
      <c r="C507" t="s">
        <v>497</v>
      </c>
      <c r="D507" s="108" t="s">
        <v>361</v>
      </c>
      <c r="E507" t="s">
        <v>361</v>
      </c>
      <c r="F507" t="str" cm="1">
        <f t="array" aca="1" ref="F507" ca="1">IF(OR(E507="f", E507="Mega", E507="Gigantamax", E507="Galar", E507="Alola"), IF(NOT(ISERROR(SEARCH(" ", CELL("contents", F506)))), LEFT(F506,SEARCH(" ", CELL("contents", F506))-1) &amp; " - " &amp; E507, F506&amp;" - "&amp;E507), E507)</f>
        <v>Gorebyss</v>
      </c>
      <c r="G507">
        <f>IF(ISNUMBER(SEARCH("-",K507)),_xlfn.XLOOKUP(LEFT(K507,FIND("-",K507)-1),'Clean Data'!E:E, 'Clean Data'!C:C),_xlfn.XLOOKUP(K507,'Clean Data'!E:E, 'Clean Data'!C:C))</f>
        <v>3</v>
      </c>
      <c r="H507" s="113">
        <v>3</v>
      </c>
      <c r="I507" s="113" t="str">
        <f>IF(ISNUMBER(SEARCH("-",K507)),_xlfn.XLOOKUP(LEFT(K507,FIND("-",K507)-1),'Clean Data'!E:E, 'Clean Data'!D:D),_xlfn.XLOOKUP(K507,'Clean Data'!E:E, 'Clean Data'!D:D))</f>
        <v>329</v>
      </c>
      <c r="J507" s="113" t="s">
        <v>1278</v>
      </c>
      <c r="K507" s="114" t="s">
        <v>322</v>
      </c>
      <c r="L507" t="str">
        <f t="shared" si="7"/>
        <v/>
      </c>
      <c r="M507" t="s">
        <v>888</v>
      </c>
    </row>
    <row r="508" spans="1:13" x14ac:dyDescent="0.25">
      <c r="A508" t="str">
        <f>'Clean Data'!E509&amp;IF('Clean Data'!G509="x","-f","")&amp;IF('Clean Data'!K509="x","-Mega","")&amp;IF('Clean Data'!L509="x","-Gigantamax","")&amp;IF('Clean Data'!M509&lt;&gt;"","-"&amp;'Clean Data'!M509,"")</f>
        <v>Herdier</v>
      </c>
      <c r="B508" t="s">
        <v>1863</v>
      </c>
      <c r="C508" t="s">
        <v>1863</v>
      </c>
      <c r="D508" s="108" t="s">
        <v>362</v>
      </c>
      <c r="E508" t="s">
        <v>362</v>
      </c>
      <c r="F508" t="str" cm="1">
        <f t="array" aca="1" ref="F508" ca="1">IF(OR(E508="f", E508="Mega", E508="Gigantamax", E508="Galar", E508="Alola"), IF(NOT(ISERROR(SEARCH(" ", CELL("contents", F507)))), LEFT(F507,SEARCH(" ", CELL("contents", F507))-1) &amp; " - " &amp; E508, F507&amp;" - "&amp;E508), E508)</f>
        <v>Relicanth</v>
      </c>
      <c r="G508">
        <f>IF(ISNUMBER(SEARCH("-",K508)),_xlfn.XLOOKUP(LEFT(K508,FIND("-",K508)-1),'Clean Data'!E:E, 'Clean Data'!C:C),_xlfn.XLOOKUP(K508,'Clean Data'!E:E, 'Clean Data'!C:C))</f>
        <v>3</v>
      </c>
      <c r="H508" s="113">
        <v>3</v>
      </c>
      <c r="I508" s="113" t="str">
        <f>IF(ISNUMBER(SEARCH("-",K508)),_xlfn.XLOOKUP(LEFT(K508,FIND("-",K508)-1),'Clean Data'!E:E, 'Clean Data'!D:D),_xlfn.XLOOKUP(K508,'Clean Data'!E:E, 'Clean Data'!D:D))</f>
        <v>330</v>
      </c>
      <c r="J508" s="113" t="s">
        <v>1279</v>
      </c>
      <c r="K508" s="114" t="s">
        <v>323</v>
      </c>
      <c r="L508" t="str">
        <f t="shared" si="7"/>
        <v/>
      </c>
      <c r="M508" t="s">
        <v>888</v>
      </c>
    </row>
    <row r="509" spans="1:13" x14ac:dyDescent="0.25">
      <c r="A509" t="str">
        <f>'Clean Data'!E510&amp;IF('Clean Data'!G510="x","-f","")&amp;IF('Clean Data'!K510="x","-Mega","")&amp;IF('Clean Data'!L510="x","-Gigantamax","")&amp;IF('Clean Data'!M510&lt;&gt;"","-"&amp;'Clean Data'!M510,"")</f>
        <v>Stoutland</v>
      </c>
      <c r="B509" t="s">
        <v>498</v>
      </c>
      <c r="C509" t="s">
        <v>498</v>
      </c>
      <c r="D509" s="108" t="s">
        <v>2713</v>
      </c>
      <c r="E509" t="s">
        <v>2713</v>
      </c>
      <c r="F509" t="str" cm="1">
        <f t="array" aca="1" ref="F509" ca="1">IF(OR(E509="f", E509="Mega", E509="Gigantamax", E509="Galar", E509="Alola"), IF(NOT(ISERROR(SEARCH(" ", CELL("contents", F508)))), LEFT(F508,SEARCH(" ", CELL("contents", F508))-1) &amp; " - " &amp; E509, F508&amp;" - "&amp;E509), E509)</f>
        <v>Relicanth - f</v>
      </c>
      <c r="G509">
        <f>IF(ISNUMBER(SEARCH("-",K509)),_xlfn.XLOOKUP(LEFT(K509,FIND("-",K509)-1),'Clean Data'!E:E, 'Clean Data'!C:C),_xlfn.XLOOKUP(K509,'Clean Data'!E:E, 'Clean Data'!C:C))</f>
        <v>3</v>
      </c>
      <c r="H509" s="113">
        <v>3</v>
      </c>
      <c r="I509" s="113" t="str">
        <f>IF(ISNUMBER(SEARCH("-",K509)),_xlfn.XLOOKUP(LEFT(K509,FIND("-",K509)-1),'Clean Data'!E:E, 'Clean Data'!D:D),_xlfn.XLOOKUP(K509,'Clean Data'!E:E, 'Clean Data'!D:D))</f>
        <v>331</v>
      </c>
      <c r="J509" s="113" t="s">
        <v>1280</v>
      </c>
      <c r="K509" s="114" t="s">
        <v>324</v>
      </c>
      <c r="L509" t="str">
        <f t="shared" si="7"/>
        <v/>
      </c>
      <c r="M509" t="s">
        <v>888</v>
      </c>
    </row>
    <row r="510" spans="1:13" x14ac:dyDescent="0.25">
      <c r="A510" t="str">
        <f>'Clean Data'!E511&amp;IF('Clean Data'!G511="x","-f","")&amp;IF('Clean Data'!K511="x","-Mega","")&amp;IF('Clean Data'!L511="x","-Gigantamax","")&amp;IF('Clean Data'!M511&lt;&gt;"","-"&amp;'Clean Data'!M511,"")</f>
        <v>Purrloin</v>
      </c>
      <c r="B510" t="s">
        <v>499</v>
      </c>
      <c r="C510" t="s">
        <v>499</v>
      </c>
      <c r="D510" s="108" t="s">
        <v>363</v>
      </c>
      <c r="E510" t="s">
        <v>363</v>
      </c>
      <c r="F510" t="str" cm="1">
        <f t="array" aca="1" ref="F510" ca="1">IF(OR(E510="f", E510="Mega", E510="Gigantamax", E510="Galar", E510="Alola"), IF(NOT(ISERROR(SEARCH(" ", CELL("contents", F509)))), LEFT(F509,SEARCH(" ", CELL("contents", F509))-1) &amp; " - " &amp; E510, F509&amp;" - "&amp;E510), E510)</f>
        <v>Luvdisc</v>
      </c>
      <c r="G510">
        <f>IF(ISNUMBER(SEARCH("-",K510)),_xlfn.XLOOKUP(LEFT(K510,FIND("-",K510)-1),'Clean Data'!E:E, 'Clean Data'!C:C),_xlfn.XLOOKUP(K510,'Clean Data'!E:E, 'Clean Data'!C:C))</f>
        <v>3</v>
      </c>
      <c r="H510" s="113">
        <v>3</v>
      </c>
      <c r="I510" s="113" t="str">
        <f>IF(ISNUMBER(SEARCH("-",K510)),_xlfn.XLOOKUP(LEFT(K510,FIND("-",K510)-1),'Clean Data'!E:E, 'Clean Data'!D:D),_xlfn.XLOOKUP(K510,'Clean Data'!E:E, 'Clean Data'!D:D))</f>
        <v>332</v>
      </c>
      <c r="J510" s="113" t="s">
        <v>1281</v>
      </c>
      <c r="K510" s="114" t="s">
        <v>325</v>
      </c>
      <c r="L510" t="str">
        <f t="shared" si="7"/>
        <v/>
      </c>
      <c r="M510" t="s">
        <v>888</v>
      </c>
    </row>
    <row r="511" spans="1:13" x14ac:dyDescent="0.25">
      <c r="A511" t="str">
        <f>'Clean Data'!E512&amp;IF('Clean Data'!G512="x","-f","")&amp;IF('Clean Data'!K512="x","-Mega","")&amp;IF('Clean Data'!L512="x","-Gigantamax","")&amp;IF('Clean Data'!M512&lt;&gt;"","-"&amp;'Clean Data'!M512,"")</f>
        <v>Liepard</v>
      </c>
      <c r="B511" t="s">
        <v>500</v>
      </c>
      <c r="C511" t="s">
        <v>500</v>
      </c>
      <c r="D511" s="108" t="s">
        <v>364</v>
      </c>
      <c r="E511" t="s">
        <v>364</v>
      </c>
      <c r="F511" t="str" cm="1">
        <f t="array" aca="1" ref="F511" ca="1">IF(OR(E511="f", E511="Mega", E511="Gigantamax", E511="Galar", E511="Alola"), IF(NOT(ISERROR(SEARCH(" ", CELL("contents", F510)))), LEFT(F510,SEARCH(" ", CELL("contents", F510))-1) &amp; " - " &amp; E511, F510&amp;" - "&amp;E511), E511)</f>
        <v>Bagon</v>
      </c>
      <c r="G511">
        <f>IF(ISNUMBER(SEARCH("-",K511)),_xlfn.XLOOKUP(LEFT(K511,FIND("-",K511)-1),'Clean Data'!E:E, 'Clean Data'!C:C),_xlfn.XLOOKUP(K511,'Clean Data'!E:E, 'Clean Data'!C:C))</f>
        <v>3</v>
      </c>
      <c r="H511" s="113">
        <v>3</v>
      </c>
      <c r="I511" s="113" t="str">
        <f>IF(ISNUMBER(SEARCH("-",K511)),_xlfn.XLOOKUP(LEFT(K511,FIND("-",K511)-1),'Clean Data'!E:E, 'Clean Data'!D:D),_xlfn.XLOOKUP(K511,'Clean Data'!E:E, 'Clean Data'!D:D))</f>
        <v>332</v>
      </c>
      <c r="J511" s="113" t="s">
        <v>1281</v>
      </c>
      <c r="K511" s="114" t="s">
        <v>2799</v>
      </c>
      <c r="L511" t="str">
        <f t="shared" si="7"/>
        <v>f</v>
      </c>
      <c r="M511" t="s">
        <v>2713</v>
      </c>
    </row>
    <row r="512" spans="1:13" x14ac:dyDescent="0.25">
      <c r="A512" t="str">
        <f>'Clean Data'!E513&amp;IF('Clean Data'!G513="x","-f","")&amp;IF('Clean Data'!K513="x","-Mega","")&amp;IF('Clean Data'!L513="x","-Gigantamax","")&amp;IF('Clean Data'!M513&lt;&gt;"","-"&amp;'Clean Data'!M513,"")</f>
        <v>Pansage</v>
      </c>
      <c r="B512" t="s">
        <v>501</v>
      </c>
      <c r="C512" t="s">
        <v>501</v>
      </c>
      <c r="D512" s="108" t="s">
        <v>365</v>
      </c>
      <c r="E512" t="s">
        <v>365</v>
      </c>
      <c r="F512" t="str" cm="1">
        <f t="array" aca="1" ref="F512" ca="1">IF(OR(E512="f", E512="Mega", E512="Gigantamax", E512="Galar", E512="Alola"), IF(NOT(ISERROR(SEARCH(" ", CELL("contents", F511)))), LEFT(F511,SEARCH(" ", CELL("contents", F511))-1) &amp; " - " &amp; E512, F511&amp;" - "&amp;E512), E512)</f>
        <v>Shelgon</v>
      </c>
      <c r="G512">
        <f>IF(ISNUMBER(SEARCH("-",K512)),_xlfn.XLOOKUP(LEFT(K512,FIND("-",K512)-1),'Clean Data'!E:E, 'Clean Data'!C:C),_xlfn.XLOOKUP(K512,'Clean Data'!E:E, 'Clean Data'!C:C))</f>
        <v>3</v>
      </c>
      <c r="H512" s="113">
        <v>3</v>
      </c>
      <c r="I512" s="113" t="str">
        <f>IF(ISNUMBER(SEARCH("-",K512)),_xlfn.XLOOKUP(LEFT(K512,FIND("-",K512)-1),'Clean Data'!E:E, 'Clean Data'!D:D),_xlfn.XLOOKUP(K512,'Clean Data'!E:E, 'Clean Data'!D:D))</f>
        <v>333</v>
      </c>
      <c r="J512" s="113" t="s">
        <v>1282</v>
      </c>
      <c r="K512" s="114" t="s">
        <v>326</v>
      </c>
      <c r="L512" t="str">
        <f t="shared" si="7"/>
        <v/>
      </c>
      <c r="M512" t="s">
        <v>888</v>
      </c>
    </row>
    <row r="513" spans="1:13" x14ac:dyDescent="0.25">
      <c r="A513" t="str">
        <f>'Clean Data'!E514&amp;IF('Clean Data'!G514="x","-f","")&amp;IF('Clean Data'!K514="x","-Mega","")&amp;IF('Clean Data'!L514="x","-Gigantamax","")&amp;IF('Clean Data'!M514&lt;&gt;"","-"&amp;'Clean Data'!M514,"")</f>
        <v>Simisage</v>
      </c>
      <c r="B513" t="s">
        <v>502</v>
      </c>
      <c r="C513" t="s">
        <v>502</v>
      </c>
      <c r="D513" s="108" t="s">
        <v>366</v>
      </c>
      <c r="E513" t="s">
        <v>366</v>
      </c>
      <c r="F513" t="str" cm="1">
        <f t="array" aca="1" ref="F513" ca="1">IF(OR(E513="f", E513="Mega", E513="Gigantamax", E513="Galar", E513="Alola"), IF(NOT(ISERROR(SEARCH(" ", CELL("contents", F512)))), LEFT(F512,SEARCH(" ", CELL("contents", F512))-1) &amp; " - " &amp; E513, F512&amp;" - "&amp;E513), E513)</f>
        <v>Salamence</v>
      </c>
      <c r="G513">
        <f>IF(ISNUMBER(SEARCH("-",K513)),_xlfn.XLOOKUP(LEFT(K513,FIND("-",K513)-1),'Clean Data'!E:E, 'Clean Data'!C:C),_xlfn.XLOOKUP(K513,'Clean Data'!E:E, 'Clean Data'!C:C))</f>
        <v>3</v>
      </c>
      <c r="H513" s="113">
        <v>3</v>
      </c>
      <c r="I513" s="113" t="str">
        <f>IF(ISNUMBER(SEARCH("-",K513)),_xlfn.XLOOKUP(LEFT(K513,FIND("-",K513)-1),'Clean Data'!E:E, 'Clean Data'!D:D),_xlfn.XLOOKUP(K513,'Clean Data'!E:E, 'Clean Data'!D:D))</f>
        <v>334</v>
      </c>
      <c r="J513" s="113" t="s">
        <v>1283</v>
      </c>
      <c r="K513" s="114" t="s">
        <v>327</v>
      </c>
      <c r="L513" t="str">
        <f t="shared" si="7"/>
        <v/>
      </c>
      <c r="M513" t="s">
        <v>888</v>
      </c>
    </row>
    <row r="514" spans="1:13" x14ac:dyDescent="0.25">
      <c r="A514" t="str">
        <f>'Clean Data'!E515&amp;IF('Clean Data'!G515="x","-f","")&amp;IF('Clean Data'!K515="x","-Mega","")&amp;IF('Clean Data'!L515="x","-Gigantamax","")&amp;IF('Clean Data'!M515&lt;&gt;"","-"&amp;'Clean Data'!M515,"")</f>
        <v>Pansear</v>
      </c>
      <c r="B514" t="s">
        <v>503</v>
      </c>
      <c r="C514" t="s">
        <v>503</v>
      </c>
      <c r="D514" s="108" t="s">
        <v>882</v>
      </c>
      <c r="E514" t="s">
        <v>882</v>
      </c>
      <c r="F514" t="str" cm="1">
        <f t="array" aca="1" ref="F514" ca="1">IF(OR(E514="f", E514="Mega", E514="Gigantamax", E514="Galar", E514="Alola"), IF(NOT(ISERROR(SEARCH(" ", CELL("contents", F513)))), LEFT(F513,SEARCH(" ", CELL("contents", F513))-1) &amp; " - " &amp; E514, F513&amp;" - "&amp;E514), E514)</f>
        <v>Salamence - Mega</v>
      </c>
      <c r="G514">
        <f>IF(ISNUMBER(SEARCH("-",K514)),_xlfn.XLOOKUP(LEFT(K514,FIND("-",K514)-1),'Clean Data'!E:E, 'Clean Data'!C:C),_xlfn.XLOOKUP(K514,'Clean Data'!E:E, 'Clean Data'!C:C))</f>
        <v>3</v>
      </c>
      <c r="H514" s="113">
        <v>3</v>
      </c>
      <c r="I514" s="113" t="str">
        <f>IF(ISNUMBER(SEARCH("-",K514)),_xlfn.XLOOKUP(LEFT(K514,FIND("-",K514)-1),'Clean Data'!E:E, 'Clean Data'!D:D),_xlfn.XLOOKUP(K514,'Clean Data'!E:E, 'Clean Data'!D:D))</f>
        <v>334</v>
      </c>
      <c r="J514" s="113" t="s">
        <v>1283</v>
      </c>
      <c r="K514" s="114" t="s">
        <v>2800</v>
      </c>
      <c r="L514" t="str">
        <f t="shared" si="7"/>
        <v>Mega</v>
      </c>
      <c r="M514" t="s">
        <v>882</v>
      </c>
    </row>
    <row r="515" spans="1:13" x14ac:dyDescent="0.25">
      <c r="A515" t="str">
        <f>'Clean Data'!E516&amp;IF('Clean Data'!G516="x","-f","")&amp;IF('Clean Data'!K516="x","-Mega","")&amp;IF('Clean Data'!L516="x","-Gigantamax","")&amp;IF('Clean Data'!M516&lt;&gt;"","-"&amp;'Clean Data'!M516,"")</f>
        <v>Simisear</v>
      </c>
      <c r="B515" t="s">
        <v>504</v>
      </c>
      <c r="C515" t="s">
        <v>504</v>
      </c>
      <c r="D515" s="108" t="s">
        <v>367</v>
      </c>
      <c r="E515" t="s">
        <v>367</v>
      </c>
      <c r="F515" t="str" cm="1">
        <f t="array" aca="1" ref="F515" ca="1">IF(OR(E515="f", E515="Mega", E515="Gigantamax", E515="Galar", E515="Alola"), IF(NOT(ISERROR(SEARCH(" ", CELL("contents", F514)))), LEFT(F514,SEARCH(" ", CELL("contents", F514))-1) &amp; " - " &amp; E515, F514&amp;" - "&amp;E515), E515)</f>
        <v>Beldum</v>
      </c>
      <c r="G515">
        <f>IF(ISNUMBER(SEARCH("-",K515)),_xlfn.XLOOKUP(LEFT(K515,FIND("-",K515)-1),'Clean Data'!E:E, 'Clean Data'!C:C),_xlfn.XLOOKUP(K515,'Clean Data'!E:E, 'Clean Data'!C:C))</f>
        <v>3</v>
      </c>
      <c r="H515" s="113">
        <v>3</v>
      </c>
      <c r="I515" s="113" t="str">
        <f>IF(ISNUMBER(SEARCH("-",K515)),_xlfn.XLOOKUP(LEFT(K515,FIND("-",K515)-1),'Clean Data'!E:E, 'Clean Data'!D:D),_xlfn.XLOOKUP(K515,'Clean Data'!E:E, 'Clean Data'!D:D))</f>
        <v>335</v>
      </c>
      <c r="J515" s="113" t="s">
        <v>1284</v>
      </c>
      <c r="K515" s="114" t="s">
        <v>328</v>
      </c>
      <c r="L515" t="str">
        <f t="shared" ref="L515:L578" si="8">IF(NOT(ISERROR(SEARCH("-", K515))), RIGHT(K515, LEN(K515) - SEARCH("-", K515)), "")</f>
        <v/>
      </c>
      <c r="M515" t="s">
        <v>888</v>
      </c>
    </row>
    <row r="516" spans="1:13" x14ac:dyDescent="0.25">
      <c r="A516" t="str">
        <f>'Clean Data'!E517&amp;IF('Clean Data'!G517="x","-f","")&amp;IF('Clean Data'!K517="x","-Mega","")&amp;IF('Clean Data'!L517="x","-Gigantamax","")&amp;IF('Clean Data'!M517&lt;&gt;"","-"&amp;'Clean Data'!M517,"")</f>
        <v>Panpour</v>
      </c>
      <c r="B516" t="s">
        <v>1868</v>
      </c>
      <c r="C516" t="s">
        <v>1868</v>
      </c>
      <c r="D516" s="108" t="s">
        <v>368</v>
      </c>
      <c r="E516" t="s">
        <v>368</v>
      </c>
      <c r="F516" t="str" cm="1">
        <f t="array" aca="1" ref="F516" ca="1">IF(OR(E516="f", E516="Mega", E516="Gigantamax", E516="Galar", E516="Alola"), IF(NOT(ISERROR(SEARCH(" ", CELL("contents", F515)))), LEFT(F515,SEARCH(" ", CELL("contents", F515))-1) &amp; " - " &amp; E516, F515&amp;" - "&amp;E516), E516)</f>
        <v>Metang</v>
      </c>
      <c r="G516">
        <f>IF(ISNUMBER(SEARCH("-",K516)),_xlfn.XLOOKUP(LEFT(K516,FIND("-",K516)-1),'Clean Data'!E:E, 'Clean Data'!C:C),_xlfn.XLOOKUP(K516,'Clean Data'!E:E, 'Clean Data'!C:C))</f>
        <v>3</v>
      </c>
      <c r="H516" s="113">
        <v>3</v>
      </c>
      <c r="I516" s="113" t="str">
        <f>IF(ISNUMBER(SEARCH("-",K516)),_xlfn.XLOOKUP(LEFT(K516,FIND("-",K516)-1),'Clean Data'!E:E, 'Clean Data'!D:D),_xlfn.XLOOKUP(K516,'Clean Data'!E:E, 'Clean Data'!D:D))</f>
        <v>336</v>
      </c>
      <c r="J516" s="113" t="s">
        <v>1285</v>
      </c>
      <c r="K516" s="114" t="s">
        <v>329</v>
      </c>
      <c r="L516" t="str">
        <f t="shared" si="8"/>
        <v/>
      </c>
      <c r="M516" t="s">
        <v>888</v>
      </c>
    </row>
    <row r="517" spans="1:13" x14ac:dyDescent="0.25">
      <c r="A517" t="str">
        <f>'Clean Data'!E518&amp;IF('Clean Data'!G518="x","-f","")&amp;IF('Clean Data'!K518="x","-Mega","")&amp;IF('Clean Data'!L518="x","-Gigantamax","")&amp;IF('Clean Data'!M518&lt;&gt;"","-"&amp;'Clean Data'!M518,"")</f>
        <v>Simipour</v>
      </c>
      <c r="B517" t="s">
        <v>505</v>
      </c>
      <c r="C517" t="s">
        <v>505</v>
      </c>
      <c r="D517" s="108" t="s">
        <v>369</v>
      </c>
      <c r="E517" t="s">
        <v>369</v>
      </c>
      <c r="F517" t="str" cm="1">
        <f t="array" aca="1" ref="F517" ca="1">IF(OR(E517="f", E517="Mega", E517="Gigantamax", E517="Galar", E517="Alola"), IF(NOT(ISERROR(SEARCH(" ", CELL("contents", F516)))), LEFT(F516,SEARCH(" ", CELL("contents", F516))-1) &amp; " - " &amp; E517, F516&amp;" - "&amp;E517), E517)</f>
        <v>Metagross</v>
      </c>
      <c r="G517">
        <f>IF(ISNUMBER(SEARCH("-",K517)),_xlfn.XLOOKUP(LEFT(K517,FIND("-",K517)-1),'Clean Data'!E:E, 'Clean Data'!C:C),_xlfn.XLOOKUP(K517,'Clean Data'!E:E, 'Clean Data'!C:C))</f>
        <v>3</v>
      </c>
      <c r="H517" s="113">
        <v>3</v>
      </c>
      <c r="I517" s="113" t="str">
        <f>IF(ISNUMBER(SEARCH("-",K517)),_xlfn.XLOOKUP(LEFT(K517,FIND("-",K517)-1),'Clean Data'!E:E, 'Clean Data'!D:D),_xlfn.XLOOKUP(K517,'Clean Data'!E:E, 'Clean Data'!D:D))</f>
        <v>337</v>
      </c>
      <c r="J517" s="113" t="s">
        <v>1286</v>
      </c>
      <c r="K517" s="114" t="s">
        <v>330</v>
      </c>
      <c r="L517" t="str">
        <f t="shared" si="8"/>
        <v/>
      </c>
      <c r="M517" t="s">
        <v>888</v>
      </c>
    </row>
    <row r="518" spans="1:13" x14ac:dyDescent="0.25">
      <c r="A518" t="str">
        <f>'Clean Data'!E519&amp;IF('Clean Data'!G519="x","-f","")&amp;IF('Clean Data'!K519="x","-Mega","")&amp;IF('Clean Data'!L519="x","-Gigantamax","")&amp;IF('Clean Data'!M519&lt;&gt;"","-"&amp;'Clean Data'!M519,"")</f>
        <v>Munna</v>
      </c>
      <c r="B518" t="s">
        <v>506</v>
      </c>
      <c r="C518" t="s">
        <v>506</v>
      </c>
      <c r="D518" s="108" t="s">
        <v>882</v>
      </c>
      <c r="E518" t="s">
        <v>882</v>
      </c>
      <c r="F518" t="str" cm="1">
        <f t="array" aca="1" ref="F518" ca="1">IF(OR(E518="f", E518="Mega", E518="Gigantamax", E518="Galar", E518="Alola"), IF(NOT(ISERROR(SEARCH(" ", CELL("contents", F517)))), LEFT(F517,SEARCH(" ", CELL("contents", F517))-1) &amp; " - " &amp; E518, F517&amp;" - "&amp;E518), E518)</f>
        <v>Metagross - Mega</v>
      </c>
      <c r="G518">
        <f>IF(ISNUMBER(SEARCH("-",K518)),_xlfn.XLOOKUP(LEFT(K518,FIND("-",K518)-1),'Clean Data'!E:E, 'Clean Data'!C:C),_xlfn.XLOOKUP(K518,'Clean Data'!E:E, 'Clean Data'!C:C))</f>
        <v>3</v>
      </c>
      <c r="H518" s="113">
        <v>3</v>
      </c>
      <c r="I518" s="113" t="str">
        <f>IF(ISNUMBER(SEARCH("-",K518)),_xlfn.XLOOKUP(LEFT(K518,FIND("-",K518)-1),'Clean Data'!E:E, 'Clean Data'!D:D),_xlfn.XLOOKUP(K518,'Clean Data'!E:E, 'Clean Data'!D:D))</f>
        <v>338</v>
      </c>
      <c r="J518" s="113" t="s">
        <v>1287</v>
      </c>
      <c r="K518" s="114" t="s">
        <v>331</v>
      </c>
      <c r="L518" t="str">
        <f t="shared" si="8"/>
        <v/>
      </c>
      <c r="M518" t="s">
        <v>888</v>
      </c>
    </row>
    <row r="519" spans="1:13" x14ac:dyDescent="0.25">
      <c r="A519" t="str">
        <f>'Clean Data'!E520&amp;IF('Clean Data'!G520="x","-f","")&amp;IF('Clean Data'!K520="x","-Mega","")&amp;IF('Clean Data'!L520="x","-Gigantamax","")&amp;IF('Clean Data'!M520&lt;&gt;"","-"&amp;'Clean Data'!M520,"")</f>
        <v>Musharna</v>
      </c>
      <c r="B519" t="s">
        <v>507</v>
      </c>
      <c r="C519" t="s">
        <v>507</v>
      </c>
      <c r="D519" s="108" t="s">
        <v>370</v>
      </c>
      <c r="E519" t="s">
        <v>370</v>
      </c>
      <c r="F519" t="str" cm="1">
        <f t="array" aca="1" ref="F519" ca="1">IF(OR(E519="f", E519="Mega", E519="Gigantamax", E519="Galar", E519="Alola"), IF(NOT(ISERROR(SEARCH(" ", CELL("contents", F518)))), LEFT(F518,SEARCH(" ", CELL("contents", F518))-1) &amp; " - " &amp; E519, F518&amp;" - "&amp;E519), E519)</f>
        <v>Regirock</v>
      </c>
      <c r="G519">
        <f>IF(ISNUMBER(SEARCH("-",K519)),_xlfn.XLOOKUP(LEFT(K519,FIND("-",K519)-1),'Clean Data'!E:E, 'Clean Data'!C:C),_xlfn.XLOOKUP(K519,'Clean Data'!E:E, 'Clean Data'!C:C))</f>
        <v>3</v>
      </c>
      <c r="H519" s="113">
        <v>3</v>
      </c>
      <c r="I519" s="113" t="str">
        <f>IF(ISNUMBER(SEARCH("-",K519)),_xlfn.XLOOKUP(LEFT(K519,FIND("-",K519)-1),'Clean Data'!E:E, 'Clean Data'!D:D),_xlfn.XLOOKUP(K519,'Clean Data'!E:E, 'Clean Data'!D:D))</f>
        <v>339</v>
      </c>
      <c r="J519" s="113" t="s">
        <v>1288</v>
      </c>
      <c r="K519" s="114" t="s">
        <v>332</v>
      </c>
      <c r="L519" t="str">
        <f t="shared" si="8"/>
        <v/>
      </c>
      <c r="M519" t="s">
        <v>888</v>
      </c>
    </row>
    <row r="520" spans="1:13" x14ac:dyDescent="0.25">
      <c r="A520" t="str">
        <f>'Clean Data'!E521&amp;IF('Clean Data'!G521="x","-f","")&amp;IF('Clean Data'!K521="x","-Mega","")&amp;IF('Clean Data'!L521="x","-Gigantamax","")&amp;IF('Clean Data'!M521&lt;&gt;"","-"&amp;'Clean Data'!M521,"")</f>
        <v>Pidove</v>
      </c>
      <c r="B520" t="s">
        <v>508</v>
      </c>
      <c r="C520" t="s">
        <v>508</v>
      </c>
      <c r="D520" s="108" t="s">
        <v>371</v>
      </c>
      <c r="E520" t="s">
        <v>371</v>
      </c>
      <c r="F520" t="str" cm="1">
        <f t="array" aca="1" ref="F520" ca="1">IF(OR(E520="f", E520="Mega", E520="Gigantamax", E520="Galar", E520="Alola"), IF(NOT(ISERROR(SEARCH(" ", CELL("contents", F519)))), LEFT(F519,SEARCH(" ", CELL("contents", F519))-1) &amp; " - " &amp; E520, F519&amp;" - "&amp;E520), E520)</f>
        <v>Regice</v>
      </c>
      <c r="G520">
        <f>IF(ISNUMBER(SEARCH("-",K520)),_xlfn.XLOOKUP(LEFT(K520,FIND("-",K520)-1),'Clean Data'!E:E, 'Clean Data'!C:C),_xlfn.XLOOKUP(K520,'Clean Data'!E:E, 'Clean Data'!C:C))</f>
        <v>3</v>
      </c>
      <c r="H520" s="113">
        <v>3</v>
      </c>
      <c r="I520" s="113" t="str">
        <f>IF(ISNUMBER(SEARCH("-",K520)),_xlfn.XLOOKUP(LEFT(K520,FIND("-",K520)-1),'Clean Data'!E:E, 'Clean Data'!D:D),_xlfn.XLOOKUP(K520,'Clean Data'!E:E, 'Clean Data'!D:D))</f>
        <v>340</v>
      </c>
      <c r="J520" s="113" t="s">
        <v>1289</v>
      </c>
      <c r="K520" s="114" t="s">
        <v>333</v>
      </c>
      <c r="L520" t="str">
        <f t="shared" si="8"/>
        <v/>
      </c>
      <c r="M520" t="s">
        <v>888</v>
      </c>
    </row>
    <row r="521" spans="1:13" x14ac:dyDescent="0.25">
      <c r="A521" t="str">
        <f>'Clean Data'!E522&amp;IF('Clean Data'!G522="x","-f","")&amp;IF('Clean Data'!K522="x","-Mega","")&amp;IF('Clean Data'!L522="x","-Gigantamax","")&amp;IF('Clean Data'!M522&lt;&gt;"","-"&amp;'Clean Data'!M522,"")</f>
        <v>Tranquill</v>
      </c>
      <c r="B521" t="s">
        <v>509</v>
      </c>
      <c r="C521" t="s">
        <v>509</v>
      </c>
      <c r="D521" s="108" t="s">
        <v>372</v>
      </c>
      <c r="E521" t="s">
        <v>372</v>
      </c>
      <c r="F521" t="str" cm="1">
        <f t="array" aca="1" ref="F521" ca="1">IF(OR(E521="f", E521="Mega", E521="Gigantamax", E521="Galar", E521="Alola"), IF(NOT(ISERROR(SEARCH(" ", CELL("contents", F520)))), LEFT(F520,SEARCH(" ", CELL("contents", F520))-1) &amp; " - " &amp; E521, F520&amp;" - "&amp;E521), E521)</f>
        <v>Registeel</v>
      </c>
      <c r="G521">
        <f>IF(ISNUMBER(SEARCH("-",K521)),_xlfn.XLOOKUP(LEFT(K521,FIND("-",K521)-1),'Clean Data'!E:E, 'Clean Data'!C:C),_xlfn.XLOOKUP(K521,'Clean Data'!E:E, 'Clean Data'!C:C))</f>
        <v>3</v>
      </c>
      <c r="H521" s="113">
        <v>3</v>
      </c>
      <c r="I521" s="113" t="str">
        <f>IF(ISNUMBER(SEARCH("-",K521)),_xlfn.XLOOKUP(LEFT(K521,FIND("-",K521)-1),'Clean Data'!E:E, 'Clean Data'!D:D),_xlfn.XLOOKUP(K521,'Clean Data'!E:E, 'Clean Data'!D:D))</f>
        <v>341</v>
      </c>
      <c r="J521" s="113" t="s">
        <v>1290</v>
      </c>
      <c r="K521" s="114" t="s">
        <v>334</v>
      </c>
      <c r="L521" t="str">
        <f t="shared" si="8"/>
        <v/>
      </c>
      <c r="M521" t="s">
        <v>888</v>
      </c>
    </row>
    <row r="522" spans="1:13" x14ac:dyDescent="0.25">
      <c r="A522" t="str">
        <f>'Clean Data'!E523&amp;IF('Clean Data'!G523="x","-f","")&amp;IF('Clean Data'!K523="x","-Mega","")&amp;IF('Clean Data'!L523="x","-Gigantamax","")&amp;IF('Clean Data'!M523&lt;&gt;"","-"&amp;'Clean Data'!M523,"")</f>
        <v>Unfezant-f</v>
      </c>
      <c r="B522" t="s">
        <v>2845</v>
      </c>
      <c r="C522" t="s">
        <v>2845</v>
      </c>
      <c r="D522" s="108" t="s">
        <v>373</v>
      </c>
      <c r="E522" t="s">
        <v>373</v>
      </c>
      <c r="F522" t="str" cm="1">
        <f t="array" aca="1" ref="F522" ca="1">IF(OR(E522="f", E522="Mega", E522="Gigantamax", E522="Galar", E522="Alola"), IF(NOT(ISERROR(SEARCH(" ", CELL("contents", F521)))), LEFT(F521,SEARCH(" ", CELL("contents", F521))-1) &amp; " - " &amp; E522, F521&amp;" - "&amp;E522), E522)</f>
        <v>Latias</v>
      </c>
      <c r="G522">
        <f>IF(ISNUMBER(SEARCH("-",K522)),_xlfn.XLOOKUP(LEFT(K522,FIND("-",K522)-1),'Clean Data'!E:E, 'Clean Data'!C:C),_xlfn.XLOOKUP(K522,'Clean Data'!E:E, 'Clean Data'!C:C))</f>
        <v>3</v>
      </c>
      <c r="H522" s="113">
        <v>3</v>
      </c>
      <c r="I522" s="113" t="str">
        <f>IF(ISNUMBER(SEARCH("-",K522)),_xlfn.XLOOKUP(LEFT(K522,FIND("-",K522)-1),'Clean Data'!E:E, 'Clean Data'!D:D),_xlfn.XLOOKUP(K522,'Clean Data'!E:E, 'Clean Data'!D:D))</f>
        <v>342</v>
      </c>
      <c r="J522" s="113" t="s">
        <v>1291</v>
      </c>
      <c r="K522" s="114" t="s">
        <v>335</v>
      </c>
      <c r="L522" t="str">
        <f t="shared" si="8"/>
        <v/>
      </c>
      <c r="M522" t="s">
        <v>888</v>
      </c>
    </row>
    <row r="523" spans="1:13" x14ac:dyDescent="0.25">
      <c r="A523" t="str">
        <f>'Clean Data'!E524&amp;IF('Clean Data'!G524="x","-f","")&amp;IF('Clean Data'!K524="x","-Mega","")&amp;IF('Clean Data'!L524="x","-Gigantamax","")&amp;IF('Clean Data'!M524&lt;&gt;"","-"&amp;'Clean Data'!M524,"")</f>
        <v>Blitzle</v>
      </c>
      <c r="B523" t="s">
        <v>511</v>
      </c>
      <c r="C523" t="s">
        <v>511</v>
      </c>
      <c r="D523" s="108" t="s">
        <v>882</v>
      </c>
      <c r="E523" t="s">
        <v>882</v>
      </c>
      <c r="F523" t="str" cm="1">
        <f t="array" aca="1" ref="F523" ca="1">IF(OR(E523="f", E523="Mega", E523="Gigantamax", E523="Galar", E523="Alola"), IF(NOT(ISERROR(SEARCH(" ", CELL("contents", F522)))), LEFT(F522,SEARCH(" ", CELL("contents", F522))-1) &amp; " - " &amp; E523, F522&amp;" - "&amp;E523), E523)</f>
        <v>Latias - Mega</v>
      </c>
      <c r="G523">
        <f>IF(ISNUMBER(SEARCH("-",K523)),_xlfn.XLOOKUP(LEFT(K523,FIND("-",K523)-1),'Clean Data'!E:E, 'Clean Data'!C:C),_xlfn.XLOOKUP(K523,'Clean Data'!E:E, 'Clean Data'!C:C))</f>
        <v>3</v>
      </c>
      <c r="H523" s="113">
        <v>3</v>
      </c>
      <c r="I523" s="113" t="str">
        <f>IF(ISNUMBER(SEARCH("-",K523)),_xlfn.XLOOKUP(LEFT(K523,FIND("-",K523)-1),'Clean Data'!E:E, 'Clean Data'!D:D),_xlfn.XLOOKUP(K523,'Clean Data'!E:E, 'Clean Data'!D:D))</f>
        <v>343</v>
      </c>
      <c r="J523" s="113" t="s">
        <v>1292</v>
      </c>
      <c r="K523" s="114" t="s">
        <v>336</v>
      </c>
      <c r="L523" t="str">
        <f t="shared" si="8"/>
        <v/>
      </c>
      <c r="M523" t="s">
        <v>888</v>
      </c>
    </row>
    <row r="524" spans="1:13" x14ac:dyDescent="0.25">
      <c r="A524" t="str">
        <f>'Clean Data'!E525&amp;IF('Clean Data'!G525="x","-f","")&amp;IF('Clean Data'!K525="x","-Mega","")&amp;IF('Clean Data'!L525="x","-Gigantamax","")&amp;IF('Clean Data'!M525&lt;&gt;"","-"&amp;'Clean Data'!M525,"")</f>
        <v>Zebstrika</v>
      </c>
      <c r="B524" t="s">
        <v>1864</v>
      </c>
      <c r="C524" t="s">
        <v>1864</v>
      </c>
      <c r="D524" s="108" t="s">
        <v>374</v>
      </c>
      <c r="E524" t="s">
        <v>374</v>
      </c>
      <c r="F524" t="str" cm="1">
        <f t="array" aca="1" ref="F524" ca="1">IF(OR(E524="f", E524="Mega", E524="Gigantamax", E524="Galar", E524="Alola"), IF(NOT(ISERROR(SEARCH(" ", CELL("contents", F523)))), LEFT(F523,SEARCH(" ", CELL("contents", F523))-1) &amp; " - " &amp; E524, F523&amp;" - "&amp;E524), E524)</f>
        <v>Latios</v>
      </c>
      <c r="G524">
        <f>IF(ISNUMBER(SEARCH("-",K524)),_xlfn.XLOOKUP(LEFT(K524,FIND("-",K524)-1),'Clean Data'!E:E, 'Clean Data'!C:C),_xlfn.XLOOKUP(K524,'Clean Data'!E:E, 'Clean Data'!C:C))</f>
        <v>3</v>
      </c>
      <c r="H524" s="113">
        <v>3</v>
      </c>
      <c r="I524" s="113" t="str">
        <f>IF(ISNUMBER(SEARCH("-",K524)),_xlfn.XLOOKUP(LEFT(K524,FIND("-",K524)-1),'Clean Data'!E:E, 'Clean Data'!D:D),_xlfn.XLOOKUP(K524,'Clean Data'!E:E, 'Clean Data'!D:D))</f>
        <v>344</v>
      </c>
      <c r="J524" s="113" t="s">
        <v>1293</v>
      </c>
      <c r="K524" s="114" t="s">
        <v>337</v>
      </c>
      <c r="L524" t="str">
        <f t="shared" si="8"/>
        <v/>
      </c>
      <c r="M524" t="s">
        <v>888</v>
      </c>
    </row>
    <row r="525" spans="1:13" x14ac:dyDescent="0.25">
      <c r="A525" t="str">
        <f>'Clean Data'!E526&amp;IF('Clean Data'!G526="x","-f","")&amp;IF('Clean Data'!K526="x","-Mega","")&amp;IF('Clean Data'!L526="x","-Gigantamax","")&amp;IF('Clean Data'!M526&lt;&gt;"","-"&amp;'Clean Data'!M526,"")</f>
        <v>Roggenrola</v>
      </c>
      <c r="B525" t="s">
        <v>512</v>
      </c>
      <c r="C525" t="s">
        <v>512</v>
      </c>
      <c r="D525" s="108" t="s">
        <v>882</v>
      </c>
      <c r="E525" t="s">
        <v>882</v>
      </c>
      <c r="F525" t="str" cm="1">
        <f t="array" aca="1" ref="F525" ca="1">IF(OR(E525="f", E525="Mega", E525="Gigantamax", E525="Galar", E525="Alola"), IF(NOT(ISERROR(SEARCH(" ", CELL("contents", F524)))), LEFT(F524,SEARCH(" ", CELL("contents", F524))-1) &amp; " - " &amp; E525, F524&amp;" - "&amp;E525), E525)</f>
        <v>Latios - Mega</v>
      </c>
      <c r="G525">
        <f>IF(ISNUMBER(SEARCH("-",K525)),_xlfn.XLOOKUP(LEFT(K525,FIND("-",K525)-1),'Clean Data'!E:E, 'Clean Data'!C:C),_xlfn.XLOOKUP(K525,'Clean Data'!E:E, 'Clean Data'!C:C))</f>
        <v>3</v>
      </c>
      <c r="H525" s="113">
        <v>3</v>
      </c>
      <c r="I525" s="113" t="str">
        <f>IF(ISNUMBER(SEARCH("-",K525)),_xlfn.XLOOKUP(LEFT(K525,FIND("-",K525)-1),'Clean Data'!E:E, 'Clean Data'!D:D),_xlfn.XLOOKUP(K525,'Clean Data'!E:E, 'Clean Data'!D:D))</f>
        <v>345</v>
      </c>
      <c r="J525" s="113" t="s">
        <v>1294</v>
      </c>
      <c r="K525" s="114" t="s">
        <v>338</v>
      </c>
      <c r="L525" t="str">
        <f t="shared" si="8"/>
        <v/>
      </c>
      <c r="M525" t="s">
        <v>888</v>
      </c>
    </row>
    <row r="526" spans="1:13" x14ac:dyDescent="0.25">
      <c r="A526" t="str">
        <f>'Clean Data'!E527&amp;IF('Clean Data'!G527="x","-f","")&amp;IF('Clean Data'!K527="x","-Mega","")&amp;IF('Clean Data'!L527="x","-Gigantamax","")&amp;IF('Clean Data'!M527&lt;&gt;"","-"&amp;'Clean Data'!M527,"")</f>
        <v>Boldore</v>
      </c>
      <c r="B526" t="s">
        <v>513</v>
      </c>
      <c r="C526" t="s">
        <v>513</v>
      </c>
      <c r="D526" s="108" t="s">
        <v>375</v>
      </c>
      <c r="E526" t="s">
        <v>375</v>
      </c>
      <c r="F526" t="str" cm="1">
        <f t="array" aca="1" ref="F526" ca="1">IF(OR(E526="f", E526="Mega", E526="Gigantamax", E526="Galar", E526="Alola"), IF(NOT(ISERROR(SEARCH(" ", CELL("contents", F525)))), LEFT(F525,SEARCH(" ", CELL("contents", F525))-1) &amp; " - " &amp; E526, F525&amp;" - "&amp;E526), E526)</f>
        <v>Kyogre</v>
      </c>
      <c r="G526">
        <f>IF(ISNUMBER(SEARCH("-",K526)),_xlfn.XLOOKUP(LEFT(K526,FIND("-",K526)-1),'Clean Data'!E:E, 'Clean Data'!C:C),_xlfn.XLOOKUP(K526,'Clean Data'!E:E, 'Clean Data'!C:C))</f>
        <v>3</v>
      </c>
      <c r="H526" s="113">
        <v>3</v>
      </c>
      <c r="I526" s="113" t="str">
        <f>IF(ISNUMBER(SEARCH("-",K526)),_xlfn.XLOOKUP(LEFT(K526,FIND("-",K526)-1),'Clean Data'!E:E, 'Clean Data'!D:D),_xlfn.XLOOKUP(K526,'Clean Data'!E:E, 'Clean Data'!D:D))</f>
        <v>346</v>
      </c>
      <c r="J526" s="113" t="s">
        <v>1295</v>
      </c>
      <c r="K526" s="114" t="s">
        <v>339</v>
      </c>
      <c r="L526" t="str">
        <f t="shared" si="8"/>
        <v/>
      </c>
      <c r="M526" t="s">
        <v>888</v>
      </c>
    </row>
    <row r="527" spans="1:13" x14ac:dyDescent="0.25">
      <c r="A527" t="str">
        <f>'Clean Data'!E528&amp;IF('Clean Data'!G528="x","-f","")&amp;IF('Clean Data'!K528="x","-Mega","")&amp;IF('Clean Data'!L528="x","-Gigantamax","")&amp;IF('Clean Data'!M528&lt;&gt;"","-"&amp;'Clean Data'!M528,"")</f>
        <v>Gigalith</v>
      </c>
      <c r="B527" t="s">
        <v>514</v>
      </c>
      <c r="C527" t="s">
        <v>514</v>
      </c>
      <c r="D527" s="108" t="s">
        <v>376</v>
      </c>
      <c r="E527" t="s">
        <v>376</v>
      </c>
      <c r="F527" t="str" cm="1">
        <f t="array" aca="1" ref="F527" ca="1">IF(OR(E527="f", E527="Mega", E527="Gigantamax", E527="Galar", E527="Alola"), IF(NOT(ISERROR(SEARCH(" ", CELL("contents", F526)))), LEFT(F526,SEARCH(" ", CELL("contents", F526))-1) &amp; " - " &amp; E527, F526&amp;" - "&amp;E527), E527)</f>
        <v>Groudon</v>
      </c>
      <c r="G527">
        <f>IF(ISNUMBER(SEARCH("-",K527)),_xlfn.XLOOKUP(LEFT(K527,FIND("-",K527)-1),'Clean Data'!E:E, 'Clean Data'!C:C),_xlfn.XLOOKUP(K527,'Clean Data'!E:E, 'Clean Data'!C:C))</f>
        <v>3</v>
      </c>
      <c r="H527" s="113">
        <v>3</v>
      </c>
      <c r="I527" s="113" t="str">
        <f>IF(ISNUMBER(SEARCH("-",K527)),_xlfn.XLOOKUP(LEFT(K527,FIND("-",K527)-1),'Clean Data'!E:E, 'Clean Data'!D:D),_xlfn.XLOOKUP(K527,'Clean Data'!E:E, 'Clean Data'!D:D))</f>
        <v>347</v>
      </c>
      <c r="J527" s="113" t="s">
        <v>1296</v>
      </c>
      <c r="K527" s="114" t="s">
        <v>340</v>
      </c>
      <c r="L527" t="str">
        <f t="shared" si="8"/>
        <v/>
      </c>
      <c r="M527" t="s">
        <v>888</v>
      </c>
    </row>
    <row r="528" spans="1:13" x14ac:dyDescent="0.25">
      <c r="A528" t="str">
        <f>'Clean Data'!E529&amp;IF('Clean Data'!G529="x","-f","")&amp;IF('Clean Data'!K529="x","-Mega","")&amp;IF('Clean Data'!L529="x","-Gigantamax","")&amp;IF('Clean Data'!M529&lt;&gt;"","-"&amp;'Clean Data'!M529,"")</f>
        <v>Woobat</v>
      </c>
      <c r="B528" t="s">
        <v>515</v>
      </c>
      <c r="C528" t="s">
        <v>515</v>
      </c>
      <c r="D528" s="108" t="s">
        <v>377</v>
      </c>
      <c r="E528" t="s">
        <v>377</v>
      </c>
      <c r="F528" t="str" cm="1">
        <f t="array" aca="1" ref="F528" ca="1">IF(OR(E528="f", E528="Mega", E528="Gigantamax", E528="Galar", E528="Alola"), IF(NOT(ISERROR(SEARCH(" ", CELL("contents", F527)))), LEFT(F527,SEARCH(" ", CELL("contents", F527))-1) &amp; " - " &amp; E528, F527&amp;" - "&amp;E528), E528)</f>
        <v>Rayquaza</v>
      </c>
      <c r="G528">
        <f>IF(ISNUMBER(SEARCH("-",K528)),_xlfn.XLOOKUP(LEFT(K528,FIND("-",K528)-1),'Clean Data'!E:E, 'Clean Data'!C:C),_xlfn.XLOOKUP(K528,'Clean Data'!E:E, 'Clean Data'!C:C))</f>
        <v>3</v>
      </c>
      <c r="H528" s="113">
        <v>3</v>
      </c>
      <c r="I528" s="113" t="str">
        <f>IF(ISNUMBER(SEARCH("-",K528)),_xlfn.XLOOKUP(LEFT(K528,FIND("-",K528)-1),'Clean Data'!E:E, 'Clean Data'!D:D),_xlfn.XLOOKUP(K528,'Clean Data'!E:E, 'Clean Data'!D:D))</f>
        <v>348</v>
      </c>
      <c r="J528" s="113" t="s">
        <v>1297</v>
      </c>
      <c r="K528" s="114" t="s">
        <v>341</v>
      </c>
      <c r="L528" t="str">
        <f t="shared" si="8"/>
        <v/>
      </c>
      <c r="M528" t="s">
        <v>888</v>
      </c>
    </row>
    <row r="529" spans="1:13" x14ac:dyDescent="0.25">
      <c r="A529" t="str">
        <f>'Clean Data'!E530&amp;IF('Clean Data'!G530="x","-f","")&amp;IF('Clean Data'!K530="x","-Mega","")&amp;IF('Clean Data'!L530="x","-Gigantamax","")&amp;IF('Clean Data'!M530&lt;&gt;"","-"&amp;'Clean Data'!M530,"")</f>
        <v>Swoobat</v>
      </c>
      <c r="B529" t="s">
        <v>516</v>
      </c>
      <c r="C529" t="s">
        <v>516</v>
      </c>
      <c r="D529" s="108" t="s">
        <v>882</v>
      </c>
      <c r="E529" t="s">
        <v>882</v>
      </c>
      <c r="F529" t="str" cm="1">
        <f t="array" aca="1" ref="F529" ca="1">IF(OR(E529="f", E529="Mega", E529="Gigantamax", E529="Galar", E529="Alola"), IF(NOT(ISERROR(SEARCH(" ", CELL("contents", F528)))), LEFT(F528,SEARCH(" ", CELL("contents", F528))-1) &amp; " - " &amp; E529, F528&amp;" - "&amp;E529), E529)</f>
        <v>Rayquaza - Mega</v>
      </c>
      <c r="G529">
        <f>IF(ISNUMBER(SEARCH("-",K529)),_xlfn.XLOOKUP(LEFT(K529,FIND("-",K529)-1),'Clean Data'!E:E, 'Clean Data'!C:C),_xlfn.XLOOKUP(K529,'Clean Data'!E:E, 'Clean Data'!C:C))</f>
        <v>3</v>
      </c>
      <c r="H529" s="113">
        <v>3</v>
      </c>
      <c r="I529" s="113" t="str">
        <f>IF(ISNUMBER(SEARCH("-",K529)),_xlfn.XLOOKUP(LEFT(K529,FIND("-",K529)-1),'Clean Data'!E:E, 'Clean Data'!D:D),_xlfn.XLOOKUP(K529,'Clean Data'!E:E, 'Clean Data'!D:D))</f>
        <v>349</v>
      </c>
      <c r="J529" s="113" t="s">
        <v>1298</v>
      </c>
      <c r="K529" s="114" t="s">
        <v>342</v>
      </c>
      <c r="L529" t="str">
        <f t="shared" si="8"/>
        <v/>
      </c>
      <c r="M529" t="s">
        <v>888</v>
      </c>
    </row>
    <row r="530" spans="1:13" x14ac:dyDescent="0.25">
      <c r="A530" t="str">
        <f>'Clean Data'!E531&amp;IF('Clean Data'!G531="x","-f","")&amp;IF('Clean Data'!K531="x","-Mega","")&amp;IF('Clean Data'!L531="x","-Gigantamax","")&amp;IF('Clean Data'!M531&lt;&gt;"","-"&amp;'Clean Data'!M531,"")</f>
        <v>Drilbur</v>
      </c>
      <c r="B530" t="s">
        <v>517</v>
      </c>
      <c r="C530" t="s">
        <v>517</v>
      </c>
      <c r="D530" s="108" t="s">
        <v>378</v>
      </c>
      <c r="E530" t="s">
        <v>378</v>
      </c>
      <c r="F530" t="str" cm="1">
        <f t="array" aca="1" ref="F530" ca="1">IF(OR(E530="f", E530="Mega", E530="Gigantamax", E530="Galar", E530="Alola"), IF(NOT(ISERROR(SEARCH(" ", CELL("contents", F529)))), LEFT(F529,SEARCH(" ", CELL("contents", F529))-1) &amp; " - " &amp; E530, F529&amp;" - "&amp;E530), E530)</f>
        <v>Jirachi</v>
      </c>
      <c r="G530">
        <f>IF(ISNUMBER(SEARCH("-",K530)),_xlfn.XLOOKUP(LEFT(K530,FIND("-",K530)-1),'Clean Data'!E:E, 'Clean Data'!C:C),_xlfn.XLOOKUP(K530,'Clean Data'!E:E, 'Clean Data'!C:C))</f>
        <v>3</v>
      </c>
      <c r="H530" s="113">
        <v>3</v>
      </c>
      <c r="I530" s="113" t="str">
        <f>IF(ISNUMBER(SEARCH("-",K530)),_xlfn.XLOOKUP(LEFT(K530,FIND("-",K530)-1),'Clean Data'!E:E, 'Clean Data'!D:D),_xlfn.XLOOKUP(K530,'Clean Data'!E:E, 'Clean Data'!D:D))</f>
        <v>350</v>
      </c>
      <c r="J530" s="113" t="s">
        <v>1299</v>
      </c>
      <c r="K530" s="114" t="s">
        <v>343</v>
      </c>
      <c r="L530" t="str">
        <f t="shared" si="8"/>
        <v/>
      </c>
      <c r="M530" t="s">
        <v>888</v>
      </c>
    </row>
    <row r="531" spans="1:13" x14ac:dyDescent="0.25">
      <c r="A531" t="str">
        <f>'Clean Data'!E532&amp;IF('Clean Data'!G532="x","-f","")&amp;IF('Clean Data'!K532="x","-Mega","")&amp;IF('Clean Data'!L532="x","-Gigantamax","")&amp;IF('Clean Data'!M532&lt;&gt;"","-"&amp;'Clean Data'!M532,"")</f>
        <v>Excadrill</v>
      </c>
      <c r="B531" t="s">
        <v>518</v>
      </c>
      <c r="C531" t="s">
        <v>518</v>
      </c>
      <c r="D531" s="108" t="s">
        <v>379</v>
      </c>
      <c r="E531" t="s">
        <v>379</v>
      </c>
      <c r="F531" t="str" cm="1">
        <f t="array" aca="1" ref="F531" ca="1">IF(OR(E531="f", E531="Mega", E531="Gigantamax", E531="Galar", E531="Alola"), IF(NOT(ISERROR(SEARCH(" ", CELL("contents", F530)))), LEFT(F530,SEARCH(" ", CELL("contents", F530))-1) &amp; " - " &amp; E531, F530&amp;" - "&amp;E531), E531)</f>
        <v>Deoxys</v>
      </c>
      <c r="G531">
        <f>IF(ISNUMBER(SEARCH("-",K531)),_xlfn.XLOOKUP(LEFT(K531,FIND("-",K531)-1),'Clean Data'!E:E, 'Clean Data'!C:C),_xlfn.XLOOKUP(K531,'Clean Data'!E:E, 'Clean Data'!C:C))</f>
        <v>3</v>
      </c>
      <c r="H531" s="113">
        <v>3</v>
      </c>
      <c r="I531" s="113" t="str">
        <f>IF(ISNUMBER(SEARCH("-",K531)),_xlfn.XLOOKUP(LEFT(K531,FIND("-",K531)-1),'Clean Data'!E:E, 'Clean Data'!D:D),_xlfn.XLOOKUP(K531,'Clean Data'!E:E, 'Clean Data'!D:D))</f>
        <v>350</v>
      </c>
      <c r="J531" s="113" t="s">
        <v>1299</v>
      </c>
      <c r="K531" s="114" t="s">
        <v>2801</v>
      </c>
      <c r="L531" t="str">
        <f t="shared" si="8"/>
        <v>f</v>
      </c>
      <c r="M531" t="s">
        <v>2713</v>
      </c>
    </row>
    <row r="532" spans="1:13" x14ac:dyDescent="0.25">
      <c r="A532" t="str">
        <f>'Clean Data'!E533&amp;IF('Clean Data'!G533="x","-f","")&amp;IF('Clean Data'!K533="x","-Mega","")&amp;IF('Clean Data'!L533="x","-Gigantamax","")&amp;IF('Clean Data'!M533&lt;&gt;"","-"&amp;'Clean Data'!M533,"")</f>
        <v>Audino-Mega</v>
      </c>
      <c r="B532" t="s">
        <v>2846</v>
      </c>
      <c r="C532" t="s">
        <v>2846</v>
      </c>
      <c r="D532" s="108" t="s">
        <v>380</v>
      </c>
      <c r="E532" t="s">
        <v>380</v>
      </c>
      <c r="F532" t="str" cm="1">
        <f t="array" aca="1" ref="F532" ca="1">IF(OR(E532="f", E532="Mega", E532="Gigantamax", E532="Galar", E532="Alola"), IF(NOT(ISERROR(SEARCH(" ", CELL("contents", F531)))), LEFT(F531,SEARCH(" ", CELL("contents", F531))-1) &amp; " - " &amp; E532, F531&amp;" - "&amp;E532), E532)</f>
        <v>Turtwig</v>
      </c>
      <c r="G532">
        <f>IF(ISNUMBER(SEARCH("-",K532)),_xlfn.XLOOKUP(LEFT(K532,FIND("-",K532)-1),'Clean Data'!E:E, 'Clean Data'!C:C),_xlfn.XLOOKUP(K532,'Clean Data'!E:E, 'Clean Data'!C:C))</f>
        <v>3</v>
      </c>
      <c r="H532" s="113">
        <v>3</v>
      </c>
      <c r="I532" s="113" t="str">
        <f>IF(ISNUMBER(SEARCH("-",K532)),_xlfn.XLOOKUP(LEFT(K532,FIND("-",K532)-1),'Clean Data'!E:E, 'Clean Data'!D:D),_xlfn.XLOOKUP(K532,'Clean Data'!E:E, 'Clean Data'!D:D))</f>
        <v>351</v>
      </c>
      <c r="J532" s="113" t="s">
        <v>1300</v>
      </c>
      <c r="K532" s="114" t="s">
        <v>344</v>
      </c>
      <c r="L532" t="str">
        <f t="shared" si="8"/>
        <v/>
      </c>
      <c r="M532" t="s">
        <v>888</v>
      </c>
    </row>
    <row r="533" spans="1:13" x14ac:dyDescent="0.25">
      <c r="A533" t="str">
        <f>'Clean Data'!E534&amp;IF('Clean Data'!G534="x","-f","")&amp;IF('Clean Data'!K534="x","-Mega","")&amp;IF('Clean Data'!L534="x","-Gigantamax","")&amp;IF('Clean Data'!M534&lt;&gt;"","-"&amp;'Clean Data'!M534,"")</f>
        <v>Timburr</v>
      </c>
      <c r="B533" t="s">
        <v>520</v>
      </c>
      <c r="C533" t="s">
        <v>520</v>
      </c>
      <c r="D533" s="108" t="s">
        <v>381</v>
      </c>
      <c r="E533" t="s">
        <v>381</v>
      </c>
      <c r="F533" t="str" cm="1">
        <f t="array" aca="1" ref="F533" ca="1">IF(OR(E533="f", E533="Mega", E533="Gigantamax", E533="Galar", E533="Alola"), IF(NOT(ISERROR(SEARCH(" ", CELL("contents", F532)))), LEFT(F532,SEARCH(" ", CELL("contents", F532))-1) &amp; " - " &amp; E533, F532&amp;" - "&amp;E533), E533)</f>
        <v>Grotle</v>
      </c>
      <c r="G533">
        <f>IF(ISNUMBER(SEARCH("-",K533)),_xlfn.XLOOKUP(LEFT(K533,FIND("-",K533)-1),'Clean Data'!E:E, 'Clean Data'!C:C),_xlfn.XLOOKUP(K533,'Clean Data'!E:E, 'Clean Data'!C:C))</f>
        <v>3</v>
      </c>
      <c r="H533" s="113">
        <v>3</v>
      </c>
      <c r="I533" s="113" t="str">
        <f>IF(ISNUMBER(SEARCH("-",K533)),_xlfn.XLOOKUP(LEFT(K533,FIND("-",K533)-1),'Clean Data'!E:E, 'Clean Data'!D:D),_xlfn.XLOOKUP(K533,'Clean Data'!E:E, 'Clean Data'!D:D))</f>
        <v>351</v>
      </c>
      <c r="J533" s="113" t="s">
        <v>1300</v>
      </c>
      <c r="K533" s="114" t="s">
        <v>3246</v>
      </c>
      <c r="L533" t="str">
        <f t="shared" si="8"/>
        <v>Form-Rainy</v>
      </c>
      <c r="M533" t="s">
        <v>3003</v>
      </c>
    </row>
    <row r="534" spans="1:13" x14ac:dyDescent="0.25">
      <c r="A534" t="str">
        <f>'Clean Data'!E535&amp;IF('Clean Data'!G535="x","-f","")&amp;IF('Clean Data'!K535="x","-Mega","")&amp;IF('Clean Data'!L535="x","-Gigantamax","")&amp;IF('Clean Data'!M535&lt;&gt;"","-"&amp;'Clean Data'!M535,"")</f>
        <v>Gurdurr</v>
      </c>
      <c r="B534" t="s">
        <v>521</v>
      </c>
      <c r="C534" t="s">
        <v>521</v>
      </c>
      <c r="D534" s="108" t="s">
        <v>382</v>
      </c>
      <c r="E534" t="s">
        <v>382</v>
      </c>
      <c r="F534" t="str" cm="1">
        <f t="array" aca="1" ref="F534" ca="1">IF(OR(E534="f", E534="Mega", E534="Gigantamax", E534="Galar", E534="Alola"), IF(NOT(ISERROR(SEARCH(" ", CELL("contents", F533)))), LEFT(F533,SEARCH(" ", CELL("contents", F533))-1) &amp; " - " &amp; E534, F533&amp;" - "&amp;E534), E534)</f>
        <v>Torterra</v>
      </c>
      <c r="G534">
        <f>IF(ISNUMBER(SEARCH("-",K534)),_xlfn.XLOOKUP(LEFT(K534,FIND("-",K534)-1),'Clean Data'!E:E, 'Clean Data'!C:C),_xlfn.XLOOKUP(K534,'Clean Data'!E:E, 'Clean Data'!C:C))</f>
        <v>3</v>
      </c>
      <c r="H534" s="113">
        <v>3</v>
      </c>
      <c r="I534" s="113" t="str">
        <f>IF(ISNUMBER(SEARCH("-",K534)),_xlfn.XLOOKUP(LEFT(K534,FIND("-",K534)-1),'Clean Data'!E:E, 'Clean Data'!D:D),_xlfn.XLOOKUP(K534,'Clean Data'!E:E, 'Clean Data'!D:D))</f>
        <v>351</v>
      </c>
      <c r="J534" s="113" t="s">
        <v>1300</v>
      </c>
      <c r="K534" s="114" t="s">
        <v>3247</v>
      </c>
      <c r="L534" t="str">
        <f t="shared" si="8"/>
        <v>Form-Snowy</v>
      </c>
      <c r="M534" t="s">
        <v>3004</v>
      </c>
    </row>
    <row r="535" spans="1:13" x14ac:dyDescent="0.25">
      <c r="A535" t="str">
        <f>'Clean Data'!E536&amp;IF('Clean Data'!G536="x","-f","")&amp;IF('Clean Data'!K536="x","-Mega","")&amp;IF('Clean Data'!L536="x","-Gigantamax","")&amp;IF('Clean Data'!M536&lt;&gt;"","-"&amp;'Clean Data'!M536,"")</f>
        <v>Conkeldurr</v>
      </c>
      <c r="B535" t="s">
        <v>522</v>
      </c>
      <c r="C535" t="s">
        <v>522</v>
      </c>
      <c r="D535" s="108" t="s">
        <v>383</v>
      </c>
      <c r="E535" t="s">
        <v>383</v>
      </c>
      <c r="F535" t="str" cm="1">
        <f t="array" aca="1" ref="F535" ca="1">IF(OR(E535="f", E535="Mega", E535="Gigantamax", E535="Galar", E535="Alola"), IF(NOT(ISERROR(SEARCH(" ", CELL("contents", F534)))), LEFT(F534,SEARCH(" ", CELL("contents", F534))-1) &amp; " - " &amp; E535, F534&amp;" - "&amp;E535), E535)</f>
        <v>Chimchar</v>
      </c>
      <c r="G535">
        <f>IF(ISNUMBER(SEARCH("-",K535)),_xlfn.XLOOKUP(LEFT(K535,FIND("-",K535)-1),'Clean Data'!E:E, 'Clean Data'!C:C),_xlfn.XLOOKUP(K535,'Clean Data'!E:E, 'Clean Data'!C:C))</f>
        <v>3</v>
      </c>
      <c r="H535" s="113">
        <v>3</v>
      </c>
      <c r="I535" s="113" t="str">
        <f>IF(ISNUMBER(SEARCH("-",K535)),_xlfn.XLOOKUP(LEFT(K535,FIND("-",K535)-1),'Clean Data'!E:E, 'Clean Data'!D:D),_xlfn.XLOOKUP(K535,'Clean Data'!E:E, 'Clean Data'!D:D))</f>
        <v>351</v>
      </c>
      <c r="J535" s="113" t="s">
        <v>1300</v>
      </c>
      <c r="K535" s="114" t="s">
        <v>3248</v>
      </c>
      <c r="L535" t="str">
        <f t="shared" si="8"/>
        <v>Form-Sunny</v>
      </c>
      <c r="M535" t="s">
        <v>3005</v>
      </c>
    </row>
    <row r="536" spans="1:13" x14ac:dyDescent="0.25">
      <c r="A536" t="str">
        <f>'Clean Data'!E537&amp;IF('Clean Data'!G537="x","-f","")&amp;IF('Clean Data'!K537="x","-Mega","")&amp;IF('Clean Data'!L537="x","-Gigantamax","")&amp;IF('Clean Data'!M537&lt;&gt;"","-"&amp;'Clean Data'!M537,"")</f>
        <v>Tympole</v>
      </c>
      <c r="B536" t="s">
        <v>523</v>
      </c>
      <c r="C536" t="s">
        <v>523</v>
      </c>
      <c r="D536" s="108" t="s">
        <v>384</v>
      </c>
      <c r="E536" t="s">
        <v>384</v>
      </c>
      <c r="F536" t="str" cm="1">
        <f t="array" aca="1" ref="F536" ca="1">IF(OR(E536="f", E536="Mega", E536="Gigantamax", E536="Galar", E536="Alola"), IF(NOT(ISERROR(SEARCH(" ", CELL("contents", F535)))), LEFT(F535,SEARCH(" ", CELL("contents", F535))-1) &amp; " - " &amp; E536, F535&amp;" - "&amp;E536), E536)</f>
        <v>Monferno</v>
      </c>
      <c r="G536">
        <f>IF(ISNUMBER(SEARCH("-",K536)),_xlfn.XLOOKUP(LEFT(K536,FIND("-",K536)-1),'Clean Data'!E:E, 'Clean Data'!C:C),_xlfn.XLOOKUP(K536,'Clean Data'!E:E, 'Clean Data'!C:C))</f>
        <v>3</v>
      </c>
      <c r="H536" s="113">
        <v>3</v>
      </c>
      <c r="I536" s="113" t="str">
        <f>IF(ISNUMBER(SEARCH("-",K536)),_xlfn.XLOOKUP(LEFT(K536,FIND("-",K536)-1),'Clean Data'!E:E, 'Clean Data'!D:D),_xlfn.XLOOKUP(K536,'Clean Data'!E:E, 'Clean Data'!D:D))</f>
        <v>352</v>
      </c>
      <c r="J536" s="113" t="s">
        <v>1301</v>
      </c>
      <c r="K536" s="114" t="s">
        <v>345</v>
      </c>
      <c r="L536" t="str">
        <f t="shared" si="8"/>
        <v/>
      </c>
      <c r="M536" t="s">
        <v>888</v>
      </c>
    </row>
    <row r="537" spans="1:13" x14ac:dyDescent="0.25">
      <c r="A537" t="str">
        <f>'Clean Data'!E538&amp;IF('Clean Data'!G538="x","-f","")&amp;IF('Clean Data'!K538="x","-Mega","")&amp;IF('Clean Data'!L538="x","-Gigantamax","")&amp;IF('Clean Data'!M538&lt;&gt;"","-"&amp;'Clean Data'!M538,"")</f>
        <v>Palpitoad</v>
      </c>
      <c r="B537" t="s">
        <v>524</v>
      </c>
      <c r="C537" t="s">
        <v>524</v>
      </c>
      <c r="D537" s="108" t="s">
        <v>385</v>
      </c>
      <c r="E537" t="s">
        <v>385</v>
      </c>
      <c r="F537" t="str" cm="1">
        <f t="array" aca="1" ref="F537" ca="1">IF(OR(E537="f", E537="Mega", E537="Gigantamax", E537="Galar", E537="Alola"), IF(NOT(ISERROR(SEARCH(" ", CELL("contents", F536)))), LEFT(F536,SEARCH(" ", CELL("contents", F536))-1) &amp; " - " &amp; E537, F536&amp;" - "&amp;E537), E537)</f>
        <v>Infernape</v>
      </c>
      <c r="G537">
        <f>IF(ISNUMBER(SEARCH("-",K537)),_xlfn.XLOOKUP(LEFT(K537,FIND("-",K537)-1),'Clean Data'!E:E, 'Clean Data'!C:C),_xlfn.XLOOKUP(K537,'Clean Data'!E:E, 'Clean Data'!C:C))</f>
        <v>3</v>
      </c>
      <c r="H537" s="113">
        <v>3</v>
      </c>
      <c r="I537" s="113" t="str">
        <f>IF(ISNUMBER(SEARCH("-",K537)),_xlfn.XLOOKUP(LEFT(K537,FIND("-",K537)-1),'Clean Data'!E:E, 'Clean Data'!D:D),_xlfn.XLOOKUP(K537,'Clean Data'!E:E, 'Clean Data'!D:D))</f>
        <v>353</v>
      </c>
      <c r="J537" s="113" t="s">
        <v>1302</v>
      </c>
      <c r="K537" s="114" t="s">
        <v>346</v>
      </c>
      <c r="L537" t="str">
        <f t="shared" si="8"/>
        <v/>
      </c>
      <c r="M537" t="s">
        <v>888</v>
      </c>
    </row>
    <row r="538" spans="1:13" x14ac:dyDescent="0.25">
      <c r="A538" t="str">
        <f>'Clean Data'!E539&amp;IF('Clean Data'!G539="x","-f","")&amp;IF('Clean Data'!K539="x","-Mega","")&amp;IF('Clean Data'!L539="x","-Gigantamax","")&amp;IF('Clean Data'!M539&lt;&gt;"","-"&amp;'Clean Data'!M539,"")</f>
        <v>Seismitoad</v>
      </c>
      <c r="B538" t="s">
        <v>525</v>
      </c>
      <c r="C538" t="s">
        <v>525</v>
      </c>
      <c r="D538" s="108" t="s">
        <v>386</v>
      </c>
      <c r="E538" t="s">
        <v>386</v>
      </c>
      <c r="F538" t="str" cm="1">
        <f t="array" aca="1" ref="F538" ca="1">IF(OR(E538="f", E538="Mega", E538="Gigantamax", E538="Galar", E538="Alola"), IF(NOT(ISERROR(SEARCH(" ", CELL("contents", F537)))), LEFT(F537,SEARCH(" ", CELL("contents", F537))-1) &amp; " - " &amp; E538, F537&amp;" - "&amp;E538), E538)</f>
        <v>Piplup</v>
      </c>
      <c r="G538">
        <f>IF(ISNUMBER(SEARCH("-",K538)),_xlfn.XLOOKUP(LEFT(K538,FIND("-",K538)-1),'Clean Data'!E:E, 'Clean Data'!C:C),_xlfn.XLOOKUP(K538,'Clean Data'!E:E, 'Clean Data'!C:C))</f>
        <v>3</v>
      </c>
      <c r="H538" s="113">
        <v>3</v>
      </c>
      <c r="I538" s="113" t="str">
        <f>IF(ISNUMBER(SEARCH("-",K538)),_xlfn.XLOOKUP(LEFT(K538,FIND("-",K538)-1),'Clean Data'!E:E, 'Clean Data'!D:D),_xlfn.XLOOKUP(K538,'Clean Data'!E:E, 'Clean Data'!D:D))</f>
        <v>354</v>
      </c>
      <c r="J538" s="113" t="s">
        <v>1303</v>
      </c>
      <c r="K538" s="114" t="s">
        <v>347</v>
      </c>
      <c r="L538" t="str">
        <f t="shared" si="8"/>
        <v/>
      </c>
      <c r="M538" t="s">
        <v>888</v>
      </c>
    </row>
    <row r="539" spans="1:13" x14ac:dyDescent="0.25">
      <c r="A539" t="str">
        <f>'Clean Data'!E540&amp;IF('Clean Data'!G540="x","-f","")&amp;IF('Clean Data'!K540="x","-Mega","")&amp;IF('Clean Data'!L540="x","-Gigantamax","")&amp;IF('Clean Data'!M540&lt;&gt;"","-"&amp;'Clean Data'!M540,"")</f>
        <v>Throh</v>
      </c>
      <c r="B539" t="s">
        <v>526</v>
      </c>
      <c r="C539" t="s">
        <v>526</v>
      </c>
      <c r="D539" s="108" t="s">
        <v>387</v>
      </c>
      <c r="E539" t="s">
        <v>387</v>
      </c>
      <c r="F539" t="str" cm="1">
        <f t="array" aca="1" ref="F539" ca="1">IF(OR(E539="f", E539="Mega", E539="Gigantamax", E539="Galar", E539="Alola"), IF(NOT(ISERROR(SEARCH(" ", CELL("contents", F538)))), LEFT(F538,SEARCH(" ", CELL("contents", F538))-1) &amp; " - " &amp; E539, F538&amp;" - "&amp;E539), E539)</f>
        <v>Prinplup</v>
      </c>
      <c r="G539">
        <f>IF(ISNUMBER(SEARCH("-",K539)),_xlfn.XLOOKUP(LEFT(K539,FIND("-",K539)-1),'Clean Data'!E:E, 'Clean Data'!C:C),_xlfn.XLOOKUP(K539,'Clean Data'!E:E, 'Clean Data'!C:C))</f>
        <v>3</v>
      </c>
      <c r="H539" s="113">
        <v>3</v>
      </c>
      <c r="I539" s="113" t="str">
        <f>IF(ISNUMBER(SEARCH("-",K539)),_xlfn.XLOOKUP(LEFT(K539,FIND("-",K539)-1),'Clean Data'!E:E, 'Clean Data'!D:D),_xlfn.XLOOKUP(K539,'Clean Data'!E:E, 'Clean Data'!D:D))</f>
        <v>354</v>
      </c>
      <c r="J539" s="113" t="s">
        <v>1303</v>
      </c>
      <c r="K539" s="114" t="s">
        <v>2802</v>
      </c>
      <c r="L539" t="str">
        <f t="shared" si="8"/>
        <v>Mega</v>
      </c>
      <c r="M539" t="s">
        <v>882</v>
      </c>
    </row>
    <row r="540" spans="1:13" x14ac:dyDescent="0.25">
      <c r="A540" t="str">
        <f>'Clean Data'!E541&amp;IF('Clean Data'!G541="x","-f","")&amp;IF('Clean Data'!K541="x","-Mega","")&amp;IF('Clean Data'!L541="x","-Gigantamax","")&amp;IF('Clean Data'!M541&lt;&gt;"","-"&amp;'Clean Data'!M541,"")</f>
        <v>Sawk</v>
      </c>
      <c r="B540" t="s">
        <v>527</v>
      </c>
      <c r="C540" t="s">
        <v>527</v>
      </c>
      <c r="D540" s="108" t="s">
        <v>388</v>
      </c>
      <c r="E540" t="s">
        <v>388</v>
      </c>
      <c r="F540" t="str" cm="1">
        <f t="array" aca="1" ref="F540" ca="1">IF(OR(E540="f", E540="Mega", E540="Gigantamax", E540="Galar", E540="Alola"), IF(NOT(ISERROR(SEARCH(" ", CELL("contents", F539)))), LEFT(F539,SEARCH(" ", CELL("contents", F539))-1) &amp; " - " &amp; E540, F539&amp;" - "&amp;E540), E540)</f>
        <v>Empoleon</v>
      </c>
      <c r="G540">
        <f>IF(ISNUMBER(SEARCH("-",K540)),_xlfn.XLOOKUP(LEFT(K540,FIND("-",K540)-1),'Clean Data'!E:E, 'Clean Data'!C:C),_xlfn.XLOOKUP(K540,'Clean Data'!E:E, 'Clean Data'!C:C))</f>
        <v>3</v>
      </c>
      <c r="H540" s="113">
        <v>3</v>
      </c>
      <c r="I540" s="113" t="str">
        <f>IF(ISNUMBER(SEARCH("-",K540)),_xlfn.XLOOKUP(LEFT(K540,FIND("-",K540)-1),'Clean Data'!E:E, 'Clean Data'!D:D),_xlfn.XLOOKUP(K540,'Clean Data'!E:E, 'Clean Data'!D:D))</f>
        <v>355</v>
      </c>
      <c r="J540" s="113" t="s">
        <v>1304</v>
      </c>
      <c r="K540" s="114" t="s">
        <v>348</v>
      </c>
      <c r="L540" t="str">
        <f t="shared" si="8"/>
        <v/>
      </c>
      <c r="M540" t="s">
        <v>888</v>
      </c>
    </row>
    <row r="541" spans="1:13" x14ac:dyDescent="0.25">
      <c r="A541" t="str">
        <f>'Clean Data'!E542&amp;IF('Clean Data'!G542="x","-f","")&amp;IF('Clean Data'!K542="x","-Mega","")&amp;IF('Clean Data'!L542="x","-Gigantamax","")&amp;IF('Clean Data'!M542&lt;&gt;"","-"&amp;'Clean Data'!M542,"")</f>
        <v>Sewaddle</v>
      </c>
      <c r="B541" t="s">
        <v>528</v>
      </c>
      <c r="C541" t="s">
        <v>528</v>
      </c>
      <c r="D541" s="108" t="s">
        <v>389</v>
      </c>
      <c r="E541" t="s">
        <v>389</v>
      </c>
      <c r="F541" t="str" cm="1">
        <f t="array" aca="1" ref="F541" ca="1">IF(OR(E541="f", E541="Mega", E541="Gigantamax", E541="Galar", E541="Alola"), IF(NOT(ISERROR(SEARCH(" ", CELL("contents", F540)))), LEFT(F540,SEARCH(" ", CELL("contents", F540))-1) &amp; " - " &amp; E541, F540&amp;" - "&amp;E541), E541)</f>
        <v>Starly</v>
      </c>
      <c r="G541">
        <f>IF(ISNUMBER(SEARCH("-",K541)),_xlfn.XLOOKUP(LEFT(K541,FIND("-",K541)-1),'Clean Data'!E:E, 'Clean Data'!C:C),_xlfn.XLOOKUP(K541,'Clean Data'!E:E, 'Clean Data'!C:C))</f>
        <v>3</v>
      </c>
      <c r="H541" s="113">
        <v>3</v>
      </c>
      <c r="I541" s="113" t="str">
        <f>IF(ISNUMBER(SEARCH("-",K541)),_xlfn.XLOOKUP(LEFT(K541,FIND("-",K541)-1),'Clean Data'!E:E, 'Clean Data'!D:D),_xlfn.XLOOKUP(K541,'Clean Data'!E:E, 'Clean Data'!D:D))</f>
        <v>356</v>
      </c>
      <c r="J541" s="113" t="s">
        <v>1305</v>
      </c>
      <c r="K541" s="114" t="s">
        <v>349</v>
      </c>
      <c r="L541" t="str">
        <f t="shared" si="8"/>
        <v/>
      </c>
      <c r="M541" t="s">
        <v>888</v>
      </c>
    </row>
    <row r="542" spans="1:13" x14ac:dyDescent="0.25">
      <c r="A542" t="str">
        <f>'Clean Data'!E543&amp;IF('Clean Data'!G543="x","-f","")&amp;IF('Clean Data'!K543="x","-Mega","")&amp;IF('Clean Data'!L543="x","-Gigantamax","")&amp;IF('Clean Data'!M543&lt;&gt;"","-"&amp;'Clean Data'!M543,"")</f>
        <v>Swadloon</v>
      </c>
      <c r="B542" t="s">
        <v>529</v>
      </c>
      <c r="C542" t="s">
        <v>529</v>
      </c>
      <c r="D542" s="108" t="s">
        <v>2713</v>
      </c>
      <c r="E542" t="s">
        <v>2713</v>
      </c>
      <c r="F542" t="str" cm="1">
        <f t="array" aca="1" ref="F542" ca="1">IF(OR(E542="f", E542="Mega", E542="Gigantamax", E542="Galar", E542="Alola"), IF(NOT(ISERROR(SEARCH(" ", CELL("contents", F541)))), LEFT(F541,SEARCH(" ", CELL("contents", F541))-1) &amp; " - " &amp; E542, F541&amp;" - "&amp;E542), E542)</f>
        <v>Starly - f</v>
      </c>
      <c r="G542">
        <f>IF(ISNUMBER(SEARCH("-",K542)),_xlfn.XLOOKUP(LEFT(K542,FIND("-",K542)-1),'Clean Data'!E:E, 'Clean Data'!C:C),_xlfn.XLOOKUP(K542,'Clean Data'!E:E, 'Clean Data'!C:C))</f>
        <v>3</v>
      </c>
      <c r="H542" s="113">
        <v>3</v>
      </c>
      <c r="I542" s="113" t="str">
        <f>IF(ISNUMBER(SEARCH("-",K542)),_xlfn.XLOOKUP(LEFT(K542,FIND("-",K542)-1),'Clean Data'!E:E, 'Clean Data'!D:D),_xlfn.XLOOKUP(K542,'Clean Data'!E:E, 'Clean Data'!D:D))</f>
        <v>357</v>
      </c>
      <c r="J542" s="113" t="s">
        <v>1306</v>
      </c>
      <c r="K542" s="114" t="s">
        <v>350</v>
      </c>
      <c r="L542" t="str">
        <f t="shared" si="8"/>
        <v/>
      </c>
      <c r="M542" t="s">
        <v>888</v>
      </c>
    </row>
    <row r="543" spans="1:13" x14ac:dyDescent="0.25">
      <c r="A543" t="str">
        <f>'Clean Data'!E544&amp;IF('Clean Data'!G544="x","-f","")&amp;IF('Clean Data'!K544="x","-Mega","")&amp;IF('Clean Data'!L544="x","-Gigantamax","")&amp;IF('Clean Data'!M544&lt;&gt;"","-"&amp;'Clean Data'!M544,"")</f>
        <v>Leavanny</v>
      </c>
      <c r="B543" t="s">
        <v>530</v>
      </c>
      <c r="C543" t="s">
        <v>530</v>
      </c>
      <c r="D543" s="108" t="s">
        <v>390</v>
      </c>
      <c r="E543" t="s">
        <v>390</v>
      </c>
      <c r="F543" t="str" cm="1">
        <f t="array" aca="1" ref="F543" ca="1">IF(OR(E543="f", E543="Mega", E543="Gigantamax", E543="Galar", E543="Alola"), IF(NOT(ISERROR(SEARCH(" ", CELL("contents", F542)))), LEFT(F542,SEARCH(" ", CELL("contents", F542))-1) &amp; " - " &amp; E543, F542&amp;" - "&amp;E543), E543)</f>
        <v>Staravia</v>
      </c>
      <c r="G543">
        <f>IF(ISNUMBER(SEARCH("-",K543)),_xlfn.XLOOKUP(LEFT(K543,FIND("-",K543)-1),'Clean Data'!E:E, 'Clean Data'!C:C),_xlfn.XLOOKUP(K543,'Clean Data'!E:E, 'Clean Data'!C:C))</f>
        <v>3</v>
      </c>
      <c r="H543" s="113">
        <v>3</v>
      </c>
      <c r="I543" s="113" t="str">
        <f>IF(ISNUMBER(SEARCH("-",K543)),_xlfn.XLOOKUP(LEFT(K543,FIND("-",K543)-1),'Clean Data'!E:E, 'Clean Data'!D:D),_xlfn.XLOOKUP(K543,'Clean Data'!E:E, 'Clean Data'!D:D))</f>
        <v>358</v>
      </c>
      <c r="J543" s="113" t="s">
        <v>1307</v>
      </c>
      <c r="K543" s="114" t="s">
        <v>351</v>
      </c>
      <c r="L543" t="str">
        <f t="shared" si="8"/>
        <v/>
      </c>
      <c r="M543" t="s">
        <v>888</v>
      </c>
    </row>
    <row r="544" spans="1:13" x14ac:dyDescent="0.25">
      <c r="A544" t="str">
        <f>'Clean Data'!E545&amp;IF('Clean Data'!G545="x","-f","")&amp;IF('Clean Data'!K545="x","-Mega","")&amp;IF('Clean Data'!L545="x","-Gigantamax","")&amp;IF('Clean Data'!M545&lt;&gt;"","-"&amp;'Clean Data'!M545,"")</f>
        <v>Venipede</v>
      </c>
      <c r="B544" t="s">
        <v>531</v>
      </c>
      <c r="C544" t="s">
        <v>531</v>
      </c>
      <c r="D544" s="108" t="s">
        <v>2713</v>
      </c>
      <c r="E544" t="s">
        <v>2713</v>
      </c>
      <c r="F544" t="str" cm="1">
        <f t="array" aca="1" ref="F544" ca="1">IF(OR(E544="f", E544="Mega", E544="Gigantamax", E544="Galar", E544="Alola"), IF(NOT(ISERROR(SEARCH(" ", CELL("contents", F543)))), LEFT(F543,SEARCH(" ", CELL("contents", F543))-1) &amp; " - " &amp; E544, F543&amp;" - "&amp;E544), E544)</f>
        <v>Staravia - f</v>
      </c>
      <c r="G544">
        <f>IF(ISNUMBER(SEARCH("-",K544)),_xlfn.XLOOKUP(LEFT(K544,FIND("-",K544)-1),'Clean Data'!E:E, 'Clean Data'!C:C),_xlfn.XLOOKUP(K544,'Clean Data'!E:E, 'Clean Data'!C:C))</f>
        <v>3</v>
      </c>
      <c r="H544" s="113">
        <v>3</v>
      </c>
      <c r="I544" s="113" t="str">
        <f>IF(ISNUMBER(SEARCH("-",K544)),_xlfn.XLOOKUP(LEFT(K544,FIND("-",K544)-1),'Clean Data'!E:E, 'Clean Data'!D:D),_xlfn.XLOOKUP(K544,'Clean Data'!E:E, 'Clean Data'!D:D))</f>
        <v>359</v>
      </c>
      <c r="J544" s="113" t="s">
        <v>1308</v>
      </c>
      <c r="K544" s="114" t="s">
        <v>352</v>
      </c>
      <c r="L544" t="str">
        <f t="shared" si="8"/>
        <v/>
      </c>
      <c r="M544" t="s">
        <v>888</v>
      </c>
    </row>
    <row r="545" spans="1:13" x14ac:dyDescent="0.25">
      <c r="A545" t="str">
        <f>'Clean Data'!E546&amp;IF('Clean Data'!G546="x","-f","")&amp;IF('Clean Data'!K546="x","-Mega","")&amp;IF('Clean Data'!L546="x","-Gigantamax","")&amp;IF('Clean Data'!M546&lt;&gt;"","-"&amp;'Clean Data'!M546,"")</f>
        <v>Whirlipede</v>
      </c>
      <c r="B545" t="s">
        <v>532</v>
      </c>
      <c r="C545" t="s">
        <v>532</v>
      </c>
      <c r="D545" s="108" t="s">
        <v>391</v>
      </c>
      <c r="E545" t="s">
        <v>391</v>
      </c>
      <c r="F545" t="str" cm="1">
        <f t="array" aca="1" ref="F545" ca="1">IF(OR(E545="f", E545="Mega", E545="Gigantamax", E545="Galar", E545="Alola"), IF(NOT(ISERROR(SEARCH(" ", CELL("contents", F544)))), LEFT(F544,SEARCH(" ", CELL("contents", F544))-1) &amp; " - " &amp; E545, F544&amp;" - "&amp;E545), E545)</f>
        <v>Staraptor</v>
      </c>
      <c r="G545">
        <f>IF(ISNUMBER(SEARCH("-",K545)),_xlfn.XLOOKUP(LEFT(K545,FIND("-",K545)-1),'Clean Data'!E:E, 'Clean Data'!C:C),_xlfn.XLOOKUP(K545,'Clean Data'!E:E, 'Clean Data'!C:C))</f>
        <v>3</v>
      </c>
      <c r="H545" s="113">
        <v>3</v>
      </c>
      <c r="I545" s="113" t="str">
        <f>IF(ISNUMBER(SEARCH("-",K545)),_xlfn.XLOOKUP(LEFT(K545,FIND("-",K545)-1),'Clean Data'!E:E, 'Clean Data'!D:D),_xlfn.XLOOKUP(K545,'Clean Data'!E:E, 'Clean Data'!D:D))</f>
        <v>359</v>
      </c>
      <c r="J545" s="113" t="s">
        <v>1308</v>
      </c>
      <c r="K545" s="114" t="s">
        <v>2803</v>
      </c>
      <c r="L545" t="str">
        <f t="shared" si="8"/>
        <v>Mega</v>
      </c>
      <c r="M545" t="s">
        <v>882</v>
      </c>
    </row>
    <row r="546" spans="1:13" x14ac:dyDescent="0.25">
      <c r="A546" t="str">
        <f>'Clean Data'!E547&amp;IF('Clean Data'!G547="x","-f","")&amp;IF('Clean Data'!K547="x","-Mega","")&amp;IF('Clean Data'!L547="x","-Gigantamax","")&amp;IF('Clean Data'!M547&lt;&gt;"","-"&amp;'Clean Data'!M547,"")</f>
        <v>Scolipede</v>
      </c>
      <c r="B546" t="s">
        <v>533</v>
      </c>
      <c r="C546" t="s">
        <v>533</v>
      </c>
      <c r="D546" s="108" t="s">
        <v>2713</v>
      </c>
      <c r="E546" t="s">
        <v>2713</v>
      </c>
      <c r="F546" t="str" cm="1">
        <f t="array" aca="1" ref="F546" ca="1">IF(OR(E546="f", E546="Mega", E546="Gigantamax", E546="Galar", E546="Alola"), IF(NOT(ISERROR(SEARCH(" ", CELL("contents", F545)))), LEFT(F545,SEARCH(" ", CELL("contents", F545))-1) &amp; " - " &amp; E546, F545&amp;" - "&amp;E546), E546)</f>
        <v>Staraptor - f</v>
      </c>
      <c r="G546">
        <f>IF(ISNUMBER(SEARCH("-",K546)),_xlfn.XLOOKUP(LEFT(K546,FIND("-",K546)-1),'Clean Data'!E:E, 'Clean Data'!C:C),_xlfn.XLOOKUP(K546,'Clean Data'!E:E, 'Clean Data'!C:C))</f>
        <v>3</v>
      </c>
      <c r="H546" s="113">
        <v>3</v>
      </c>
      <c r="I546" s="113" t="str">
        <f>IF(ISNUMBER(SEARCH("-",K546)),_xlfn.XLOOKUP(LEFT(K546,FIND("-",K546)-1),'Clean Data'!E:E, 'Clean Data'!D:D),_xlfn.XLOOKUP(K546,'Clean Data'!E:E, 'Clean Data'!D:D))</f>
        <v>360</v>
      </c>
      <c r="J546" s="113" t="s">
        <v>1309</v>
      </c>
      <c r="K546" s="114" t="s">
        <v>353</v>
      </c>
      <c r="L546" t="str">
        <f t="shared" si="8"/>
        <v/>
      </c>
      <c r="M546" t="s">
        <v>888</v>
      </c>
    </row>
    <row r="547" spans="1:13" x14ac:dyDescent="0.25">
      <c r="A547" t="str">
        <f>'Clean Data'!E548&amp;IF('Clean Data'!G548="x","-f","")&amp;IF('Clean Data'!K548="x","-Mega","")&amp;IF('Clean Data'!L548="x","-Gigantamax","")&amp;IF('Clean Data'!M548&lt;&gt;"","-"&amp;'Clean Data'!M548,"")</f>
        <v>Cottonee</v>
      </c>
      <c r="B547" t="s">
        <v>534</v>
      </c>
      <c r="C547" t="s">
        <v>534</v>
      </c>
      <c r="D547" s="108" t="s">
        <v>392</v>
      </c>
      <c r="E547" t="s">
        <v>392</v>
      </c>
      <c r="F547" t="str" cm="1">
        <f t="array" aca="1" ref="F547" ca="1">IF(OR(E547="f", E547="Mega", E547="Gigantamax", E547="Galar", E547="Alola"), IF(NOT(ISERROR(SEARCH(" ", CELL("contents", F546)))), LEFT(F546,SEARCH(" ", CELL("contents", F546))-1) &amp; " - " &amp; E547, F546&amp;" - "&amp;E547), E547)</f>
        <v>Bidoof</v>
      </c>
      <c r="G547">
        <f>IF(ISNUMBER(SEARCH("-",K547)),_xlfn.XLOOKUP(LEFT(K547,FIND("-",K547)-1),'Clean Data'!E:E, 'Clean Data'!C:C),_xlfn.XLOOKUP(K547,'Clean Data'!E:E, 'Clean Data'!C:C))</f>
        <v>3</v>
      </c>
      <c r="H547" s="113">
        <v>3</v>
      </c>
      <c r="I547" s="113" t="str">
        <f>IF(ISNUMBER(SEARCH("-",K547)),_xlfn.XLOOKUP(LEFT(K547,FIND("-",K547)-1),'Clean Data'!E:E, 'Clean Data'!D:D),_xlfn.XLOOKUP(K547,'Clean Data'!E:E, 'Clean Data'!D:D))</f>
        <v>361</v>
      </c>
      <c r="J547" s="113" t="s">
        <v>1310</v>
      </c>
      <c r="K547" s="114" t="s">
        <v>354</v>
      </c>
      <c r="L547" t="str">
        <f t="shared" si="8"/>
        <v/>
      </c>
      <c r="M547" t="s">
        <v>888</v>
      </c>
    </row>
    <row r="548" spans="1:13" x14ac:dyDescent="0.25">
      <c r="A548" t="str">
        <f>'Clean Data'!E549&amp;IF('Clean Data'!G549="x","-f","")&amp;IF('Clean Data'!K549="x","-Mega","")&amp;IF('Clean Data'!L549="x","-Gigantamax","")&amp;IF('Clean Data'!M549&lt;&gt;"","-"&amp;'Clean Data'!M549,"")</f>
        <v>Whimsicott</v>
      </c>
      <c r="B548" t="s">
        <v>535</v>
      </c>
      <c r="C548" t="s">
        <v>535</v>
      </c>
      <c r="D548" s="108" t="s">
        <v>2713</v>
      </c>
      <c r="E548" t="s">
        <v>2713</v>
      </c>
      <c r="F548" t="str" cm="1">
        <f t="array" aca="1" ref="F548" ca="1">IF(OR(E548="f", E548="Mega", E548="Gigantamax", E548="Galar", E548="Alola"), IF(NOT(ISERROR(SEARCH(" ", CELL("contents", F547)))), LEFT(F547,SEARCH(" ", CELL("contents", F547))-1) &amp; " - " &amp; E548, F547&amp;" - "&amp;E548), E548)</f>
        <v>Bidoof - f</v>
      </c>
      <c r="G548">
        <f>IF(ISNUMBER(SEARCH("-",K548)),_xlfn.XLOOKUP(LEFT(K548,FIND("-",K548)-1),'Clean Data'!E:E, 'Clean Data'!C:C),_xlfn.XLOOKUP(K548,'Clean Data'!E:E, 'Clean Data'!C:C))</f>
        <v>3</v>
      </c>
      <c r="H548" s="113">
        <v>3</v>
      </c>
      <c r="I548" s="113" t="str">
        <f>IF(ISNUMBER(SEARCH("-",K548)),_xlfn.XLOOKUP(LEFT(K548,FIND("-",K548)-1),'Clean Data'!E:E, 'Clean Data'!D:D),_xlfn.XLOOKUP(K548,'Clean Data'!E:E, 'Clean Data'!D:D))</f>
        <v>362</v>
      </c>
      <c r="J548" s="113" t="s">
        <v>1311</v>
      </c>
      <c r="K548" s="114" t="s">
        <v>355</v>
      </c>
      <c r="L548" t="str">
        <f t="shared" si="8"/>
        <v/>
      </c>
      <c r="M548" t="s">
        <v>888</v>
      </c>
    </row>
    <row r="549" spans="1:13" x14ac:dyDescent="0.25">
      <c r="A549" t="str">
        <f>'Clean Data'!E550&amp;IF('Clean Data'!G550="x","-f","")&amp;IF('Clean Data'!K550="x","-Mega","")&amp;IF('Clean Data'!L550="x","-Gigantamax","")&amp;IF('Clean Data'!M550&lt;&gt;"","-"&amp;'Clean Data'!M550,"")</f>
        <v>Petilil</v>
      </c>
      <c r="B549" t="s">
        <v>536</v>
      </c>
      <c r="C549" t="s">
        <v>536</v>
      </c>
      <c r="D549" s="108" t="s">
        <v>393</v>
      </c>
      <c r="E549" t="s">
        <v>393</v>
      </c>
      <c r="F549" t="str" cm="1">
        <f t="array" aca="1" ref="F549" ca="1">IF(OR(E549="f", E549="Mega", E549="Gigantamax", E549="Galar", E549="Alola"), IF(NOT(ISERROR(SEARCH(" ", CELL("contents", F548)))), LEFT(F548,SEARCH(" ", CELL("contents", F548))-1) &amp; " - " &amp; E549, F548&amp;" - "&amp;E549), E549)</f>
        <v>Bibarel</v>
      </c>
      <c r="G549">
        <f>IF(ISNUMBER(SEARCH("-",K549)),_xlfn.XLOOKUP(LEFT(K549,FIND("-",K549)-1),'Clean Data'!E:E, 'Clean Data'!C:C),_xlfn.XLOOKUP(K549,'Clean Data'!E:E, 'Clean Data'!C:C))</f>
        <v>3</v>
      </c>
      <c r="H549" s="113">
        <v>3</v>
      </c>
      <c r="I549" s="113" t="str">
        <f>IF(ISNUMBER(SEARCH("-",K549)),_xlfn.XLOOKUP(LEFT(K549,FIND("-",K549)-1),'Clean Data'!E:E, 'Clean Data'!D:D),_xlfn.XLOOKUP(K549,'Clean Data'!E:E, 'Clean Data'!D:D))</f>
        <v>362</v>
      </c>
      <c r="J549" s="113" t="s">
        <v>1311</v>
      </c>
      <c r="K549" s="114" t="s">
        <v>2804</v>
      </c>
      <c r="L549" t="str">
        <f t="shared" si="8"/>
        <v>Mega</v>
      </c>
      <c r="M549" t="s">
        <v>882</v>
      </c>
    </row>
    <row r="550" spans="1:13" x14ac:dyDescent="0.25">
      <c r="A550" t="str">
        <f>'Clean Data'!E551&amp;IF('Clean Data'!G551="x","-f","")&amp;IF('Clean Data'!K551="x","-Mega","")&amp;IF('Clean Data'!L551="x","-Gigantamax","")&amp;IF('Clean Data'!M551&lt;&gt;"","-"&amp;'Clean Data'!M551,"")</f>
        <v>Lilligant</v>
      </c>
      <c r="B550" t="s">
        <v>537</v>
      </c>
      <c r="C550" t="s">
        <v>537</v>
      </c>
      <c r="D550" s="108" t="s">
        <v>2713</v>
      </c>
      <c r="E550" t="s">
        <v>2713</v>
      </c>
      <c r="F550" t="str" cm="1">
        <f t="array" aca="1" ref="F550" ca="1">IF(OR(E550="f", E550="Mega", E550="Gigantamax", E550="Galar", E550="Alola"), IF(NOT(ISERROR(SEARCH(" ", CELL("contents", F549)))), LEFT(F549,SEARCH(" ", CELL("contents", F549))-1) &amp; " - " &amp; E550, F549&amp;" - "&amp;E550), E550)</f>
        <v>Bibarel - f</v>
      </c>
      <c r="G550">
        <f>IF(ISNUMBER(SEARCH("-",K550)),_xlfn.XLOOKUP(LEFT(K550,FIND("-",K550)-1),'Clean Data'!E:E, 'Clean Data'!C:C),_xlfn.XLOOKUP(K550,'Clean Data'!E:E, 'Clean Data'!C:C))</f>
        <v>3</v>
      </c>
      <c r="H550" s="113">
        <v>3</v>
      </c>
      <c r="I550" s="113" t="str">
        <f>IF(ISNUMBER(SEARCH("-",K550)),_xlfn.XLOOKUP(LEFT(K550,FIND("-",K550)-1),'Clean Data'!E:E, 'Clean Data'!D:D),_xlfn.XLOOKUP(K550,'Clean Data'!E:E, 'Clean Data'!D:D))</f>
        <v>363</v>
      </c>
      <c r="J550" s="113" t="s">
        <v>1312</v>
      </c>
      <c r="K550" s="114" t="s">
        <v>356</v>
      </c>
      <c r="L550" t="str">
        <f t="shared" si="8"/>
        <v/>
      </c>
      <c r="M550" t="s">
        <v>888</v>
      </c>
    </row>
    <row r="551" spans="1:13" x14ac:dyDescent="0.25">
      <c r="A551" t="str">
        <f>'Clean Data'!E552&amp;IF('Clean Data'!G552="x","-f","")&amp;IF('Clean Data'!K552="x","-Mega","")&amp;IF('Clean Data'!L552="x","-Gigantamax","")&amp;IF('Clean Data'!M552&lt;&gt;"","-"&amp;'Clean Data'!M552,"")</f>
        <v>Basculin</v>
      </c>
      <c r="B551" t="s">
        <v>538</v>
      </c>
      <c r="C551" t="s">
        <v>538</v>
      </c>
      <c r="D551" s="108" t="s">
        <v>394</v>
      </c>
      <c r="E551" t="s">
        <v>394</v>
      </c>
      <c r="F551" t="str" cm="1">
        <f t="array" aca="1" ref="F551" ca="1">IF(OR(E551="f", E551="Mega", E551="Gigantamax", E551="Galar", E551="Alola"), IF(NOT(ISERROR(SEARCH(" ", CELL("contents", F550)))), LEFT(F550,SEARCH(" ", CELL("contents", F550))-1) &amp; " - " &amp; E551, F550&amp;" - "&amp;E551), E551)</f>
        <v>Kricketot</v>
      </c>
      <c r="G551">
        <f>IF(ISNUMBER(SEARCH("-",K551)),_xlfn.XLOOKUP(LEFT(K551,FIND("-",K551)-1),'Clean Data'!E:E, 'Clean Data'!C:C),_xlfn.XLOOKUP(K551,'Clean Data'!E:E, 'Clean Data'!C:C))</f>
        <v>3</v>
      </c>
      <c r="H551" s="113">
        <v>3</v>
      </c>
      <c r="I551" s="113" t="str">
        <f>IF(ISNUMBER(SEARCH("-",K551)),_xlfn.XLOOKUP(LEFT(K551,FIND("-",K551)-1),'Clean Data'!E:E, 'Clean Data'!D:D),_xlfn.XLOOKUP(K551,'Clean Data'!E:E, 'Clean Data'!D:D))</f>
        <v>364</v>
      </c>
      <c r="J551" s="113" t="s">
        <v>1313</v>
      </c>
      <c r="K551" s="114" t="s">
        <v>357</v>
      </c>
      <c r="L551" t="str">
        <f t="shared" si="8"/>
        <v/>
      </c>
      <c r="M551" t="s">
        <v>888</v>
      </c>
    </row>
    <row r="552" spans="1:13" x14ac:dyDescent="0.25">
      <c r="A552" t="str">
        <f>'Clean Data'!E553&amp;IF('Clean Data'!G553="x","-f","")&amp;IF('Clean Data'!K553="x","-Mega","")&amp;IF('Clean Data'!L553="x","-Gigantamax","")&amp;IF('Clean Data'!M553&lt;&gt;"","-"&amp;'Clean Data'!M553,"")</f>
        <v>Sandile</v>
      </c>
      <c r="B552" t="s">
        <v>539</v>
      </c>
      <c r="C552" t="s">
        <v>539</v>
      </c>
      <c r="D552" s="108" t="s">
        <v>2713</v>
      </c>
      <c r="E552" t="s">
        <v>2713</v>
      </c>
      <c r="F552" t="str" cm="1">
        <f t="array" aca="1" ref="F552" ca="1">IF(OR(E552="f", E552="Mega", E552="Gigantamax", E552="Galar", E552="Alola"), IF(NOT(ISERROR(SEARCH(" ", CELL("contents", F551)))), LEFT(F551,SEARCH(" ", CELL("contents", F551))-1) &amp; " - " &amp; E552, F551&amp;" - "&amp;E552), E552)</f>
        <v>Kricketot - f</v>
      </c>
      <c r="G552">
        <f>IF(ISNUMBER(SEARCH("-",K552)),_xlfn.XLOOKUP(LEFT(K552,FIND("-",K552)-1),'Clean Data'!E:E, 'Clean Data'!C:C),_xlfn.XLOOKUP(K552,'Clean Data'!E:E, 'Clean Data'!C:C))</f>
        <v>3</v>
      </c>
      <c r="H552" s="113">
        <v>3</v>
      </c>
      <c r="I552" s="113" t="str">
        <f>IF(ISNUMBER(SEARCH("-",K552)),_xlfn.XLOOKUP(LEFT(K552,FIND("-",K552)-1),'Clean Data'!E:E, 'Clean Data'!D:D),_xlfn.XLOOKUP(K552,'Clean Data'!E:E, 'Clean Data'!D:D))</f>
        <v>365</v>
      </c>
      <c r="J552" s="113" t="s">
        <v>1314</v>
      </c>
      <c r="K552" s="114" t="s">
        <v>358</v>
      </c>
      <c r="L552" t="str">
        <f t="shared" si="8"/>
        <v/>
      </c>
      <c r="M552" t="s">
        <v>888</v>
      </c>
    </row>
    <row r="553" spans="1:13" x14ac:dyDescent="0.25">
      <c r="A553" t="str">
        <f>'Clean Data'!E554&amp;IF('Clean Data'!G554="x","-f","")&amp;IF('Clean Data'!K554="x","-Mega","")&amp;IF('Clean Data'!L554="x","-Gigantamax","")&amp;IF('Clean Data'!M554&lt;&gt;"","-"&amp;'Clean Data'!M554,"")</f>
        <v>Krokorok</v>
      </c>
      <c r="B553" t="s">
        <v>540</v>
      </c>
      <c r="C553" t="s">
        <v>540</v>
      </c>
      <c r="D553" s="108" t="s">
        <v>395</v>
      </c>
      <c r="E553" t="s">
        <v>395</v>
      </c>
      <c r="F553" t="str" cm="1">
        <f t="array" aca="1" ref="F553" ca="1">IF(OR(E553="f", E553="Mega", E553="Gigantamax", E553="Galar", E553="Alola"), IF(NOT(ISERROR(SEARCH(" ", CELL("contents", F552)))), LEFT(F552,SEARCH(" ", CELL("contents", F552))-1) &amp; " - " &amp; E553, F552&amp;" - "&amp;E553), E553)</f>
        <v>Kricketune</v>
      </c>
      <c r="G553">
        <f>IF(ISNUMBER(SEARCH("-",K553)),_xlfn.XLOOKUP(LEFT(K553,FIND("-",K553)-1),'Clean Data'!E:E, 'Clean Data'!C:C),_xlfn.XLOOKUP(K553,'Clean Data'!E:E, 'Clean Data'!C:C))</f>
        <v>3</v>
      </c>
      <c r="H553" s="113">
        <v>3</v>
      </c>
      <c r="I553" s="113" t="str">
        <f>IF(ISNUMBER(SEARCH("-",K553)),_xlfn.XLOOKUP(LEFT(K553,FIND("-",K553)-1),'Clean Data'!E:E, 'Clean Data'!D:D),_xlfn.XLOOKUP(K553,'Clean Data'!E:E, 'Clean Data'!D:D))</f>
        <v>366</v>
      </c>
      <c r="J553" s="113" t="s">
        <v>1315</v>
      </c>
      <c r="K553" s="114" t="s">
        <v>359</v>
      </c>
      <c r="L553" t="str">
        <f t="shared" si="8"/>
        <v/>
      </c>
      <c r="M553" t="s">
        <v>888</v>
      </c>
    </row>
    <row r="554" spans="1:13" x14ac:dyDescent="0.25">
      <c r="A554" t="str">
        <f>'Clean Data'!E555&amp;IF('Clean Data'!G555="x","-f","")&amp;IF('Clean Data'!K555="x","-Mega","")&amp;IF('Clean Data'!L555="x","-Gigantamax","")&amp;IF('Clean Data'!M555&lt;&gt;"","-"&amp;'Clean Data'!M555,"")</f>
        <v>Krookodile</v>
      </c>
      <c r="B554" t="s">
        <v>541</v>
      </c>
      <c r="C554" t="s">
        <v>541</v>
      </c>
      <c r="D554" s="108" t="s">
        <v>2713</v>
      </c>
      <c r="E554" t="s">
        <v>2713</v>
      </c>
      <c r="F554" t="str" cm="1">
        <f t="array" aca="1" ref="F554" ca="1">IF(OR(E554="f", E554="Mega", E554="Gigantamax", E554="Galar", E554="Alola"), IF(NOT(ISERROR(SEARCH(" ", CELL("contents", F553)))), LEFT(F553,SEARCH(" ", CELL("contents", F553))-1) &amp; " - " &amp; E554, F553&amp;" - "&amp;E554), E554)</f>
        <v>Kricketune - f</v>
      </c>
      <c r="G554">
        <f>IF(ISNUMBER(SEARCH("-",K554)),_xlfn.XLOOKUP(LEFT(K554,FIND("-",K554)-1),'Clean Data'!E:E, 'Clean Data'!C:C),_xlfn.XLOOKUP(K554,'Clean Data'!E:E, 'Clean Data'!C:C))</f>
        <v>3</v>
      </c>
      <c r="H554" s="113">
        <v>3</v>
      </c>
      <c r="I554" s="113" t="str">
        <f>IF(ISNUMBER(SEARCH("-",K554)),_xlfn.XLOOKUP(LEFT(K554,FIND("-",K554)-1),'Clean Data'!E:E, 'Clean Data'!D:D),_xlfn.XLOOKUP(K554,'Clean Data'!E:E, 'Clean Data'!D:D))</f>
        <v>367</v>
      </c>
      <c r="J554" s="113" t="s">
        <v>1316</v>
      </c>
      <c r="K554" s="114" t="s">
        <v>360</v>
      </c>
      <c r="L554" t="str">
        <f t="shared" si="8"/>
        <v/>
      </c>
      <c r="M554" t="s">
        <v>888</v>
      </c>
    </row>
    <row r="555" spans="1:13" x14ac:dyDescent="0.25">
      <c r="A555" t="str">
        <f>'Clean Data'!E556&amp;IF('Clean Data'!G556="x","-f","")&amp;IF('Clean Data'!K556="x","-Mega","")&amp;IF('Clean Data'!L556="x","-Gigantamax","")&amp;IF('Clean Data'!M556&lt;&gt;"","-"&amp;'Clean Data'!M556,"")</f>
        <v>Darumaka-Galar</v>
      </c>
      <c r="B555" t="s">
        <v>2954</v>
      </c>
      <c r="C555" t="s">
        <v>2954</v>
      </c>
      <c r="D555" s="108" t="s">
        <v>396</v>
      </c>
      <c r="E555" t="s">
        <v>396</v>
      </c>
      <c r="F555" t="str" cm="1">
        <f t="array" aca="1" ref="F555" ca="1">IF(OR(E555="f", E555="Mega", E555="Gigantamax", E555="Galar", E555="Alola"), IF(NOT(ISERROR(SEARCH(" ", CELL("contents", F554)))), LEFT(F554,SEARCH(" ", CELL("contents", F554))-1) &amp; " - " &amp; E555, F554&amp;" - "&amp;E555), E555)</f>
        <v>Shinx</v>
      </c>
      <c r="G555">
        <f>IF(ISNUMBER(SEARCH("-",K555)),_xlfn.XLOOKUP(LEFT(K555,FIND("-",K555)-1),'Clean Data'!E:E, 'Clean Data'!C:C),_xlfn.XLOOKUP(K555,'Clean Data'!E:E, 'Clean Data'!C:C))</f>
        <v>3</v>
      </c>
      <c r="H555" s="113">
        <v>3</v>
      </c>
      <c r="I555" s="113" t="str">
        <f>IF(ISNUMBER(SEARCH("-",K555)),_xlfn.XLOOKUP(LEFT(K555,FIND("-",K555)-1),'Clean Data'!E:E, 'Clean Data'!D:D),_xlfn.XLOOKUP(K555,'Clean Data'!E:E, 'Clean Data'!D:D))</f>
        <v>368</v>
      </c>
      <c r="J555" s="113" t="s">
        <v>1317</v>
      </c>
      <c r="K555" s="114" t="s">
        <v>361</v>
      </c>
      <c r="L555" t="str">
        <f t="shared" si="8"/>
        <v/>
      </c>
      <c r="M555" t="s">
        <v>888</v>
      </c>
    </row>
    <row r="556" spans="1:13" x14ac:dyDescent="0.25">
      <c r="A556" t="str">
        <f>'Clean Data'!E557&amp;IF('Clean Data'!G557="x","-f","")&amp;IF('Clean Data'!K557="x","-Mega","")&amp;IF('Clean Data'!L557="x","-Gigantamax","")&amp;IF('Clean Data'!M557&lt;&gt;"","-"&amp;'Clean Data'!M557,"")</f>
        <v>Darmanitan-Galar</v>
      </c>
      <c r="B556" t="s">
        <v>2955</v>
      </c>
      <c r="C556" t="s">
        <v>2955</v>
      </c>
      <c r="D556" s="108" t="s">
        <v>2713</v>
      </c>
      <c r="E556" t="s">
        <v>2713</v>
      </c>
      <c r="F556" t="str" cm="1">
        <f t="array" aca="1" ref="F556" ca="1">IF(OR(E556="f", E556="Mega", E556="Gigantamax", E556="Galar", E556="Alola"), IF(NOT(ISERROR(SEARCH(" ", CELL("contents", F555)))), LEFT(F555,SEARCH(" ", CELL("contents", F555))-1) &amp; " - " &amp; E556, F555&amp;" - "&amp;E556), E556)</f>
        <v>Shinx - f</v>
      </c>
      <c r="G556">
        <f>IF(ISNUMBER(SEARCH("-",K556)),_xlfn.XLOOKUP(LEFT(K556,FIND("-",K556)-1),'Clean Data'!E:E, 'Clean Data'!C:C),_xlfn.XLOOKUP(K556,'Clean Data'!E:E, 'Clean Data'!C:C))</f>
        <v>3</v>
      </c>
      <c r="H556" s="113">
        <v>3</v>
      </c>
      <c r="I556" s="113" t="str">
        <f>IF(ISNUMBER(SEARCH("-",K556)),_xlfn.XLOOKUP(LEFT(K556,FIND("-",K556)-1),'Clean Data'!E:E, 'Clean Data'!D:D),_xlfn.XLOOKUP(K556,'Clean Data'!E:E, 'Clean Data'!D:D))</f>
        <v>369</v>
      </c>
      <c r="J556" s="113" t="s">
        <v>1318</v>
      </c>
      <c r="K556" s="114" t="s">
        <v>362</v>
      </c>
      <c r="L556" t="str">
        <f t="shared" si="8"/>
        <v/>
      </c>
      <c r="M556" t="s">
        <v>888</v>
      </c>
    </row>
    <row r="557" spans="1:13" x14ac:dyDescent="0.25">
      <c r="A557" t="str">
        <f>'Clean Data'!E558&amp;IF('Clean Data'!G558="x","-f","")&amp;IF('Clean Data'!K558="x","-Mega","")&amp;IF('Clean Data'!L558="x","-Gigantamax","")&amp;IF('Clean Data'!M558&lt;&gt;"","-"&amp;'Clean Data'!M558,"")</f>
        <v>Maractus</v>
      </c>
      <c r="B557" t="s">
        <v>544</v>
      </c>
      <c r="C557" t="s">
        <v>544</v>
      </c>
      <c r="D557" s="108" t="s">
        <v>397</v>
      </c>
      <c r="E557" t="s">
        <v>397</v>
      </c>
      <c r="F557" t="str" cm="1">
        <f t="array" aca="1" ref="F557" ca="1">IF(OR(E557="f", E557="Mega", E557="Gigantamax", E557="Galar", E557="Alola"), IF(NOT(ISERROR(SEARCH(" ", CELL("contents", F556)))), LEFT(F556,SEARCH(" ", CELL("contents", F556))-1) &amp; " - " &amp; E557, F556&amp;" - "&amp;E557), E557)</f>
        <v>Luxio</v>
      </c>
      <c r="G557">
        <f>IF(ISNUMBER(SEARCH("-",K557)),_xlfn.XLOOKUP(LEFT(K557,FIND("-",K557)-1),'Clean Data'!E:E, 'Clean Data'!C:C),_xlfn.XLOOKUP(K557,'Clean Data'!E:E, 'Clean Data'!C:C))</f>
        <v>3</v>
      </c>
      <c r="H557" s="113">
        <v>3</v>
      </c>
      <c r="I557" s="113" t="str">
        <f>IF(ISNUMBER(SEARCH("-",K557)),_xlfn.XLOOKUP(LEFT(K557,FIND("-",K557)-1),'Clean Data'!E:E, 'Clean Data'!D:D),_xlfn.XLOOKUP(K557,'Clean Data'!E:E, 'Clean Data'!D:D))</f>
        <v>369</v>
      </c>
      <c r="J557" s="113" t="s">
        <v>1318</v>
      </c>
      <c r="K557" s="114" t="s">
        <v>2805</v>
      </c>
      <c r="L557" t="str">
        <f t="shared" si="8"/>
        <v>f</v>
      </c>
      <c r="M557" t="s">
        <v>2713</v>
      </c>
    </row>
    <row r="558" spans="1:13" x14ac:dyDescent="0.25">
      <c r="A558" t="str">
        <f>'Clean Data'!E559&amp;IF('Clean Data'!G559="x","-f","")&amp;IF('Clean Data'!K559="x","-Mega","")&amp;IF('Clean Data'!L559="x","-Gigantamax","")&amp;IF('Clean Data'!M559&lt;&gt;"","-"&amp;'Clean Data'!M559,"")</f>
        <v>Dwebble</v>
      </c>
      <c r="B558" t="s">
        <v>545</v>
      </c>
      <c r="C558" t="s">
        <v>545</v>
      </c>
      <c r="D558" s="108" t="s">
        <v>2713</v>
      </c>
      <c r="E558" t="s">
        <v>2713</v>
      </c>
      <c r="F558" t="str" cm="1">
        <f t="array" aca="1" ref="F558" ca="1">IF(OR(E558="f", E558="Mega", E558="Gigantamax", E558="Galar", E558="Alola"), IF(NOT(ISERROR(SEARCH(" ", CELL("contents", F557)))), LEFT(F557,SEARCH(" ", CELL("contents", F557))-1) &amp; " - " &amp; E558, F557&amp;" - "&amp;E558), E558)</f>
        <v>Luxio - f</v>
      </c>
      <c r="G558">
        <f>IF(ISNUMBER(SEARCH("-",K558)),_xlfn.XLOOKUP(LEFT(K558,FIND("-",K558)-1),'Clean Data'!E:E, 'Clean Data'!C:C),_xlfn.XLOOKUP(K558,'Clean Data'!E:E, 'Clean Data'!C:C))</f>
        <v>3</v>
      </c>
      <c r="H558" s="113">
        <v>3</v>
      </c>
      <c r="I558" s="113" t="str">
        <f>IF(ISNUMBER(SEARCH("-",K558)),_xlfn.XLOOKUP(LEFT(K558,FIND("-",K558)-1),'Clean Data'!E:E, 'Clean Data'!D:D),_xlfn.XLOOKUP(K558,'Clean Data'!E:E, 'Clean Data'!D:D))</f>
        <v>370</v>
      </c>
      <c r="J558" s="113" t="s">
        <v>1319</v>
      </c>
      <c r="K558" s="114" t="s">
        <v>363</v>
      </c>
      <c r="L558" t="str">
        <f t="shared" si="8"/>
        <v/>
      </c>
      <c r="M558" t="s">
        <v>888</v>
      </c>
    </row>
    <row r="559" spans="1:13" x14ac:dyDescent="0.25">
      <c r="A559" t="str">
        <f>'Clean Data'!E560&amp;IF('Clean Data'!G560="x","-f","")&amp;IF('Clean Data'!K560="x","-Mega","")&amp;IF('Clean Data'!L560="x","-Gigantamax","")&amp;IF('Clean Data'!M560&lt;&gt;"","-"&amp;'Clean Data'!M560,"")</f>
        <v>Crustle</v>
      </c>
      <c r="B559" t="s">
        <v>546</v>
      </c>
      <c r="C559" t="s">
        <v>546</v>
      </c>
      <c r="D559" s="108" t="s">
        <v>398</v>
      </c>
      <c r="E559" t="s">
        <v>398</v>
      </c>
      <c r="F559" t="str" cm="1">
        <f t="array" aca="1" ref="F559" ca="1">IF(OR(E559="f", E559="Mega", E559="Gigantamax", E559="Galar", E559="Alola"), IF(NOT(ISERROR(SEARCH(" ", CELL("contents", F558)))), LEFT(F558,SEARCH(" ", CELL("contents", F558))-1) &amp; " - " &amp; E559, F558&amp;" - "&amp;E559), E559)</f>
        <v>Luxray</v>
      </c>
      <c r="G559">
        <f>IF(ISNUMBER(SEARCH("-",K559)),_xlfn.XLOOKUP(LEFT(K559,FIND("-",K559)-1),'Clean Data'!E:E, 'Clean Data'!C:C),_xlfn.XLOOKUP(K559,'Clean Data'!E:E, 'Clean Data'!C:C))</f>
        <v>3</v>
      </c>
      <c r="H559" s="113">
        <v>3</v>
      </c>
      <c r="I559" s="113" t="str">
        <f>IF(ISNUMBER(SEARCH("-",K559)),_xlfn.XLOOKUP(LEFT(K559,FIND("-",K559)-1),'Clean Data'!E:E, 'Clean Data'!D:D),_xlfn.XLOOKUP(K559,'Clean Data'!E:E, 'Clean Data'!D:D))</f>
        <v>371</v>
      </c>
      <c r="J559" s="113" t="s">
        <v>1320</v>
      </c>
      <c r="K559" s="114" t="s">
        <v>364</v>
      </c>
      <c r="L559" t="str">
        <f t="shared" si="8"/>
        <v/>
      </c>
      <c r="M559" t="s">
        <v>888</v>
      </c>
    </row>
    <row r="560" spans="1:13" x14ac:dyDescent="0.25">
      <c r="A560" t="str">
        <f>'Clean Data'!E561&amp;IF('Clean Data'!G561="x","-f","")&amp;IF('Clean Data'!K561="x","-Mega","")&amp;IF('Clean Data'!L561="x","-Gigantamax","")&amp;IF('Clean Data'!M561&lt;&gt;"","-"&amp;'Clean Data'!M561,"")</f>
        <v>Scraggy</v>
      </c>
      <c r="B560" t="s">
        <v>547</v>
      </c>
      <c r="C560" t="s">
        <v>547</v>
      </c>
      <c r="D560" s="108" t="s">
        <v>2713</v>
      </c>
      <c r="E560" t="s">
        <v>2713</v>
      </c>
      <c r="F560" t="str" cm="1">
        <f t="array" aca="1" ref="F560" ca="1">IF(OR(E560="f", E560="Mega", E560="Gigantamax", E560="Galar", E560="Alola"), IF(NOT(ISERROR(SEARCH(" ", CELL("contents", F559)))), LEFT(F559,SEARCH(" ", CELL("contents", F559))-1) &amp; " - " &amp; E560, F559&amp;" - "&amp;E560), E560)</f>
        <v>Luxray - f</v>
      </c>
      <c r="G560">
        <f>IF(ISNUMBER(SEARCH("-",K560)),_xlfn.XLOOKUP(LEFT(K560,FIND("-",K560)-1),'Clean Data'!E:E, 'Clean Data'!C:C),_xlfn.XLOOKUP(K560,'Clean Data'!E:E, 'Clean Data'!C:C))</f>
        <v>3</v>
      </c>
      <c r="H560" s="113">
        <v>3</v>
      </c>
      <c r="I560" s="113" t="str">
        <f>IF(ISNUMBER(SEARCH("-",K560)),_xlfn.XLOOKUP(LEFT(K560,FIND("-",K560)-1),'Clean Data'!E:E, 'Clean Data'!D:D),_xlfn.XLOOKUP(K560,'Clean Data'!E:E, 'Clean Data'!D:D))</f>
        <v>372</v>
      </c>
      <c r="J560" s="113" t="s">
        <v>1321</v>
      </c>
      <c r="K560" s="114" t="s">
        <v>365</v>
      </c>
      <c r="L560" t="str">
        <f t="shared" si="8"/>
        <v/>
      </c>
      <c r="M560" t="s">
        <v>888</v>
      </c>
    </row>
    <row r="561" spans="1:13" x14ac:dyDescent="0.25">
      <c r="A561" t="str">
        <f>'Clean Data'!E562&amp;IF('Clean Data'!G562="x","-f","")&amp;IF('Clean Data'!K562="x","-Mega","")&amp;IF('Clean Data'!L562="x","-Gigantamax","")&amp;IF('Clean Data'!M562&lt;&gt;"","-"&amp;'Clean Data'!M562,"")</f>
        <v>Scrafty</v>
      </c>
      <c r="B561" t="s">
        <v>1866</v>
      </c>
      <c r="C561" t="s">
        <v>1866</v>
      </c>
      <c r="D561" s="108" t="s">
        <v>399</v>
      </c>
      <c r="E561" t="s">
        <v>399</v>
      </c>
      <c r="F561" t="str" cm="1">
        <f t="array" aca="1" ref="F561" ca="1">IF(OR(E561="f", E561="Mega", E561="Gigantamax", E561="Galar", E561="Alola"), IF(NOT(ISERROR(SEARCH(" ", CELL("contents", F560)))), LEFT(F560,SEARCH(" ", CELL("contents", F560))-1) &amp; " - " &amp; E561, F560&amp;" - "&amp;E561), E561)</f>
        <v>Budew</v>
      </c>
      <c r="G561">
        <f>IF(ISNUMBER(SEARCH("-",K561)),_xlfn.XLOOKUP(LEFT(K561,FIND("-",K561)-1),'Clean Data'!E:E, 'Clean Data'!C:C),_xlfn.XLOOKUP(K561,'Clean Data'!E:E, 'Clean Data'!C:C))</f>
        <v>3</v>
      </c>
      <c r="H561" s="113">
        <v>3</v>
      </c>
      <c r="I561" s="113" t="str">
        <f>IF(ISNUMBER(SEARCH("-",K561)),_xlfn.XLOOKUP(LEFT(K561,FIND("-",K561)-1),'Clean Data'!E:E, 'Clean Data'!D:D),_xlfn.XLOOKUP(K561,'Clean Data'!E:E, 'Clean Data'!D:D))</f>
        <v>373</v>
      </c>
      <c r="J561" s="113" t="s">
        <v>1322</v>
      </c>
      <c r="K561" s="114" t="s">
        <v>366</v>
      </c>
      <c r="L561" t="str">
        <f t="shared" si="8"/>
        <v/>
      </c>
      <c r="M561" t="s">
        <v>888</v>
      </c>
    </row>
    <row r="562" spans="1:13" x14ac:dyDescent="0.25">
      <c r="A562" t="str">
        <f>'Clean Data'!E563&amp;IF('Clean Data'!G563="x","-f","")&amp;IF('Clean Data'!K563="x","-Mega","")&amp;IF('Clean Data'!L563="x","-Gigantamax","")&amp;IF('Clean Data'!M563&lt;&gt;"","-"&amp;'Clean Data'!M563,"")</f>
        <v>Sigilyph</v>
      </c>
      <c r="B562" t="s">
        <v>548</v>
      </c>
      <c r="C562" t="s">
        <v>548</v>
      </c>
      <c r="D562" s="108" t="s">
        <v>400</v>
      </c>
      <c r="E562" t="s">
        <v>400</v>
      </c>
      <c r="F562" t="str" cm="1">
        <f t="array" aca="1" ref="F562" ca="1">IF(OR(E562="f", E562="Mega", E562="Gigantamax", E562="Galar", E562="Alola"), IF(NOT(ISERROR(SEARCH(" ", CELL("contents", F561)))), LEFT(F561,SEARCH(" ", CELL("contents", F561))-1) &amp; " - " &amp; E562, F561&amp;" - "&amp;E562), E562)</f>
        <v>Roserade</v>
      </c>
      <c r="G562">
        <f>IF(ISNUMBER(SEARCH("-",K562)),_xlfn.XLOOKUP(LEFT(K562,FIND("-",K562)-1),'Clean Data'!E:E, 'Clean Data'!C:C),_xlfn.XLOOKUP(K562,'Clean Data'!E:E, 'Clean Data'!C:C))</f>
        <v>3</v>
      </c>
      <c r="H562" s="113">
        <v>3</v>
      </c>
      <c r="I562" s="113" t="str">
        <f>IF(ISNUMBER(SEARCH("-",K562)),_xlfn.XLOOKUP(LEFT(K562,FIND("-",K562)-1),'Clean Data'!E:E, 'Clean Data'!D:D),_xlfn.XLOOKUP(K562,'Clean Data'!E:E, 'Clean Data'!D:D))</f>
        <v>373</v>
      </c>
      <c r="J562" s="113" t="s">
        <v>1322</v>
      </c>
      <c r="K562" s="114" t="s">
        <v>2806</v>
      </c>
      <c r="L562" t="str">
        <f t="shared" si="8"/>
        <v>Mega</v>
      </c>
      <c r="M562" t="s">
        <v>882</v>
      </c>
    </row>
    <row r="563" spans="1:13" x14ac:dyDescent="0.25">
      <c r="A563" t="str">
        <f>'Clean Data'!E564&amp;IF('Clean Data'!G564="x","-f","")&amp;IF('Clean Data'!K564="x","-Mega","")&amp;IF('Clean Data'!L564="x","-Gigantamax","")&amp;IF('Clean Data'!M564&lt;&gt;"","-"&amp;'Clean Data'!M564,"")</f>
        <v>Yamask-Galar</v>
      </c>
      <c r="B563" t="s">
        <v>2956</v>
      </c>
      <c r="C563" t="s">
        <v>2956</v>
      </c>
      <c r="D563" s="108" t="s">
        <v>2713</v>
      </c>
      <c r="E563" t="s">
        <v>2713</v>
      </c>
      <c r="F563" t="str" cm="1">
        <f t="array" aca="1" ref="F563" ca="1">IF(OR(E563="f", E563="Mega", E563="Gigantamax", E563="Galar", E563="Alola"), IF(NOT(ISERROR(SEARCH(" ", CELL("contents", F562)))), LEFT(F562,SEARCH(" ", CELL("contents", F562))-1) &amp; " - " &amp; E563, F562&amp;" - "&amp;E563), E563)</f>
        <v>Roserade - f</v>
      </c>
      <c r="G563">
        <f>IF(ISNUMBER(SEARCH("-",K563)),_xlfn.XLOOKUP(LEFT(K563,FIND("-",K563)-1),'Clean Data'!E:E, 'Clean Data'!C:C),_xlfn.XLOOKUP(K563,'Clean Data'!E:E, 'Clean Data'!C:C))</f>
        <v>3</v>
      </c>
      <c r="H563" s="113">
        <v>3</v>
      </c>
      <c r="I563" s="113" t="str">
        <f>IF(ISNUMBER(SEARCH("-",K563)),_xlfn.XLOOKUP(LEFT(K563,FIND("-",K563)-1),'Clean Data'!E:E, 'Clean Data'!D:D),_xlfn.XLOOKUP(K563,'Clean Data'!E:E, 'Clean Data'!D:D))</f>
        <v>374</v>
      </c>
      <c r="J563" s="113" t="s">
        <v>1323</v>
      </c>
      <c r="K563" s="114" t="s">
        <v>367</v>
      </c>
      <c r="L563" t="str">
        <f t="shared" si="8"/>
        <v/>
      </c>
      <c r="M563" t="s">
        <v>888</v>
      </c>
    </row>
    <row r="564" spans="1:13" x14ac:dyDescent="0.25">
      <c r="A564" t="str">
        <f>'Clean Data'!E565&amp;IF('Clean Data'!G565="x","-f","")&amp;IF('Clean Data'!K565="x","-Mega","")&amp;IF('Clean Data'!L565="x","-Gigantamax","")&amp;IF('Clean Data'!M565&lt;&gt;"","-"&amp;'Clean Data'!M565,"")</f>
        <v>Cofagrigus</v>
      </c>
      <c r="B564" t="s">
        <v>550</v>
      </c>
      <c r="C564" t="s">
        <v>550</v>
      </c>
      <c r="D564" s="108" t="s">
        <v>401</v>
      </c>
      <c r="E564" t="s">
        <v>401</v>
      </c>
      <c r="F564" t="str" cm="1">
        <f t="array" aca="1" ref="F564" ca="1">IF(OR(E564="f", E564="Mega", E564="Gigantamax", E564="Galar", E564="Alola"), IF(NOT(ISERROR(SEARCH(" ", CELL("contents", F563)))), LEFT(F563,SEARCH(" ", CELL("contents", F563))-1) &amp; " - " &amp; E564, F563&amp;" - "&amp;E564), E564)</f>
        <v>Cranidos</v>
      </c>
      <c r="G564">
        <f>IF(ISNUMBER(SEARCH("-",K564)),_xlfn.XLOOKUP(LEFT(K564,FIND("-",K564)-1),'Clean Data'!E:E, 'Clean Data'!C:C),_xlfn.XLOOKUP(K564,'Clean Data'!E:E, 'Clean Data'!C:C))</f>
        <v>3</v>
      </c>
      <c r="H564" s="113">
        <v>3</v>
      </c>
      <c r="I564" s="113" t="str">
        <f>IF(ISNUMBER(SEARCH("-",K564)),_xlfn.XLOOKUP(LEFT(K564,FIND("-",K564)-1),'Clean Data'!E:E, 'Clean Data'!D:D),_xlfn.XLOOKUP(K564,'Clean Data'!E:E, 'Clean Data'!D:D))</f>
        <v>375</v>
      </c>
      <c r="J564" s="113" t="s">
        <v>1324</v>
      </c>
      <c r="K564" s="114" t="s">
        <v>368</v>
      </c>
      <c r="L564" t="str">
        <f t="shared" si="8"/>
        <v/>
      </c>
      <c r="M564" t="s">
        <v>888</v>
      </c>
    </row>
    <row r="565" spans="1:13" x14ac:dyDescent="0.25">
      <c r="A565" t="str">
        <f>'Clean Data'!E566&amp;IF('Clean Data'!G566="x","-f","")&amp;IF('Clean Data'!K566="x","-Mega","")&amp;IF('Clean Data'!L566="x","-Gigantamax","")&amp;IF('Clean Data'!M566&lt;&gt;"","-"&amp;'Clean Data'!M566,"")</f>
        <v>Tirtouga</v>
      </c>
      <c r="B565" t="s">
        <v>551</v>
      </c>
      <c r="C565" t="s">
        <v>551</v>
      </c>
      <c r="D565" s="108" t="s">
        <v>402</v>
      </c>
      <c r="E565" t="s">
        <v>402</v>
      </c>
      <c r="F565" t="str" cm="1">
        <f t="array" aca="1" ref="F565" ca="1">IF(OR(E565="f", E565="Mega", E565="Gigantamax", E565="Galar", E565="Alola"), IF(NOT(ISERROR(SEARCH(" ", CELL("contents", F564)))), LEFT(F564,SEARCH(" ", CELL("contents", F564))-1) &amp; " - " &amp; E565, F564&amp;" - "&amp;E565), E565)</f>
        <v>Rampardos</v>
      </c>
      <c r="G565">
        <f>IF(ISNUMBER(SEARCH("-",K565)),_xlfn.XLOOKUP(LEFT(K565,FIND("-",K565)-1),'Clean Data'!E:E, 'Clean Data'!C:C),_xlfn.XLOOKUP(K565,'Clean Data'!E:E, 'Clean Data'!C:C))</f>
        <v>3</v>
      </c>
      <c r="H565" s="113">
        <v>3</v>
      </c>
      <c r="I565" s="113" t="str">
        <f>IF(ISNUMBER(SEARCH("-",K565)),_xlfn.XLOOKUP(LEFT(K565,FIND("-",K565)-1),'Clean Data'!E:E, 'Clean Data'!D:D),_xlfn.XLOOKUP(K565,'Clean Data'!E:E, 'Clean Data'!D:D))</f>
        <v>376</v>
      </c>
      <c r="J565" s="113" t="s">
        <v>1325</v>
      </c>
      <c r="K565" s="114" t="s">
        <v>369</v>
      </c>
      <c r="L565" t="str">
        <f t="shared" si="8"/>
        <v/>
      </c>
      <c r="M565" t="s">
        <v>888</v>
      </c>
    </row>
    <row r="566" spans="1:13" x14ac:dyDescent="0.25">
      <c r="A566" t="str">
        <f>'Clean Data'!E567&amp;IF('Clean Data'!G567="x","-f","")&amp;IF('Clean Data'!K567="x","-Mega","")&amp;IF('Clean Data'!L567="x","-Gigantamax","")&amp;IF('Clean Data'!M567&lt;&gt;"","-"&amp;'Clean Data'!M567,"")</f>
        <v>Carracosta</v>
      </c>
      <c r="B566" t="s">
        <v>552</v>
      </c>
      <c r="C566" t="s">
        <v>552</v>
      </c>
      <c r="D566" s="108" t="s">
        <v>403</v>
      </c>
      <c r="E566" t="s">
        <v>403</v>
      </c>
      <c r="F566" t="str" cm="1">
        <f t="array" aca="1" ref="F566" ca="1">IF(OR(E566="f", E566="Mega", E566="Gigantamax", E566="Galar", E566="Alola"), IF(NOT(ISERROR(SEARCH(" ", CELL("contents", F565)))), LEFT(F565,SEARCH(" ", CELL("contents", F565))-1) &amp; " - " &amp; E566, F565&amp;" - "&amp;E566), E566)</f>
        <v>Shieldon</v>
      </c>
      <c r="G566">
        <f>IF(ISNUMBER(SEARCH("-",K566)),_xlfn.XLOOKUP(LEFT(K566,FIND("-",K566)-1),'Clean Data'!E:E, 'Clean Data'!C:C),_xlfn.XLOOKUP(K566,'Clean Data'!E:E, 'Clean Data'!C:C))</f>
        <v>3</v>
      </c>
      <c r="H566" s="113">
        <v>3</v>
      </c>
      <c r="I566" s="113" t="str">
        <f>IF(ISNUMBER(SEARCH("-",K566)),_xlfn.XLOOKUP(LEFT(K566,FIND("-",K566)-1),'Clean Data'!E:E, 'Clean Data'!D:D),_xlfn.XLOOKUP(K566,'Clean Data'!E:E, 'Clean Data'!D:D))</f>
        <v>376</v>
      </c>
      <c r="J566" s="113" t="s">
        <v>1325</v>
      </c>
      <c r="K566" s="114" t="s">
        <v>2807</v>
      </c>
      <c r="L566" t="str">
        <f t="shared" si="8"/>
        <v>Mega</v>
      </c>
      <c r="M566" t="s">
        <v>882</v>
      </c>
    </row>
    <row r="567" spans="1:13" x14ac:dyDescent="0.25">
      <c r="A567" t="str">
        <f>'Clean Data'!E568&amp;IF('Clean Data'!G568="x","-f","")&amp;IF('Clean Data'!K568="x","-Mega","")&amp;IF('Clean Data'!L568="x","-Gigantamax","")&amp;IF('Clean Data'!M568&lt;&gt;"","-"&amp;'Clean Data'!M568,"")</f>
        <v>Archen</v>
      </c>
      <c r="B567" t="s">
        <v>553</v>
      </c>
      <c r="C567" t="s">
        <v>553</v>
      </c>
      <c r="D567" s="108" t="s">
        <v>404</v>
      </c>
      <c r="E567" t="s">
        <v>404</v>
      </c>
      <c r="F567" t="str" cm="1">
        <f t="array" aca="1" ref="F567" ca="1">IF(OR(E567="f", E567="Mega", E567="Gigantamax", E567="Galar", E567="Alola"), IF(NOT(ISERROR(SEARCH(" ", CELL("contents", F566)))), LEFT(F566,SEARCH(" ", CELL("contents", F566))-1) &amp; " - " &amp; E567, F566&amp;" - "&amp;E567), E567)</f>
        <v>Bastiodon</v>
      </c>
      <c r="G567">
        <f>IF(ISNUMBER(SEARCH("-",K567)),_xlfn.XLOOKUP(LEFT(K567,FIND("-",K567)-1),'Clean Data'!E:E, 'Clean Data'!C:C),_xlfn.XLOOKUP(K567,'Clean Data'!E:E, 'Clean Data'!C:C))</f>
        <v>3</v>
      </c>
      <c r="H567" s="113">
        <v>3</v>
      </c>
      <c r="I567" s="113" t="str">
        <f>IF(ISNUMBER(SEARCH("-",K567)),_xlfn.XLOOKUP(LEFT(K567,FIND("-",K567)-1),'Clean Data'!E:E, 'Clean Data'!D:D),_xlfn.XLOOKUP(K567,'Clean Data'!E:E, 'Clean Data'!D:D))</f>
        <v>377</v>
      </c>
      <c r="J567" s="113" t="s">
        <v>1326</v>
      </c>
      <c r="K567" s="114" t="s">
        <v>370</v>
      </c>
      <c r="L567" t="str">
        <f t="shared" si="8"/>
        <v/>
      </c>
      <c r="M567" t="s">
        <v>888</v>
      </c>
    </row>
    <row r="568" spans="1:13" x14ac:dyDescent="0.25">
      <c r="A568" t="str">
        <f>'Clean Data'!E569&amp;IF('Clean Data'!G569="x","-f","")&amp;IF('Clean Data'!K569="x","-Mega","")&amp;IF('Clean Data'!L569="x","-Gigantamax","")&amp;IF('Clean Data'!M569&lt;&gt;"","-"&amp;'Clean Data'!M569,"")</f>
        <v>Archeops</v>
      </c>
      <c r="B568" t="s">
        <v>554</v>
      </c>
      <c r="C568" t="s">
        <v>554</v>
      </c>
      <c r="D568" s="108" t="s">
        <v>405</v>
      </c>
      <c r="E568" t="s">
        <v>405</v>
      </c>
      <c r="F568" t="str" cm="1">
        <f t="array" aca="1" ref="F568" ca="1">IF(OR(E568="f", E568="Mega", E568="Gigantamax", E568="Galar", E568="Alola"), IF(NOT(ISERROR(SEARCH(" ", CELL("contents", F567)))), LEFT(F567,SEARCH(" ", CELL("contents", F567))-1) &amp; " - " &amp; E568, F567&amp;" - "&amp;E568), E568)</f>
        <v>Burmy</v>
      </c>
      <c r="G568">
        <f>IF(ISNUMBER(SEARCH("-",K568)),_xlfn.XLOOKUP(LEFT(K568,FIND("-",K568)-1),'Clean Data'!E:E, 'Clean Data'!C:C),_xlfn.XLOOKUP(K568,'Clean Data'!E:E, 'Clean Data'!C:C))</f>
        <v>3</v>
      </c>
      <c r="H568" s="113">
        <v>3</v>
      </c>
      <c r="I568" s="113" t="str">
        <f>IF(ISNUMBER(SEARCH("-",K568)),_xlfn.XLOOKUP(LEFT(K568,FIND("-",K568)-1),'Clean Data'!E:E, 'Clean Data'!D:D),_xlfn.XLOOKUP(K568,'Clean Data'!E:E, 'Clean Data'!D:D))</f>
        <v>378</v>
      </c>
      <c r="J568" s="113" t="s">
        <v>1327</v>
      </c>
      <c r="K568" s="114" t="s">
        <v>371</v>
      </c>
      <c r="L568" t="str">
        <f t="shared" si="8"/>
        <v/>
      </c>
      <c r="M568" t="s">
        <v>888</v>
      </c>
    </row>
    <row r="569" spans="1:13" x14ac:dyDescent="0.25">
      <c r="A569" t="str">
        <f>'Clean Data'!E570&amp;IF('Clean Data'!G570="x","-f","")&amp;IF('Clean Data'!K570="x","-Mega","")&amp;IF('Clean Data'!L570="x","-Gigantamax","")&amp;IF('Clean Data'!M570&lt;&gt;"","-"&amp;'Clean Data'!M570,"")</f>
        <v>Trubbish</v>
      </c>
      <c r="B569" t="s">
        <v>555</v>
      </c>
      <c r="C569" t="s">
        <v>555</v>
      </c>
      <c r="D569" s="108" t="s">
        <v>406</v>
      </c>
      <c r="E569" t="s">
        <v>406</v>
      </c>
      <c r="F569" t="str" cm="1">
        <f t="array" aca="1" ref="F569" ca="1">IF(OR(E569="f", E569="Mega", E569="Gigantamax", E569="Galar", E569="Alola"), IF(NOT(ISERROR(SEARCH(" ", CELL("contents", F568)))), LEFT(F568,SEARCH(" ", CELL("contents", F568))-1) &amp; " - " &amp; E569, F568&amp;" - "&amp;E569), E569)</f>
        <v>Wormadam</v>
      </c>
      <c r="G569">
        <f>IF(ISNUMBER(SEARCH("-",K569)),_xlfn.XLOOKUP(LEFT(K569,FIND("-",K569)-1),'Clean Data'!E:E, 'Clean Data'!C:C),_xlfn.XLOOKUP(K569,'Clean Data'!E:E, 'Clean Data'!C:C))</f>
        <v>3</v>
      </c>
      <c r="H569" s="113">
        <v>3</v>
      </c>
      <c r="I569" s="113" t="str">
        <f>IF(ISNUMBER(SEARCH("-",K569)),_xlfn.XLOOKUP(LEFT(K569,FIND("-",K569)-1),'Clean Data'!E:E, 'Clean Data'!D:D),_xlfn.XLOOKUP(K569,'Clean Data'!E:E, 'Clean Data'!D:D))</f>
        <v>379</v>
      </c>
      <c r="J569" s="113" t="s">
        <v>1328</v>
      </c>
      <c r="K569" s="114" t="s">
        <v>372</v>
      </c>
      <c r="L569" t="str">
        <f t="shared" si="8"/>
        <v/>
      </c>
      <c r="M569" t="s">
        <v>888</v>
      </c>
    </row>
    <row r="570" spans="1:13" x14ac:dyDescent="0.25">
      <c r="A570" t="str">
        <f>'Clean Data'!E571&amp;IF('Clean Data'!G571="x","-f","")&amp;IF('Clean Data'!K571="x","-Mega","")&amp;IF('Clean Data'!L571="x","-Gigantamax","")&amp;IF('Clean Data'!M571&lt;&gt;"","-"&amp;'Clean Data'!M571,"")</f>
        <v>Garbodor-Gigantamax</v>
      </c>
      <c r="B570" t="s">
        <v>2847</v>
      </c>
      <c r="C570" t="s">
        <v>2847</v>
      </c>
      <c r="D570" s="108" t="s">
        <v>407</v>
      </c>
      <c r="E570" t="s">
        <v>407</v>
      </c>
      <c r="F570" t="str" cm="1">
        <f t="array" aca="1" ref="F570" ca="1">IF(OR(E570="f", E570="Mega", E570="Gigantamax", E570="Galar", E570="Alola"), IF(NOT(ISERROR(SEARCH(" ", CELL("contents", F569)))), LEFT(F569,SEARCH(" ", CELL("contents", F569))-1) &amp; " - " &amp; E570, F569&amp;" - "&amp;E570), E570)</f>
        <v>Mothim</v>
      </c>
      <c r="G570">
        <f>IF(ISNUMBER(SEARCH("-",K570)),_xlfn.XLOOKUP(LEFT(K570,FIND("-",K570)-1),'Clean Data'!E:E, 'Clean Data'!C:C),_xlfn.XLOOKUP(K570,'Clean Data'!E:E, 'Clean Data'!C:C))</f>
        <v>3</v>
      </c>
      <c r="H570" s="113">
        <v>3</v>
      </c>
      <c r="I570" s="113" t="str">
        <f>IF(ISNUMBER(SEARCH("-",K570)),_xlfn.XLOOKUP(LEFT(K570,FIND("-",K570)-1),'Clean Data'!E:E, 'Clean Data'!D:D),_xlfn.XLOOKUP(K570,'Clean Data'!E:E, 'Clean Data'!D:D))</f>
        <v>380</v>
      </c>
      <c r="J570" s="113" t="s">
        <v>1329</v>
      </c>
      <c r="K570" s="114" t="s">
        <v>373</v>
      </c>
      <c r="L570" t="str">
        <f t="shared" si="8"/>
        <v/>
      </c>
      <c r="M570" t="s">
        <v>888</v>
      </c>
    </row>
    <row r="571" spans="1:13" x14ac:dyDescent="0.25">
      <c r="A571" t="str">
        <f>'Clean Data'!E572&amp;IF('Clean Data'!G572="x","-f","")&amp;IF('Clean Data'!K572="x","-Mega","")&amp;IF('Clean Data'!L572="x","-Gigantamax","")&amp;IF('Clean Data'!M572&lt;&gt;"","-"&amp;'Clean Data'!M572,"")</f>
        <v>Zorua</v>
      </c>
      <c r="B571" t="s">
        <v>1867</v>
      </c>
      <c r="C571" t="s">
        <v>1867</v>
      </c>
      <c r="D571" s="108" t="s">
        <v>408</v>
      </c>
      <c r="E571" t="s">
        <v>408</v>
      </c>
      <c r="F571" t="str" cm="1">
        <f t="array" aca="1" ref="F571" ca="1">IF(OR(E571="f", E571="Mega", E571="Gigantamax", E571="Galar", E571="Alola"), IF(NOT(ISERROR(SEARCH(" ", CELL("contents", F570)))), LEFT(F570,SEARCH(" ", CELL("contents", F570))-1) &amp; " - " &amp; E571, F570&amp;" - "&amp;E571), E571)</f>
        <v>Combee</v>
      </c>
      <c r="G571">
        <f>IF(ISNUMBER(SEARCH("-",K571)),_xlfn.XLOOKUP(LEFT(K571,FIND("-",K571)-1),'Clean Data'!E:E, 'Clean Data'!C:C),_xlfn.XLOOKUP(K571,'Clean Data'!E:E, 'Clean Data'!C:C))</f>
        <v>3</v>
      </c>
      <c r="H571" s="113">
        <v>3</v>
      </c>
      <c r="I571" s="113" t="str">
        <f>IF(ISNUMBER(SEARCH("-",K571)),_xlfn.XLOOKUP(LEFT(K571,FIND("-",K571)-1),'Clean Data'!E:E, 'Clean Data'!D:D),_xlfn.XLOOKUP(K571,'Clean Data'!E:E, 'Clean Data'!D:D))</f>
        <v>380</v>
      </c>
      <c r="J571" s="113" t="s">
        <v>1329</v>
      </c>
      <c r="K571" s="114" t="s">
        <v>2808</v>
      </c>
      <c r="L571" t="str">
        <f t="shared" si="8"/>
        <v>Mega</v>
      </c>
      <c r="M571" t="s">
        <v>882</v>
      </c>
    </row>
    <row r="572" spans="1:13" x14ac:dyDescent="0.25">
      <c r="A572" t="str">
        <f>'Clean Data'!E573&amp;IF('Clean Data'!G573="x","-f","")&amp;IF('Clean Data'!K573="x","-Mega","")&amp;IF('Clean Data'!L573="x","-Gigantamax","")&amp;IF('Clean Data'!M573&lt;&gt;"","-"&amp;'Clean Data'!M573,"")</f>
        <v>Zoroark</v>
      </c>
      <c r="B572" t="s">
        <v>557</v>
      </c>
      <c r="C572" t="s">
        <v>557</v>
      </c>
      <c r="D572" s="108" t="s">
        <v>2713</v>
      </c>
      <c r="E572" t="s">
        <v>2713</v>
      </c>
      <c r="F572" t="str" cm="1">
        <f t="array" aca="1" ref="F572" ca="1">IF(OR(E572="f", E572="Mega", E572="Gigantamax", E572="Galar", E572="Alola"), IF(NOT(ISERROR(SEARCH(" ", CELL("contents", F571)))), LEFT(F571,SEARCH(" ", CELL("contents", F571))-1) &amp; " - " &amp; E572, F571&amp;" - "&amp;E572), E572)</f>
        <v>Combee - f</v>
      </c>
      <c r="G572">
        <f>IF(ISNUMBER(SEARCH("-",K572)),_xlfn.XLOOKUP(LEFT(K572,FIND("-",K572)-1),'Clean Data'!E:E, 'Clean Data'!C:C),_xlfn.XLOOKUP(K572,'Clean Data'!E:E, 'Clean Data'!C:C))</f>
        <v>3</v>
      </c>
      <c r="H572" s="113">
        <v>3</v>
      </c>
      <c r="I572" s="113" t="str">
        <f>IF(ISNUMBER(SEARCH("-",K572)),_xlfn.XLOOKUP(LEFT(K572,FIND("-",K572)-1),'Clean Data'!E:E, 'Clean Data'!D:D),_xlfn.XLOOKUP(K572,'Clean Data'!E:E, 'Clean Data'!D:D))</f>
        <v>381</v>
      </c>
      <c r="J572" s="113" t="s">
        <v>1330</v>
      </c>
      <c r="K572" s="114" t="s">
        <v>374</v>
      </c>
      <c r="L572" t="str">
        <f t="shared" si="8"/>
        <v/>
      </c>
      <c r="M572" t="s">
        <v>888</v>
      </c>
    </row>
    <row r="573" spans="1:13" x14ac:dyDescent="0.25">
      <c r="A573" t="str">
        <f>'Clean Data'!E574&amp;IF('Clean Data'!G574="x","-f","")&amp;IF('Clean Data'!K574="x","-Mega","")&amp;IF('Clean Data'!L574="x","-Gigantamax","")&amp;IF('Clean Data'!M574&lt;&gt;"","-"&amp;'Clean Data'!M574,"")</f>
        <v>Minccino</v>
      </c>
      <c r="B573" t="s">
        <v>558</v>
      </c>
      <c r="C573" t="s">
        <v>558</v>
      </c>
      <c r="D573" s="108" t="s">
        <v>409</v>
      </c>
      <c r="E573" t="s">
        <v>409</v>
      </c>
      <c r="F573" t="str" cm="1">
        <f t="array" aca="1" ref="F573" ca="1">IF(OR(E573="f", E573="Mega", E573="Gigantamax", E573="Galar", E573="Alola"), IF(NOT(ISERROR(SEARCH(" ", CELL("contents", F572)))), LEFT(F572,SEARCH(" ", CELL("contents", F572))-1) &amp; " - " &amp; E573, F572&amp;" - "&amp;E573), E573)</f>
        <v>Vespiquen</v>
      </c>
      <c r="G573">
        <f>IF(ISNUMBER(SEARCH("-",K573)),_xlfn.XLOOKUP(LEFT(K573,FIND("-",K573)-1),'Clean Data'!E:E, 'Clean Data'!C:C),_xlfn.XLOOKUP(K573,'Clean Data'!E:E, 'Clean Data'!C:C))</f>
        <v>3</v>
      </c>
      <c r="H573" s="113">
        <v>3</v>
      </c>
      <c r="I573" s="113" t="str">
        <f>IF(ISNUMBER(SEARCH("-",K573)),_xlfn.XLOOKUP(LEFT(K573,FIND("-",K573)-1),'Clean Data'!E:E, 'Clean Data'!D:D),_xlfn.XLOOKUP(K573,'Clean Data'!E:E, 'Clean Data'!D:D))</f>
        <v>381</v>
      </c>
      <c r="J573" s="113" t="s">
        <v>1330</v>
      </c>
      <c r="K573" s="114" t="s">
        <v>2809</v>
      </c>
      <c r="L573" t="str">
        <f t="shared" si="8"/>
        <v>Mega</v>
      </c>
      <c r="M573" t="s">
        <v>882</v>
      </c>
    </row>
    <row r="574" spans="1:13" x14ac:dyDescent="0.25">
      <c r="A574" t="str">
        <f>'Clean Data'!E575&amp;IF('Clean Data'!G575="x","-f","")&amp;IF('Clean Data'!K575="x","-Mega","")&amp;IF('Clean Data'!L575="x","-Gigantamax","")&amp;IF('Clean Data'!M575&lt;&gt;"","-"&amp;'Clean Data'!M575,"")</f>
        <v>Cinccino</v>
      </c>
      <c r="B574" t="s">
        <v>559</v>
      </c>
      <c r="C574" t="s">
        <v>559</v>
      </c>
      <c r="D574" s="108" t="s">
        <v>410</v>
      </c>
      <c r="E574" t="s">
        <v>410</v>
      </c>
      <c r="F574" t="str" cm="1">
        <f t="array" aca="1" ref="F574" ca="1">IF(OR(E574="f", E574="Mega", E574="Gigantamax", E574="Galar", E574="Alola"), IF(NOT(ISERROR(SEARCH(" ", CELL("contents", F573)))), LEFT(F573,SEARCH(" ", CELL("contents", F573))-1) &amp; " - " &amp; E574, F573&amp;" - "&amp;E574), E574)</f>
        <v>Pachirisu</v>
      </c>
      <c r="G574">
        <f>IF(ISNUMBER(SEARCH("-",K574)),_xlfn.XLOOKUP(LEFT(K574,FIND("-",K574)-1),'Clean Data'!E:E, 'Clean Data'!C:C),_xlfn.XLOOKUP(K574,'Clean Data'!E:E, 'Clean Data'!C:C))</f>
        <v>3</v>
      </c>
      <c r="H574" s="113">
        <v>3</v>
      </c>
      <c r="I574" s="113" t="str">
        <f>IF(ISNUMBER(SEARCH("-",K574)),_xlfn.XLOOKUP(LEFT(K574,FIND("-",K574)-1),'Clean Data'!E:E, 'Clean Data'!D:D),_xlfn.XLOOKUP(K574,'Clean Data'!E:E, 'Clean Data'!D:D))</f>
        <v>382</v>
      </c>
      <c r="J574" s="113" t="s">
        <v>1331</v>
      </c>
      <c r="K574" s="114" t="s">
        <v>375</v>
      </c>
      <c r="L574" t="str">
        <f t="shared" si="8"/>
        <v/>
      </c>
      <c r="M574" t="s">
        <v>888</v>
      </c>
    </row>
    <row r="575" spans="1:13" x14ac:dyDescent="0.25">
      <c r="A575" t="str">
        <f>'Clean Data'!E576&amp;IF('Clean Data'!G576="x","-f","")&amp;IF('Clean Data'!K576="x","-Mega","")&amp;IF('Clean Data'!L576="x","-Gigantamax","")&amp;IF('Clean Data'!M576&lt;&gt;"","-"&amp;'Clean Data'!M576,"")</f>
        <v>Gothita</v>
      </c>
      <c r="B575" t="s">
        <v>560</v>
      </c>
      <c r="C575" t="s">
        <v>560</v>
      </c>
      <c r="D575" s="108" t="s">
        <v>2713</v>
      </c>
      <c r="E575" t="s">
        <v>2713</v>
      </c>
      <c r="F575" t="str" cm="1">
        <f t="array" aca="1" ref="F575" ca="1">IF(OR(E575="f", E575="Mega", E575="Gigantamax", E575="Galar", E575="Alola"), IF(NOT(ISERROR(SEARCH(" ", CELL("contents", F574)))), LEFT(F574,SEARCH(" ", CELL("contents", F574))-1) &amp; " - " &amp; E575, F574&amp;" - "&amp;E575), E575)</f>
        <v>Pachirisu - f</v>
      </c>
      <c r="G575">
        <f>IF(ISNUMBER(SEARCH("-",K575)),_xlfn.XLOOKUP(LEFT(K575,FIND("-",K575)-1),'Clean Data'!E:E, 'Clean Data'!C:C),_xlfn.XLOOKUP(K575,'Clean Data'!E:E, 'Clean Data'!C:C))</f>
        <v>3</v>
      </c>
      <c r="H575" s="113">
        <v>3</v>
      </c>
      <c r="I575" s="113" t="str">
        <f>IF(ISNUMBER(SEARCH("-",K575)),_xlfn.XLOOKUP(LEFT(K575,FIND("-",K575)-1),'Clean Data'!E:E, 'Clean Data'!D:D),_xlfn.XLOOKUP(K575,'Clean Data'!E:E, 'Clean Data'!D:D))</f>
        <v>382</v>
      </c>
      <c r="J575" s="113" t="s">
        <v>1331</v>
      </c>
      <c r="K575" s="114" t="s">
        <v>3249</v>
      </c>
      <c r="L575" t="str">
        <f t="shared" si="8"/>
        <v>Form-Primal</v>
      </c>
      <c r="M575" t="s">
        <v>897</v>
      </c>
    </row>
    <row r="576" spans="1:13" x14ac:dyDescent="0.25">
      <c r="A576" t="str">
        <f>'Clean Data'!E577&amp;IF('Clean Data'!G577="x","-f","")&amp;IF('Clean Data'!K577="x","-Mega","")&amp;IF('Clean Data'!L577="x","-Gigantamax","")&amp;IF('Clean Data'!M577&lt;&gt;"","-"&amp;'Clean Data'!M577,"")</f>
        <v>Gothorita</v>
      </c>
      <c r="B576" t="s">
        <v>561</v>
      </c>
      <c r="C576" t="s">
        <v>561</v>
      </c>
      <c r="D576" s="108" t="s">
        <v>411</v>
      </c>
      <c r="E576" t="s">
        <v>411</v>
      </c>
      <c r="F576" t="str" cm="1">
        <f t="array" aca="1" ref="F576" ca="1">IF(OR(E576="f", E576="Mega", E576="Gigantamax", E576="Galar", E576="Alola"), IF(NOT(ISERROR(SEARCH(" ", CELL("contents", F575)))), LEFT(F575,SEARCH(" ", CELL("contents", F575))-1) &amp; " - " &amp; E576, F575&amp;" - "&amp;E576), E576)</f>
        <v>Buizel</v>
      </c>
      <c r="G576">
        <f>IF(ISNUMBER(SEARCH("-",K576)),_xlfn.XLOOKUP(LEFT(K576,FIND("-",K576)-1),'Clean Data'!E:E, 'Clean Data'!C:C),_xlfn.XLOOKUP(K576,'Clean Data'!E:E, 'Clean Data'!C:C))</f>
        <v>3</v>
      </c>
      <c r="H576" s="113">
        <v>3</v>
      </c>
      <c r="I576" s="113" t="str">
        <f>IF(ISNUMBER(SEARCH("-",K576)),_xlfn.XLOOKUP(LEFT(K576,FIND("-",K576)-1),'Clean Data'!E:E, 'Clean Data'!D:D),_xlfn.XLOOKUP(K576,'Clean Data'!E:E, 'Clean Data'!D:D))</f>
        <v>383</v>
      </c>
      <c r="J576" s="113" t="s">
        <v>1332</v>
      </c>
      <c r="K576" s="114" t="s">
        <v>376</v>
      </c>
      <c r="L576" t="str">
        <f t="shared" si="8"/>
        <v/>
      </c>
      <c r="M576" t="s">
        <v>888</v>
      </c>
    </row>
    <row r="577" spans="1:13" x14ac:dyDescent="0.25">
      <c r="A577" t="str">
        <f>'Clean Data'!E578&amp;IF('Clean Data'!G578="x","-f","")&amp;IF('Clean Data'!K578="x","-Mega","")&amp;IF('Clean Data'!L578="x","-Gigantamax","")&amp;IF('Clean Data'!M578&lt;&gt;"","-"&amp;'Clean Data'!M578,"")</f>
        <v>Gothitelle</v>
      </c>
      <c r="B577" t="s">
        <v>562</v>
      </c>
      <c r="C577" t="s">
        <v>562</v>
      </c>
      <c r="D577" s="108" t="s">
        <v>2713</v>
      </c>
      <c r="E577" t="s">
        <v>2713</v>
      </c>
      <c r="F577" t="str" cm="1">
        <f t="array" aca="1" ref="F577" ca="1">IF(OR(E577="f", E577="Mega", E577="Gigantamax", E577="Galar", E577="Alola"), IF(NOT(ISERROR(SEARCH(" ", CELL("contents", F576)))), LEFT(F576,SEARCH(" ", CELL("contents", F576))-1) &amp; " - " &amp; E577, F576&amp;" - "&amp;E577), E577)</f>
        <v>Buizel - f</v>
      </c>
      <c r="G577">
        <f>IF(ISNUMBER(SEARCH("-",K577)),_xlfn.XLOOKUP(LEFT(K577,FIND("-",K577)-1),'Clean Data'!E:E, 'Clean Data'!C:C),_xlfn.XLOOKUP(K577,'Clean Data'!E:E, 'Clean Data'!C:C))</f>
        <v>3</v>
      </c>
      <c r="H577" s="113">
        <v>3</v>
      </c>
      <c r="I577" s="113" t="str">
        <f>IF(ISNUMBER(SEARCH("-",K577)),_xlfn.XLOOKUP(LEFT(K577,FIND("-",K577)-1),'Clean Data'!E:E, 'Clean Data'!D:D),_xlfn.XLOOKUP(K577,'Clean Data'!E:E, 'Clean Data'!D:D))</f>
        <v>383</v>
      </c>
      <c r="J577" s="113" t="s">
        <v>1332</v>
      </c>
      <c r="K577" s="114" t="s">
        <v>3250</v>
      </c>
      <c r="L577" t="str">
        <f t="shared" si="8"/>
        <v>Form-Primal</v>
      </c>
      <c r="M577" t="s">
        <v>897</v>
      </c>
    </row>
    <row r="578" spans="1:13" x14ac:dyDescent="0.25">
      <c r="A578" t="str">
        <f>'Clean Data'!E579&amp;IF('Clean Data'!G579="x","-f","")&amp;IF('Clean Data'!K579="x","-Mega","")&amp;IF('Clean Data'!L579="x","-Gigantamax","")&amp;IF('Clean Data'!M579&lt;&gt;"","-"&amp;'Clean Data'!M579,"")</f>
        <v>Solosis</v>
      </c>
      <c r="B578" t="s">
        <v>563</v>
      </c>
      <c r="C578" t="s">
        <v>563</v>
      </c>
      <c r="D578" s="108" t="s">
        <v>412</v>
      </c>
      <c r="E578" t="s">
        <v>412</v>
      </c>
      <c r="F578" t="str" cm="1">
        <f t="array" aca="1" ref="F578" ca="1">IF(OR(E578="f", E578="Mega", E578="Gigantamax", E578="Galar", E578="Alola"), IF(NOT(ISERROR(SEARCH(" ", CELL("contents", F577)))), LEFT(F577,SEARCH(" ", CELL("contents", F577))-1) &amp; " - " &amp; E578, F577&amp;" - "&amp;E578), E578)</f>
        <v>Floatzel</v>
      </c>
      <c r="G578">
        <f>IF(ISNUMBER(SEARCH("-",K578)),_xlfn.XLOOKUP(LEFT(K578,FIND("-",K578)-1),'Clean Data'!E:E, 'Clean Data'!C:C),_xlfn.XLOOKUP(K578,'Clean Data'!E:E, 'Clean Data'!C:C))</f>
        <v>3</v>
      </c>
      <c r="H578" s="113">
        <v>3</v>
      </c>
      <c r="I578" s="113" t="str">
        <f>IF(ISNUMBER(SEARCH("-",K578)),_xlfn.XLOOKUP(LEFT(K578,FIND("-",K578)-1),'Clean Data'!E:E, 'Clean Data'!D:D),_xlfn.XLOOKUP(K578,'Clean Data'!E:E, 'Clean Data'!D:D))</f>
        <v>384</v>
      </c>
      <c r="J578" s="113" t="s">
        <v>1333</v>
      </c>
      <c r="K578" s="114" t="s">
        <v>377</v>
      </c>
      <c r="L578" t="str">
        <f t="shared" si="8"/>
        <v/>
      </c>
      <c r="M578" t="s">
        <v>888</v>
      </c>
    </row>
    <row r="579" spans="1:13" x14ac:dyDescent="0.25">
      <c r="A579" t="str">
        <f>'Clean Data'!E580&amp;IF('Clean Data'!G580="x","-f","")&amp;IF('Clean Data'!K580="x","-Mega","")&amp;IF('Clean Data'!L580="x","-Gigantamax","")&amp;IF('Clean Data'!M580&lt;&gt;"","-"&amp;'Clean Data'!M580,"")</f>
        <v>Duosion</v>
      </c>
      <c r="B579" t="s">
        <v>564</v>
      </c>
      <c r="C579" t="s">
        <v>564</v>
      </c>
      <c r="D579" s="108" t="s">
        <v>2713</v>
      </c>
      <c r="E579" t="s">
        <v>2713</v>
      </c>
      <c r="F579" t="str" cm="1">
        <f t="array" aca="1" ref="F579" ca="1">IF(OR(E579="f", E579="Mega", E579="Gigantamax", E579="Galar", E579="Alola"), IF(NOT(ISERROR(SEARCH(" ", CELL("contents", F578)))), LEFT(F578,SEARCH(" ", CELL("contents", F578))-1) &amp; " - " &amp; E579, F578&amp;" - "&amp;E579), E579)</f>
        <v>Floatzel - f</v>
      </c>
      <c r="G579">
        <f>IF(ISNUMBER(SEARCH("-",K579)),_xlfn.XLOOKUP(LEFT(K579,FIND("-",K579)-1),'Clean Data'!E:E, 'Clean Data'!C:C),_xlfn.XLOOKUP(K579,'Clean Data'!E:E, 'Clean Data'!C:C))</f>
        <v>3</v>
      </c>
      <c r="H579" s="113">
        <v>3</v>
      </c>
      <c r="I579" s="113" t="str">
        <f>IF(ISNUMBER(SEARCH("-",K579)),_xlfn.XLOOKUP(LEFT(K579,FIND("-",K579)-1),'Clean Data'!E:E, 'Clean Data'!D:D),_xlfn.XLOOKUP(K579,'Clean Data'!E:E, 'Clean Data'!D:D))</f>
        <v>384</v>
      </c>
      <c r="J579" s="113" t="s">
        <v>1333</v>
      </c>
      <c r="K579" s="114" t="s">
        <v>2810</v>
      </c>
      <c r="L579" t="str">
        <f t="shared" ref="L579:L642" si="9">IF(NOT(ISERROR(SEARCH("-", K579))), RIGHT(K579, LEN(K579) - SEARCH("-", K579)), "")</f>
        <v>Mega</v>
      </c>
      <c r="M579" t="s">
        <v>882</v>
      </c>
    </row>
    <row r="580" spans="1:13" x14ac:dyDescent="0.25">
      <c r="A580" t="str">
        <f>'Clean Data'!E581&amp;IF('Clean Data'!G581="x","-f","")&amp;IF('Clean Data'!K581="x","-Mega","")&amp;IF('Clean Data'!L581="x","-Gigantamax","")&amp;IF('Clean Data'!M581&lt;&gt;"","-"&amp;'Clean Data'!M581,"")</f>
        <v>Reuniclus</v>
      </c>
      <c r="B580" t="s">
        <v>565</v>
      </c>
      <c r="C580" t="s">
        <v>565</v>
      </c>
      <c r="D580" s="108" t="s">
        <v>413</v>
      </c>
      <c r="E580" t="s">
        <v>413</v>
      </c>
      <c r="F580" t="str" cm="1">
        <f t="array" aca="1" ref="F580" ca="1">IF(OR(E580="f", E580="Mega", E580="Gigantamax", E580="Galar", E580="Alola"), IF(NOT(ISERROR(SEARCH(" ", CELL("contents", F579)))), LEFT(F579,SEARCH(" ", CELL("contents", F579))-1) &amp; " - " &amp; E580, F579&amp;" - "&amp;E580), E580)</f>
        <v>Cherubi</v>
      </c>
      <c r="G580">
        <f>IF(ISNUMBER(SEARCH("-",K580)),_xlfn.XLOOKUP(LEFT(K580,FIND("-",K580)-1),'Clean Data'!E:E, 'Clean Data'!C:C),_xlfn.XLOOKUP(K580,'Clean Data'!E:E, 'Clean Data'!C:C))</f>
        <v>3</v>
      </c>
      <c r="H580" s="113">
        <v>3</v>
      </c>
      <c r="I580" s="113" t="str">
        <f>IF(ISNUMBER(SEARCH("-",K580)),_xlfn.XLOOKUP(LEFT(K580,FIND("-",K580)-1),'Clean Data'!E:E, 'Clean Data'!D:D),_xlfn.XLOOKUP(K580,'Clean Data'!E:E, 'Clean Data'!D:D))</f>
        <v>385</v>
      </c>
      <c r="J580" s="113" t="s">
        <v>1334</v>
      </c>
      <c r="K580" s="114" t="s">
        <v>378</v>
      </c>
      <c r="L580" t="str">
        <f t="shared" si="9"/>
        <v/>
      </c>
      <c r="M580" t="s">
        <v>888</v>
      </c>
    </row>
    <row r="581" spans="1:13" x14ac:dyDescent="0.25">
      <c r="A581" t="str">
        <f>'Clean Data'!E582&amp;IF('Clean Data'!G582="x","-f","")&amp;IF('Clean Data'!K582="x","-Mega","")&amp;IF('Clean Data'!L582="x","-Gigantamax","")&amp;IF('Clean Data'!M582&lt;&gt;"","-"&amp;'Clean Data'!M582,"")</f>
        <v>Ducklett</v>
      </c>
      <c r="B581" t="s">
        <v>566</v>
      </c>
      <c r="C581" t="s">
        <v>566</v>
      </c>
      <c r="D581" s="108" t="s">
        <v>414</v>
      </c>
      <c r="E581" t="s">
        <v>414</v>
      </c>
      <c r="F581" t="str" cm="1">
        <f t="array" aca="1" ref="F581" ca="1">IF(OR(E581="f", E581="Mega", E581="Gigantamax", E581="Galar", E581="Alola"), IF(NOT(ISERROR(SEARCH(" ", CELL("contents", F580)))), LEFT(F580,SEARCH(" ", CELL("contents", F580))-1) &amp; " - " &amp; E581, F580&amp;" - "&amp;E581), E581)</f>
        <v>Cherrim</v>
      </c>
      <c r="G581">
        <f>IF(ISNUMBER(SEARCH("-",K581)),_xlfn.XLOOKUP(LEFT(K581,FIND("-",K581)-1),'Clean Data'!E:E, 'Clean Data'!C:C),_xlfn.XLOOKUP(K581,'Clean Data'!E:E, 'Clean Data'!C:C))</f>
        <v>3</v>
      </c>
      <c r="H581" s="113">
        <v>3</v>
      </c>
      <c r="I581" s="113" t="str">
        <f>IF(ISNUMBER(SEARCH("-",K581)),_xlfn.XLOOKUP(LEFT(K581,FIND("-",K581)-1),'Clean Data'!E:E, 'Clean Data'!D:D),_xlfn.XLOOKUP(K581,'Clean Data'!E:E, 'Clean Data'!D:D))</f>
        <v>386</v>
      </c>
      <c r="J581" s="113" t="s">
        <v>1335</v>
      </c>
      <c r="K581" s="114" t="s">
        <v>379</v>
      </c>
      <c r="L581" t="str">
        <f t="shared" si="9"/>
        <v/>
      </c>
      <c r="M581" t="s">
        <v>888</v>
      </c>
    </row>
    <row r="582" spans="1:13" x14ac:dyDescent="0.25">
      <c r="A582" t="str">
        <f>'Clean Data'!E583&amp;IF('Clean Data'!G583="x","-f","")&amp;IF('Clean Data'!K583="x","-Mega","")&amp;IF('Clean Data'!L583="x","-Gigantamax","")&amp;IF('Clean Data'!M583&lt;&gt;"","-"&amp;'Clean Data'!M583,"")</f>
        <v>Swanna</v>
      </c>
      <c r="B582" t="s">
        <v>567</v>
      </c>
      <c r="C582" t="s">
        <v>567</v>
      </c>
      <c r="D582" s="108" t="s">
        <v>415</v>
      </c>
      <c r="E582" t="s">
        <v>415</v>
      </c>
      <c r="F582" t="str" cm="1">
        <f t="array" aca="1" ref="F582" ca="1">IF(OR(E582="f", E582="Mega", E582="Gigantamax", E582="Galar", E582="Alola"), IF(NOT(ISERROR(SEARCH(" ", CELL("contents", F581)))), LEFT(F581,SEARCH(" ", CELL("contents", F581))-1) &amp; " - " &amp; E582, F581&amp;" - "&amp;E582), E582)</f>
        <v>Shellos</v>
      </c>
      <c r="G582">
        <f>IF(ISNUMBER(SEARCH("-",K582)),_xlfn.XLOOKUP(LEFT(K582,FIND("-",K582)-1),'Clean Data'!E:E, 'Clean Data'!C:C),_xlfn.XLOOKUP(K582,'Clean Data'!E:E, 'Clean Data'!C:C))</f>
        <v>3</v>
      </c>
      <c r="H582" s="113">
        <v>3</v>
      </c>
      <c r="I582" s="113" t="str">
        <f>IF(ISNUMBER(SEARCH("-",K582)),_xlfn.XLOOKUP(LEFT(K582,FIND("-",K582)-1),'Clean Data'!E:E, 'Clean Data'!D:D),_xlfn.XLOOKUP(K582,'Clean Data'!E:E, 'Clean Data'!D:D))</f>
        <v>386</v>
      </c>
      <c r="J582" s="113" t="s">
        <v>1335</v>
      </c>
      <c r="K582" s="114" t="s">
        <v>3251</v>
      </c>
      <c r="L582" t="str">
        <f t="shared" si="9"/>
        <v>Form-Attack</v>
      </c>
      <c r="M582" t="s">
        <v>3006</v>
      </c>
    </row>
    <row r="583" spans="1:13" x14ac:dyDescent="0.25">
      <c r="A583" t="str">
        <f>'Clean Data'!E584&amp;IF('Clean Data'!G584="x","-f","")&amp;IF('Clean Data'!K584="x","-Mega","")&amp;IF('Clean Data'!L584="x","-Gigantamax","")&amp;IF('Clean Data'!M584&lt;&gt;"","-"&amp;'Clean Data'!M584,"")</f>
        <v>Vanillite</v>
      </c>
      <c r="B583" t="s">
        <v>568</v>
      </c>
      <c r="C583" t="s">
        <v>568</v>
      </c>
      <c r="D583" s="108" t="s">
        <v>416</v>
      </c>
      <c r="E583" t="s">
        <v>416</v>
      </c>
      <c r="F583" t="str" cm="1">
        <f t="array" aca="1" ref="F583" ca="1">IF(OR(E583="f", E583="Mega", E583="Gigantamax", E583="Galar", E583="Alola"), IF(NOT(ISERROR(SEARCH(" ", CELL("contents", F582)))), LEFT(F582,SEARCH(" ", CELL("contents", F582))-1) &amp; " - " &amp; E583, F582&amp;" - "&amp;E583), E583)</f>
        <v>Gastrodon</v>
      </c>
      <c r="G583">
        <f>IF(ISNUMBER(SEARCH("-",K583)),_xlfn.XLOOKUP(LEFT(K583,FIND("-",K583)-1),'Clean Data'!E:E, 'Clean Data'!C:C),_xlfn.XLOOKUP(K583,'Clean Data'!E:E, 'Clean Data'!C:C))</f>
        <v>3</v>
      </c>
      <c r="H583" s="113">
        <v>3</v>
      </c>
      <c r="I583" s="113" t="str">
        <f>IF(ISNUMBER(SEARCH("-",K583)),_xlfn.XLOOKUP(LEFT(K583,FIND("-",K583)-1),'Clean Data'!E:E, 'Clean Data'!D:D),_xlfn.XLOOKUP(K583,'Clean Data'!E:E, 'Clean Data'!D:D))</f>
        <v>386</v>
      </c>
      <c r="J583" s="113" t="s">
        <v>1335</v>
      </c>
      <c r="K583" s="114" t="s">
        <v>3252</v>
      </c>
      <c r="L583" t="str">
        <f t="shared" si="9"/>
        <v>Form-Defense</v>
      </c>
      <c r="M583" t="s">
        <v>3007</v>
      </c>
    </row>
    <row r="584" spans="1:13" x14ac:dyDescent="0.25">
      <c r="A584" t="str">
        <f>'Clean Data'!E585&amp;IF('Clean Data'!G585="x","-f","")&amp;IF('Clean Data'!K585="x","-Mega","")&amp;IF('Clean Data'!L585="x","-Gigantamax","")&amp;IF('Clean Data'!M585&lt;&gt;"","-"&amp;'Clean Data'!M585,"")</f>
        <v>Vanillish</v>
      </c>
      <c r="B584" t="s">
        <v>569</v>
      </c>
      <c r="C584" t="s">
        <v>569</v>
      </c>
      <c r="D584" s="108" t="s">
        <v>417</v>
      </c>
      <c r="E584" t="s">
        <v>417</v>
      </c>
      <c r="F584" t="str" cm="1">
        <f t="array" aca="1" ref="F584" ca="1">IF(OR(E584="f", E584="Mega", E584="Gigantamax", E584="Galar", E584="Alola"), IF(NOT(ISERROR(SEARCH(" ", CELL("contents", F583)))), LEFT(F583,SEARCH(" ", CELL("contents", F583))-1) &amp; " - " &amp; E584, F583&amp;" - "&amp;E584), E584)</f>
        <v>Ambipom</v>
      </c>
      <c r="G584">
        <f>IF(ISNUMBER(SEARCH("-",K584)),_xlfn.XLOOKUP(LEFT(K584,FIND("-",K584)-1),'Clean Data'!E:E, 'Clean Data'!C:C),_xlfn.XLOOKUP(K584,'Clean Data'!E:E, 'Clean Data'!C:C))</f>
        <v>3</v>
      </c>
      <c r="H584" s="113">
        <v>3</v>
      </c>
      <c r="I584" s="113" t="str">
        <f>IF(ISNUMBER(SEARCH("-",K584)),_xlfn.XLOOKUP(LEFT(K584,FIND("-",K584)-1),'Clean Data'!E:E, 'Clean Data'!D:D),_xlfn.XLOOKUP(K584,'Clean Data'!E:E, 'Clean Data'!D:D))</f>
        <v>386</v>
      </c>
      <c r="J584" s="113" t="s">
        <v>1335</v>
      </c>
      <c r="K584" s="114" t="s">
        <v>3253</v>
      </c>
      <c r="L584" t="str">
        <f t="shared" si="9"/>
        <v>Form-Speed</v>
      </c>
      <c r="M584" t="s">
        <v>3008</v>
      </c>
    </row>
    <row r="585" spans="1:13" x14ac:dyDescent="0.25">
      <c r="A585" t="str">
        <f>'Clean Data'!E586&amp;IF('Clean Data'!G586="x","-f","")&amp;IF('Clean Data'!K586="x","-Mega","")&amp;IF('Clean Data'!L586="x","-Gigantamax","")&amp;IF('Clean Data'!M586&lt;&gt;"","-"&amp;'Clean Data'!M586,"")</f>
        <v>Vanilluxe</v>
      </c>
      <c r="B585" t="s">
        <v>570</v>
      </c>
      <c r="C585" t="s">
        <v>570</v>
      </c>
      <c r="D585" s="108" t="s">
        <v>2713</v>
      </c>
      <c r="E585" t="s">
        <v>2713</v>
      </c>
      <c r="F585" t="str" cm="1">
        <f t="array" aca="1" ref="F585" ca="1">IF(OR(E585="f", E585="Mega", E585="Gigantamax", E585="Galar", E585="Alola"), IF(NOT(ISERROR(SEARCH(" ", CELL("contents", F584)))), LEFT(F584,SEARCH(" ", CELL("contents", F584))-1) &amp; " - " &amp; E585, F584&amp;" - "&amp;E585), E585)</f>
        <v>Ambipom - f</v>
      </c>
      <c r="G585">
        <f>IF(ISNUMBER(SEARCH("-",K585)),_xlfn.XLOOKUP(LEFT(K585,FIND("-",K585)-1),'Clean Data'!E:E, 'Clean Data'!C:C),_xlfn.XLOOKUP(K585,'Clean Data'!E:E, 'Clean Data'!C:C))</f>
        <v>4</v>
      </c>
      <c r="H585" s="113">
        <v>4</v>
      </c>
      <c r="I585" s="113" t="str">
        <f>IF(ISNUMBER(SEARCH("-",K585)),_xlfn.XLOOKUP(LEFT(K585,FIND("-",K585)-1),'Clean Data'!E:E, 'Clean Data'!D:D),_xlfn.XLOOKUP(K585,'Clean Data'!E:E, 'Clean Data'!D:D))</f>
        <v>387</v>
      </c>
      <c r="J585" s="113" t="s">
        <v>1336</v>
      </c>
      <c r="K585" s="114" t="s">
        <v>380</v>
      </c>
      <c r="L585" t="str">
        <f t="shared" si="9"/>
        <v/>
      </c>
      <c r="M585" t="s">
        <v>888</v>
      </c>
    </row>
    <row r="586" spans="1:13" x14ac:dyDescent="0.25">
      <c r="A586" t="str">
        <f>'Clean Data'!E587&amp;IF('Clean Data'!G587="x","-f","")&amp;IF('Clean Data'!K587="x","-Mega","")&amp;IF('Clean Data'!L587="x","-Gigantamax","")&amp;IF('Clean Data'!M587&lt;&gt;"","-"&amp;'Clean Data'!M587,"")</f>
        <v>Deerling</v>
      </c>
      <c r="B586" t="s">
        <v>571</v>
      </c>
      <c r="C586" t="s">
        <v>571</v>
      </c>
      <c r="D586" s="108" t="s">
        <v>418</v>
      </c>
      <c r="E586" t="s">
        <v>418</v>
      </c>
      <c r="F586" t="str" cm="1">
        <f t="array" aca="1" ref="F586" ca="1">IF(OR(E586="f", E586="Mega", E586="Gigantamax", E586="Galar", E586="Alola"), IF(NOT(ISERROR(SEARCH(" ", CELL("contents", F585)))), LEFT(F585,SEARCH(" ", CELL("contents", F585))-1) &amp; " - " &amp; E586, F585&amp;" - "&amp;E586), E586)</f>
        <v>Drifloon</v>
      </c>
      <c r="G586">
        <f>IF(ISNUMBER(SEARCH("-",K586)),_xlfn.XLOOKUP(LEFT(K586,FIND("-",K586)-1),'Clean Data'!E:E, 'Clean Data'!C:C),_xlfn.XLOOKUP(K586,'Clean Data'!E:E, 'Clean Data'!C:C))</f>
        <v>4</v>
      </c>
      <c r="H586" s="113">
        <v>4</v>
      </c>
      <c r="I586" s="113" t="str">
        <f>IF(ISNUMBER(SEARCH("-",K586)),_xlfn.XLOOKUP(LEFT(K586,FIND("-",K586)-1),'Clean Data'!E:E, 'Clean Data'!D:D),_xlfn.XLOOKUP(K586,'Clean Data'!E:E, 'Clean Data'!D:D))</f>
        <v>388</v>
      </c>
      <c r="J586" s="113" t="s">
        <v>1337</v>
      </c>
      <c r="K586" s="114" t="s">
        <v>381</v>
      </c>
      <c r="L586" t="str">
        <f t="shared" si="9"/>
        <v/>
      </c>
      <c r="M586" t="s">
        <v>888</v>
      </c>
    </row>
    <row r="587" spans="1:13" x14ac:dyDescent="0.25">
      <c r="A587" t="str">
        <f>'Clean Data'!E588&amp;IF('Clean Data'!G588="x","-f","")&amp;IF('Clean Data'!K588="x","-Mega","")&amp;IF('Clean Data'!L588="x","-Gigantamax","")&amp;IF('Clean Data'!M588&lt;&gt;"","-"&amp;'Clean Data'!M588,"")</f>
        <v>Sawsbuck</v>
      </c>
      <c r="B587" t="s">
        <v>572</v>
      </c>
      <c r="C587" t="s">
        <v>572</v>
      </c>
      <c r="D587" s="108" t="s">
        <v>419</v>
      </c>
      <c r="E587" t="s">
        <v>419</v>
      </c>
      <c r="F587" t="str" cm="1">
        <f t="array" aca="1" ref="F587" ca="1">IF(OR(E587="f", E587="Mega", E587="Gigantamax", E587="Galar", E587="Alola"), IF(NOT(ISERROR(SEARCH(" ", CELL("contents", F586)))), LEFT(F586,SEARCH(" ", CELL("contents", F586))-1) &amp; " - " &amp; E587, F586&amp;" - "&amp;E587), E587)</f>
        <v>Drifblim</v>
      </c>
      <c r="G587">
        <f>IF(ISNUMBER(SEARCH("-",K587)),_xlfn.XLOOKUP(LEFT(K587,FIND("-",K587)-1),'Clean Data'!E:E, 'Clean Data'!C:C),_xlfn.XLOOKUP(K587,'Clean Data'!E:E, 'Clean Data'!C:C))</f>
        <v>4</v>
      </c>
      <c r="H587" s="113">
        <v>4</v>
      </c>
      <c r="I587" s="113" t="str">
        <f>IF(ISNUMBER(SEARCH("-",K587)),_xlfn.XLOOKUP(LEFT(K587,FIND("-",K587)-1),'Clean Data'!E:E, 'Clean Data'!D:D),_xlfn.XLOOKUP(K587,'Clean Data'!E:E, 'Clean Data'!D:D))</f>
        <v>389</v>
      </c>
      <c r="J587" s="113" t="s">
        <v>1338</v>
      </c>
      <c r="K587" s="114" t="s">
        <v>382</v>
      </c>
      <c r="L587" t="str">
        <f t="shared" si="9"/>
        <v/>
      </c>
      <c r="M587" t="s">
        <v>888</v>
      </c>
    </row>
    <row r="588" spans="1:13" x14ac:dyDescent="0.25">
      <c r="A588" t="str">
        <f>'Clean Data'!E589&amp;IF('Clean Data'!G589="x","-f","")&amp;IF('Clean Data'!K589="x","-Mega","")&amp;IF('Clean Data'!L589="x","-Gigantamax","")&amp;IF('Clean Data'!M589&lt;&gt;"","-"&amp;'Clean Data'!M589,"")</f>
        <v>Emolga</v>
      </c>
      <c r="B588" t="s">
        <v>573</v>
      </c>
      <c r="C588" t="s">
        <v>573</v>
      </c>
      <c r="D588" s="108" t="s">
        <v>420</v>
      </c>
      <c r="E588" t="s">
        <v>420</v>
      </c>
      <c r="F588" t="str" cm="1">
        <f t="array" aca="1" ref="F588" ca="1">IF(OR(E588="f", E588="Mega", E588="Gigantamax", E588="Galar", E588="Alola"), IF(NOT(ISERROR(SEARCH(" ", CELL("contents", F587)))), LEFT(F587,SEARCH(" ", CELL("contents", F587))-1) &amp; " - " &amp; E588, F587&amp;" - "&amp;E588), E588)</f>
        <v>Buneary</v>
      </c>
      <c r="G588">
        <f>IF(ISNUMBER(SEARCH("-",K588)),_xlfn.XLOOKUP(LEFT(K588,FIND("-",K588)-1),'Clean Data'!E:E, 'Clean Data'!C:C),_xlfn.XLOOKUP(K588,'Clean Data'!E:E, 'Clean Data'!C:C))</f>
        <v>4</v>
      </c>
      <c r="H588" s="113">
        <v>4</v>
      </c>
      <c r="I588" s="113" t="str">
        <f>IF(ISNUMBER(SEARCH("-",K588)),_xlfn.XLOOKUP(LEFT(K588,FIND("-",K588)-1),'Clean Data'!E:E, 'Clean Data'!D:D),_xlfn.XLOOKUP(K588,'Clean Data'!E:E, 'Clean Data'!D:D))</f>
        <v>390</v>
      </c>
      <c r="J588" s="113" t="s">
        <v>1339</v>
      </c>
      <c r="K588" s="114" t="s">
        <v>383</v>
      </c>
      <c r="L588" t="str">
        <f t="shared" si="9"/>
        <v/>
      </c>
      <c r="M588" t="s">
        <v>888</v>
      </c>
    </row>
    <row r="589" spans="1:13" x14ac:dyDescent="0.25">
      <c r="A589" t="str">
        <f>'Clean Data'!E590&amp;IF('Clean Data'!G590="x","-f","")&amp;IF('Clean Data'!K590="x","-Mega","")&amp;IF('Clean Data'!L590="x","-Gigantamax","")&amp;IF('Clean Data'!M590&lt;&gt;"","-"&amp;'Clean Data'!M590,"")</f>
        <v>Karrablast</v>
      </c>
      <c r="B589" t="s">
        <v>574</v>
      </c>
      <c r="C589" t="s">
        <v>574</v>
      </c>
      <c r="D589" s="108" t="s">
        <v>421</v>
      </c>
      <c r="E589" t="s">
        <v>421</v>
      </c>
      <c r="F589" t="str" cm="1">
        <f t="array" aca="1" ref="F589" ca="1">IF(OR(E589="f", E589="Mega", E589="Gigantamax", E589="Galar", E589="Alola"), IF(NOT(ISERROR(SEARCH(" ", CELL("contents", F588)))), LEFT(F588,SEARCH(" ", CELL("contents", F588))-1) &amp; " - " &amp; E589, F588&amp;" - "&amp;E589), E589)</f>
        <v>Lopunny</v>
      </c>
      <c r="G589">
        <f>IF(ISNUMBER(SEARCH("-",K589)),_xlfn.XLOOKUP(LEFT(K589,FIND("-",K589)-1),'Clean Data'!E:E, 'Clean Data'!C:C),_xlfn.XLOOKUP(K589,'Clean Data'!E:E, 'Clean Data'!C:C))</f>
        <v>4</v>
      </c>
      <c r="H589" s="113">
        <v>4</v>
      </c>
      <c r="I589" s="113" t="str">
        <f>IF(ISNUMBER(SEARCH("-",K589)),_xlfn.XLOOKUP(LEFT(K589,FIND("-",K589)-1),'Clean Data'!E:E, 'Clean Data'!D:D),_xlfn.XLOOKUP(K589,'Clean Data'!E:E, 'Clean Data'!D:D))</f>
        <v>391</v>
      </c>
      <c r="J589" s="113" t="s">
        <v>1340</v>
      </c>
      <c r="K589" s="114" t="s">
        <v>384</v>
      </c>
      <c r="L589" t="str">
        <f t="shared" si="9"/>
        <v/>
      </c>
      <c r="M589" t="s">
        <v>888</v>
      </c>
    </row>
    <row r="590" spans="1:13" x14ac:dyDescent="0.25">
      <c r="A590" t="str">
        <f>'Clean Data'!E591&amp;IF('Clean Data'!G591="x","-f","")&amp;IF('Clean Data'!K591="x","-Mega","")&amp;IF('Clean Data'!L591="x","-Gigantamax","")&amp;IF('Clean Data'!M591&lt;&gt;"","-"&amp;'Clean Data'!M591,"")</f>
        <v>Escavalier</v>
      </c>
      <c r="B590" t="s">
        <v>575</v>
      </c>
      <c r="C590" t="s">
        <v>575</v>
      </c>
      <c r="D590" s="108" t="s">
        <v>882</v>
      </c>
      <c r="E590" t="s">
        <v>882</v>
      </c>
      <c r="F590" t="str" cm="1">
        <f t="array" aca="1" ref="F590" ca="1">IF(OR(E590="f", E590="Mega", E590="Gigantamax", E590="Galar", E590="Alola"), IF(NOT(ISERROR(SEARCH(" ", CELL("contents", F589)))), LEFT(F589,SEARCH(" ", CELL("contents", F589))-1) &amp; " - " &amp; E590, F589&amp;" - "&amp;E590), E590)</f>
        <v>Lopunny - Mega</v>
      </c>
      <c r="G590">
        <f>IF(ISNUMBER(SEARCH("-",K590)),_xlfn.XLOOKUP(LEFT(K590,FIND("-",K590)-1),'Clean Data'!E:E, 'Clean Data'!C:C),_xlfn.XLOOKUP(K590,'Clean Data'!E:E, 'Clean Data'!C:C))</f>
        <v>4</v>
      </c>
      <c r="H590" s="113">
        <v>4</v>
      </c>
      <c r="I590" s="113" t="str">
        <f>IF(ISNUMBER(SEARCH("-",K590)),_xlfn.XLOOKUP(LEFT(K590,FIND("-",K590)-1),'Clean Data'!E:E, 'Clean Data'!D:D),_xlfn.XLOOKUP(K590,'Clean Data'!E:E, 'Clean Data'!D:D))</f>
        <v>392</v>
      </c>
      <c r="J590" s="113" t="s">
        <v>1341</v>
      </c>
      <c r="K590" s="114" t="s">
        <v>385</v>
      </c>
      <c r="L590" t="str">
        <f t="shared" si="9"/>
        <v/>
      </c>
      <c r="M590" t="s">
        <v>888</v>
      </c>
    </row>
    <row r="591" spans="1:13" x14ac:dyDescent="0.25">
      <c r="A591" t="str">
        <f>'Clean Data'!E592&amp;IF('Clean Data'!G592="x","-f","")&amp;IF('Clean Data'!K592="x","-Mega","")&amp;IF('Clean Data'!L592="x","-Gigantamax","")&amp;IF('Clean Data'!M592&lt;&gt;"","-"&amp;'Clean Data'!M592,"")</f>
        <v>Foongus</v>
      </c>
      <c r="B591" t="s">
        <v>576</v>
      </c>
      <c r="C591" t="s">
        <v>576</v>
      </c>
      <c r="D591" s="108" t="s">
        <v>422</v>
      </c>
      <c r="E591" t="s">
        <v>422</v>
      </c>
      <c r="F591" t="str" cm="1">
        <f t="array" aca="1" ref="F591" ca="1">IF(OR(E591="f", E591="Mega", E591="Gigantamax", E591="Galar", E591="Alola"), IF(NOT(ISERROR(SEARCH(" ", CELL("contents", F590)))), LEFT(F590,SEARCH(" ", CELL("contents", F590))-1) &amp; " - " &amp; E591, F590&amp;" - "&amp;E591), E591)</f>
        <v>Mismagius</v>
      </c>
      <c r="G591">
        <f>IF(ISNUMBER(SEARCH("-",K591)),_xlfn.XLOOKUP(LEFT(K591,FIND("-",K591)-1),'Clean Data'!E:E, 'Clean Data'!C:C),_xlfn.XLOOKUP(K591,'Clean Data'!E:E, 'Clean Data'!C:C))</f>
        <v>4</v>
      </c>
      <c r="H591" s="113">
        <v>4</v>
      </c>
      <c r="I591" s="113" t="str">
        <f>IF(ISNUMBER(SEARCH("-",K591)),_xlfn.XLOOKUP(LEFT(K591,FIND("-",K591)-1),'Clean Data'!E:E, 'Clean Data'!D:D),_xlfn.XLOOKUP(K591,'Clean Data'!E:E, 'Clean Data'!D:D))</f>
        <v>393</v>
      </c>
      <c r="J591" s="113" t="s">
        <v>1342</v>
      </c>
      <c r="K591" s="114" t="s">
        <v>386</v>
      </c>
      <c r="L591" t="str">
        <f t="shared" si="9"/>
        <v/>
      </c>
      <c r="M591" t="s">
        <v>888</v>
      </c>
    </row>
    <row r="592" spans="1:13" x14ac:dyDescent="0.25">
      <c r="A592" t="str">
        <f>'Clean Data'!E593&amp;IF('Clean Data'!G593="x","-f","")&amp;IF('Clean Data'!K593="x","-Mega","")&amp;IF('Clean Data'!L593="x","-Gigantamax","")&amp;IF('Clean Data'!M593&lt;&gt;"","-"&amp;'Clean Data'!M593,"")</f>
        <v>Amoonguss</v>
      </c>
      <c r="B592" t="s">
        <v>577</v>
      </c>
      <c r="C592" t="s">
        <v>577</v>
      </c>
      <c r="D592" s="108" t="s">
        <v>423</v>
      </c>
      <c r="E592" t="s">
        <v>423</v>
      </c>
      <c r="F592" t="str" cm="1">
        <f t="array" aca="1" ref="F592" ca="1">IF(OR(E592="f", E592="Mega", E592="Gigantamax", E592="Galar", E592="Alola"), IF(NOT(ISERROR(SEARCH(" ", CELL("contents", F591)))), LEFT(F591,SEARCH(" ", CELL("contents", F591))-1) &amp; " - " &amp; E592, F591&amp;" - "&amp;E592), E592)</f>
        <v>Honchkrow</v>
      </c>
      <c r="G592">
        <f>IF(ISNUMBER(SEARCH("-",K592)),_xlfn.XLOOKUP(LEFT(K592,FIND("-",K592)-1),'Clean Data'!E:E, 'Clean Data'!C:C),_xlfn.XLOOKUP(K592,'Clean Data'!E:E, 'Clean Data'!C:C))</f>
        <v>4</v>
      </c>
      <c r="H592" s="113">
        <v>4</v>
      </c>
      <c r="I592" s="113" t="str">
        <f>IF(ISNUMBER(SEARCH("-",K592)),_xlfn.XLOOKUP(LEFT(K592,FIND("-",K592)-1),'Clean Data'!E:E, 'Clean Data'!D:D),_xlfn.XLOOKUP(K592,'Clean Data'!E:E, 'Clean Data'!D:D))</f>
        <v>394</v>
      </c>
      <c r="J592" s="113" t="s">
        <v>1343</v>
      </c>
      <c r="K592" s="114" t="s">
        <v>387</v>
      </c>
      <c r="L592" t="str">
        <f t="shared" si="9"/>
        <v/>
      </c>
      <c r="M592" t="s">
        <v>888</v>
      </c>
    </row>
    <row r="593" spans="1:13" x14ac:dyDescent="0.25">
      <c r="A593" t="str">
        <f>'Clean Data'!E594&amp;IF('Clean Data'!G594="x","-f","")&amp;IF('Clean Data'!K594="x","-Mega","")&amp;IF('Clean Data'!L594="x","-Gigantamax","")&amp;IF('Clean Data'!M594&lt;&gt;"","-"&amp;'Clean Data'!M594,"")</f>
        <v>Frillish-f</v>
      </c>
      <c r="B593" t="s">
        <v>2848</v>
      </c>
      <c r="C593" t="s">
        <v>2848</v>
      </c>
      <c r="D593" s="108" t="s">
        <v>424</v>
      </c>
      <c r="E593" t="s">
        <v>424</v>
      </c>
      <c r="F593" t="str" cm="1">
        <f t="array" aca="1" ref="F593" ca="1">IF(OR(E593="f", E593="Mega", E593="Gigantamax", E593="Galar", E593="Alola"), IF(NOT(ISERROR(SEARCH(" ", CELL("contents", F592)))), LEFT(F592,SEARCH(" ", CELL("contents", F592))-1) &amp; " - " &amp; E593, F592&amp;" - "&amp;E593), E593)</f>
        <v>Glameow</v>
      </c>
      <c r="G593">
        <f>IF(ISNUMBER(SEARCH("-",K593)),_xlfn.XLOOKUP(LEFT(K593,FIND("-",K593)-1),'Clean Data'!E:E, 'Clean Data'!C:C),_xlfn.XLOOKUP(K593,'Clean Data'!E:E, 'Clean Data'!C:C))</f>
        <v>4</v>
      </c>
      <c r="H593" s="113">
        <v>4</v>
      </c>
      <c r="I593" s="113" t="str">
        <f>IF(ISNUMBER(SEARCH("-",K593)),_xlfn.XLOOKUP(LEFT(K593,FIND("-",K593)-1),'Clean Data'!E:E, 'Clean Data'!D:D),_xlfn.XLOOKUP(K593,'Clean Data'!E:E, 'Clean Data'!D:D))</f>
        <v>395</v>
      </c>
      <c r="J593" s="113" t="s">
        <v>1344</v>
      </c>
      <c r="K593" s="114" t="s">
        <v>388</v>
      </c>
      <c r="L593" t="str">
        <f t="shared" si="9"/>
        <v/>
      </c>
      <c r="M593" t="s">
        <v>888</v>
      </c>
    </row>
    <row r="594" spans="1:13" x14ac:dyDescent="0.25">
      <c r="A594" t="str">
        <f>'Clean Data'!E595&amp;IF('Clean Data'!G595="x","-f","")&amp;IF('Clean Data'!K595="x","-Mega","")&amp;IF('Clean Data'!L595="x","-Gigantamax","")&amp;IF('Clean Data'!M595&lt;&gt;"","-"&amp;'Clean Data'!M595,"")</f>
        <v>Jellicent-f</v>
      </c>
      <c r="B594" t="s">
        <v>2849</v>
      </c>
      <c r="C594" t="s">
        <v>2849</v>
      </c>
      <c r="D594" s="108" t="s">
        <v>425</v>
      </c>
      <c r="E594" t="s">
        <v>425</v>
      </c>
      <c r="F594" t="str" cm="1">
        <f t="array" aca="1" ref="F594" ca="1">IF(OR(E594="f", E594="Mega", E594="Gigantamax", E594="Galar", E594="Alola"), IF(NOT(ISERROR(SEARCH(" ", CELL("contents", F593)))), LEFT(F593,SEARCH(" ", CELL("contents", F593))-1) &amp; " - " &amp; E594, F593&amp;" - "&amp;E594), E594)</f>
        <v>Purugly</v>
      </c>
      <c r="G594">
        <f>IF(ISNUMBER(SEARCH("-",K594)),_xlfn.XLOOKUP(LEFT(K594,FIND("-",K594)-1),'Clean Data'!E:E, 'Clean Data'!C:C),_xlfn.XLOOKUP(K594,'Clean Data'!E:E, 'Clean Data'!C:C))</f>
        <v>4</v>
      </c>
      <c r="H594" s="113">
        <v>4</v>
      </c>
      <c r="I594" s="113" t="str">
        <f>IF(ISNUMBER(SEARCH("-",K594)),_xlfn.XLOOKUP(LEFT(K594,FIND("-",K594)-1),'Clean Data'!E:E, 'Clean Data'!D:D),_xlfn.XLOOKUP(K594,'Clean Data'!E:E, 'Clean Data'!D:D))</f>
        <v>396</v>
      </c>
      <c r="J594" s="113" t="s">
        <v>1345</v>
      </c>
      <c r="K594" s="114" t="s">
        <v>389</v>
      </c>
      <c r="L594" t="str">
        <f t="shared" si="9"/>
        <v/>
      </c>
      <c r="M594" t="s">
        <v>888</v>
      </c>
    </row>
    <row r="595" spans="1:13" x14ac:dyDescent="0.25">
      <c r="A595" t="str">
        <f>'Clean Data'!E596&amp;IF('Clean Data'!G596="x","-f","")&amp;IF('Clean Data'!K596="x","-Mega","")&amp;IF('Clean Data'!L596="x","-Gigantamax","")&amp;IF('Clean Data'!M596&lt;&gt;"","-"&amp;'Clean Data'!M596,"")</f>
        <v>Alomomola</v>
      </c>
      <c r="B595" t="s">
        <v>580</v>
      </c>
      <c r="C595" t="s">
        <v>580</v>
      </c>
      <c r="D595" s="108" t="s">
        <v>426</v>
      </c>
      <c r="E595" t="s">
        <v>426</v>
      </c>
      <c r="F595" t="str" cm="1">
        <f t="array" aca="1" ref="F595" ca="1">IF(OR(E595="f", E595="Mega", E595="Gigantamax", E595="Galar", E595="Alola"), IF(NOT(ISERROR(SEARCH(" ", CELL("contents", F594)))), LEFT(F594,SEARCH(" ", CELL("contents", F594))-1) &amp; " - " &amp; E595, F594&amp;" - "&amp;E595), E595)</f>
        <v>Chingling</v>
      </c>
      <c r="G595">
        <f>IF(ISNUMBER(SEARCH("-",K595)),_xlfn.XLOOKUP(LEFT(K595,FIND("-",K595)-1),'Clean Data'!E:E, 'Clean Data'!C:C),_xlfn.XLOOKUP(K595,'Clean Data'!E:E, 'Clean Data'!C:C))</f>
        <v>4</v>
      </c>
      <c r="H595" s="113">
        <v>4</v>
      </c>
      <c r="I595" s="113" t="str">
        <f>IF(ISNUMBER(SEARCH("-",K595)),_xlfn.XLOOKUP(LEFT(K595,FIND("-",K595)-1),'Clean Data'!E:E, 'Clean Data'!D:D),_xlfn.XLOOKUP(K595,'Clean Data'!E:E, 'Clean Data'!D:D))</f>
        <v>396</v>
      </c>
      <c r="J595" s="113" t="s">
        <v>1345</v>
      </c>
      <c r="K595" s="114" t="s">
        <v>2811</v>
      </c>
      <c r="L595" t="str">
        <f t="shared" si="9"/>
        <v>f</v>
      </c>
      <c r="M595" t="s">
        <v>2713</v>
      </c>
    </row>
    <row r="596" spans="1:13" x14ac:dyDescent="0.25">
      <c r="A596" t="str">
        <f>'Clean Data'!E597&amp;IF('Clean Data'!G597="x","-f","")&amp;IF('Clean Data'!K597="x","-Mega","")&amp;IF('Clean Data'!L597="x","-Gigantamax","")&amp;IF('Clean Data'!M597&lt;&gt;"","-"&amp;'Clean Data'!M597,"")</f>
        <v>Joltik</v>
      </c>
      <c r="B596" t="s">
        <v>581</v>
      </c>
      <c r="C596" t="s">
        <v>581</v>
      </c>
      <c r="D596" s="108" t="s">
        <v>427</v>
      </c>
      <c r="E596" t="s">
        <v>427</v>
      </c>
      <c r="F596" t="str" cm="1">
        <f t="array" aca="1" ref="F596" ca="1">IF(OR(E596="f", E596="Mega", E596="Gigantamax", E596="Galar", E596="Alola"), IF(NOT(ISERROR(SEARCH(" ", CELL("contents", F595)))), LEFT(F595,SEARCH(" ", CELL("contents", F595))-1) &amp; " - " &amp; E596, F595&amp;" - "&amp;E596), E596)</f>
        <v>Stunky</v>
      </c>
      <c r="G596">
        <f>IF(ISNUMBER(SEARCH("-",K596)),_xlfn.XLOOKUP(LEFT(K596,FIND("-",K596)-1),'Clean Data'!E:E, 'Clean Data'!C:C),_xlfn.XLOOKUP(K596,'Clean Data'!E:E, 'Clean Data'!C:C))</f>
        <v>4</v>
      </c>
      <c r="H596" s="113">
        <v>4</v>
      </c>
      <c r="I596" s="113" t="str">
        <f>IF(ISNUMBER(SEARCH("-",K596)),_xlfn.XLOOKUP(LEFT(K596,FIND("-",K596)-1),'Clean Data'!E:E, 'Clean Data'!D:D),_xlfn.XLOOKUP(K596,'Clean Data'!E:E, 'Clean Data'!D:D))</f>
        <v>397</v>
      </c>
      <c r="J596" s="113" t="s">
        <v>1346</v>
      </c>
      <c r="K596" s="114" t="s">
        <v>390</v>
      </c>
      <c r="L596" t="str">
        <f t="shared" si="9"/>
        <v/>
      </c>
      <c r="M596" t="s">
        <v>888</v>
      </c>
    </row>
    <row r="597" spans="1:13" x14ac:dyDescent="0.25">
      <c r="A597" t="str">
        <f>'Clean Data'!E598&amp;IF('Clean Data'!G598="x","-f","")&amp;IF('Clean Data'!K598="x","-Mega","")&amp;IF('Clean Data'!L598="x","-Gigantamax","")&amp;IF('Clean Data'!M598&lt;&gt;"","-"&amp;'Clean Data'!M598,"")</f>
        <v>Galvantula</v>
      </c>
      <c r="B597" t="s">
        <v>582</v>
      </c>
      <c r="C597" t="s">
        <v>582</v>
      </c>
      <c r="D597" s="108" t="s">
        <v>428</v>
      </c>
      <c r="E597" t="s">
        <v>428</v>
      </c>
      <c r="F597" t="str" cm="1">
        <f t="array" aca="1" ref="F597" ca="1">IF(OR(E597="f", E597="Mega", E597="Gigantamax", E597="Galar", E597="Alola"), IF(NOT(ISERROR(SEARCH(" ", CELL("contents", F596)))), LEFT(F596,SEARCH(" ", CELL("contents", F596))-1) &amp; " - " &amp; E597, F596&amp;" - "&amp;E597), E597)</f>
        <v>Skuntank</v>
      </c>
      <c r="G597">
        <f>IF(ISNUMBER(SEARCH("-",K597)),_xlfn.XLOOKUP(LEFT(K597,FIND("-",K597)-1),'Clean Data'!E:E, 'Clean Data'!C:C),_xlfn.XLOOKUP(K597,'Clean Data'!E:E, 'Clean Data'!C:C))</f>
        <v>4</v>
      </c>
      <c r="H597" s="113">
        <v>4</v>
      </c>
      <c r="I597" s="113" t="str">
        <f>IF(ISNUMBER(SEARCH("-",K597)),_xlfn.XLOOKUP(LEFT(K597,FIND("-",K597)-1),'Clean Data'!E:E, 'Clean Data'!D:D),_xlfn.XLOOKUP(K597,'Clean Data'!E:E, 'Clean Data'!D:D))</f>
        <v>397</v>
      </c>
      <c r="J597" s="113" t="s">
        <v>1346</v>
      </c>
      <c r="K597" s="114" t="s">
        <v>2812</v>
      </c>
      <c r="L597" t="str">
        <f t="shared" si="9"/>
        <v>f</v>
      </c>
      <c r="M597" t="s">
        <v>2713</v>
      </c>
    </row>
    <row r="598" spans="1:13" x14ac:dyDescent="0.25">
      <c r="A598" t="str">
        <f>'Clean Data'!E599&amp;IF('Clean Data'!G599="x","-f","")&amp;IF('Clean Data'!K599="x","-Mega","")&amp;IF('Clean Data'!L599="x","-Gigantamax","")&amp;IF('Clean Data'!M599&lt;&gt;"","-"&amp;'Clean Data'!M599,"")</f>
        <v>Ferroseed</v>
      </c>
      <c r="B598" t="s">
        <v>583</v>
      </c>
      <c r="C598" t="s">
        <v>583</v>
      </c>
      <c r="D598" s="108" t="s">
        <v>429</v>
      </c>
      <c r="E598" t="s">
        <v>429</v>
      </c>
      <c r="F598" t="str" cm="1">
        <f t="array" aca="1" ref="F598" ca="1">IF(OR(E598="f", E598="Mega", E598="Gigantamax", E598="Galar", E598="Alola"), IF(NOT(ISERROR(SEARCH(" ", CELL("contents", F597)))), LEFT(F597,SEARCH(" ", CELL("contents", F597))-1) &amp; " - " &amp; E598, F597&amp;" - "&amp;E598), E598)</f>
        <v>Bronzor</v>
      </c>
      <c r="G598">
        <f>IF(ISNUMBER(SEARCH("-",K598)),_xlfn.XLOOKUP(LEFT(K598,FIND("-",K598)-1),'Clean Data'!E:E, 'Clean Data'!C:C),_xlfn.XLOOKUP(K598,'Clean Data'!E:E, 'Clean Data'!C:C))</f>
        <v>4</v>
      </c>
      <c r="H598" s="113">
        <v>4</v>
      </c>
      <c r="I598" s="113" t="str">
        <f>IF(ISNUMBER(SEARCH("-",K598)),_xlfn.XLOOKUP(LEFT(K598,FIND("-",K598)-1),'Clean Data'!E:E, 'Clean Data'!D:D),_xlfn.XLOOKUP(K598,'Clean Data'!E:E, 'Clean Data'!D:D))</f>
        <v>398</v>
      </c>
      <c r="J598" s="113" t="s">
        <v>1347</v>
      </c>
      <c r="K598" s="114" t="s">
        <v>391</v>
      </c>
      <c r="L598" t="str">
        <f t="shared" si="9"/>
        <v/>
      </c>
      <c r="M598" t="s">
        <v>888</v>
      </c>
    </row>
    <row r="599" spans="1:13" x14ac:dyDescent="0.25">
      <c r="A599" t="str">
        <f>'Clean Data'!E600&amp;IF('Clean Data'!G600="x","-f","")&amp;IF('Clean Data'!K600="x","-Mega","")&amp;IF('Clean Data'!L600="x","-Gigantamax","")&amp;IF('Clean Data'!M600&lt;&gt;"","-"&amp;'Clean Data'!M600,"")</f>
        <v>Ferrothorn</v>
      </c>
      <c r="B599" t="s">
        <v>584</v>
      </c>
      <c r="C599" t="s">
        <v>584</v>
      </c>
      <c r="D599" s="108" t="s">
        <v>430</v>
      </c>
      <c r="E599" t="s">
        <v>430</v>
      </c>
      <c r="F599" t="str" cm="1">
        <f t="array" aca="1" ref="F599" ca="1">IF(OR(E599="f", E599="Mega", E599="Gigantamax", E599="Galar", E599="Alola"), IF(NOT(ISERROR(SEARCH(" ", CELL("contents", F598)))), LEFT(F598,SEARCH(" ", CELL("contents", F598))-1) &amp; " - " &amp; E599, F598&amp;" - "&amp;E599), E599)</f>
        <v>Bronzong</v>
      </c>
      <c r="G599">
        <f>IF(ISNUMBER(SEARCH("-",K599)),_xlfn.XLOOKUP(LEFT(K599,FIND("-",K599)-1),'Clean Data'!E:E, 'Clean Data'!C:C),_xlfn.XLOOKUP(K599,'Clean Data'!E:E, 'Clean Data'!C:C))</f>
        <v>4</v>
      </c>
      <c r="H599" s="113">
        <v>4</v>
      </c>
      <c r="I599" s="113" t="str">
        <f>IF(ISNUMBER(SEARCH("-",K599)),_xlfn.XLOOKUP(LEFT(K599,FIND("-",K599)-1),'Clean Data'!E:E, 'Clean Data'!D:D),_xlfn.XLOOKUP(K599,'Clean Data'!E:E, 'Clean Data'!D:D))</f>
        <v>398</v>
      </c>
      <c r="J599" s="113" t="s">
        <v>1347</v>
      </c>
      <c r="K599" s="114" t="s">
        <v>2813</v>
      </c>
      <c r="L599" t="str">
        <f t="shared" si="9"/>
        <v>f</v>
      </c>
      <c r="M599" t="s">
        <v>2713</v>
      </c>
    </row>
    <row r="600" spans="1:13" x14ac:dyDescent="0.25">
      <c r="A600" t="str">
        <f>'Clean Data'!E601&amp;IF('Clean Data'!G601="x","-f","")&amp;IF('Clean Data'!K601="x","-Mega","")&amp;IF('Clean Data'!L601="x","-Gigantamax","")&amp;IF('Clean Data'!M601&lt;&gt;"","-"&amp;'Clean Data'!M601,"")</f>
        <v>Klink</v>
      </c>
      <c r="B600" t="s">
        <v>585</v>
      </c>
      <c r="C600" t="s">
        <v>585</v>
      </c>
      <c r="D600" s="108" t="s">
        <v>431</v>
      </c>
      <c r="E600" t="s">
        <v>431</v>
      </c>
      <c r="F600" t="str" cm="1">
        <f t="array" aca="1" ref="F600" ca="1">IF(OR(E600="f", E600="Mega", E600="Gigantamax", E600="Galar", E600="Alola"), IF(NOT(ISERROR(SEARCH(" ", CELL("contents", F599)))), LEFT(F599,SEARCH(" ", CELL("contents", F599))-1) &amp; " - " &amp; E600, F599&amp;" - "&amp;E600), E600)</f>
        <v>Bonsly</v>
      </c>
      <c r="G600">
        <f>IF(ISNUMBER(SEARCH("-",K600)),_xlfn.XLOOKUP(LEFT(K600,FIND("-",K600)-1),'Clean Data'!E:E, 'Clean Data'!C:C),_xlfn.XLOOKUP(K600,'Clean Data'!E:E, 'Clean Data'!C:C))</f>
        <v>4</v>
      </c>
      <c r="H600" s="113">
        <v>4</v>
      </c>
      <c r="I600" s="113" t="str">
        <f>IF(ISNUMBER(SEARCH("-",K600)),_xlfn.XLOOKUP(LEFT(K600,FIND("-",K600)-1),'Clean Data'!E:E, 'Clean Data'!D:D),_xlfn.XLOOKUP(K600,'Clean Data'!E:E, 'Clean Data'!D:D))</f>
        <v>399</v>
      </c>
      <c r="J600" s="113" t="s">
        <v>1348</v>
      </c>
      <c r="K600" s="114" t="s">
        <v>392</v>
      </c>
      <c r="L600" t="str">
        <f t="shared" si="9"/>
        <v/>
      </c>
      <c r="M600" t="s">
        <v>888</v>
      </c>
    </row>
    <row r="601" spans="1:13" x14ac:dyDescent="0.25">
      <c r="A601" t="str">
        <f>'Clean Data'!E602&amp;IF('Clean Data'!G602="x","-f","")&amp;IF('Clean Data'!K602="x","-Mega","")&amp;IF('Clean Data'!L602="x","-Gigantamax","")&amp;IF('Clean Data'!M602&lt;&gt;"","-"&amp;'Clean Data'!M602,"")</f>
        <v>Klang</v>
      </c>
      <c r="B601" t="s">
        <v>586</v>
      </c>
      <c r="C601" t="s">
        <v>586</v>
      </c>
      <c r="D601" s="108" t="s">
        <v>432</v>
      </c>
      <c r="E601" t="s">
        <v>432</v>
      </c>
      <c r="F601" t="str" cm="1">
        <f t="array" aca="1" ref="F601" ca="1">IF(OR(E601="f", E601="Mega", E601="Gigantamax", E601="Galar", E601="Alola"), IF(NOT(ISERROR(SEARCH(" ", CELL("contents", F600)))), LEFT(F600,SEARCH(" ", CELL("contents", F600))-1) &amp; " - " &amp; E601, F600&amp;" - "&amp;E601), E601)</f>
        <v>Mime Jr.</v>
      </c>
      <c r="G601">
        <f>IF(ISNUMBER(SEARCH("-",K601)),_xlfn.XLOOKUP(LEFT(K601,FIND("-",K601)-1),'Clean Data'!E:E, 'Clean Data'!C:C),_xlfn.XLOOKUP(K601,'Clean Data'!E:E, 'Clean Data'!C:C))</f>
        <v>4</v>
      </c>
      <c r="H601" s="113">
        <v>4</v>
      </c>
      <c r="I601" s="113" t="str">
        <f>IF(ISNUMBER(SEARCH("-",K601)),_xlfn.XLOOKUP(LEFT(K601,FIND("-",K601)-1),'Clean Data'!E:E, 'Clean Data'!D:D),_xlfn.XLOOKUP(K601,'Clean Data'!E:E, 'Clean Data'!D:D))</f>
        <v>399</v>
      </c>
      <c r="J601" s="113" t="s">
        <v>1348</v>
      </c>
      <c r="K601" s="114" t="s">
        <v>2814</v>
      </c>
      <c r="L601" t="str">
        <f t="shared" si="9"/>
        <v>f</v>
      </c>
      <c r="M601" t="s">
        <v>2713</v>
      </c>
    </row>
    <row r="602" spans="1:13" x14ac:dyDescent="0.25">
      <c r="A602" t="str">
        <f>'Clean Data'!E603&amp;IF('Clean Data'!G603="x","-f","")&amp;IF('Clean Data'!K603="x","-Mega","")&amp;IF('Clean Data'!L603="x","-Gigantamax","")&amp;IF('Clean Data'!M603&lt;&gt;"","-"&amp;'Clean Data'!M603,"")</f>
        <v>Klinklang</v>
      </c>
      <c r="B602" t="s">
        <v>587</v>
      </c>
      <c r="C602" t="s">
        <v>587</v>
      </c>
      <c r="D602" s="108" t="s">
        <v>433</v>
      </c>
      <c r="E602" t="s">
        <v>433</v>
      </c>
      <c r="F602" t="str" cm="1">
        <f t="array" aca="1" ref="F602" ca="1">IF(OR(E602="f", E602="Mega", E602="Gigantamax", E602="Galar", E602="Alola"), IF(NOT(ISERROR(SEARCH(" ", CELL("contents", F601)))), LEFT(F601,SEARCH(" ", CELL("contents", F601))-1) &amp; " - " &amp; E602, F601&amp;" - "&amp;E602), E602)</f>
        <v>Happiny</v>
      </c>
      <c r="G602">
        <f>IF(ISNUMBER(SEARCH("-",K602)),_xlfn.XLOOKUP(LEFT(K602,FIND("-",K602)-1),'Clean Data'!E:E, 'Clean Data'!C:C),_xlfn.XLOOKUP(K602,'Clean Data'!E:E, 'Clean Data'!C:C))</f>
        <v>4</v>
      </c>
      <c r="H602" s="113">
        <v>4</v>
      </c>
      <c r="I602" s="113" t="str">
        <f>IF(ISNUMBER(SEARCH("-",K602)),_xlfn.XLOOKUP(LEFT(K602,FIND("-",K602)-1),'Clean Data'!E:E, 'Clean Data'!D:D),_xlfn.XLOOKUP(K602,'Clean Data'!E:E, 'Clean Data'!D:D))</f>
        <v>400</v>
      </c>
      <c r="J602" s="113" t="s">
        <v>1349</v>
      </c>
      <c r="K602" s="114" t="s">
        <v>393</v>
      </c>
      <c r="L602" t="str">
        <f t="shared" si="9"/>
        <v/>
      </c>
      <c r="M602" t="s">
        <v>888</v>
      </c>
    </row>
    <row r="603" spans="1:13" x14ac:dyDescent="0.25">
      <c r="A603" t="str">
        <f>'Clean Data'!E604&amp;IF('Clean Data'!G604="x","-f","")&amp;IF('Clean Data'!K604="x","-Mega","")&amp;IF('Clean Data'!L604="x","-Gigantamax","")&amp;IF('Clean Data'!M604&lt;&gt;"","-"&amp;'Clean Data'!M604,"")</f>
        <v>Tynamo</v>
      </c>
      <c r="B603" t="s">
        <v>588</v>
      </c>
      <c r="C603" t="s">
        <v>588</v>
      </c>
      <c r="D603" s="108" t="s">
        <v>434</v>
      </c>
      <c r="E603" t="s">
        <v>434</v>
      </c>
      <c r="F603" t="str" cm="1">
        <f t="array" aca="1" ref="F603" ca="1">IF(OR(E603="f", E603="Mega", E603="Gigantamax", E603="Galar", E603="Alola"), IF(NOT(ISERROR(SEARCH(" ", CELL("contents", F602)))), LEFT(F602,SEARCH(" ", CELL("contents", F602))-1) &amp; " - " &amp; E603, F602&amp;" - "&amp;E603), E603)</f>
        <v>Chatot</v>
      </c>
      <c r="G603">
        <f>IF(ISNUMBER(SEARCH("-",K603)),_xlfn.XLOOKUP(LEFT(K603,FIND("-",K603)-1),'Clean Data'!E:E, 'Clean Data'!C:C),_xlfn.XLOOKUP(K603,'Clean Data'!E:E, 'Clean Data'!C:C))</f>
        <v>4</v>
      </c>
      <c r="H603" s="113">
        <v>4</v>
      </c>
      <c r="I603" s="113" t="str">
        <f>IF(ISNUMBER(SEARCH("-",K603)),_xlfn.XLOOKUP(LEFT(K603,FIND("-",K603)-1),'Clean Data'!E:E, 'Clean Data'!D:D),_xlfn.XLOOKUP(K603,'Clean Data'!E:E, 'Clean Data'!D:D))</f>
        <v>400</v>
      </c>
      <c r="J603" s="113" t="s">
        <v>1349</v>
      </c>
      <c r="K603" s="114" t="s">
        <v>2815</v>
      </c>
      <c r="L603" t="str">
        <f t="shared" si="9"/>
        <v>f</v>
      </c>
      <c r="M603" t="s">
        <v>2713</v>
      </c>
    </row>
    <row r="604" spans="1:13" x14ac:dyDescent="0.25">
      <c r="A604" t="str">
        <f>'Clean Data'!E605&amp;IF('Clean Data'!G605="x","-f","")&amp;IF('Clean Data'!K605="x","-Mega","")&amp;IF('Clean Data'!L605="x","-Gigantamax","")&amp;IF('Clean Data'!M605&lt;&gt;"","-"&amp;'Clean Data'!M605,"")</f>
        <v>Eelektrik</v>
      </c>
      <c r="B604" t="s">
        <v>589</v>
      </c>
      <c r="C604" t="s">
        <v>589</v>
      </c>
      <c r="D604" s="108" t="s">
        <v>435</v>
      </c>
      <c r="E604" t="s">
        <v>435</v>
      </c>
      <c r="F604" t="str" cm="1">
        <f t="array" aca="1" ref="F604" ca="1">IF(OR(E604="f", E604="Mega", E604="Gigantamax", E604="Galar", E604="Alola"), IF(NOT(ISERROR(SEARCH(" ", CELL("contents", F603)))), LEFT(F603,SEARCH(" ", CELL("contents", F603))-1) &amp; " - " &amp; E604, F603&amp;" - "&amp;E604), E604)</f>
        <v>Spiritomb</v>
      </c>
      <c r="G604">
        <f>IF(ISNUMBER(SEARCH("-",K604)),_xlfn.XLOOKUP(LEFT(K604,FIND("-",K604)-1),'Clean Data'!E:E, 'Clean Data'!C:C),_xlfn.XLOOKUP(K604,'Clean Data'!E:E, 'Clean Data'!C:C))</f>
        <v>4</v>
      </c>
      <c r="H604" s="113">
        <v>4</v>
      </c>
      <c r="I604" s="113" t="str">
        <f>IF(ISNUMBER(SEARCH("-",K604)),_xlfn.XLOOKUP(LEFT(K604,FIND("-",K604)-1),'Clean Data'!E:E, 'Clean Data'!D:D),_xlfn.XLOOKUP(K604,'Clean Data'!E:E, 'Clean Data'!D:D))</f>
        <v>401</v>
      </c>
      <c r="J604" s="113" t="s">
        <v>1350</v>
      </c>
      <c r="K604" s="114" t="s">
        <v>394</v>
      </c>
      <c r="L604" t="str">
        <f t="shared" si="9"/>
        <v/>
      </c>
      <c r="M604" t="s">
        <v>888</v>
      </c>
    </row>
    <row r="605" spans="1:13" x14ac:dyDescent="0.25">
      <c r="A605" t="str">
        <f>'Clean Data'!E606&amp;IF('Clean Data'!G606="x","-f","")&amp;IF('Clean Data'!K606="x","-Mega","")&amp;IF('Clean Data'!L606="x","-Gigantamax","")&amp;IF('Clean Data'!M606&lt;&gt;"","-"&amp;'Clean Data'!M606,"")</f>
        <v>Eelektross</v>
      </c>
      <c r="B605" t="s">
        <v>590</v>
      </c>
      <c r="C605" t="s">
        <v>590</v>
      </c>
      <c r="D605" s="108" t="s">
        <v>436</v>
      </c>
      <c r="E605" t="s">
        <v>436</v>
      </c>
      <c r="F605" t="str" cm="1">
        <f t="array" aca="1" ref="F605" ca="1">IF(OR(E605="f", E605="Mega", E605="Gigantamax", E605="Galar", E605="Alola"), IF(NOT(ISERROR(SEARCH(" ", CELL("contents", F604)))), LEFT(F604,SEARCH(" ", CELL("contents", F604))-1) &amp; " - " &amp; E605, F604&amp;" - "&amp;E605), E605)</f>
        <v>Gible</v>
      </c>
      <c r="G605">
        <f>IF(ISNUMBER(SEARCH("-",K605)),_xlfn.XLOOKUP(LEFT(K605,FIND("-",K605)-1),'Clean Data'!E:E, 'Clean Data'!C:C),_xlfn.XLOOKUP(K605,'Clean Data'!E:E, 'Clean Data'!C:C))</f>
        <v>4</v>
      </c>
      <c r="H605" s="113">
        <v>4</v>
      </c>
      <c r="I605" s="113" t="str">
        <f>IF(ISNUMBER(SEARCH("-",K605)),_xlfn.XLOOKUP(LEFT(K605,FIND("-",K605)-1),'Clean Data'!E:E, 'Clean Data'!D:D),_xlfn.XLOOKUP(K605,'Clean Data'!E:E, 'Clean Data'!D:D))</f>
        <v>401</v>
      </c>
      <c r="J605" s="113" t="s">
        <v>1350</v>
      </c>
      <c r="K605" s="114" t="s">
        <v>2816</v>
      </c>
      <c r="L605" t="str">
        <f t="shared" si="9"/>
        <v>f</v>
      </c>
      <c r="M605" t="s">
        <v>2713</v>
      </c>
    </row>
    <row r="606" spans="1:13" x14ac:dyDescent="0.25">
      <c r="A606" t="str">
        <f>'Clean Data'!E607&amp;IF('Clean Data'!G607="x","-f","")&amp;IF('Clean Data'!K607="x","-Mega","")&amp;IF('Clean Data'!L607="x","-Gigantamax","")&amp;IF('Clean Data'!M607&lt;&gt;"","-"&amp;'Clean Data'!M607,"")</f>
        <v>Elgyem</v>
      </c>
      <c r="B606" t="s">
        <v>591</v>
      </c>
      <c r="C606" t="s">
        <v>591</v>
      </c>
      <c r="D606" s="108" t="s">
        <v>2713</v>
      </c>
      <c r="E606" t="s">
        <v>2713</v>
      </c>
      <c r="F606" t="str" cm="1">
        <f t="array" aca="1" ref="F606" ca="1">IF(OR(E606="f", E606="Mega", E606="Gigantamax", E606="Galar", E606="Alola"), IF(NOT(ISERROR(SEARCH(" ", CELL("contents", F605)))), LEFT(F605,SEARCH(" ", CELL("contents", F605))-1) &amp; " - " &amp; E606, F605&amp;" - "&amp;E606), E606)</f>
        <v>Gible - f</v>
      </c>
      <c r="G606">
        <f>IF(ISNUMBER(SEARCH("-",K606)),_xlfn.XLOOKUP(LEFT(K606,FIND("-",K606)-1),'Clean Data'!E:E, 'Clean Data'!C:C),_xlfn.XLOOKUP(K606,'Clean Data'!E:E, 'Clean Data'!C:C))</f>
        <v>4</v>
      </c>
      <c r="H606" s="113">
        <v>4</v>
      </c>
      <c r="I606" s="113" t="str">
        <f>IF(ISNUMBER(SEARCH("-",K606)),_xlfn.XLOOKUP(LEFT(K606,FIND("-",K606)-1),'Clean Data'!E:E, 'Clean Data'!D:D),_xlfn.XLOOKUP(K606,'Clean Data'!E:E, 'Clean Data'!D:D))</f>
        <v>402</v>
      </c>
      <c r="J606" s="113" t="s">
        <v>1351</v>
      </c>
      <c r="K606" s="114" t="s">
        <v>395</v>
      </c>
      <c r="L606" t="str">
        <f t="shared" si="9"/>
        <v/>
      </c>
      <c r="M606" t="s">
        <v>888</v>
      </c>
    </row>
    <row r="607" spans="1:13" x14ac:dyDescent="0.25">
      <c r="A607" t="str">
        <f>'Clean Data'!E608&amp;IF('Clean Data'!G608="x","-f","")&amp;IF('Clean Data'!K608="x","-Mega","")&amp;IF('Clean Data'!L608="x","-Gigantamax","")&amp;IF('Clean Data'!M608&lt;&gt;"","-"&amp;'Clean Data'!M608,"")</f>
        <v>Beheeyem</v>
      </c>
      <c r="B607" t="s">
        <v>592</v>
      </c>
      <c r="C607" t="s">
        <v>592</v>
      </c>
      <c r="D607" s="108" t="s">
        <v>437</v>
      </c>
      <c r="E607" t="s">
        <v>437</v>
      </c>
      <c r="F607" t="str" cm="1">
        <f t="array" aca="1" ref="F607" ca="1">IF(OR(E607="f", E607="Mega", E607="Gigantamax", E607="Galar", E607="Alola"), IF(NOT(ISERROR(SEARCH(" ", CELL("contents", F606)))), LEFT(F606,SEARCH(" ", CELL("contents", F606))-1) &amp; " - " &amp; E607, F606&amp;" - "&amp;E607), E607)</f>
        <v>Gabite</v>
      </c>
      <c r="G607">
        <f>IF(ISNUMBER(SEARCH("-",K607)),_xlfn.XLOOKUP(LEFT(K607,FIND("-",K607)-1),'Clean Data'!E:E, 'Clean Data'!C:C),_xlfn.XLOOKUP(K607,'Clean Data'!E:E, 'Clean Data'!C:C))</f>
        <v>4</v>
      </c>
      <c r="H607" s="113">
        <v>4</v>
      </c>
      <c r="I607" s="113" t="str">
        <f>IF(ISNUMBER(SEARCH("-",K607)),_xlfn.XLOOKUP(LEFT(K607,FIND("-",K607)-1),'Clean Data'!E:E, 'Clean Data'!D:D),_xlfn.XLOOKUP(K607,'Clean Data'!E:E, 'Clean Data'!D:D))</f>
        <v>402</v>
      </c>
      <c r="J607" s="113" t="s">
        <v>1351</v>
      </c>
      <c r="K607" s="114" t="s">
        <v>2817</v>
      </c>
      <c r="L607" t="str">
        <f t="shared" si="9"/>
        <v>f</v>
      </c>
      <c r="M607" t="s">
        <v>2713</v>
      </c>
    </row>
    <row r="608" spans="1:13" x14ac:dyDescent="0.25">
      <c r="A608" t="str">
        <f>'Clean Data'!E609&amp;IF('Clean Data'!G609="x","-f","")&amp;IF('Clean Data'!K609="x","-Mega","")&amp;IF('Clean Data'!L609="x","-Gigantamax","")&amp;IF('Clean Data'!M609&lt;&gt;"","-"&amp;'Clean Data'!M609,"")</f>
        <v>Litwick</v>
      </c>
      <c r="B608" t="s">
        <v>593</v>
      </c>
      <c r="C608" t="s">
        <v>593</v>
      </c>
      <c r="D608" s="108" t="s">
        <v>2713</v>
      </c>
      <c r="E608" t="s">
        <v>2713</v>
      </c>
      <c r="F608" t="str" cm="1">
        <f t="array" aca="1" ref="F608" ca="1">IF(OR(E608="f", E608="Mega", E608="Gigantamax", E608="Galar", E608="Alola"), IF(NOT(ISERROR(SEARCH(" ", CELL("contents", F607)))), LEFT(F607,SEARCH(" ", CELL("contents", F607))-1) &amp; " - " &amp; E608, F607&amp;" - "&amp;E608), E608)</f>
        <v>Gabite - f</v>
      </c>
      <c r="G608">
        <f>IF(ISNUMBER(SEARCH("-",K608)),_xlfn.XLOOKUP(LEFT(K608,FIND("-",K608)-1),'Clean Data'!E:E, 'Clean Data'!C:C),_xlfn.XLOOKUP(K608,'Clean Data'!E:E, 'Clean Data'!C:C))</f>
        <v>4</v>
      </c>
      <c r="H608" s="113">
        <v>4</v>
      </c>
      <c r="I608" s="113" t="str">
        <f>IF(ISNUMBER(SEARCH("-",K608)),_xlfn.XLOOKUP(LEFT(K608,FIND("-",K608)-1),'Clean Data'!E:E, 'Clean Data'!D:D),_xlfn.XLOOKUP(K608,'Clean Data'!E:E, 'Clean Data'!D:D))</f>
        <v>403</v>
      </c>
      <c r="J608" s="113" t="s">
        <v>1352</v>
      </c>
      <c r="K608" s="114" t="s">
        <v>396</v>
      </c>
      <c r="L608" t="str">
        <f t="shared" si="9"/>
        <v/>
      </c>
      <c r="M608" t="s">
        <v>888</v>
      </c>
    </row>
    <row r="609" spans="1:13" x14ac:dyDescent="0.25">
      <c r="A609" t="str">
        <f>'Clean Data'!E610&amp;IF('Clean Data'!G610="x","-f","")&amp;IF('Clean Data'!K610="x","-Mega","")&amp;IF('Clean Data'!L610="x","-Gigantamax","")&amp;IF('Clean Data'!M610&lt;&gt;"","-"&amp;'Clean Data'!M610,"")</f>
        <v>Lampent</v>
      </c>
      <c r="B609" t="s">
        <v>594</v>
      </c>
      <c r="C609" t="s">
        <v>594</v>
      </c>
      <c r="D609" s="108" t="s">
        <v>438</v>
      </c>
      <c r="E609" t="s">
        <v>438</v>
      </c>
      <c r="F609" t="str" cm="1">
        <f t="array" aca="1" ref="F609" ca="1">IF(OR(E609="f", E609="Mega", E609="Gigantamax", E609="Galar", E609="Alola"), IF(NOT(ISERROR(SEARCH(" ", CELL("contents", F608)))), LEFT(F608,SEARCH(" ", CELL("contents", F608))-1) &amp; " - " &amp; E609, F608&amp;" - "&amp;E609), E609)</f>
        <v>Garchomp</v>
      </c>
      <c r="G609">
        <f>IF(ISNUMBER(SEARCH("-",K609)),_xlfn.XLOOKUP(LEFT(K609,FIND("-",K609)-1),'Clean Data'!E:E, 'Clean Data'!C:C),_xlfn.XLOOKUP(K609,'Clean Data'!E:E, 'Clean Data'!C:C))</f>
        <v>4</v>
      </c>
      <c r="H609" s="113">
        <v>4</v>
      </c>
      <c r="I609" s="113" t="str">
        <f>IF(ISNUMBER(SEARCH("-",K609)),_xlfn.XLOOKUP(LEFT(K609,FIND("-",K609)-1),'Clean Data'!E:E, 'Clean Data'!D:D),_xlfn.XLOOKUP(K609,'Clean Data'!E:E, 'Clean Data'!D:D))</f>
        <v>403</v>
      </c>
      <c r="J609" s="113" t="s">
        <v>1352</v>
      </c>
      <c r="K609" s="114" t="s">
        <v>2818</v>
      </c>
      <c r="L609" t="str">
        <f t="shared" si="9"/>
        <v>f</v>
      </c>
      <c r="M609" t="s">
        <v>2713</v>
      </c>
    </row>
    <row r="610" spans="1:13" x14ac:dyDescent="0.25">
      <c r="A610" t="str">
        <f>'Clean Data'!E611&amp;IF('Clean Data'!G611="x","-f","")&amp;IF('Clean Data'!K611="x","-Mega","")&amp;IF('Clean Data'!L611="x","-Gigantamax","")&amp;IF('Clean Data'!M611&lt;&gt;"","-"&amp;'Clean Data'!M611,"")</f>
        <v>Chandelure</v>
      </c>
      <c r="B610" t="s">
        <v>595</v>
      </c>
      <c r="C610" t="s">
        <v>595</v>
      </c>
      <c r="D610" s="108" t="s">
        <v>2713</v>
      </c>
      <c r="E610" t="s">
        <v>2713</v>
      </c>
      <c r="F610" t="str" cm="1">
        <f t="array" aca="1" ref="F610" ca="1">IF(OR(E610="f", E610="Mega", E610="Gigantamax", E610="Galar", E610="Alola"), IF(NOT(ISERROR(SEARCH(" ", CELL("contents", F609)))), LEFT(F609,SEARCH(" ", CELL("contents", F609))-1) &amp; " - " &amp; E610, F609&amp;" - "&amp;E610), E610)</f>
        <v>Garchomp - f</v>
      </c>
      <c r="G610">
        <f>IF(ISNUMBER(SEARCH("-",K610)),_xlfn.XLOOKUP(LEFT(K610,FIND("-",K610)-1),'Clean Data'!E:E, 'Clean Data'!C:C),_xlfn.XLOOKUP(K610,'Clean Data'!E:E, 'Clean Data'!C:C))</f>
        <v>4</v>
      </c>
      <c r="H610" s="113">
        <v>4</v>
      </c>
      <c r="I610" s="113" t="str">
        <f>IF(ISNUMBER(SEARCH("-",K610)),_xlfn.XLOOKUP(LEFT(K610,FIND("-",K610)-1),'Clean Data'!E:E, 'Clean Data'!D:D),_xlfn.XLOOKUP(K610,'Clean Data'!E:E, 'Clean Data'!D:D))</f>
        <v>404</v>
      </c>
      <c r="J610" s="113" t="s">
        <v>1353</v>
      </c>
      <c r="K610" s="114" t="s">
        <v>397</v>
      </c>
      <c r="L610" t="str">
        <f t="shared" si="9"/>
        <v/>
      </c>
      <c r="M610" t="s">
        <v>888</v>
      </c>
    </row>
    <row r="611" spans="1:13" x14ac:dyDescent="0.25">
      <c r="A611" t="str">
        <f>'Clean Data'!E612&amp;IF('Clean Data'!G612="x","-f","")&amp;IF('Clean Data'!K612="x","-Mega","")&amp;IF('Clean Data'!L612="x","-Gigantamax","")&amp;IF('Clean Data'!M612&lt;&gt;"","-"&amp;'Clean Data'!M612,"")</f>
        <v>Axew</v>
      </c>
      <c r="B611" t="s">
        <v>596</v>
      </c>
      <c r="C611" t="s">
        <v>596</v>
      </c>
      <c r="D611" s="108" t="s">
        <v>882</v>
      </c>
      <c r="E611" t="s">
        <v>882</v>
      </c>
      <c r="F611" t="str" cm="1">
        <f t="array" aca="1" ref="F611" ca="1">IF(OR(E611="f", E611="Mega", E611="Gigantamax", E611="Galar", E611="Alola"), IF(NOT(ISERROR(SEARCH(" ", CELL("contents", F610)))), LEFT(F610,SEARCH(" ", CELL("contents", F610))-1) &amp; " - " &amp; E611, F610&amp;" - "&amp;E611), E611)</f>
        <v>Garchomp - Mega</v>
      </c>
      <c r="G611">
        <f>IF(ISNUMBER(SEARCH("-",K611)),_xlfn.XLOOKUP(LEFT(K611,FIND("-",K611)-1),'Clean Data'!E:E, 'Clean Data'!C:C),_xlfn.XLOOKUP(K611,'Clean Data'!E:E, 'Clean Data'!C:C))</f>
        <v>4</v>
      </c>
      <c r="H611" s="113">
        <v>4</v>
      </c>
      <c r="I611" s="113" t="str">
        <f>IF(ISNUMBER(SEARCH("-",K611)),_xlfn.XLOOKUP(LEFT(K611,FIND("-",K611)-1),'Clean Data'!E:E, 'Clean Data'!D:D),_xlfn.XLOOKUP(K611,'Clean Data'!E:E, 'Clean Data'!D:D))</f>
        <v>404</v>
      </c>
      <c r="J611" s="113" t="s">
        <v>1353</v>
      </c>
      <c r="K611" s="114" t="s">
        <v>2819</v>
      </c>
      <c r="L611" t="str">
        <f t="shared" si="9"/>
        <v>f</v>
      </c>
      <c r="M611" t="s">
        <v>2713</v>
      </c>
    </row>
    <row r="612" spans="1:13" x14ac:dyDescent="0.25">
      <c r="A612" t="str">
        <f>'Clean Data'!E613&amp;IF('Clean Data'!G613="x","-f","")&amp;IF('Clean Data'!K613="x","-Mega","")&amp;IF('Clean Data'!L613="x","-Gigantamax","")&amp;IF('Clean Data'!M613&lt;&gt;"","-"&amp;'Clean Data'!M613,"")</f>
        <v>Fraxure</v>
      </c>
      <c r="B612" t="s">
        <v>597</v>
      </c>
      <c r="C612" t="s">
        <v>597</v>
      </c>
      <c r="D612" s="108" t="s">
        <v>439</v>
      </c>
      <c r="E612" t="s">
        <v>439</v>
      </c>
      <c r="F612" t="str" cm="1">
        <f t="array" aca="1" ref="F612" ca="1">IF(OR(E612="f", E612="Mega", E612="Gigantamax", E612="Galar", E612="Alola"), IF(NOT(ISERROR(SEARCH(" ", CELL("contents", F611)))), LEFT(F611,SEARCH(" ", CELL("contents", F611))-1) &amp; " - " &amp; E612, F611&amp;" - "&amp;E612), E612)</f>
        <v>Munchlax</v>
      </c>
      <c r="G612">
        <f>IF(ISNUMBER(SEARCH("-",K612)),_xlfn.XLOOKUP(LEFT(K612,FIND("-",K612)-1),'Clean Data'!E:E, 'Clean Data'!C:C),_xlfn.XLOOKUP(K612,'Clean Data'!E:E, 'Clean Data'!C:C))</f>
        <v>4</v>
      </c>
      <c r="H612" s="113">
        <v>4</v>
      </c>
      <c r="I612" s="113" t="str">
        <f>IF(ISNUMBER(SEARCH("-",K612)),_xlfn.XLOOKUP(LEFT(K612,FIND("-",K612)-1),'Clean Data'!E:E, 'Clean Data'!D:D),_xlfn.XLOOKUP(K612,'Clean Data'!E:E, 'Clean Data'!D:D))</f>
        <v>405</v>
      </c>
      <c r="J612" s="113" t="s">
        <v>1354</v>
      </c>
      <c r="K612" s="114" t="s">
        <v>398</v>
      </c>
      <c r="L612" t="str">
        <f t="shared" si="9"/>
        <v/>
      </c>
      <c r="M612" t="s">
        <v>888</v>
      </c>
    </row>
    <row r="613" spans="1:13" x14ac:dyDescent="0.25">
      <c r="A613" t="str">
        <f>'Clean Data'!E614&amp;IF('Clean Data'!G614="x","-f","")&amp;IF('Clean Data'!K614="x","-Mega","")&amp;IF('Clean Data'!L614="x","-Gigantamax","")&amp;IF('Clean Data'!M614&lt;&gt;"","-"&amp;'Clean Data'!M614,"")</f>
        <v>Haxorus</v>
      </c>
      <c r="B613" t="s">
        <v>598</v>
      </c>
      <c r="C613" t="s">
        <v>598</v>
      </c>
      <c r="D613" s="108" t="s">
        <v>440</v>
      </c>
      <c r="E613" t="s">
        <v>440</v>
      </c>
      <c r="F613" t="str" cm="1">
        <f t="array" aca="1" ref="F613" ca="1">IF(OR(E613="f", E613="Mega", E613="Gigantamax", E613="Galar", E613="Alola"), IF(NOT(ISERROR(SEARCH(" ", CELL("contents", F612)))), LEFT(F612,SEARCH(" ", CELL("contents", F612))-1) &amp; " - " &amp; E613, F612&amp;" - "&amp;E613), E613)</f>
        <v>Riolu</v>
      </c>
      <c r="G613">
        <f>IF(ISNUMBER(SEARCH("-",K613)),_xlfn.XLOOKUP(LEFT(K613,FIND("-",K613)-1),'Clean Data'!E:E, 'Clean Data'!C:C),_xlfn.XLOOKUP(K613,'Clean Data'!E:E, 'Clean Data'!C:C))</f>
        <v>4</v>
      </c>
      <c r="H613" s="113">
        <v>4</v>
      </c>
      <c r="I613" s="113" t="str">
        <f>IF(ISNUMBER(SEARCH("-",K613)),_xlfn.XLOOKUP(LEFT(K613,FIND("-",K613)-1),'Clean Data'!E:E, 'Clean Data'!D:D),_xlfn.XLOOKUP(K613,'Clean Data'!E:E, 'Clean Data'!D:D))</f>
        <v>405</v>
      </c>
      <c r="J613" s="113" t="s">
        <v>1354</v>
      </c>
      <c r="K613" s="114" t="s">
        <v>2820</v>
      </c>
      <c r="L613" t="str">
        <f t="shared" si="9"/>
        <v>f</v>
      </c>
      <c r="M613" t="s">
        <v>2713</v>
      </c>
    </row>
    <row r="614" spans="1:13" x14ac:dyDescent="0.25">
      <c r="A614" t="str">
        <f>'Clean Data'!E615&amp;IF('Clean Data'!G615="x","-f","")&amp;IF('Clean Data'!K615="x","-Mega","")&amp;IF('Clean Data'!L615="x","-Gigantamax","")&amp;IF('Clean Data'!M615&lt;&gt;"","-"&amp;'Clean Data'!M615,"")</f>
        <v>Cubchoo</v>
      </c>
      <c r="B614" t="s">
        <v>599</v>
      </c>
      <c r="C614" t="s">
        <v>599</v>
      </c>
      <c r="D614" s="108" t="s">
        <v>441</v>
      </c>
      <c r="E614" t="s">
        <v>441</v>
      </c>
      <c r="F614" t="str" cm="1">
        <f t="array" aca="1" ref="F614" ca="1">IF(OR(E614="f", E614="Mega", E614="Gigantamax", E614="Galar", E614="Alola"), IF(NOT(ISERROR(SEARCH(" ", CELL("contents", F613)))), LEFT(F613,SEARCH(" ", CELL("contents", F613))-1) &amp; " - " &amp; E614, F613&amp;" - "&amp;E614), E614)</f>
        <v>Lucario</v>
      </c>
      <c r="G614">
        <f>IF(ISNUMBER(SEARCH("-",K614)),_xlfn.XLOOKUP(LEFT(K614,FIND("-",K614)-1),'Clean Data'!E:E, 'Clean Data'!C:C),_xlfn.XLOOKUP(K614,'Clean Data'!E:E, 'Clean Data'!C:C))</f>
        <v>4</v>
      </c>
      <c r="H614" s="113">
        <v>4</v>
      </c>
      <c r="I614" s="113" t="str">
        <f>IF(ISNUMBER(SEARCH("-",K614)),_xlfn.XLOOKUP(LEFT(K614,FIND("-",K614)-1),'Clean Data'!E:E, 'Clean Data'!D:D),_xlfn.XLOOKUP(K614,'Clean Data'!E:E, 'Clean Data'!D:D))</f>
        <v>406</v>
      </c>
      <c r="J614" s="113" t="s">
        <v>1355</v>
      </c>
      <c r="K614" s="114" t="s">
        <v>399</v>
      </c>
      <c r="L614" t="str">
        <f t="shared" si="9"/>
        <v/>
      </c>
      <c r="M614" t="s">
        <v>888</v>
      </c>
    </row>
    <row r="615" spans="1:13" x14ac:dyDescent="0.25">
      <c r="A615" t="str">
        <f>'Clean Data'!E616&amp;IF('Clean Data'!G616="x","-f","")&amp;IF('Clean Data'!K616="x","-Mega","")&amp;IF('Clean Data'!L616="x","-Gigantamax","")&amp;IF('Clean Data'!M616&lt;&gt;"","-"&amp;'Clean Data'!M616,"")</f>
        <v>Beartic</v>
      </c>
      <c r="B615" t="s">
        <v>600</v>
      </c>
      <c r="C615" t="s">
        <v>600</v>
      </c>
      <c r="D615" s="108" t="s">
        <v>882</v>
      </c>
      <c r="E615" t="s">
        <v>882</v>
      </c>
      <c r="F615" t="str" cm="1">
        <f t="array" aca="1" ref="F615" ca="1">IF(OR(E615="f", E615="Mega", E615="Gigantamax", E615="Galar", E615="Alola"), IF(NOT(ISERROR(SEARCH(" ", CELL("contents", F614)))), LEFT(F614,SEARCH(" ", CELL("contents", F614))-1) &amp; " - " &amp; E615, F614&amp;" - "&amp;E615), E615)</f>
        <v>Lucario - Mega</v>
      </c>
      <c r="G615">
        <f>IF(ISNUMBER(SEARCH("-",K615)),_xlfn.XLOOKUP(LEFT(K615,FIND("-",K615)-1),'Clean Data'!E:E, 'Clean Data'!C:C),_xlfn.XLOOKUP(K615,'Clean Data'!E:E, 'Clean Data'!C:C))</f>
        <v>4</v>
      </c>
      <c r="H615" s="113">
        <v>4</v>
      </c>
      <c r="I615" s="113" t="str">
        <f>IF(ISNUMBER(SEARCH("-",K615)),_xlfn.XLOOKUP(LEFT(K615,FIND("-",K615)-1),'Clean Data'!E:E, 'Clean Data'!D:D),_xlfn.XLOOKUP(K615,'Clean Data'!E:E, 'Clean Data'!D:D))</f>
        <v>407</v>
      </c>
      <c r="J615" s="113" t="s">
        <v>1356</v>
      </c>
      <c r="K615" s="114" t="s">
        <v>400</v>
      </c>
      <c r="L615" t="str">
        <f t="shared" si="9"/>
        <v/>
      </c>
      <c r="M615" t="s">
        <v>888</v>
      </c>
    </row>
    <row r="616" spans="1:13" x14ac:dyDescent="0.25">
      <c r="A616" t="str">
        <f>'Clean Data'!E617&amp;IF('Clean Data'!G617="x","-f","")&amp;IF('Clean Data'!K617="x","-Mega","")&amp;IF('Clean Data'!L617="x","-Gigantamax","")&amp;IF('Clean Data'!M617&lt;&gt;"","-"&amp;'Clean Data'!M617,"")</f>
        <v>Cryogonal</v>
      </c>
      <c r="B616" t="s">
        <v>601</v>
      </c>
      <c r="C616" t="s">
        <v>601</v>
      </c>
      <c r="D616" s="108" t="s">
        <v>442</v>
      </c>
      <c r="E616" t="s">
        <v>442</v>
      </c>
      <c r="F616" t="str" cm="1">
        <f t="array" aca="1" ref="F616" ca="1">IF(OR(E616="f", E616="Mega", E616="Gigantamax", E616="Galar", E616="Alola"), IF(NOT(ISERROR(SEARCH(" ", CELL("contents", F615)))), LEFT(F615,SEARCH(" ", CELL("contents", F615))-1) &amp; " - " &amp; E616, F615&amp;" - "&amp;E616), E616)</f>
        <v>Hippopotas</v>
      </c>
      <c r="G616">
        <f>IF(ISNUMBER(SEARCH("-",K616)),_xlfn.XLOOKUP(LEFT(K616,FIND("-",K616)-1),'Clean Data'!E:E, 'Clean Data'!C:C),_xlfn.XLOOKUP(K616,'Clean Data'!E:E, 'Clean Data'!C:C))</f>
        <v>4</v>
      </c>
      <c r="H616" s="113">
        <v>4</v>
      </c>
      <c r="I616" s="113" t="str">
        <f>IF(ISNUMBER(SEARCH("-",K616)),_xlfn.XLOOKUP(LEFT(K616,FIND("-",K616)-1),'Clean Data'!E:E, 'Clean Data'!D:D),_xlfn.XLOOKUP(K616,'Clean Data'!E:E, 'Clean Data'!D:D))</f>
        <v>407</v>
      </c>
      <c r="J616" s="113" t="s">
        <v>1356</v>
      </c>
      <c r="K616" s="114" t="s">
        <v>2821</v>
      </c>
      <c r="L616" t="str">
        <f t="shared" si="9"/>
        <v>f</v>
      </c>
      <c r="M616" t="s">
        <v>2713</v>
      </c>
    </row>
    <row r="617" spans="1:13" x14ac:dyDescent="0.25">
      <c r="A617" t="str">
        <f>'Clean Data'!E618&amp;IF('Clean Data'!G618="x","-f","")&amp;IF('Clean Data'!K618="x","-Mega","")&amp;IF('Clean Data'!L618="x","-Gigantamax","")&amp;IF('Clean Data'!M618&lt;&gt;"","-"&amp;'Clean Data'!M618,"")</f>
        <v>Shelmet</v>
      </c>
      <c r="B617" t="s">
        <v>602</v>
      </c>
      <c r="C617" t="s">
        <v>602</v>
      </c>
      <c r="D617" s="108" t="s">
        <v>2713</v>
      </c>
      <c r="E617" t="s">
        <v>2713</v>
      </c>
      <c r="F617" t="str" cm="1">
        <f t="array" aca="1" ref="F617" ca="1">IF(OR(E617="f", E617="Mega", E617="Gigantamax", E617="Galar", E617="Alola"), IF(NOT(ISERROR(SEARCH(" ", CELL("contents", F616)))), LEFT(F616,SEARCH(" ", CELL("contents", F616))-1) &amp; " - " &amp; E617, F616&amp;" - "&amp;E617), E617)</f>
        <v>Hippopotas - f</v>
      </c>
      <c r="G617">
        <f>IF(ISNUMBER(SEARCH("-",K617)),_xlfn.XLOOKUP(LEFT(K617,FIND("-",K617)-1),'Clean Data'!E:E, 'Clean Data'!C:C),_xlfn.XLOOKUP(K617,'Clean Data'!E:E, 'Clean Data'!C:C))</f>
        <v>4</v>
      </c>
      <c r="H617" s="113">
        <v>4</v>
      </c>
      <c r="I617" s="113" t="str">
        <f>IF(ISNUMBER(SEARCH("-",K617)),_xlfn.XLOOKUP(LEFT(K617,FIND("-",K617)-1),'Clean Data'!E:E, 'Clean Data'!D:D),_xlfn.XLOOKUP(K617,'Clean Data'!E:E, 'Clean Data'!D:D))</f>
        <v>408</v>
      </c>
      <c r="J617" s="113" t="s">
        <v>1357</v>
      </c>
      <c r="K617" s="114" t="s">
        <v>401</v>
      </c>
      <c r="L617" t="str">
        <f t="shared" si="9"/>
        <v/>
      </c>
      <c r="M617" t="s">
        <v>888</v>
      </c>
    </row>
    <row r="618" spans="1:13" x14ac:dyDescent="0.25">
      <c r="A618" t="str">
        <f>'Clean Data'!E619&amp;IF('Clean Data'!G619="x","-f","")&amp;IF('Clean Data'!K619="x","-Mega","")&amp;IF('Clean Data'!L619="x","-Gigantamax","")&amp;IF('Clean Data'!M619&lt;&gt;"","-"&amp;'Clean Data'!M619,"")</f>
        <v>Accelgor</v>
      </c>
      <c r="B618" t="s">
        <v>603</v>
      </c>
      <c r="C618" t="s">
        <v>603</v>
      </c>
      <c r="D618" s="108" t="s">
        <v>443</v>
      </c>
      <c r="E618" t="s">
        <v>443</v>
      </c>
      <c r="F618" t="str" cm="1">
        <f t="array" aca="1" ref="F618" ca="1">IF(OR(E618="f", E618="Mega", E618="Gigantamax", E618="Galar", E618="Alola"), IF(NOT(ISERROR(SEARCH(" ", CELL("contents", F617)))), LEFT(F617,SEARCH(" ", CELL("contents", F617))-1) &amp; " - " &amp; E618, F617&amp;" - "&amp;E618), E618)</f>
        <v>Hippowdon</v>
      </c>
      <c r="G618">
        <f>IF(ISNUMBER(SEARCH("-",K618)),_xlfn.XLOOKUP(LEFT(K618,FIND("-",K618)-1),'Clean Data'!E:E, 'Clean Data'!C:C),_xlfn.XLOOKUP(K618,'Clean Data'!E:E, 'Clean Data'!C:C))</f>
        <v>4</v>
      </c>
      <c r="H618" s="113">
        <v>4</v>
      </c>
      <c r="I618" s="113" t="str">
        <f>IF(ISNUMBER(SEARCH("-",K618)),_xlfn.XLOOKUP(LEFT(K618,FIND("-",K618)-1),'Clean Data'!E:E, 'Clean Data'!D:D),_xlfn.XLOOKUP(K618,'Clean Data'!E:E, 'Clean Data'!D:D))</f>
        <v>409</v>
      </c>
      <c r="J618" s="113" t="s">
        <v>1358</v>
      </c>
      <c r="K618" s="114" t="s">
        <v>402</v>
      </c>
      <c r="L618" t="str">
        <f t="shared" si="9"/>
        <v/>
      </c>
      <c r="M618" t="s">
        <v>888</v>
      </c>
    </row>
    <row r="619" spans="1:13" x14ac:dyDescent="0.25">
      <c r="A619" t="str">
        <f>'Clean Data'!E620&amp;IF('Clean Data'!G620="x","-f","")&amp;IF('Clean Data'!K620="x","-Mega","")&amp;IF('Clean Data'!L620="x","-Gigantamax","")&amp;IF('Clean Data'!M620&lt;&gt;"","-"&amp;'Clean Data'!M620,"")</f>
        <v>Stunfisk-Galar</v>
      </c>
      <c r="B619" t="s">
        <v>2957</v>
      </c>
      <c r="C619" t="s">
        <v>2957</v>
      </c>
      <c r="D619" s="108" t="s">
        <v>2713</v>
      </c>
      <c r="E619" t="s">
        <v>2713</v>
      </c>
      <c r="F619" t="str" cm="1">
        <f t="array" aca="1" ref="F619" ca="1">IF(OR(E619="f", E619="Mega", E619="Gigantamax", E619="Galar", E619="Alola"), IF(NOT(ISERROR(SEARCH(" ", CELL("contents", F618)))), LEFT(F618,SEARCH(" ", CELL("contents", F618))-1) &amp; " - " &amp; E619, F618&amp;" - "&amp;E619), E619)</f>
        <v>Hippowdon - f</v>
      </c>
      <c r="G619">
        <f>IF(ISNUMBER(SEARCH("-",K619)),_xlfn.XLOOKUP(LEFT(K619,FIND("-",K619)-1),'Clean Data'!E:E, 'Clean Data'!C:C),_xlfn.XLOOKUP(K619,'Clean Data'!E:E, 'Clean Data'!C:C))</f>
        <v>4</v>
      </c>
      <c r="H619" s="113">
        <v>4</v>
      </c>
      <c r="I619" s="113" t="str">
        <f>IF(ISNUMBER(SEARCH("-",K619)),_xlfn.XLOOKUP(LEFT(K619,FIND("-",K619)-1),'Clean Data'!E:E, 'Clean Data'!D:D),_xlfn.XLOOKUP(K619,'Clean Data'!E:E, 'Clean Data'!D:D))</f>
        <v>410</v>
      </c>
      <c r="J619" s="113" t="s">
        <v>1359</v>
      </c>
      <c r="K619" s="114" t="s">
        <v>403</v>
      </c>
      <c r="L619" t="str">
        <f t="shared" si="9"/>
        <v/>
      </c>
      <c r="M619" t="s">
        <v>888</v>
      </c>
    </row>
    <row r="620" spans="1:13" x14ac:dyDescent="0.25">
      <c r="A620" t="str">
        <f>'Clean Data'!E621&amp;IF('Clean Data'!G621="x","-f","")&amp;IF('Clean Data'!K621="x","-Mega","")&amp;IF('Clean Data'!L621="x","-Gigantamax","")&amp;IF('Clean Data'!M621&lt;&gt;"","-"&amp;'Clean Data'!M621,"")</f>
        <v>Mienfoo</v>
      </c>
      <c r="B620" t="s">
        <v>605</v>
      </c>
      <c r="C620" t="s">
        <v>605</v>
      </c>
      <c r="D620" s="108" t="s">
        <v>444</v>
      </c>
      <c r="E620" t="s">
        <v>444</v>
      </c>
      <c r="F620" t="str" cm="1">
        <f t="array" aca="1" ref="F620" ca="1">IF(OR(E620="f", E620="Mega", E620="Gigantamax", E620="Galar", E620="Alola"), IF(NOT(ISERROR(SEARCH(" ", CELL("contents", F619)))), LEFT(F619,SEARCH(" ", CELL("contents", F619))-1) &amp; " - " &amp; E620, F619&amp;" - "&amp;E620), E620)</f>
        <v>Skorupi</v>
      </c>
      <c r="G620">
        <f>IF(ISNUMBER(SEARCH("-",K620)),_xlfn.XLOOKUP(LEFT(K620,FIND("-",K620)-1),'Clean Data'!E:E, 'Clean Data'!C:C),_xlfn.XLOOKUP(K620,'Clean Data'!E:E, 'Clean Data'!C:C))</f>
        <v>4</v>
      </c>
      <c r="H620" s="113">
        <v>4</v>
      </c>
      <c r="I620" s="113" t="str">
        <f>IF(ISNUMBER(SEARCH("-",K620)),_xlfn.XLOOKUP(LEFT(K620,FIND("-",K620)-1),'Clean Data'!E:E, 'Clean Data'!D:D),_xlfn.XLOOKUP(K620,'Clean Data'!E:E, 'Clean Data'!D:D))</f>
        <v>411</v>
      </c>
      <c r="J620" s="113" t="s">
        <v>1360</v>
      </c>
      <c r="K620" s="114" t="s">
        <v>404</v>
      </c>
      <c r="L620" t="str">
        <f t="shared" si="9"/>
        <v/>
      </c>
      <c r="M620" t="s">
        <v>888</v>
      </c>
    </row>
    <row r="621" spans="1:13" x14ac:dyDescent="0.25">
      <c r="A621" t="str">
        <f>'Clean Data'!E622&amp;IF('Clean Data'!G622="x","-f","")&amp;IF('Clean Data'!K622="x","-Mega","")&amp;IF('Clean Data'!L622="x","-Gigantamax","")&amp;IF('Clean Data'!M622&lt;&gt;"","-"&amp;'Clean Data'!M622,"")</f>
        <v>Mienshao</v>
      </c>
      <c r="B621" t="s">
        <v>606</v>
      </c>
      <c r="C621" t="s">
        <v>606</v>
      </c>
      <c r="D621" s="108" t="s">
        <v>445</v>
      </c>
      <c r="E621" t="s">
        <v>445</v>
      </c>
      <c r="F621" t="str" cm="1">
        <f t="array" aca="1" ref="F621" ca="1">IF(OR(E621="f", E621="Mega", E621="Gigantamax", E621="Galar", E621="Alola"), IF(NOT(ISERROR(SEARCH(" ", CELL("contents", F620)))), LEFT(F620,SEARCH(" ", CELL("contents", F620))-1) &amp; " - " &amp; E621, F620&amp;" - "&amp;E621), E621)</f>
        <v>Drapion</v>
      </c>
      <c r="G621">
        <f>IF(ISNUMBER(SEARCH("-",K621)),_xlfn.XLOOKUP(LEFT(K621,FIND("-",K621)-1),'Clean Data'!E:E, 'Clean Data'!C:C),_xlfn.XLOOKUP(K621,'Clean Data'!E:E, 'Clean Data'!C:C))</f>
        <v>4</v>
      </c>
      <c r="H621" s="113">
        <v>4</v>
      </c>
      <c r="I621" s="113" t="str">
        <f>IF(ISNUMBER(SEARCH("-",K621)),_xlfn.XLOOKUP(LEFT(K621,FIND("-",K621)-1),'Clean Data'!E:E, 'Clean Data'!D:D),_xlfn.XLOOKUP(K621,'Clean Data'!E:E, 'Clean Data'!D:D))</f>
        <v>412</v>
      </c>
      <c r="J621" s="113" t="s">
        <v>1361</v>
      </c>
      <c r="K621" s="114" t="s">
        <v>3523</v>
      </c>
      <c r="L621" t="str">
        <f t="shared" si="9"/>
        <v>Form-Plant_Cloak</v>
      </c>
      <c r="M621" t="s">
        <v>3009</v>
      </c>
    </row>
    <row r="622" spans="1:13" x14ac:dyDescent="0.25">
      <c r="A622" t="str">
        <f>'Clean Data'!E623&amp;IF('Clean Data'!G623="x","-f","")&amp;IF('Clean Data'!K623="x","-Mega","")&amp;IF('Clean Data'!L623="x","-Gigantamax","")&amp;IF('Clean Data'!M623&lt;&gt;"","-"&amp;'Clean Data'!M623,"")</f>
        <v>Druddigon</v>
      </c>
      <c r="B622" t="s">
        <v>607</v>
      </c>
      <c r="C622" t="s">
        <v>607</v>
      </c>
      <c r="D622" s="108" t="s">
        <v>446</v>
      </c>
      <c r="E622" t="s">
        <v>446</v>
      </c>
      <c r="F622" t="str" cm="1">
        <f t="array" aca="1" ref="F622" ca="1">IF(OR(E622="f", E622="Mega", E622="Gigantamax", E622="Galar", E622="Alola"), IF(NOT(ISERROR(SEARCH(" ", CELL("contents", F621)))), LEFT(F621,SEARCH(" ", CELL("contents", F621))-1) &amp; " - " &amp; E622, F621&amp;" - "&amp;E622), E622)</f>
        <v>Croagunk</v>
      </c>
      <c r="G622">
        <f>IF(ISNUMBER(SEARCH("-",K622)),_xlfn.XLOOKUP(LEFT(K622,FIND("-",K622)-1),'Clean Data'!E:E, 'Clean Data'!C:C),_xlfn.XLOOKUP(K622,'Clean Data'!E:E, 'Clean Data'!C:C))</f>
        <v>4</v>
      </c>
      <c r="H622" s="113">
        <v>4</v>
      </c>
      <c r="I622" s="113" t="str">
        <f>IF(ISNUMBER(SEARCH("-",K622)),_xlfn.XLOOKUP(LEFT(K622,FIND("-",K622)-1),'Clean Data'!E:E, 'Clean Data'!D:D),_xlfn.XLOOKUP(K622,'Clean Data'!E:E, 'Clean Data'!D:D))</f>
        <v>412</v>
      </c>
      <c r="J622" s="113" t="s">
        <v>1361</v>
      </c>
      <c r="K622" s="114" t="s">
        <v>3524</v>
      </c>
      <c r="L622" t="str">
        <f t="shared" si="9"/>
        <v>Form-Sandy_Cloak</v>
      </c>
      <c r="M622" t="s">
        <v>3010</v>
      </c>
    </row>
    <row r="623" spans="1:13" x14ac:dyDescent="0.25">
      <c r="A623" t="str">
        <f>'Clean Data'!E624&amp;IF('Clean Data'!G624="x","-f","")&amp;IF('Clean Data'!K624="x","-Mega","")&amp;IF('Clean Data'!L624="x","-Gigantamax","")&amp;IF('Clean Data'!M624&lt;&gt;"","-"&amp;'Clean Data'!M624,"")</f>
        <v>Golett</v>
      </c>
      <c r="B623" t="s">
        <v>608</v>
      </c>
      <c r="C623" t="s">
        <v>608</v>
      </c>
      <c r="D623" s="108" t="s">
        <v>2713</v>
      </c>
      <c r="E623" t="s">
        <v>2713</v>
      </c>
      <c r="F623" t="str" cm="1">
        <f t="array" aca="1" ref="F623" ca="1">IF(OR(E623="f", E623="Mega", E623="Gigantamax", E623="Galar", E623="Alola"), IF(NOT(ISERROR(SEARCH(" ", CELL("contents", F622)))), LEFT(F622,SEARCH(" ", CELL("contents", F622))-1) &amp; " - " &amp; E623, F622&amp;" - "&amp;E623), E623)</f>
        <v>Croagunk - f</v>
      </c>
      <c r="G623">
        <f>IF(ISNUMBER(SEARCH("-",K623)),_xlfn.XLOOKUP(LEFT(K623,FIND("-",K623)-1),'Clean Data'!E:E, 'Clean Data'!C:C),_xlfn.XLOOKUP(K623,'Clean Data'!E:E, 'Clean Data'!C:C))</f>
        <v>4</v>
      </c>
      <c r="H623" s="113">
        <v>4</v>
      </c>
      <c r="I623" s="113" t="str">
        <f>IF(ISNUMBER(SEARCH("-",K623)),_xlfn.XLOOKUP(LEFT(K623,FIND("-",K623)-1),'Clean Data'!E:E, 'Clean Data'!D:D),_xlfn.XLOOKUP(K623,'Clean Data'!E:E, 'Clean Data'!D:D))</f>
        <v>412</v>
      </c>
      <c r="J623" s="113" t="s">
        <v>1361</v>
      </c>
      <c r="K623" s="114" t="s">
        <v>3525</v>
      </c>
      <c r="L623" t="str">
        <f t="shared" si="9"/>
        <v>Form-Trash_Cloak</v>
      </c>
      <c r="M623" t="s">
        <v>3011</v>
      </c>
    </row>
    <row r="624" spans="1:13" x14ac:dyDescent="0.25">
      <c r="A624" t="str">
        <f>'Clean Data'!E625&amp;IF('Clean Data'!G625="x","-f","")&amp;IF('Clean Data'!K625="x","-Mega","")&amp;IF('Clean Data'!L625="x","-Gigantamax","")&amp;IF('Clean Data'!M625&lt;&gt;"","-"&amp;'Clean Data'!M625,"")</f>
        <v>Golurk</v>
      </c>
      <c r="B624" t="s">
        <v>609</v>
      </c>
      <c r="C624" t="s">
        <v>609</v>
      </c>
      <c r="D624" s="108" t="s">
        <v>447</v>
      </c>
      <c r="E624" t="s">
        <v>447</v>
      </c>
      <c r="F624" t="str" cm="1">
        <f t="array" aca="1" ref="F624" ca="1">IF(OR(E624="f", E624="Mega", E624="Gigantamax", E624="Galar", E624="Alola"), IF(NOT(ISERROR(SEARCH(" ", CELL("contents", F623)))), LEFT(F623,SEARCH(" ", CELL("contents", F623))-1) &amp; " - " &amp; E624, F623&amp;" - "&amp;E624), E624)</f>
        <v>Toxicroak</v>
      </c>
      <c r="G624">
        <f>IF(ISNUMBER(SEARCH("-",K624)),_xlfn.XLOOKUP(LEFT(K624,FIND("-",K624)-1),'Clean Data'!E:E, 'Clean Data'!C:C),_xlfn.XLOOKUP(K624,'Clean Data'!E:E, 'Clean Data'!C:C))</f>
        <v>4</v>
      </c>
      <c r="H624" s="113">
        <v>4</v>
      </c>
      <c r="I624" s="113" t="str">
        <f>IF(ISNUMBER(SEARCH("-",K624)),_xlfn.XLOOKUP(LEFT(K624,FIND("-",K624)-1),'Clean Data'!E:E, 'Clean Data'!D:D),_xlfn.XLOOKUP(K624,'Clean Data'!E:E, 'Clean Data'!D:D))</f>
        <v>413</v>
      </c>
      <c r="J624" s="113" t="s">
        <v>1362</v>
      </c>
      <c r="K624" s="114" t="s">
        <v>3526</v>
      </c>
      <c r="L624" t="str">
        <f t="shared" si="9"/>
        <v>Form-Plant_Cloak</v>
      </c>
      <c r="M624" t="s">
        <v>3009</v>
      </c>
    </row>
    <row r="625" spans="1:13" x14ac:dyDescent="0.25">
      <c r="A625" t="str">
        <f>'Clean Data'!E626&amp;IF('Clean Data'!G626="x","-f","")&amp;IF('Clean Data'!K626="x","-Mega","")&amp;IF('Clean Data'!L626="x","-Gigantamax","")&amp;IF('Clean Data'!M626&lt;&gt;"","-"&amp;'Clean Data'!M626,"")</f>
        <v>Pawniard</v>
      </c>
      <c r="B625" t="s">
        <v>610</v>
      </c>
      <c r="C625" t="s">
        <v>610</v>
      </c>
      <c r="D625" s="108" t="s">
        <v>2713</v>
      </c>
      <c r="E625" t="s">
        <v>2713</v>
      </c>
      <c r="F625" t="str" cm="1">
        <f t="array" aca="1" ref="F625" ca="1">IF(OR(E625="f", E625="Mega", E625="Gigantamax", E625="Galar", E625="Alola"), IF(NOT(ISERROR(SEARCH(" ", CELL("contents", F624)))), LEFT(F624,SEARCH(" ", CELL("contents", F624))-1) &amp; " - " &amp; E625, F624&amp;" - "&amp;E625), E625)</f>
        <v>Toxicroak - f</v>
      </c>
      <c r="G625">
        <f>IF(ISNUMBER(SEARCH("-",K625)),_xlfn.XLOOKUP(LEFT(K625,FIND("-",K625)-1),'Clean Data'!E:E, 'Clean Data'!C:C),_xlfn.XLOOKUP(K625,'Clean Data'!E:E, 'Clean Data'!C:C))</f>
        <v>4</v>
      </c>
      <c r="H625" s="113">
        <v>4</v>
      </c>
      <c r="I625" s="113" t="str">
        <f>IF(ISNUMBER(SEARCH("-",K625)),_xlfn.XLOOKUP(LEFT(K625,FIND("-",K625)-1),'Clean Data'!E:E, 'Clean Data'!D:D),_xlfn.XLOOKUP(K625,'Clean Data'!E:E, 'Clean Data'!D:D))</f>
        <v>413</v>
      </c>
      <c r="J625" s="113" t="s">
        <v>1362</v>
      </c>
      <c r="K625" s="114" t="s">
        <v>3527</v>
      </c>
      <c r="L625" t="str">
        <f t="shared" si="9"/>
        <v>Form-Sandy_Cloak</v>
      </c>
      <c r="M625" t="s">
        <v>3010</v>
      </c>
    </row>
    <row r="626" spans="1:13" x14ac:dyDescent="0.25">
      <c r="A626" t="str">
        <f>'Clean Data'!E627&amp;IF('Clean Data'!G627="x","-f","")&amp;IF('Clean Data'!K627="x","-Mega","")&amp;IF('Clean Data'!L627="x","-Gigantamax","")&amp;IF('Clean Data'!M627&lt;&gt;"","-"&amp;'Clean Data'!M627,"")</f>
        <v>Bisharp</v>
      </c>
      <c r="B626" t="s">
        <v>611</v>
      </c>
      <c r="C626" t="s">
        <v>611</v>
      </c>
      <c r="D626" s="108" t="s">
        <v>448</v>
      </c>
      <c r="E626" t="s">
        <v>448</v>
      </c>
      <c r="F626" t="str" cm="1">
        <f t="array" aca="1" ref="F626" ca="1">IF(OR(E626="f", E626="Mega", E626="Gigantamax", E626="Galar", E626="Alola"), IF(NOT(ISERROR(SEARCH(" ", CELL("contents", F625)))), LEFT(F625,SEARCH(" ", CELL("contents", F625))-1) &amp; " - " &amp; E626, F625&amp;" - "&amp;E626), E626)</f>
        <v>Carnivine</v>
      </c>
      <c r="G626">
        <f>IF(ISNUMBER(SEARCH("-",K626)),_xlfn.XLOOKUP(LEFT(K626,FIND("-",K626)-1),'Clean Data'!E:E, 'Clean Data'!C:C),_xlfn.XLOOKUP(K626,'Clean Data'!E:E, 'Clean Data'!C:C))</f>
        <v>4</v>
      </c>
      <c r="H626" s="113">
        <v>4</v>
      </c>
      <c r="I626" s="113" t="str">
        <f>IF(ISNUMBER(SEARCH("-",K626)),_xlfn.XLOOKUP(LEFT(K626,FIND("-",K626)-1),'Clean Data'!E:E, 'Clean Data'!D:D),_xlfn.XLOOKUP(K626,'Clean Data'!E:E, 'Clean Data'!D:D))</f>
        <v>413</v>
      </c>
      <c r="J626" s="113" t="s">
        <v>1362</v>
      </c>
      <c r="K626" s="114" t="s">
        <v>3528</v>
      </c>
      <c r="L626" t="str">
        <f t="shared" si="9"/>
        <v>Form-Trash_Cloak</v>
      </c>
      <c r="M626" t="s">
        <v>3011</v>
      </c>
    </row>
    <row r="627" spans="1:13" x14ac:dyDescent="0.25">
      <c r="A627" t="str">
        <f>'Clean Data'!E628&amp;IF('Clean Data'!G628="x","-f","")&amp;IF('Clean Data'!K628="x","-Mega","")&amp;IF('Clean Data'!L628="x","-Gigantamax","")&amp;IF('Clean Data'!M628&lt;&gt;"","-"&amp;'Clean Data'!M628,"")</f>
        <v>Bouffalant</v>
      </c>
      <c r="B627" t="s">
        <v>612</v>
      </c>
      <c r="C627" t="s">
        <v>612</v>
      </c>
      <c r="D627" s="108" t="s">
        <v>449</v>
      </c>
      <c r="E627" t="s">
        <v>449</v>
      </c>
      <c r="F627" t="str" cm="1">
        <f t="array" aca="1" ref="F627" ca="1">IF(OR(E627="f", E627="Mega", E627="Gigantamax", E627="Galar", E627="Alola"), IF(NOT(ISERROR(SEARCH(" ", CELL("contents", F626)))), LEFT(F626,SEARCH(" ", CELL("contents", F626))-1) &amp; " - " &amp; E627, F626&amp;" - "&amp;E627), E627)</f>
        <v>Finneon</v>
      </c>
      <c r="G627">
        <f>IF(ISNUMBER(SEARCH("-",K627)),_xlfn.XLOOKUP(LEFT(K627,FIND("-",K627)-1),'Clean Data'!E:E, 'Clean Data'!C:C),_xlfn.XLOOKUP(K627,'Clean Data'!E:E, 'Clean Data'!C:C))</f>
        <v>4</v>
      </c>
      <c r="H627" s="113">
        <v>4</v>
      </c>
      <c r="I627" s="113" t="str">
        <f>IF(ISNUMBER(SEARCH("-",K627)),_xlfn.XLOOKUP(LEFT(K627,FIND("-",K627)-1),'Clean Data'!E:E, 'Clean Data'!D:D),_xlfn.XLOOKUP(K627,'Clean Data'!E:E, 'Clean Data'!D:D))</f>
        <v>414</v>
      </c>
      <c r="J627" s="113" t="s">
        <v>1363</v>
      </c>
      <c r="K627" s="114" t="s">
        <v>407</v>
      </c>
      <c r="L627" t="str">
        <f t="shared" si="9"/>
        <v/>
      </c>
      <c r="M627" t="s">
        <v>888</v>
      </c>
    </row>
    <row r="628" spans="1:13" x14ac:dyDescent="0.25">
      <c r="A628" t="str">
        <f>'Clean Data'!E629&amp;IF('Clean Data'!G629="x","-f","")&amp;IF('Clean Data'!K629="x","-Mega","")&amp;IF('Clean Data'!L629="x","-Gigantamax","")&amp;IF('Clean Data'!M629&lt;&gt;"","-"&amp;'Clean Data'!M629,"")</f>
        <v>Rufflet</v>
      </c>
      <c r="B628" t="s">
        <v>613</v>
      </c>
      <c r="C628" t="s">
        <v>613</v>
      </c>
      <c r="D628" s="108" t="s">
        <v>2713</v>
      </c>
      <c r="E628" t="s">
        <v>2713</v>
      </c>
      <c r="F628" t="str" cm="1">
        <f t="array" aca="1" ref="F628" ca="1">IF(OR(E628="f", E628="Mega", E628="Gigantamax", E628="Galar", E628="Alola"), IF(NOT(ISERROR(SEARCH(" ", CELL("contents", F627)))), LEFT(F627,SEARCH(" ", CELL("contents", F627))-1) &amp; " - " &amp; E628, F627&amp;" - "&amp;E628), E628)</f>
        <v>Finneon - f</v>
      </c>
      <c r="G628">
        <f>IF(ISNUMBER(SEARCH("-",K628)),_xlfn.XLOOKUP(LEFT(K628,FIND("-",K628)-1),'Clean Data'!E:E, 'Clean Data'!C:C),_xlfn.XLOOKUP(K628,'Clean Data'!E:E, 'Clean Data'!C:C))</f>
        <v>4</v>
      </c>
      <c r="H628" s="113">
        <v>4</v>
      </c>
      <c r="I628" s="113" t="str">
        <f>IF(ISNUMBER(SEARCH("-",K628)),_xlfn.XLOOKUP(LEFT(K628,FIND("-",K628)-1),'Clean Data'!E:E, 'Clean Data'!D:D),_xlfn.XLOOKUP(K628,'Clean Data'!E:E, 'Clean Data'!D:D))</f>
        <v>415</v>
      </c>
      <c r="J628" s="113" t="s">
        <v>1364</v>
      </c>
      <c r="K628" s="114" t="s">
        <v>408</v>
      </c>
      <c r="L628" t="str">
        <f t="shared" si="9"/>
        <v/>
      </c>
      <c r="M628" t="s">
        <v>888</v>
      </c>
    </row>
    <row r="629" spans="1:13" x14ac:dyDescent="0.25">
      <c r="A629" t="str">
        <f>'Clean Data'!E630&amp;IF('Clean Data'!G630="x","-f","")&amp;IF('Clean Data'!K630="x","-Mega","")&amp;IF('Clean Data'!L630="x","-Gigantamax","")&amp;IF('Clean Data'!M630&lt;&gt;"","-"&amp;'Clean Data'!M630,"")</f>
        <v>Braviary</v>
      </c>
      <c r="B629" t="s">
        <v>614</v>
      </c>
      <c r="C629" t="s">
        <v>614</v>
      </c>
      <c r="D629" s="108" t="s">
        <v>450</v>
      </c>
      <c r="E629" t="s">
        <v>450</v>
      </c>
      <c r="F629" t="str" cm="1">
        <f t="array" aca="1" ref="F629" ca="1">IF(OR(E629="f", E629="Mega", E629="Gigantamax", E629="Galar", E629="Alola"), IF(NOT(ISERROR(SEARCH(" ", CELL("contents", F628)))), LEFT(F628,SEARCH(" ", CELL("contents", F628))-1) &amp; " - " &amp; E629, F628&amp;" - "&amp;E629), E629)</f>
        <v>Lumineon</v>
      </c>
      <c r="G629">
        <f>IF(ISNUMBER(SEARCH("-",K629)),_xlfn.XLOOKUP(LEFT(K629,FIND("-",K629)-1),'Clean Data'!E:E, 'Clean Data'!C:C),_xlfn.XLOOKUP(K629,'Clean Data'!E:E, 'Clean Data'!C:C))</f>
        <v>4</v>
      </c>
      <c r="H629" s="113">
        <v>4</v>
      </c>
      <c r="I629" s="113" t="str">
        <f>IF(ISNUMBER(SEARCH("-",K629)),_xlfn.XLOOKUP(LEFT(K629,FIND("-",K629)-1),'Clean Data'!E:E, 'Clean Data'!D:D),_xlfn.XLOOKUP(K629,'Clean Data'!E:E, 'Clean Data'!D:D))</f>
        <v>415</v>
      </c>
      <c r="J629" s="113" t="s">
        <v>1364</v>
      </c>
      <c r="K629" s="114" t="s">
        <v>2822</v>
      </c>
      <c r="L629" t="str">
        <f t="shared" si="9"/>
        <v>f</v>
      </c>
      <c r="M629" t="s">
        <v>2713</v>
      </c>
    </row>
    <row r="630" spans="1:13" x14ac:dyDescent="0.25">
      <c r="A630" t="str">
        <f>'Clean Data'!E631&amp;IF('Clean Data'!G631="x","-f","")&amp;IF('Clean Data'!K631="x","-Mega","")&amp;IF('Clean Data'!L631="x","-Gigantamax","")&amp;IF('Clean Data'!M631&lt;&gt;"","-"&amp;'Clean Data'!M631,"")</f>
        <v>Vullaby</v>
      </c>
      <c r="B630" t="s">
        <v>615</v>
      </c>
      <c r="C630" t="s">
        <v>615</v>
      </c>
      <c r="D630" s="108" t="s">
        <v>2713</v>
      </c>
      <c r="E630" t="s">
        <v>2713</v>
      </c>
      <c r="F630" t="str" cm="1">
        <f t="array" aca="1" ref="F630" ca="1">IF(OR(E630="f", E630="Mega", E630="Gigantamax", E630="Galar", E630="Alola"), IF(NOT(ISERROR(SEARCH(" ", CELL("contents", F629)))), LEFT(F629,SEARCH(" ", CELL("contents", F629))-1) &amp; " - " &amp; E630, F629&amp;" - "&amp;E630), E630)</f>
        <v>Lumineon - f</v>
      </c>
      <c r="G630">
        <f>IF(ISNUMBER(SEARCH("-",K630)),_xlfn.XLOOKUP(LEFT(K630,FIND("-",K630)-1),'Clean Data'!E:E, 'Clean Data'!C:C),_xlfn.XLOOKUP(K630,'Clean Data'!E:E, 'Clean Data'!C:C))</f>
        <v>4</v>
      </c>
      <c r="H630" s="113">
        <v>4</v>
      </c>
      <c r="I630" s="113" t="str">
        <f>IF(ISNUMBER(SEARCH("-",K630)),_xlfn.XLOOKUP(LEFT(K630,FIND("-",K630)-1),'Clean Data'!E:E, 'Clean Data'!D:D),_xlfn.XLOOKUP(K630,'Clean Data'!E:E, 'Clean Data'!D:D))</f>
        <v>416</v>
      </c>
      <c r="J630" s="113" t="s">
        <v>1365</v>
      </c>
      <c r="K630" s="114" t="s">
        <v>409</v>
      </c>
      <c r="L630" t="str">
        <f t="shared" si="9"/>
        <v/>
      </c>
      <c r="M630" t="s">
        <v>888</v>
      </c>
    </row>
    <row r="631" spans="1:13" x14ac:dyDescent="0.25">
      <c r="A631" t="str">
        <f>'Clean Data'!E632&amp;IF('Clean Data'!G632="x","-f","")&amp;IF('Clean Data'!K632="x","-Mega","")&amp;IF('Clean Data'!L632="x","-Gigantamax","")&amp;IF('Clean Data'!M632&lt;&gt;"","-"&amp;'Clean Data'!M632,"")</f>
        <v>Mandibuzz</v>
      </c>
      <c r="B631" t="s">
        <v>616</v>
      </c>
      <c r="C631" t="s">
        <v>616</v>
      </c>
      <c r="D631" s="108" t="s">
        <v>451</v>
      </c>
      <c r="E631" t="s">
        <v>451</v>
      </c>
      <c r="F631" t="str" cm="1">
        <f t="array" aca="1" ref="F631" ca="1">IF(OR(E631="f", E631="Mega", E631="Gigantamax", E631="Galar", E631="Alola"), IF(NOT(ISERROR(SEARCH(" ", CELL("contents", F630)))), LEFT(F630,SEARCH(" ", CELL("contents", F630))-1) &amp; " - " &amp; E631, F630&amp;" - "&amp;E631), E631)</f>
        <v>Mantyke</v>
      </c>
      <c r="G631">
        <f>IF(ISNUMBER(SEARCH("-",K631)),_xlfn.XLOOKUP(LEFT(K631,FIND("-",K631)-1),'Clean Data'!E:E, 'Clean Data'!C:C),_xlfn.XLOOKUP(K631,'Clean Data'!E:E, 'Clean Data'!C:C))</f>
        <v>4</v>
      </c>
      <c r="H631" s="113">
        <v>4</v>
      </c>
      <c r="I631" s="113" t="str">
        <f>IF(ISNUMBER(SEARCH("-",K631)),_xlfn.XLOOKUP(LEFT(K631,FIND("-",K631)-1),'Clean Data'!E:E, 'Clean Data'!D:D),_xlfn.XLOOKUP(K631,'Clean Data'!E:E, 'Clean Data'!D:D))</f>
        <v>417</v>
      </c>
      <c r="J631" s="113" t="s">
        <v>1366</v>
      </c>
      <c r="K631" s="114" t="s">
        <v>410</v>
      </c>
      <c r="L631" t="str">
        <f t="shared" si="9"/>
        <v/>
      </c>
      <c r="M631" t="s">
        <v>888</v>
      </c>
    </row>
    <row r="632" spans="1:13" x14ac:dyDescent="0.25">
      <c r="A632" t="str">
        <f>'Clean Data'!E633&amp;IF('Clean Data'!G633="x","-f","")&amp;IF('Clean Data'!K633="x","-Mega","")&amp;IF('Clean Data'!L633="x","-Gigantamax","")&amp;IF('Clean Data'!M633&lt;&gt;"","-"&amp;'Clean Data'!M633,"")</f>
        <v>Heatmor</v>
      </c>
      <c r="B632" t="s">
        <v>617</v>
      </c>
      <c r="C632" t="s">
        <v>617</v>
      </c>
      <c r="D632" s="108" t="s">
        <v>452</v>
      </c>
      <c r="E632" t="s">
        <v>452</v>
      </c>
      <c r="F632" t="str" cm="1">
        <f t="array" aca="1" ref="F632" ca="1">IF(OR(E632="f", E632="Mega", E632="Gigantamax", E632="Galar", E632="Alola"), IF(NOT(ISERROR(SEARCH(" ", CELL("contents", F631)))), LEFT(F631,SEARCH(" ", CELL("contents", F631))-1) &amp; " - " &amp; E632, F631&amp;" - "&amp;E632), E632)</f>
        <v>Snover</v>
      </c>
      <c r="G632">
        <f>IF(ISNUMBER(SEARCH("-",K632)),_xlfn.XLOOKUP(LEFT(K632,FIND("-",K632)-1),'Clean Data'!E:E, 'Clean Data'!C:C),_xlfn.XLOOKUP(K632,'Clean Data'!E:E, 'Clean Data'!C:C))</f>
        <v>4</v>
      </c>
      <c r="H632" s="113">
        <v>4</v>
      </c>
      <c r="I632" s="113" t="str">
        <f>IF(ISNUMBER(SEARCH("-",K632)),_xlfn.XLOOKUP(LEFT(K632,FIND("-",K632)-1),'Clean Data'!E:E, 'Clean Data'!D:D),_xlfn.XLOOKUP(K632,'Clean Data'!E:E, 'Clean Data'!D:D))</f>
        <v>417</v>
      </c>
      <c r="J632" s="113" t="s">
        <v>1366</v>
      </c>
      <c r="K632" s="114" t="s">
        <v>2823</v>
      </c>
      <c r="L632" t="str">
        <f t="shared" si="9"/>
        <v>f</v>
      </c>
      <c r="M632" t="s">
        <v>2713</v>
      </c>
    </row>
    <row r="633" spans="1:13" x14ac:dyDescent="0.25">
      <c r="A633" t="str">
        <f>'Clean Data'!E634&amp;IF('Clean Data'!G634="x","-f","")&amp;IF('Clean Data'!K634="x","-Mega","")&amp;IF('Clean Data'!L634="x","-Gigantamax","")&amp;IF('Clean Data'!M634&lt;&gt;"","-"&amp;'Clean Data'!M634,"")</f>
        <v>Durant</v>
      </c>
      <c r="B633" t="s">
        <v>618</v>
      </c>
      <c r="C633" t="s">
        <v>618</v>
      </c>
      <c r="D633" s="108" t="s">
        <v>2713</v>
      </c>
      <c r="E633" t="s">
        <v>2713</v>
      </c>
      <c r="F633" t="str" cm="1">
        <f t="array" aca="1" ref="F633" ca="1">IF(OR(E633="f", E633="Mega", E633="Gigantamax", E633="Galar", E633="Alola"), IF(NOT(ISERROR(SEARCH(" ", CELL("contents", F632)))), LEFT(F632,SEARCH(" ", CELL("contents", F632))-1) &amp; " - " &amp; E633, F632&amp;" - "&amp;E633), E633)</f>
        <v>Snover - f</v>
      </c>
      <c r="G633">
        <f>IF(ISNUMBER(SEARCH("-",K633)),_xlfn.XLOOKUP(LEFT(K633,FIND("-",K633)-1),'Clean Data'!E:E, 'Clean Data'!C:C),_xlfn.XLOOKUP(K633,'Clean Data'!E:E, 'Clean Data'!C:C))</f>
        <v>4</v>
      </c>
      <c r="H633" s="113">
        <v>4</v>
      </c>
      <c r="I633" s="113" t="str">
        <f>IF(ISNUMBER(SEARCH("-",K633)),_xlfn.XLOOKUP(LEFT(K633,FIND("-",K633)-1),'Clean Data'!E:E, 'Clean Data'!D:D),_xlfn.XLOOKUP(K633,'Clean Data'!E:E, 'Clean Data'!D:D))</f>
        <v>418</v>
      </c>
      <c r="J633" s="113" t="s">
        <v>1367</v>
      </c>
      <c r="K633" s="114" t="s">
        <v>411</v>
      </c>
      <c r="L633" t="str">
        <f t="shared" si="9"/>
        <v/>
      </c>
      <c r="M633" t="s">
        <v>888</v>
      </c>
    </row>
    <row r="634" spans="1:13" x14ac:dyDescent="0.25">
      <c r="A634" t="str">
        <f>'Clean Data'!E635&amp;IF('Clean Data'!G635="x","-f","")&amp;IF('Clean Data'!K635="x","-Mega","")&amp;IF('Clean Data'!L635="x","-Gigantamax","")&amp;IF('Clean Data'!M635&lt;&gt;"","-"&amp;'Clean Data'!M635,"")</f>
        <v>Deino</v>
      </c>
      <c r="B634" t="s">
        <v>619</v>
      </c>
      <c r="C634" t="s">
        <v>619</v>
      </c>
      <c r="D634" s="108" t="s">
        <v>453</v>
      </c>
      <c r="E634" t="s">
        <v>453</v>
      </c>
      <c r="F634" t="str" cm="1">
        <f t="array" aca="1" ref="F634" ca="1">IF(OR(E634="f", E634="Mega", E634="Gigantamax", E634="Galar", E634="Alola"), IF(NOT(ISERROR(SEARCH(" ", CELL("contents", F633)))), LEFT(F633,SEARCH(" ", CELL("contents", F633))-1) &amp; " - " &amp; E634, F633&amp;" - "&amp;E634), E634)</f>
        <v>Abomasnow</v>
      </c>
      <c r="G634">
        <f>IF(ISNUMBER(SEARCH("-",K634)),_xlfn.XLOOKUP(LEFT(K634,FIND("-",K634)-1),'Clean Data'!E:E, 'Clean Data'!C:C),_xlfn.XLOOKUP(K634,'Clean Data'!E:E, 'Clean Data'!C:C))</f>
        <v>4</v>
      </c>
      <c r="H634" s="113">
        <v>4</v>
      </c>
      <c r="I634" s="113" t="str">
        <f>IF(ISNUMBER(SEARCH("-",K634)),_xlfn.XLOOKUP(LEFT(K634,FIND("-",K634)-1),'Clean Data'!E:E, 'Clean Data'!D:D),_xlfn.XLOOKUP(K634,'Clean Data'!E:E, 'Clean Data'!D:D))</f>
        <v>418</v>
      </c>
      <c r="J634" s="113" t="s">
        <v>1367</v>
      </c>
      <c r="K634" s="114" t="s">
        <v>2824</v>
      </c>
      <c r="L634" t="str">
        <f t="shared" si="9"/>
        <v>f</v>
      </c>
      <c r="M634" t="s">
        <v>2713</v>
      </c>
    </row>
    <row r="635" spans="1:13" x14ac:dyDescent="0.25">
      <c r="A635" t="str">
        <f>'Clean Data'!E636&amp;IF('Clean Data'!G636="x","-f","")&amp;IF('Clean Data'!K636="x","-Mega","")&amp;IF('Clean Data'!L636="x","-Gigantamax","")&amp;IF('Clean Data'!M636&lt;&gt;"","-"&amp;'Clean Data'!M636,"")</f>
        <v>Zweilous</v>
      </c>
      <c r="B635" t="s">
        <v>620</v>
      </c>
      <c r="C635" t="s">
        <v>620</v>
      </c>
      <c r="D635" s="108" t="s">
        <v>2713</v>
      </c>
      <c r="E635" t="s">
        <v>2713</v>
      </c>
      <c r="F635" t="str" cm="1">
        <f t="array" aca="1" ref="F635" ca="1">IF(OR(E635="f", E635="Mega", E635="Gigantamax", E635="Galar", E635="Alola"), IF(NOT(ISERROR(SEARCH(" ", CELL("contents", F634)))), LEFT(F634,SEARCH(" ", CELL("contents", F634))-1) &amp; " - " &amp; E635, F634&amp;" - "&amp;E635), E635)</f>
        <v>Abomasnow - f</v>
      </c>
      <c r="G635">
        <f>IF(ISNUMBER(SEARCH("-",K635)),_xlfn.XLOOKUP(LEFT(K635,FIND("-",K635)-1),'Clean Data'!E:E, 'Clean Data'!C:C),_xlfn.XLOOKUP(K635,'Clean Data'!E:E, 'Clean Data'!C:C))</f>
        <v>4</v>
      </c>
      <c r="H635" s="113">
        <v>4</v>
      </c>
      <c r="I635" s="113" t="str">
        <f>IF(ISNUMBER(SEARCH("-",K635)),_xlfn.XLOOKUP(LEFT(K635,FIND("-",K635)-1),'Clean Data'!E:E, 'Clean Data'!D:D),_xlfn.XLOOKUP(K635,'Clean Data'!E:E, 'Clean Data'!D:D))</f>
        <v>419</v>
      </c>
      <c r="J635" s="113" t="s">
        <v>1368</v>
      </c>
      <c r="K635" s="114" t="s">
        <v>412</v>
      </c>
      <c r="L635" t="str">
        <f t="shared" si="9"/>
        <v/>
      </c>
      <c r="M635" t="s">
        <v>888</v>
      </c>
    </row>
    <row r="636" spans="1:13" x14ac:dyDescent="0.25">
      <c r="A636" t="str">
        <f>'Clean Data'!E637&amp;IF('Clean Data'!G637="x","-f","")&amp;IF('Clean Data'!K637="x","-Mega","")&amp;IF('Clean Data'!L637="x","-Gigantamax","")&amp;IF('Clean Data'!M637&lt;&gt;"","-"&amp;'Clean Data'!M637,"")</f>
        <v>Hydreigon</v>
      </c>
      <c r="B636" t="s">
        <v>621</v>
      </c>
      <c r="C636" t="s">
        <v>621</v>
      </c>
      <c r="D636" s="108" t="s">
        <v>882</v>
      </c>
      <c r="E636" t="s">
        <v>882</v>
      </c>
      <c r="F636" t="str" cm="1">
        <f t="array" aca="1" ref="F636" ca="1">IF(OR(E636="f", E636="Mega", E636="Gigantamax", E636="Galar", E636="Alola"), IF(NOT(ISERROR(SEARCH(" ", CELL("contents", F635)))), LEFT(F635,SEARCH(" ", CELL("contents", F635))-1) &amp; " - " &amp; E636, F635&amp;" - "&amp;E636), E636)</f>
        <v>Abomasnow - Mega</v>
      </c>
      <c r="G636">
        <f>IF(ISNUMBER(SEARCH("-",K636)),_xlfn.XLOOKUP(LEFT(K636,FIND("-",K636)-1),'Clean Data'!E:E, 'Clean Data'!C:C),_xlfn.XLOOKUP(K636,'Clean Data'!E:E, 'Clean Data'!C:C))</f>
        <v>4</v>
      </c>
      <c r="H636" s="113">
        <v>4</v>
      </c>
      <c r="I636" s="113" t="str">
        <f>IF(ISNUMBER(SEARCH("-",K636)),_xlfn.XLOOKUP(LEFT(K636,FIND("-",K636)-1),'Clean Data'!E:E, 'Clean Data'!D:D),_xlfn.XLOOKUP(K636,'Clean Data'!E:E, 'Clean Data'!D:D))</f>
        <v>419</v>
      </c>
      <c r="J636" s="113" t="s">
        <v>1368</v>
      </c>
      <c r="K636" s="114" t="s">
        <v>2825</v>
      </c>
      <c r="L636" t="str">
        <f t="shared" si="9"/>
        <v>f</v>
      </c>
      <c r="M636" t="s">
        <v>2713</v>
      </c>
    </row>
    <row r="637" spans="1:13" x14ac:dyDescent="0.25">
      <c r="A637" t="str">
        <f>'Clean Data'!E638&amp;IF('Clean Data'!G638="x","-f","")&amp;IF('Clean Data'!K638="x","-Mega","")&amp;IF('Clean Data'!L638="x","-Gigantamax","")&amp;IF('Clean Data'!M638&lt;&gt;"","-"&amp;'Clean Data'!M638,"")</f>
        <v>Larvesta</v>
      </c>
      <c r="B637" t="s">
        <v>622</v>
      </c>
      <c r="C637" t="s">
        <v>622</v>
      </c>
      <c r="D637" s="108" t="s">
        <v>454</v>
      </c>
      <c r="E637" t="s">
        <v>454</v>
      </c>
      <c r="F637" t="str" cm="1">
        <f t="array" aca="1" ref="F637" ca="1">IF(OR(E637="f", E637="Mega", E637="Gigantamax", E637="Galar", E637="Alola"), IF(NOT(ISERROR(SEARCH(" ", CELL("contents", F636)))), LEFT(F636,SEARCH(" ", CELL("contents", F636))-1) &amp; " - " &amp; E637, F636&amp;" - "&amp;E637), E637)</f>
        <v>Weavile</v>
      </c>
      <c r="G637">
        <f>IF(ISNUMBER(SEARCH("-",K637)),_xlfn.XLOOKUP(LEFT(K637,FIND("-",K637)-1),'Clean Data'!E:E, 'Clean Data'!C:C),_xlfn.XLOOKUP(K637,'Clean Data'!E:E, 'Clean Data'!C:C))</f>
        <v>4</v>
      </c>
      <c r="H637" s="113">
        <v>4</v>
      </c>
      <c r="I637" s="113" t="str">
        <f>IF(ISNUMBER(SEARCH("-",K637)),_xlfn.XLOOKUP(LEFT(K637,FIND("-",K637)-1),'Clean Data'!E:E, 'Clean Data'!D:D),_xlfn.XLOOKUP(K637,'Clean Data'!E:E, 'Clean Data'!D:D))</f>
        <v>420</v>
      </c>
      <c r="J637" s="113" t="s">
        <v>1369</v>
      </c>
      <c r="K637" s="114" t="s">
        <v>413</v>
      </c>
      <c r="L637" t="str">
        <f t="shared" si="9"/>
        <v/>
      </c>
      <c r="M637" t="s">
        <v>888</v>
      </c>
    </row>
    <row r="638" spans="1:13" x14ac:dyDescent="0.25">
      <c r="A638" t="str">
        <f>'Clean Data'!E639&amp;IF('Clean Data'!G639="x","-f","")&amp;IF('Clean Data'!K639="x","-Mega","")&amp;IF('Clean Data'!L639="x","-Gigantamax","")&amp;IF('Clean Data'!M639&lt;&gt;"","-"&amp;'Clean Data'!M639,"")</f>
        <v>Volcarona</v>
      </c>
      <c r="B638" t="s">
        <v>623</v>
      </c>
      <c r="C638" t="s">
        <v>623</v>
      </c>
      <c r="D638" s="108" t="s">
        <v>2713</v>
      </c>
      <c r="E638" t="s">
        <v>2713</v>
      </c>
      <c r="F638" t="str" cm="1">
        <f t="array" aca="1" ref="F638" ca="1">IF(OR(E638="f", E638="Mega", E638="Gigantamax", E638="Galar", E638="Alola"), IF(NOT(ISERROR(SEARCH(" ", CELL("contents", F637)))), LEFT(F637,SEARCH(" ", CELL("contents", F637))-1) &amp; " - " &amp; E638, F637&amp;" - "&amp;E638), E638)</f>
        <v>Weavile - f</v>
      </c>
      <c r="G638">
        <f>IF(ISNUMBER(SEARCH("-",K638)),_xlfn.XLOOKUP(LEFT(K638,FIND("-",K638)-1),'Clean Data'!E:E, 'Clean Data'!C:C),_xlfn.XLOOKUP(K638,'Clean Data'!E:E, 'Clean Data'!C:C))</f>
        <v>4</v>
      </c>
      <c r="H638" s="113">
        <v>4</v>
      </c>
      <c r="I638" s="113" t="str">
        <f>IF(ISNUMBER(SEARCH("-",K638)),_xlfn.XLOOKUP(LEFT(K638,FIND("-",K638)-1),'Clean Data'!E:E, 'Clean Data'!D:D),_xlfn.XLOOKUP(K638,'Clean Data'!E:E, 'Clean Data'!D:D))</f>
        <v>421</v>
      </c>
      <c r="J638" s="113" t="s">
        <v>1370</v>
      </c>
      <c r="K638" s="114" t="s">
        <v>3254</v>
      </c>
      <c r="L638" t="str">
        <f t="shared" si="9"/>
        <v>Form-Overcast</v>
      </c>
      <c r="M638" t="s">
        <v>3012</v>
      </c>
    </row>
    <row r="639" spans="1:13" x14ac:dyDescent="0.25">
      <c r="A639" t="str">
        <f>'Clean Data'!E640&amp;IF('Clean Data'!G640="x","-f","")&amp;IF('Clean Data'!K640="x","-Mega","")&amp;IF('Clean Data'!L640="x","-Gigantamax","")&amp;IF('Clean Data'!M640&lt;&gt;"","-"&amp;'Clean Data'!M640,"")</f>
        <v>Cobalion</v>
      </c>
      <c r="B639" t="s">
        <v>624</v>
      </c>
      <c r="C639" t="s">
        <v>624</v>
      </c>
      <c r="D639" s="108" t="s">
        <v>455</v>
      </c>
      <c r="E639" t="s">
        <v>455</v>
      </c>
      <c r="F639" t="str" cm="1">
        <f t="array" aca="1" ref="F639" ca="1">IF(OR(E639="f", E639="Mega", E639="Gigantamax", E639="Galar", E639="Alola"), IF(NOT(ISERROR(SEARCH(" ", CELL("contents", F638)))), LEFT(F638,SEARCH(" ", CELL("contents", F638))-1) &amp; " - " &amp; E639, F638&amp;" - "&amp;E639), E639)</f>
        <v>Magnezone</v>
      </c>
      <c r="G639">
        <f>IF(ISNUMBER(SEARCH("-",K639)),_xlfn.XLOOKUP(LEFT(K639,FIND("-",K639)-1),'Clean Data'!E:E, 'Clean Data'!C:C),_xlfn.XLOOKUP(K639,'Clean Data'!E:E, 'Clean Data'!C:C))</f>
        <v>4</v>
      </c>
      <c r="H639" s="113">
        <v>4</v>
      </c>
      <c r="I639" s="113" t="str">
        <f>IF(ISNUMBER(SEARCH("-",K639)),_xlfn.XLOOKUP(LEFT(K639,FIND("-",K639)-1),'Clean Data'!E:E, 'Clean Data'!D:D),_xlfn.XLOOKUP(K639,'Clean Data'!E:E, 'Clean Data'!D:D))</f>
        <v>421</v>
      </c>
      <c r="J639" s="113" t="s">
        <v>1370</v>
      </c>
      <c r="K639" s="114" t="s">
        <v>3255</v>
      </c>
      <c r="L639" t="str">
        <f t="shared" si="9"/>
        <v>Form-Sunshine</v>
      </c>
      <c r="M639" t="s">
        <v>3013</v>
      </c>
    </row>
    <row r="640" spans="1:13" x14ac:dyDescent="0.25">
      <c r="A640" t="str">
        <f>'Clean Data'!E641&amp;IF('Clean Data'!G641="x","-f","")&amp;IF('Clean Data'!K641="x","-Mega","")&amp;IF('Clean Data'!L641="x","-Gigantamax","")&amp;IF('Clean Data'!M641&lt;&gt;"","-"&amp;'Clean Data'!M641,"")</f>
        <v>Terrakion</v>
      </c>
      <c r="B640" t="s">
        <v>625</v>
      </c>
      <c r="C640" t="s">
        <v>625</v>
      </c>
      <c r="D640" s="108" t="s">
        <v>456</v>
      </c>
      <c r="E640" t="s">
        <v>456</v>
      </c>
      <c r="F640" t="str" cm="1">
        <f t="array" aca="1" ref="F640" ca="1">IF(OR(E640="f", E640="Mega", E640="Gigantamax", E640="Galar", E640="Alola"), IF(NOT(ISERROR(SEARCH(" ", CELL("contents", F639)))), LEFT(F639,SEARCH(" ", CELL("contents", F639))-1) &amp; " - " &amp; E640, F639&amp;" - "&amp;E640), E640)</f>
        <v>Lickilicky</v>
      </c>
      <c r="G640">
        <f>IF(ISNUMBER(SEARCH("-",K640)),_xlfn.XLOOKUP(LEFT(K640,FIND("-",K640)-1),'Clean Data'!E:E, 'Clean Data'!C:C),_xlfn.XLOOKUP(K640,'Clean Data'!E:E, 'Clean Data'!C:C))</f>
        <v>4</v>
      </c>
      <c r="H640" s="113">
        <v>4</v>
      </c>
      <c r="I640" s="113" t="str">
        <f>IF(ISNUMBER(SEARCH("-",K640)),_xlfn.XLOOKUP(LEFT(K640,FIND("-",K640)-1),'Clean Data'!E:E, 'Clean Data'!D:D),_xlfn.XLOOKUP(K640,'Clean Data'!E:E, 'Clean Data'!D:D))</f>
        <v>422</v>
      </c>
      <c r="J640" s="113" t="s">
        <v>1371</v>
      </c>
      <c r="K640" s="114" t="s">
        <v>3256</v>
      </c>
      <c r="L640" t="str">
        <f t="shared" si="9"/>
        <v>Form-East</v>
      </c>
      <c r="M640" t="s">
        <v>3014</v>
      </c>
    </row>
    <row r="641" spans="1:13" x14ac:dyDescent="0.25">
      <c r="A641" t="str">
        <f>'Clean Data'!E642&amp;IF('Clean Data'!G642="x","-f","")&amp;IF('Clean Data'!K642="x","-Mega","")&amp;IF('Clean Data'!L642="x","-Gigantamax","")&amp;IF('Clean Data'!M642&lt;&gt;"","-"&amp;'Clean Data'!M642,"")</f>
        <v>Virizion</v>
      </c>
      <c r="B641" t="s">
        <v>626</v>
      </c>
      <c r="C641" t="s">
        <v>626</v>
      </c>
      <c r="D641" s="108" t="s">
        <v>457</v>
      </c>
      <c r="E641" t="s">
        <v>457</v>
      </c>
      <c r="F641" t="str" cm="1">
        <f t="array" aca="1" ref="F641" ca="1">IF(OR(E641="f", E641="Mega", E641="Gigantamax", E641="Galar", E641="Alola"), IF(NOT(ISERROR(SEARCH(" ", CELL("contents", F640)))), LEFT(F640,SEARCH(" ", CELL("contents", F640))-1) &amp; " - " &amp; E641, F640&amp;" - "&amp;E641), E641)</f>
        <v>Rhyperior</v>
      </c>
      <c r="G641">
        <f>IF(ISNUMBER(SEARCH("-",K641)),_xlfn.XLOOKUP(LEFT(K641,FIND("-",K641)-1),'Clean Data'!E:E, 'Clean Data'!C:C),_xlfn.XLOOKUP(K641,'Clean Data'!E:E, 'Clean Data'!C:C))</f>
        <v>4</v>
      </c>
      <c r="H641" s="113">
        <v>4</v>
      </c>
      <c r="I641" s="113" t="str">
        <f>IF(ISNUMBER(SEARCH("-",K641)),_xlfn.XLOOKUP(LEFT(K641,FIND("-",K641)-1),'Clean Data'!E:E, 'Clean Data'!D:D),_xlfn.XLOOKUP(K641,'Clean Data'!E:E, 'Clean Data'!D:D))</f>
        <v>422</v>
      </c>
      <c r="J641" s="113" t="s">
        <v>1371</v>
      </c>
      <c r="K641" s="114" t="s">
        <v>3257</v>
      </c>
      <c r="L641" t="str">
        <f t="shared" si="9"/>
        <v>Form-West</v>
      </c>
      <c r="M641" t="s">
        <v>3015</v>
      </c>
    </row>
    <row r="642" spans="1:13" x14ac:dyDescent="0.25">
      <c r="A642" t="str">
        <f>'Clean Data'!E643&amp;IF('Clean Data'!G643="x","-f","")&amp;IF('Clean Data'!K643="x","-Mega","")&amp;IF('Clean Data'!L643="x","-Gigantamax","")&amp;IF('Clean Data'!M643&lt;&gt;"","-"&amp;'Clean Data'!M643,"")</f>
        <v>Tornadus</v>
      </c>
      <c r="B642" t="s">
        <v>627</v>
      </c>
      <c r="C642" t="s">
        <v>627</v>
      </c>
      <c r="D642" s="108" t="s">
        <v>2713</v>
      </c>
      <c r="E642" t="s">
        <v>2713</v>
      </c>
      <c r="F642" t="str" cm="1">
        <f t="array" aca="1" ref="F642" ca="1">IF(OR(E642="f", E642="Mega", E642="Gigantamax", E642="Galar", E642="Alola"), IF(NOT(ISERROR(SEARCH(" ", CELL("contents", F641)))), LEFT(F641,SEARCH(" ", CELL("contents", F641))-1) &amp; " - " &amp; E642, F641&amp;" - "&amp;E642), E642)</f>
        <v>Rhyperior - f</v>
      </c>
      <c r="G642">
        <f>IF(ISNUMBER(SEARCH("-",K642)),_xlfn.XLOOKUP(LEFT(K642,FIND("-",K642)-1),'Clean Data'!E:E, 'Clean Data'!C:C),_xlfn.XLOOKUP(K642,'Clean Data'!E:E, 'Clean Data'!C:C))</f>
        <v>4</v>
      </c>
      <c r="H642" s="113">
        <v>4</v>
      </c>
      <c r="I642" s="113" t="str">
        <f>IF(ISNUMBER(SEARCH("-",K642)),_xlfn.XLOOKUP(LEFT(K642,FIND("-",K642)-1),'Clean Data'!E:E, 'Clean Data'!D:D),_xlfn.XLOOKUP(K642,'Clean Data'!E:E, 'Clean Data'!D:D))</f>
        <v>423</v>
      </c>
      <c r="J642" s="113" t="s">
        <v>1372</v>
      </c>
      <c r="K642" s="114" t="s">
        <v>3258</v>
      </c>
      <c r="L642" t="str">
        <f t="shared" si="9"/>
        <v>Form-East</v>
      </c>
      <c r="M642" t="s">
        <v>3014</v>
      </c>
    </row>
    <row r="643" spans="1:13" x14ac:dyDescent="0.25">
      <c r="A643" t="str">
        <f>'Clean Data'!E644&amp;IF('Clean Data'!G644="x","-f","")&amp;IF('Clean Data'!K644="x","-Mega","")&amp;IF('Clean Data'!L644="x","-Gigantamax","")&amp;IF('Clean Data'!M644&lt;&gt;"","-"&amp;'Clean Data'!M644,"")</f>
        <v>Thundurus</v>
      </c>
      <c r="B643" t="s">
        <v>628</v>
      </c>
      <c r="C643" t="s">
        <v>628</v>
      </c>
      <c r="D643" s="108" t="s">
        <v>458</v>
      </c>
      <c r="E643" t="s">
        <v>458</v>
      </c>
      <c r="F643" t="str" cm="1">
        <f t="array" aca="1" ref="F643" ca="1">IF(OR(E643="f", E643="Mega", E643="Gigantamax", E643="Galar", E643="Alola"), IF(NOT(ISERROR(SEARCH(" ", CELL("contents", F642)))), LEFT(F642,SEARCH(" ", CELL("contents", F642))-1) &amp; " - " &amp; E643, F642&amp;" - "&amp;E643), E643)</f>
        <v>Tangrowth</v>
      </c>
      <c r="G643">
        <f>IF(ISNUMBER(SEARCH("-",K643)),_xlfn.XLOOKUP(LEFT(K643,FIND("-",K643)-1),'Clean Data'!E:E, 'Clean Data'!C:C),_xlfn.XLOOKUP(K643,'Clean Data'!E:E, 'Clean Data'!C:C))</f>
        <v>4</v>
      </c>
      <c r="H643" s="113">
        <v>4</v>
      </c>
      <c r="I643" s="113" t="str">
        <f>IF(ISNUMBER(SEARCH("-",K643)),_xlfn.XLOOKUP(LEFT(K643,FIND("-",K643)-1),'Clean Data'!E:E, 'Clean Data'!D:D),_xlfn.XLOOKUP(K643,'Clean Data'!E:E, 'Clean Data'!D:D))</f>
        <v>423</v>
      </c>
      <c r="J643" s="113" t="s">
        <v>1372</v>
      </c>
      <c r="K643" s="114" t="s">
        <v>3259</v>
      </c>
      <c r="L643" t="str">
        <f t="shared" ref="L643:L706" si="10">IF(NOT(ISERROR(SEARCH("-", K643))), RIGHT(K643, LEN(K643) - SEARCH("-", K643)), "")</f>
        <v>Form-West</v>
      </c>
      <c r="M643" t="s">
        <v>3015</v>
      </c>
    </row>
    <row r="644" spans="1:13" x14ac:dyDescent="0.25">
      <c r="A644" t="str">
        <f>'Clean Data'!E645&amp;IF('Clean Data'!G645="x","-f","")&amp;IF('Clean Data'!K645="x","-Mega","")&amp;IF('Clean Data'!L645="x","-Gigantamax","")&amp;IF('Clean Data'!M645&lt;&gt;"","-"&amp;'Clean Data'!M645,"")</f>
        <v>Reshiram</v>
      </c>
      <c r="B644" t="s">
        <v>629</v>
      </c>
      <c r="C644" t="s">
        <v>629</v>
      </c>
      <c r="D644" s="108" t="s">
        <v>2713</v>
      </c>
      <c r="E644" t="s">
        <v>2713</v>
      </c>
      <c r="F644" t="str" cm="1">
        <f t="array" aca="1" ref="F644" ca="1">IF(OR(E644="f", E644="Mega", E644="Gigantamax", E644="Galar", E644="Alola"), IF(NOT(ISERROR(SEARCH(" ", CELL("contents", F643)))), LEFT(F643,SEARCH(" ", CELL("contents", F643))-1) &amp; " - " &amp; E644, F643&amp;" - "&amp;E644), E644)</f>
        <v>Tangrowth - f</v>
      </c>
      <c r="G644">
        <f>IF(ISNUMBER(SEARCH("-",K644)),_xlfn.XLOOKUP(LEFT(K644,FIND("-",K644)-1),'Clean Data'!E:E, 'Clean Data'!C:C),_xlfn.XLOOKUP(K644,'Clean Data'!E:E, 'Clean Data'!C:C))</f>
        <v>4</v>
      </c>
      <c r="H644" s="113">
        <v>4</v>
      </c>
      <c r="I644" s="113" t="str">
        <f>IF(ISNUMBER(SEARCH("-",K644)),_xlfn.XLOOKUP(LEFT(K644,FIND("-",K644)-1),'Clean Data'!E:E, 'Clean Data'!D:D),_xlfn.XLOOKUP(K644,'Clean Data'!E:E, 'Clean Data'!D:D))</f>
        <v>424</v>
      </c>
      <c r="J644" s="113" t="s">
        <v>1373</v>
      </c>
      <c r="K644" s="114" t="s">
        <v>417</v>
      </c>
      <c r="L644" t="str">
        <f t="shared" si="10"/>
        <v/>
      </c>
      <c r="M644" t="s">
        <v>888</v>
      </c>
    </row>
    <row r="645" spans="1:13" x14ac:dyDescent="0.25">
      <c r="A645" t="str">
        <f>'Clean Data'!E646&amp;IF('Clean Data'!G646="x","-f","")&amp;IF('Clean Data'!K646="x","-Mega","")&amp;IF('Clean Data'!L646="x","-Gigantamax","")&amp;IF('Clean Data'!M646&lt;&gt;"","-"&amp;'Clean Data'!M646,"")</f>
        <v>Zekrom</v>
      </c>
      <c r="B645" t="s">
        <v>630</v>
      </c>
      <c r="C645" t="s">
        <v>630</v>
      </c>
      <c r="D645" s="108" t="s">
        <v>459</v>
      </c>
      <c r="E645" t="s">
        <v>459</v>
      </c>
      <c r="F645" t="str" cm="1">
        <f t="array" aca="1" ref="F645" ca="1">IF(OR(E645="f", E645="Mega", E645="Gigantamax", E645="Galar", E645="Alola"), IF(NOT(ISERROR(SEARCH(" ", CELL("contents", F644)))), LEFT(F644,SEARCH(" ", CELL("contents", F644))-1) &amp; " - " &amp; E645, F644&amp;" - "&amp;E645), E645)</f>
        <v>Electivire</v>
      </c>
      <c r="G645">
        <f>IF(ISNUMBER(SEARCH("-",K645)),_xlfn.XLOOKUP(LEFT(K645,FIND("-",K645)-1),'Clean Data'!E:E, 'Clean Data'!C:C),_xlfn.XLOOKUP(K645,'Clean Data'!E:E, 'Clean Data'!C:C))</f>
        <v>4</v>
      </c>
      <c r="H645" s="113">
        <v>4</v>
      </c>
      <c r="I645" s="113" t="str">
        <f>IF(ISNUMBER(SEARCH("-",K645)),_xlfn.XLOOKUP(LEFT(K645,FIND("-",K645)-1),'Clean Data'!E:E, 'Clean Data'!D:D),_xlfn.XLOOKUP(K645,'Clean Data'!E:E, 'Clean Data'!D:D))</f>
        <v>424</v>
      </c>
      <c r="J645" s="113" t="s">
        <v>1373</v>
      </c>
      <c r="K645" s="114" t="s">
        <v>2826</v>
      </c>
      <c r="L645" t="str">
        <f t="shared" si="10"/>
        <v>f</v>
      </c>
      <c r="M645" t="s">
        <v>2713</v>
      </c>
    </row>
    <row r="646" spans="1:13" x14ac:dyDescent="0.25">
      <c r="A646" t="str">
        <f>'Clean Data'!E647&amp;IF('Clean Data'!G647="x","-f","")&amp;IF('Clean Data'!K647="x","-Mega","")&amp;IF('Clean Data'!L647="x","-Gigantamax","")&amp;IF('Clean Data'!M647&lt;&gt;"","-"&amp;'Clean Data'!M647,"")</f>
        <v>Landorus</v>
      </c>
      <c r="B646" t="s">
        <v>631</v>
      </c>
      <c r="C646" t="s">
        <v>631</v>
      </c>
      <c r="D646" s="108" t="s">
        <v>460</v>
      </c>
      <c r="E646" t="s">
        <v>460</v>
      </c>
      <c r="F646" t="str" cm="1">
        <f t="array" aca="1" ref="F646" ca="1">IF(OR(E646="f", E646="Mega", E646="Gigantamax", E646="Galar", E646="Alola"), IF(NOT(ISERROR(SEARCH(" ", CELL("contents", F645)))), LEFT(F645,SEARCH(" ", CELL("contents", F645))-1) &amp; " - " &amp; E646, F645&amp;" - "&amp;E646), E646)</f>
        <v>Magmortar</v>
      </c>
      <c r="G646">
        <f>IF(ISNUMBER(SEARCH("-",K646)),_xlfn.XLOOKUP(LEFT(K646,FIND("-",K646)-1),'Clean Data'!E:E, 'Clean Data'!C:C),_xlfn.XLOOKUP(K646,'Clean Data'!E:E, 'Clean Data'!C:C))</f>
        <v>4</v>
      </c>
      <c r="H646" s="113">
        <v>4</v>
      </c>
      <c r="I646" s="113" t="str">
        <f>IF(ISNUMBER(SEARCH("-",K646)),_xlfn.XLOOKUP(LEFT(K646,FIND("-",K646)-1),'Clean Data'!E:E, 'Clean Data'!D:D),_xlfn.XLOOKUP(K646,'Clean Data'!E:E, 'Clean Data'!D:D))</f>
        <v>425</v>
      </c>
      <c r="J646" s="113" t="s">
        <v>1374</v>
      </c>
      <c r="K646" s="114" t="s">
        <v>418</v>
      </c>
      <c r="L646" t="str">
        <f t="shared" si="10"/>
        <v/>
      </c>
      <c r="M646" t="s">
        <v>888</v>
      </c>
    </row>
    <row r="647" spans="1:13" x14ac:dyDescent="0.25">
      <c r="A647" t="str">
        <f>'Clean Data'!E648&amp;IF('Clean Data'!G648="x","-f","")&amp;IF('Clean Data'!K648="x","-Mega","")&amp;IF('Clean Data'!L648="x","-Gigantamax","")&amp;IF('Clean Data'!M648&lt;&gt;"","-"&amp;'Clean Data'!M648,"")</f>
        <v>Kyurem</v>
      </c>
      <c r="B647" t="s">
        <v>632</v>
      </c>
      <c r="C647" t="s">
        <v>632</v>
      </c>
      <c r="D647" s="108" t="s">
        <v>461</v>
      </c>
      <c r="E647" t="s">
        <v>461</v>
      </c>
      <c r="F647" t="str" cm="1">
        <f t="array" aca="1" ref="F647" ca="1">IF(OR(E647="f", E647="Mega", E647="Gigantamax", E647="Galar", E647="Alola"), IF(NOT(ISERROR(SEARCH(" ", CELL("contents", F646)))), LEFT(F646,SEARCH(" ", CELL("contents", F646))-1) &amp; " - " &amp; E647, F646&amp;" - "&amp;E647), E647)</f>
        <v>Togekiss</v>
      </c>
      <c r="G647">
        <f>IF(ISNUMBER(SEARCH("-",K647)),_xlfn.XLOOKUP(LEFT(K647,FIND("-",K647)-1),'Clean Data'!E:E, 'Clean Data'!C:C),_xlfn.XLOOKUP(K647,'Clean Data'!E:E, 'Clean Data'!C:C))</f>
        <v>4</v>
      </c>
      <c r="H647" s="113">
        <v>4</v>
      </c>
      <c r="I647" s="113" t="str">
        <f>IF(ISNUMBER(SEARCH("-",K647)),_xlfn.XLOOKUP(LEFT(K647,FIND("-",K647)-1),'Clean Data'!E:E, 'Clean Data'!D:D),_xlfn.XLOOKUP(K647,'Clean Data'!E:E, 'Clean Data'!D:D))</f>
        <v>426</v>
      </c>
      <c r="J647" s="113" t="s">
        <v>1375</v>
      </c>
      <c r="K647" s="114" t="s">
        <v>419</v>
      </c>
      <c r="L647" t="str">
        <f t="shared" si="10"/>
        <v/>
      </c>
      <c r="M647" t="s">
        <v>888</v>
      </c>
    </row>
    <row r="648" spans="1:13" x14ac:dyDescent="0.25">
      <c r="A648" t="str">
        <f>'Clean Data'!E649&amp;IF('Clean Data'!G649="x","-f","")&amp;IF('Clean Data'!K649="x","-Mega","")&amp;IF('Clean Data'!L649="x","-Gigantamax","")&amp;IF('Clean Data'!M649&lt;&gt;"","-"&amp;'Clean Data'!M649,"")</f>
        <v>Keldeo</v>
      </c>
      <c r="B648" t="s">
        <v>633</v>
      </c>
      <c r="C648" t="s">
        <v>633</v>
      </c>
      <c r="D648" s="108" t="s">
        <v>462</v>
      </c>
      <c r="E648" t="s">
        <v>462</v>
      </c>
      <c r="F648" t="str" cm="1">
        <f t="array" aca="1" ref="F648" ca="1">IF(OR(E648="f", E648="Mega", E648="Gigantamax", E648="Galar", E648="Alola"), IF(NOT(ISERROR(SEARCH(" ", CELL("contents", F647)))), LEFT(F647,SEARCH(" ", CELL("contents", F647))-1) &amp; " - " &amp; E648, F647&amp;" - "&amp;E648), E648)</f>
        <v>Yanmega</v>
      </c>
      <c r="G648">
        <f>IF(ISNUMBER(SEARCH("-",K648)),_xlfn.XLOOKUP(LEFT(K648,FIND("-",K648)-1),'Clean Data'!E:E, 'Clean Data'!C:C),_xlfn.XLOOKUP(K648,'Clean Data'!E:E, 'Clean Data'!C:C))</f>
        <v>4</v>
      </c>
      <c r="H648" s="113">
        <v>4</v>
      </c>
      <c r="I648" s="113" t="str">
        <f>IF(ISNUMBER(SEARCH("-",K648)),_xlfn.XLOOKUP(LEFT(K648,FIND("-",K648)-1),'Clean Data'!E:E, 'Clean Data'!D:D),_xlfn.XLOOKUP(K648,'Clean Data'!E:E, 'Clean Data'!D:D))</f>
        <v>427</v>
      </c>
      <c r="J648" s="113" t="s">
        <v>1376</v>
      </c>
      <c r="K648" s="114" t="s">
        <v>420</v>
      </c>
      <c r="L648" t="str">
        <f t="shared" si="10"/>
        <v/>
      </c>
      <c r="M648" t="s">
        <v>888</v>
      </c>
    </row>
    <row r="649" spans="1:13" x14ac:dyDescent="0.25">
      <c r="A649" t="str">
        <f>'Clean Data'!E650&amp;IF('Clean Data'!G650="x","-f","")&amp;IF('Clean Data'!K650="x","-Mega","")&amp;IF('Clean Data'!L650="x","-Gigantamax","")&amp;IF('Clean Data'!M650&lt;&gt;"","-"&amp;'Clean Data'!M650,"")</f>
        <v>Meloetta</v>
      </c>
      <c r="B649" t="s">
        <v>634</v>
      </c>
      <c r="C649" t="s">
        <v>634</v>
      </c>
      <c r="D649" s="108" t="s">
        <v>463</v>
      </c>
      <c r="E649" t="s">
        <v>463</v>
      </c>
      <c r="F649" t="str" cm="1">
        <f t="array" aca="1" ref="F649" ca="1">IF(OR(E649="f", E649="Mega", E649="Gigantamax", E649="Galar", E649="Alola"), IF(NOT(ISERROR(SEARCH(" ", CELL("contents", F648)))), LEFT(F648,SEARCH(" ", CELL("contents", F648))-1) &amp; " - " &amp; E649, F648&amp;" - "&amp;E649), E649)</f>
        <v>Leafeon</v>
      </c>
      <c r="G649">
        <f>IF(ISNUMBER(SEARCH("-",K649)),_xlfn.XLOOKUP(LEFT(K649,FIND("-",K649)-1),'Clean Data'!E:E, 'Clean Data'!C:C),_xlfn.XLOOKUP(K649,'Clean Data'!E:E, 'Clean Data'!C:C))</f>
        <v>4</v>
      </c>
      <c r="H649" s="113">
        <v>4</v>
      </c>
      <c r="I649" s="113" t="str">
        <f>IF(ISNUMBER(SEARCH("-",K649)),_xlfn.XLOOKUP(LEFT(K649,FIND("-",K649)-1),'Clean Data'!E:E, 'Clean Data'!D:D),_xlfn.XLOOKUP(K649,'Clean Data'!E:E, 'Clean Data'!D:D))</f>
        <v>428</v>
      </c>
      <c r="J649" s="113" t="s">
        <v>1377</v>
      </c>
      <c r="K649" s="114" t="s">
        <v>421</v>
      </c>
      <c r="L649" t="str">
        <f t="shared" si="10"/>
        <v/>
      </c>
      <c r="M649" t="s">
        <v>888</v>
      </c>
    </row>
    <row r="650" spans="1:13" x14ac:dyDescent="0.25">
      <c r="A650" t="str">
        <f>'Clean Data'!E651&amp;IF('Clean Data'!G651="x","-f","")&amp;IF('Clean Data'!K651="x","-Mega","")&amp;IF('Clean Data'!L651="x","-Gigantamax","")&amp;IF('Clean Data'!M651&lt;&gt;"","-"&amp;'Clean Data'!M651,"")</f>
        <v>Genesect</v>
      </c>
      <c r="B650" t="s">
        <v>635</v>
      </c>
      <c r="C650" t="s">
        <v>635</v>
      </c>
      <c r="D650" s="108" t="s">
        <v>464</v>
      </c>
      <c r="E650" t="s">
        <v>464</v>
      </c>
      <c r="F650" t="str" cm="1">
        <f t="array" aca="1" ref="F650" ca="1">IF(OR(E650="f", E650="Mega", E650="Gigantamax", E650="Galar", E650="Alola"), IF(NOT(ISERROR(SEARCH(" ", CELL("contents", F649)))), LEFT(F649,SEARCH(" ", CELL("contents", F649))-1) &amp; " - " &amp; E650, F649&amp;" - "&amp;E650), E650)</f>
        <v>Glaceon</v>
      </c>
      <c r="G650">
        <f>IF(ISNUMBER(SEARCH("-",K650)),_xlfn.XLOOKUP(LEFT(K650,FIND("-",K650)-1),'Clean Data'!E:E, 'Clean Data'!C:C),_xlfn.XLOOKUP(K650,'Clean Data'!E:E, 'Clean Data'!C:C))</f>
        <v>4</v>
      </c>
      <c r="H650" s="113">
        <v>4</v>
      </c>
      <c r="I650" s="113" t="str">
        <f>IF(ISNUMBER(SEARCH("-",K650)),_xlfn.XLOOKUP(LEFT(K650,FIND("-",K650)-1),'Clean Data'!E:E, 'Clean Data'!D:D),_xlfn.XLOOKUP(K650,'Clean Data'!E:E, 'Clean Data'!D:D))</f>
        <v>428</v>
      </c>
      <c r="J650" s="113" t="s">
        <v>1377</v>
      </c>
      <c r="K650" s="114" t="s">
        <v>2827</v>
      </c>
      <c r="L650" t="str">
        <f t="shared" si="10"/>
        <v>Mega</v>
      </c>
      <c r="M650" t="s">
        <v>882</v>
      </c>
    </row>
    <row r="651" spans="1:13" x14ac:dyDescent="0.25">
      <c r="A651" t="str">
        <f>'Clean Data'!E652&amp;IF('Clean Data'!G652="x","-f","")&amp;IF('Clean Data'!K652="x","-Mega","")&amp;IF('Clean Data'!L652="x","-Gigantamax","")&amp;IF('Clean Data'!M652&lt;&gt;"","-"&amp;'Clean Data'!M652,"")</f>
        <v>Chespin</v>
      </c>
      <c r="B651" t="s">
        <v>636</v>
      </c>
      <c r="C651" t="s">
        <v>636</v>
      </c>
      <c r="D651" s="108" t="s">
        <v>465</v>
      </c>
      <c r="E651" t="s">
        <v>465</v>
      </c>
      <c r="F651" t="str" cm="1">
        <f t="array" aca="1" ref="F651" ca="1">IF(OR(E651="f", E651="Mega", E651="Gigantamax", E651="Galar", E651="Alola"), IF(NOT(ISERROR(SEARCH(" ", CELL("contents", F650)))), LEFT(F650,SEARCH(" ", CELL("contents", F650))-1) &amp; " - " &amp; E651, F650&amp;" - "&amp;E651), E651)</f>
        <v>Gliscor</v>
      </c>
      <c r="G651">
        <f>IF(ISNUMBER(SEARCH("-",K651)),_xlfn.XLOOKUP(LEFT(K651,FIND("-",K651)-1),'Clean Data'!E:E, 'Clean Data'!C:C),_xlfn.XLOOKUP(K651,'Clean Data'!E:E, 'Clean Data'!C:C))</f>
        <v>4</v>
      </c>
      <c r="H651" s="113">
        <v>4</v>
      </c>
      <c r="I651" s="113" t="str">
        <f>IF(ISNUMBER(SEARCH("-",K651)),_xlfn.XLOOKUP(LEFT(K651,FIND("-",K651)-1),'Clean Data'!E:E, 'Clean Data'!D:D),_xlfn.XLOOKUP(K651,'Clean Data'!E:E, 'Clean Data'!D:D))</f>
        <v>429</v>
      </c>
      <c r="J651" s="113" t="s">
        <v>1378</v>
      </c>
      <c r="K651" s="114" t="s">
        <v>422</v>
      </c>
      <c r="L651" t="str">
        <f t="shared" si="10"/>
        <v/>
      </c>
      <c r="M651" t="s">
        <v>888</v>
      </c>
    </row>
    <row r="652" spans="1:13" x14ac:dyDescent="0.25">
      <c r="A652" t="str">
        <f>'Clean Data'!E653&amp;IF('Clean Data'!G653="x","-f","")&amp;IF('Clean Data'!K653="x","-Mega","")&amp;IF('Clean Data'!L653="x","-Gigantamax","")&amp;IF('Clean Data'!M653&lt;&gt;"","-"&amp;'Clean Data'!M653,"")</f>
        <v>Quilladin</v>
      </c>
      <c r="B652" t="s">
        <v>637</v>
      </c>
      <c r="C652" t="s">
        <v>637</v>
      </c>
      <c r="D652" s="108" t="s">
        <v>466</v>
      </c>
      <c r="E652" t="s">
        <v>466</v>
      </c>
      <c r="F652" t="str" cm="1">
        <f t="array" aca="1" ref="F652" ca="1">IF(OR(E652="f", E652="Mega", E652="Gigantamax", E652="Galar", E652="Alola"), IF(NOT(ISERROR(SEARCH(" ", CELL("contents", F651)))), LEFT(F651,SEARCH(" ", CELL("contents", F651))-1) &amp; " - " &amp; E652, F651&amp;" - "&amp;E652), E652)</f>
        <v>Mamoswine</v>
      </c>
      <c r="G652">
        <f>IF(ISNUMBER(SEARCH("-",K652)),_xlfn.XLOOKUP(LEFT(K652,FIND("-",K652)-1),'Clean Data'!E:E, 'Clean Data'!C:C),_xlfn.XLOOKUP(K652,'Clean Data'!E:E, 'Clean Data'!C:C))</f>
        <v>4</v>
      </c>
      <c r="H652" s="113">
        <v>4</v>
      </c>
      <c r="I652" s="113" t="str">
        <f>IF(ISNUMBER(SEARCH("-",K652)),_xlfn.XLOOKUP(LEFT(K652,FIND("-",K652)-1),'Clean Data'!E:E, 'Clean Data'!D:D),_xlfn.XLOOKUP(K652,'Clean Data'!E:E, 'Clean Data'!D:D))</f>
        <v>430</v>
      </c>
      <c r="J652" s="113" t="s">
        <v>1379</v>
      </c>
      <c r="K652" s="114" t="s">
        <v>423</v>
      </c>
      <c r="L652" t="str">
        <f t="shared" si="10"/>
        <v/>
      </c>
      <c r="M652" t="s">
        <v>888</v>
      </c>
    </row>
    <row r="653" spans="1:13" x14ac:dyDescent="0.25">
      <c r="A653" t="str">
        <f>'Clean Data'!E654&amp;IF('Clean Data'!G654="x","-f","")&amp;IF('Clean Data'!K654="x","-Mega","")&amp;IF('Clean Data'!L654="x","-Gigantamax","")&amp;IF('Clean Data'!M654&lt;&gt;"","-"&amp;'Clean Data'!M654,"")</f>
        <v>Chesnaught</v>
      </c>
      <c r="B653" t="s">
        <v>638</v>
      </c>
      <c r="C653" t="s">
        <v>638</v>
      </c>
      <c r="D653" s="108" t="s">
        <v>2713</v>
      </c>
      <c r="E653" t="s">
        <v>2713</v>
      </c>
      <c r="F653" t="str" cm="1">
        <f t="array" aca="1" ref="F653" ca="1">IF(OR(E653="f", E653="Mega", E653="Gigantamax", E653="Galar", E653="Alola"), IF(NOT(ISERROR(SEARCH(" ", CELL("contents", F652)))), LEFT(F652,SEARCH(" ", CELL("contents", F652))-1) &amp; " - " &amp; E653, F652&amp;" - "&amp;E653), E653)</f>
        <v>Mamoswine - f</v>
      </c>
      <c r="G653">
        <f>IF(ISNUMBER(SEARCH("-",K653)),_xlfn.XLOOKUP(LEFT(K653,FIND("-",K653)-1),'Clean Data'!E:E, 'Clean Data'!C:C),_xlfn.XLOOKUP(K653,'Clean Data'!E:E, 'Clean Data'!C:C))</f>
        <v>4</v>
      </c>
      <c r="H653" s="113">
        <v>4</v>
      </c>
      <c r="I653" s="113" t="str">
        <f>IF(ISNUMBER(SEARCH("-",K653)),_xlfn.XLOOKUP(LEFT(K653,FIND("-",K653)-1),'Clean Data'!E:E, 'Clean Data'!D:D),_xlfn.XLOOKUP(K653,'Clean Data'!E:E, 'Clean Data'!D:D))</f>
        <v>431</v>
      </c>
      <c r="J653" s="113" t="s">
        <v>1380</v>
      </c>
      <c r="K653" s="114" t="s">
        <v>424</v>
      </c>
      <c r="L653" t="str">
        <f t="shared" si="10"/>
        <v/>
      </c>
      <c r="M653" t="s">
        <v>888</v>
      </c>
    </row>
    <row r="654" spans="1:13" x14ac:dyDescent="0.25">
      <c r="A654" t="str">
        <f>'Clean Data'!E655&amp;IF('Clean Data'!G655="x","-f","")&amp;IF('Clean Data'!K655="x","-Mega","")&amp;IF('Clean Data'!L655="x","-Gigantamax","")&amp;IF('Clean Data'!M655&lt;&gt;"","-"&amp;'Clean Data'!M655,"")</f>
        <v>Fennekin</v>
      </c>
      <c r="B654" t="s">
        <v>639</v>
      </c>
      <c r="C654" t="s">
        <v>639</v>
      </c>
      <c r="D654" s="108" t="s">
        <v>132</v>
      </c>
      <c r="E654" t="s">
        <v>132</v>
      </c>
      <c r="F654" t="str" cm="1">
        <f t="array" aca="1" ref="F654" ca="1">IF(OR(E654="f", E654="Mega", E654="Gigantamax", E654="Galar", E654="Alola"), IF(NOT(ISERROR(SEARCH(" ", CELL("contents", F653)))), LEFT(F653,SEARCH(" ", CELL("contents", F653))-1) &amp; " - " &amp; E654, F653&amp;" - "&amp;E654), E654)</f>
        <v>Porygon</v>
      </c>
      <c r="G654">
        <f>IF(ISNUMBER(SEARCH("-",K654)),_xlfn.XLOOKUP(LEFT(K654,FIND("-",K654)-1),'Clean Data'!E:E, 'Clean Data'!C:C),_xlfn.XLOOKUP(K654,'Clean Data'!E:E, 'Clean Data'!C:C))</f>
        <v>4</v>
      </c>
      <c r="H654" s="113">
        <v>4</v>
      </c>
      <c r="I654" s="113" t="str">
        <f>IF(ISNUMBER(SEARCH("-",K654)),_xlfn.XLOOKUP(LEFT(K654,FIND("-",K654)-1),'Clean Data'!E:E, 'Clean Data'!D:D),_xlfn.XLOOKUP(K654,'Clean Data'!E:E, 'Clean Data'!D:D))</f>
        <v>432</v>
      </c>
      <c r="J654" s="113" t="s">
        <v>1381</v>
      </c>
      <c r="K654" s="114" t="s">
        <v>425</v>
      </c>
      <c r="L654" t="str">
        <f t="shared" si="10"/>
        <v/>
      </c>
      <c r="M654" t="s">
        <v>888</v>
      </c>
    </row>
    <row r="655" spans="1:13" x14ac:dyDescent="0.25">
      <c r="A655" t="str">
        <f>'Clean Data'!E656&amp;IF('Clean Data'!G656="x","-f","")&amp;IF('Clean Data'!K656="x","-Mega","")&amp;IF('Clean Data'!L656="x","-Gigantamax","")&amp;IF('Clean Data'!M656&lt;&gt;"","-"&amp;'Clean Data'!M656,"")</f>
        <v>Braixen</v>
      </c>
      <c r="B655" t="s">
        <v>640</v>
      </c>
      <c r="C655" t="s">
        <v>640</v>
      </c>
      <c r="D655" s="108" t="s">
        <v>2634</v>
      </c>
      <c r="E655" t="s">
        <v>2634</v>
      </c>
      <c r="F655" t="str" cm="1">
        <f t="array" aca="1" ref="F655" ca="1">IF(OR(E655="f", E655="Mega", E655="Gigantamax", E655="Galar", E655="Alola"), IF(NOT(ISERROR(SEARCH(" ", CELL("contents", F654)))), LEFT(F654,SEARCH(" ", CELL("contents", F654))-1) &amp; " - " &amp; E655, F654&amp;" - "&amp;E655), E655)</f>
        <v>Z</v>
      </c>
      <c r="G655">
        <f>IF(ISNUMBER(SEARCH("-",K655)),_xlfn.XLOOKUP(LEFT(K655,FIND("-",K655)-1),'Clean Data'!E:E, 'Clean Data'!C:C),_xlfn.XLOOKUP(K655,'Clean Data'!E:E, 'Clean Data'!C:C))</f>
        <v>4</v>
      </c>
      <c r="H655" s="113">
        <v>4</v>
      </c>
      <c r="I655" s="113" t="str">
        <f>IF(ISNUMBER(SEARCH("-",K655)),_xlfn.XLOOKUP(LEFT(K655,FIND("-",K655)-1),'Clean Data'!E:E, 'Clean Data'!D:D),_xlfn.XLOOKUP(K655,'Clean Data'!E:E, 'Clean Data'!D:D))</f>
        <v>433</v>
      </c>
      <c r="J655" s="113" t="s">
        <v>1382</v>
      </c>
      <c r="K655" s="114" t="s">
        <v>426</v>
      </c>
      <c r="L655" t="str">
        <f t="shared" si="10"/>
        <v/>
      </c>
      <c r="M655" t="s">
        <v>888</v>
      </c>
    </row>
    <row r="656" spans="1:13" x14ac:dyDescent="0.25">
      <c r="A656" t="str">
        <f>'Clean Data'!E657&amp;IF('Clean Data'!G657="x","-f","")&amp;IF('Clean Data'!K657="x","-Mega","")&amp;IF('Clean Data'!L657="x","-Gigantamax","")&amp;IF('Clean Data'!M657&lt;&gt;"","-"&amp;'Clean Data'!M657,"")</f>
        <v>Delphox</v>
      </c>
      <c r="B656" t="s">
        <v>641</v>
      </c>
      <c r="C656" t="s">
        <v>641</v>
      </c>
      <c r="D656" s="108" t="s">
        <v>468</v>
      </c>
      <c r="E656" t="s">
        <v>468</v>
      </c>
      <c r="F656" t="str" cm="1">
        <f t="array" aca="1" ref="F656" ca="1">IF(OR(E656="f", E656="Mega", E656="Gigantamax", E656="Galar", E656="Alola"), IF(NOT(ISERROR(SEARCH(" ", CELL("contents", F655)))), LEFT(F655,SEARCH(" ", CELL("contents", F655))-1) &amp; " - " &amp; E656, F655&amp;" - "&amp;E656), E656)</f>
        <v>Gallade</v>
      </c>
      <c r="G656">
        <f>IF(ISNUMBER(SEARCH("-",K656)),_xlfn.XLOOKUP(LEFT(K656,FIND("-",K656)-1),'Clean Data'!E:E, 'Clean Data'!C:C),_xlfn.XLOOKUP(K656,'Clean Data'!E:E, 'Clean Data'!C:C))</f>
        <v>4</v>
      </c>
      <c r="H656" s="113">
        <v>4</v>
      </c>
      <c r="I656" s="113" t="str">
        <f>IF(ISNUMBER(SEARCH("-",K656)),_xlfn.XLOOKUP(LEFT(K656,FIND("-",K656)-1),'Clean Data'!E:E, 'Clean Data'!D:D),_xlfn.XLOOKUP(K656,'Clean Data'!E:E, 'Clean Data'!D:D))</f>
        <v>434</v>
      </c>
      <c r="J656" s="113" t="s">
        <v>1383</v>
      </c>
      <c r="K656" s="114" t="s">
        <v>427</v>
      </c>
      <c r="L656" t="str">
        <f t="shared" si="10"/>
        <v/>
      </c>
      <c r="M656" t="s">
        <v>888</v>
      </c>
    </row>
    <row r="657" spans="1:13" x14ac:dyDescent="0.25">
      <c r="A657" t="str">
        <f>'Clean Data'!E658&amp;IF('Clean Data'!G658="x","-f","")&amp;IF('Clean Data'!K658="x","-Mega","")&amp;IF('Clean Data'!L658="x","-Gigantamax","")&amp;IF('Clean Data'!M658&lt;&gt;"","-"&amp;'Clean Data'!M658,"")</f>
        <v>Froakie</v>
      </c>
      <c r="B657" t="s">
        <v>642</v>
      </c>
      <c r="C657" t="s">
        <v>642</v>
      </c>
      <c r="D657" s="108" t="s">
        <v>882</v>
      </c>
      <c r="E657" t="s">
        <v>882</v>
      </c>
      <c r="F657" t="str" cm="1">
        <f t="array" aca="1" ref="F657" ca="1">IF(OR(E657="f", E657="Mega", E657="Gigantamax", E657="Galar", E657="Alola"), IF(NOT(ISERROR(SEARCH(" ", CELL("contents", F656)))), LEFT(F656,SEARCH(" ", CELL("contents", F656))-1) &amp; " - " &amp; E657, F656&amp;" - "&amp;E657), E657)</f>
        <v>Gallade - Mega</v>
      </c>
      <c r="G657">
        <f>IF(ISNUMBER(SEARCH("-",K657)),_xlfn.XLOOKUP(LEFT(K657,FIND("-",K657)-1),'Clean Data'!E:E, 'Clean Data'!C:C),_xlfn.XLOOKUP(K657,'Clean Data'!E:E, 'Clean Data'!C:C))</f>
        <v>4</v>
      </c>
      <c r="H657" s="113">
        <v>4</v>
      </c>
      <c r="I657" s="113" t="str">
        <f>IF(ISNUMBER(SEARCH("-",K657)),_xlfn.XLOOKUP(LEFT(K657,FIND("-",K657)-1),'Clean Data'!E:E, 'Clean Data'!D:D),_xlfn.XLOOKUP(K657,'Clean Data'!E:E, 'Clean Data'!D:D))</f>
        <v>435</v>
      </c>
      <c r="J657" s="113" t="s">
        <v>1384</v>
      </c>
      <c r="K657" s="114" t="s">
        <v>428</v>
      </c>
      <c r="L657" t="str">
        <f t="shared" si="10"/>
        <v/>
      </c>
      <c r="M657" t="s">
        <v>888</v>
      </c>
    </row>
    <row r="658" spans="1:13" x14ac:dyDescent="0.25">
      <c r="A658" t="str">
        <f>'Clean Data'!E659&amp;IF('Clean Data'!G659="x","-f","")&amp;IF('Clean Data'!K659="x","-Mega","")&amp;IF('Clean Data'!L659="x","-Gigantamax","")&amp;IF('Clean Data'!M659&lt;&gt;"","-"&amp;'Clean Data'!M659,"")</f>
        <v>Frogadier</v>
      </c>
      <c r="B658" t="s">
        <v>643</v>
      </c>
      <c r="C658" t="s">
        <v>643</v>
      </c>
      <c r="D658" s="108" t="s">
        <v>469</v>
      </c>
      <c r="E658" t="s">
        <v>469</v>
      </c>
      <c r="F658" t="str" cm="1">
        <f t="array" aca="1" ref="F658" ca="1">IF(OR(E658="f", E658="Mega", E658="Gigantamax", E658="Galar", E658="Alola"), IF(NOT(ISERROR(SEARCH(" ", CELL("contents", F657)))), LEFT(F657,SEARCH(" ", CELL("contents", F657))-1) &amp; " - " &amp; E658, F657&amp;" - "&amp;E658), E658)</f>
        <v>Probopass</v>
      </c>
      <c r="G658">
        <f>IF(ISNUMBER(SEARCH("-",K658)),_xlfn.XLOOKUP(LEFT(K658,FIND("-",K658)-1),'Clean Data'!E:E, 'Clean Data'!C:C),_xlfn.XLOOKUP(K658,'Clean Data'!E:E, 'Clean Data'!C:C))</f>
        <v>4</v>
      </c>
      <c r="H658" s="113">
        <v>4</v>
      </c>
      <c r="I658" s="113" t="str">
        <f>IF(ISNUMBER(SEARCH("-",K658)),_xlfn.XLOOKUP(LEFT(K658,FIND("-",K658)-1),'Clean Data'!E:E, 'Clean Data'!D:D),_xlfn.XLOOKUP(K658,'Clean Data'!E:E, 'Clean Data'!D:D))</f>
        <v>436</v>
      </c>
      <c r="J658" s="113" t="s">
        <v>1385</v>
      </c>
      <c r="K658" s="114" t="s">
        <v>429</v>
      </c>
      <c r="L658" t="str">
        <f t="shared" si="10"/>
        <v/>
      </c>
      <c r="M658" t="s">
        <v>888</v>
      </c>
    </row>
    <row r="659" spans="1:13" x14ac:dyDescent="0.25">
      <c r="A659" t="str">
        <f>'Clean Data'!E660&amp;IF('Clean Data'!G660="x","-f","")&amp;IF('Clean Data'!K660="x","-Mega","")&amp;IF('Clean Data'!L660="x","-Gigantamax","")&amp;IF('Clean Data'!M660&lt;&gt;"","-"&amp;'Clean Data'!M660,"")</f>
        <v>Greninja</v>
      </c>
      <c r="B659" t="s">
        <v>644</v>
      </c>
      <c r="C659" t="s">
        <v>644</v>
      </c>
      <c r="D659" s="108" t="s">
        <v>1860</v>
      </c>
      <c r="E659" t="s">
        <v>1860</v>
      </c>
      <c r="F659" t="str" cm="1">
        <f t="array" aca="1" ref="F659" ca="1">IF(OR(E659="f", E659="Mega", E659="Gigantamax", E659="Galar", E659="Alola"), IF(NOT(ISERROR(SEARCH(" ", CELL("contents", F658)))), LEFT(F658,SEARCH(" ", CELL("contents", F658))-1) &amp; " - " &amp; E659, F658&amp;" - "&amp;E659), E659)</f>
        <v>Dusknoir</v>
      </c>
      <c r="G659">
        <f>IF(ISNUMBER(SEARCH("-",K659)),_xlfn.XLOOKUP(LEFT(K659,FIND("-",K659)-1),'Clean Data'!E:E, 'Clean Data'!C:C),_xlfn.XLOOKUP(K659,'Clean Data'!E:E, 'Clean Data'!C:C))</f>
        <v>4</v>
      </c>
      <c r="H659" s="113">
        <v>4</v>
      </c>
      <c r="I659" s="113" t="str">
        <f>IF(ISNUMBER(SEARCH("-",K659)),_xlfn.XLOOKUP(LEFT(K659,FIND("-",K659)-1),'Clean Data'!E:E, 'Clean Data'!D:D),_xlfn.XLOOKUP(K659,'Clean Data'!E:E, 'Clean Data'!D:D))</f>
        <v>437</v>
      </c>
      <c r="J659" s="113" t="s">
        <v>1386</v>
      </c>
      <c r="K659" s="114" t="s">
        <v>430</v>
      </c>
      <c r="L659" t="str">
        <f t="shared" si="10"/>
        <v/>
      </c>
      <c r="M659" t="s">
        <v>888</v>
      </c>
    </row>
    <row r="660" spans="1:13" x14ac:dyDescent="0.25">
      <c r="A660" t="str">
        <f>'Clean Data'!E661&amp;IF('Clean Data'!G661="x","-f","")&amp;IF('Clean Data'!K661="x","-Mega","")&amp;IF('Clean Data'!L661="x","-Gigantamax","")&amp;IF('Clean Data'!M661&lt;&gt;"","-"&amp;'Clean Data'!M661,"")</f>
        <v>Bunnelby</v>
      </c>
      <c r="B660" t="s">
        <v>645</v>
      </c>
      <c r="C660" t="s">
        <v>645</v>
      </c>
      <c r="D660" s="108" t="s">
        <v>470</v>
      </c>
      <c r="E660" t="s">
        <v>470</v>
      </c>
      <c r="F660" t="str" cm="1">
        <f t="array" aca="1" ref="F660" ca="1">IF(OR(E660="f", E660="Mega", E660="Gigantamax", E660="Galar", E660="Alola"), IF(NOT(ISERROR(SEARCH(" ", CELL("contents", F659)))), LEFT(F659,SEARCH(" ", CELL("contents", F659))-1) &amp; " - " &amp; E660, F659&amp;" - "&amp;E660), E660)</f>
        <v>Froslass</v>
      </c>
      <c r="G660">
        <f>IF(ISNUMBER(SEARCH("-",K660)),_xlfn.XLOOKUP(LEFT(K660,FIND("-",K660)-1),'Clean Data'!E:E, 'Clean Data'!C:C),_xlfn.XLOOKUP(K660,'Clean Data'!E:E, 'Clean Data'!C:C))</f>
        <v>4</v>
      </c>
      <c r="H660" s="113">
        <v>4</v>
      </c>
      <c r="I660" s="113" t="str">
        <f>IF(ISNUMBER(SEARCH("-",K660)),_xlfn.XLOOKUP(LEFT(K660,FIND("-",K660)-1),'Clean Data'!E:E, 'Clean Data'!D:D),_xlfn.XLOOKUP(K660,'Clean Data'!E:E, 'Clean Data'!D:D))</f>
        <v>438</v>
      </c>
      <c r="J660" s="113" t="s">
        <v>1387</v>
      </c>
      <c r="K660" s="114" t="s">
        <v>431</v>
      </c>
      <c r="L660" t="str">
        <f t="shared" si="10"/>
        <v/>
      </c>
      <c r="M660" t="s">
        <v>888</v>
      </c>
    </row>
    <row r="661" spans="1:13" x14ac:dyDescent="0.25">
      <c r="A661" t="str">
        <f>'Clean Data'!E662&amp;IF('Clean Data'!G662="x","-f","")&amp;IF('Clean Data'!K662="x","-Mega","")&amp;IF('Clean Data'!L662="x","-Gigantamax","")&amp;IF('Clean Data'!M662&lt;&gt;"","-"&amp;'Clean Data'!M662,"")</f>
        <v>Diggersby</v>
      </c>
      <c r="B661" t="s">
        <v>646</v>
      </c>
      <c r="C661" t="s">
        <v>646</v>
      </c>
      <c r="D661" s="108" t="s">
        <v>471</v>
      </c>
      <c r="E661" t="s">
        <v>471</v>
      </c>
      <c r="F661" t="str" cm="1">
        <f t="array" aca="1" ref="F661" ca="1">IF(OR(E661="f", E661="Mega", E661="Gigantamax", E661="Galar", E661="Alola"), IF(NOT(ISERROR(SEARCH(" ", CELL("contents", F660)))), LEFT(F660,SEARCH(" ", CELL("contents", F660))-1) &amp; " - " &amp; E661, F660&amp;" - "&amp;E661), E661)</f>
        <v>Rotom</v>
      </c>
      <c r="G661">
        <f>IF(ISNUMBER(SEARCH("-",K661)),_xlfn.XLOOKUP(LEFT(K661,FIND("-",K661)-1),'Clean Data'!E:E, 'Clean Data'!C:C),_xlfn.XLOOKUP(K661,'Clean Data'!E:E, 'Clean Data'!C:C))</f>
        <v>4</v>
      </c>
      <c r="H661" s="113">
        <v>4</v>
      </c>
      <c r="I661" s="113" t="str">
        <f>IF(ISNUMBER(SEARCH("-",K661)),_xlfn.XLOOKUP(LEFT(K661,FIND("-",K661)-1),'Clean Data'!E:E, 'Clean Data'!D:D),_xlfn.XLOOKUP(K661,'Clean Data'!E:E, 'Clean Data'!D:D))</f>
        <v>439</v>
      </c>
      <c r="J661" s="113" t="s">
        <v>1388</v>
      </c>
      <c r="K661" s="114" t="s">
        <v>432</v>
      </c>
      <c r="L661" t="str">
        <f t="shared" si="10"/>
        <v/>
      </c>
      <c r="M661" t="s">
        <v>888</v>
      </c>
    </row>
    <row r="662" spans="1:13" x14ac:dyDescent="0.25">
      <c r="A662" t="str">
        <f>'Clean Data'!E663&amp;IF('Clean Data'!G663="x","-f","")&amp;IF('Clean Data'!K663="x","-Mega","")&amp;IF('Clean Data'!L663="x","-Gigantamax","")&amp;IF('Clean Data'!M663&lt;&gt;"","-"&amp;'Clean Data'!M663,"")</f>
        <v>Fletchling</v>
      </c>
      <c r="B662" t="s">
        <v>647</v>
      </c>
      <c r="C662" t="s">
        <v>647</v>
      </c>
      <c r="D662" s="108" t="s">
        <v>472</v>
      </c>
      <c r="E662" t="s">
        <v>472</v>
      </c>
      <c r="F662" t="str" cm="1">
        <f t="array" aca="1" ref="F662" ca="1">IF(OR(E662="f", E662="Mega", E662="Gigantamax", E662="Galar", E662="Alola"), IF(NOT(ISERROR(SEARCH(" ", CELL("contents", F661)))), LEFT(F661,SEARCH(" ", CELL("contents", F661))-1) &amp; " - " &amp; E662, F661&amp;" - "&amp;E662), E662)</f>
        <v>Uxie</v>
      </c>
      <c r="G662">
        <f>IF(ISNUMBER(SEARCH("-",K662)),_xlfn.XLOOKUP(LEFT(K662,FIND("-",K662)-1),'Clean Data'!E:E, 'Clean Data'!C:C),_xlfn.XLOOKUP(K662,'Clean Data'!E:E, 'Clean Data'!C:C))</f>
        <v>4</v>
      </c>
      <c r="H662" s="113">
        <v>4</v>
      </c>
      <c r="I662" s="113" t="str">
        <f>IF(ISNUMBER(SEARCH("-",K662)),_xlfn.XLOOKUP(LEFT(K662,FIND("-",K662)-1),'Clean Data'!E:E, 'Clean Data'!D:D),_xlfn.XLOOKUP(K662,'Clean Data'!E:E, 'Clean Data'!D:D))</f>
        <v>440</v>
      </c>
      <c r="J662" s="113" t="s">
        <v>1389</v>
      </c>
      <c r="K662" s="114" t="s">
        <v>433</v>
      </c>
      <c r="L662" t="str">
        <f t="shared" si="10"/>
        <v/>
      </c>
      <c r="M662" t="s">
        <v>888</v>
      </c>
    </row>
    <row r="663" spans="1:13" x14ac:dyDescent="0.25">
      <c r="A663" t="str">
        <f>'Clean Data'!E664&amp;IF('Clean Data'!G664="x","-f","")&amp;IF('Clean Data'!K664="x","-Mega","")&amp;IF('Clean Data'!L664="x","-Gigantamax","")&amp;IF('Clean Data'!M664&lt;&gt;"","-"&amp;'Clean Data'!M664,"")</f>
        <v>Fletchinder</v>
      </c>
      <c r="B663" t="s">
        <v>648</v>
      </c>
      <c r="C663" t="s">
        <v>648</v>
      </c>
      <c r="D663" s="108" t="s">
        <v>473</v>
      </c>
      <c r="E663" t="s">
        <v>473</v>
      </c>
      <c r="F663" t="str" cm="1">
        <f t="array" aca="1" ref="F663" ca="1">IF(OR(E663="f", E663="Mega", E663="Gigantamax", E663="Galar", E663="Alola"), IF(NOT(ISERROR(SEARCH(" ", CELL("contents", F662)))), LEFT(F662,SEARCH(" ", CELL("contents", F662))-1) &amp; " - " &amp; E663, F662&amp;" - "&amp;E663), E663)</f>
        <v>Mesprit</v>
      </c>
      <c r="G663">
        <f>IF(ISNUMBER(SEARCH("-",K663)),_xlfn.XLOOKUP(LEFT(K663,FIND("-",K663)-1),'Clean Data'!E:E, 'Clean Data'!C:C),_xlfn.XLOOKUP(K663,'Clean Data'!E:E, 'Clean Data'!C:C))</f>
        <v>4</v>
      </c>
      <c r="H663" s="113">
        <v>4</v>
      </c>
      <c r="I663" s="113" t="str">
        <f>IF(ISNUMBER(SEARCH("-",K663)),_xlfn.XLOOKUP(LEFT(K663,FIND("-",K663)-1),'Clean Data'!E:E, 'Clean Data'!D:D),_xlfn.XLOOKUP(K663,'Clean Data'!E:E, 'Clean Data'!D:D))</f>
        <v>441</v>
      </c>
      <c r="J663" s="113" t="s">
        <v>1390</v>
      </c>
      <c r="K663" s="114" t="s">
        <v>434</v>
      </c>
      <c r="L663" t="str">
        <f t="shared" si="10"/>
        <v/>
      </c>
      <c r="M663" t="s">
        <v>888</v>
      </c>
    </row>
    <row r="664" spans="1:13" x14ac:dyDescent="0.25">
      <c r="A664" t="str">
        <f>'Clean Data'!E665&amp;IF('Clean Data'!G665="x","-f","")&amp;IF('Clean Data'!K665="x","-Mega","")&amp;IF('Clean Data'!L665="x","-Gigantamax","")&amp;IF('Clean Data'!M665&lt;&gt;"","-"&amp;'Clean Data'!M665,"")</f>
        <v>Talonflame</v>
      </c>
      <c r="B664" t="s">
        <v>649</v>
      </c>
      <c r="C664" t="s">
        <v>649</v>
      </c>
      <c r="D664" s="108" t="s">
        <v>474</v>
      </c>
      <c r="E664" t="s">
        <v>474</v>
      </c>
      <c r="F664" t="str" cm="1">
        <f t="array" aca="1" ref="F664" ca="1">IF(OR(E664="f", E664="Mega", E664="Gigantamax", E664="Galar", E664="Alola"), IF(NOT(ISERROR(SEARCH(" ", CELL("contents", F663)))), LEFT(F663,SEARCH(" ", CELL("contents", F663))-1) &amp; " - " &amp; E664, F663&amp;" - "&amp;E664), E664)</f>
        <v>Azelf</v>
      </c>
      <c r="G664">
        <f>IF(ISNUMBER(SEARCH("-",K664)),_xlfn.XLOOKUP(LEFT(K664,FIND("-",K664)-1),'Clean Data'!E:E, 'Clean Data'!C:C),_xlfn.XLOOKUP(K664,'Clean Data'!E:E, 'Clean Data'!C:C))</f>
        <v>4</v>
      </c>
      <c r="H664" s="113">
        <v>4</v>
      </c>
      <c r="I664" s="113" t="str">
        <f>IF(ISNUMBER(SEARCH("-",K664)),_xlfn.XLOOKUP(LEFT(K664,FIND("-",K664)-1),'Clean Data'!E:E, 'Clean Data'!D:D),_xlfn.XLOOKUP(K664,'Clean Data'!E:E, 'Clean Data'!D:D))</f>
        <v>442</v>
      </c>
      <c r="J664" s="113" t="s">
        <v>1391</v>
      </c>
      <c r="K664" s="114" t="s">
        <v>435</v>
      </c>
      <c r="L664" t="str">
        <f t="shared" si="10"/>
        <v/>
      </c>
      <c r="M664" t="s">
        <v>888</v>
      </c>
    </row>
    <row r="665" spans="1:13" x14ac:dyDescent="0.25">
      <c r="A665" t="str">
        <f>'Clean Data'!E666&amp;IF('Clean Data'!G666="x","-f","")&amp;IF('Clean Data'!K666="x","-Mega","")&amp;IF('Clean Data'!L666="x","-Gigantamax","")&amp;IF('Clean Data'!M666&lt;&gt;"","-"&amp;'Clean Data'!M666,"")</f>
        <v>Scatterbug</v>
      </c>
      <c r="B665" t="s">
        <v>650</v>
      </c>
      <c r="C665" t="s">
        <v>650</v>
      </c>
      <c r="D665" s="108" t="s">
        <v>475</v>
      </c>
      <c r="E665" t="s">
        <v>475</v>
      </c>
      <c r="F665" t="str" cm="1">
        <f t="array" aca="1" ref="F665" ca="1">IF(OR(E665="f", E665="Mega", E665="Gigantamax", E665="Galar", E665="Alola"), IF(NOT(ISERROR(SEARCH(" ", CELL("contents", F664)))), LEFT(F664,SEARCH(" ", CELL("contents", F664))-1) &amp; " - " &amp; E665, F664&amp;" - "&amp;E665), E665)</f>
        <v>Dialga</v>
      </c>
      <c r="G665">
        <f>IF(ISNUMBER(SEARCH("-",K665)),_xlfn.XLOOKUP(LEFT(K665,FIND("-",K665)-1),'Clean Data'!E:E, 'Clean Data'!C:C),_xlfn.XLOOKUP(K665,'Clean Data'!E:E, 'Clean Data'!C:C))</f>
        <v>4</v>
      </c>
      <c r="H665" s="113">
        <v>4</v>
      </c>
      <c r="I665" s="113" t="str">
        <f>IF(ISNUMBER(SEARCH("-",K665)),_xlfn.XLOOKUP(LEFT(K665,FIND("-",K665)-1),'Clean Data'!E:E, 'Clean Data'!D:D),_xlfn.XLOOKUP(K665,'Clean Data'!E:E, 'Clean Data'!D:D))</f>
        <v>443</v>
      </c>
      <c r="J665" s="113" t="s">
        <v>1392</v>
      </c>
      <c r="K665" s="114" t="s">
        <v>436</v>
      </c>
      <c r="L665" t="str">
        <f t="shared" si="10"/>
        <v/>
      </c>
      <c r="M665" t="s">
        <v>888</v>
      </c>
    </row>
    <row r="666" spans="1:13" x14ac:dyDescent="0.25">
      <c r="A666" t="str">
        <f>'Clean Data'!E667&amp;IF('Clean Data'!G667="x","-f","")&amp;IF('Clean Data'!K667="x","-Mega","")&amp;IF('Clean Data'!L667="x","-Gigantamax","")&amp;IF('Clean Data'!M667&lt;&gt;"","-"&amp;'Clean Data'!M667,"")</f>
        <v>Spewpa</v>
      </c>
      <c r="B666" t="s">
        <v>651</v>
      </c>
      <c r="C666" t="s">
        <v>651</v>
      </c>
      <c r="D666" s="108" t="s">
        <v>476</v>
      </c>
      <c r="E666" t="s">
        <v>476</v>
      </c>
      <c r="F666" t="str" cm="1">
        <f t="array" aca="1" ref="F666" ca="1">IF(OR(E666="f", E666="Mega", E666="Gigantamax", E666="Galar", E666="Alola"), IF(NOT(ISERROR(SEARCH(" ", CELL("contents", F665)))), LEFT(F665,SEARCH(" ", CELL("contents", F665))-1) &amp; " - " &amp; E666, F665&amp;" - "&amp;E666), E666)</f>
        <v>Palkia</v>
      </c>
      <c r="G666">
        <f>IF(ISNUMBER(SEARCH("-",K666)),_xlfn.XLOOKUP(LEFT(K666,FIND("-",K666)-1),'Clean Data'!E:E, 'Clean Data'!C:C),_xlfn.XLOOKUP(K666,'Clean Data'!E:E, 'Clean Data'!C:C))</f>
        <v>4</v>
      </c>
      <c r="H666" s="113">
        <v>4</v>
      </c>
      <c r="I666" s="113" t="str">
        <f>IF(ISNUMBER(SEARCH("-",K666)),_xlfn.XLOOKUP(LEFT(K666,FIND("-",K666)-1),'Clean Data'!E:E, 'Clean Data'!D:D),_xlfn.XLOOKUP(K666,'Clean Data'!E:E, 'Clean Data'!D:D))</f>
        <v>443</v>
      </c>
      <c r="J666" s="113" t="s">
        <v>1392</v>
      </c>
      <c r="K666" s="114" t="s">
        <v>2828</v>
      </c>
      <c r="L666" t="str">
        <f t="shared" si="10"/>
        <v>f</v>
      </c>
      <c r="M666" t="s">
        <v>2713</v>
      </c>
    </row>
    <row r="667" spans="1:13" x14ac:dyDescent="0.25">
      <c r="A667" t="str">
        <f>'Clean Data'!E668&amp;IF('Clean Data'!G668="x","-f","")&amp;IF('Clean Data'!K668="x","-Mega","")&amp;IF('Clean Data'!L668="x","-Gigantamax","")&amp;IF('Clean Data'!M668&lt;&gt;"","-"&amp;'Clean Data'!M668,"")</f>
        <v>Vivillon</v>
      </c>
      <c r="B667" t="s">
        <v>652</v>
      </c>
      <c r="C667" t="s">
        <v>652</v>
      </c>
      <c r="D667" s="108" t="s">
        <v>477</v>
      </c>
      <c r="E667" t="s">
        <v>477</v>
      </c>
      <c r="F667" t="str" cm="1">
        <f t="array" aca="1" ref="F667" ca="1">IF(OR(E667="f", E667="Mega", E667="Gigantamax", E667="Galar", E667="Alola"), IF(NOT(ISERROR(SEARCH(" ", CELL("contents", F666)))), LEFT(F666,SEARCH(" ", CELL("contents", F666))-1) &amp; " - " &amp; E667, F666&amp;" - "&amp;E667), E667)</f>
        <v>Heatran</v>
      </c>
      <c r="G667">
        <f>IF(ISNUMBER(SEARCH("-",K667)),_xlfn.XLOOKUP(LEFT(K667,FIND("-",K667)-1),'Clean Data'!E:E, 'Clean Data'!C:C),_xlfn.XLOOKUP(K667,'Clean Data'!E:E, 'Clean Data'!C:C))</f>
        <v>4</v>
      </c>
      <c r="H667" s="113">
        <v>4</v>
      </c>
      <c r="I667" s="113" t="str">
        <f>IF(ISNUMBER(SEARCH("-",K667)),_xlfn.XLOOKUP(LEFT(K667,FIND("-",K667)-1),'Clean Data'!E:E, 'Clean Data'!D:D),_xlfn.XLOOKUP(K667,'Clean Data'!E:E, 'Clean Data'!D:D))</f>
        <v>444</v>
      </c>
      <c r="J667" s="113" t="s">
        <v>1393</v>
      </c>
      <c r="K667" s="114" t="s">
        <v>437</v>
      </c>
      <c r="L667" t="str">
        <f t="shared" si="10"/>
        <v/>
      </c>
      <c r="M667" t="s">
        <v>888</v>
      </c>
    </row>
    <row r="668" spans="1:13" x14ac:dyDescent="0.25">
      <c r="A668" t="str">
        <f>'Clean Data'!E669&amp;IF('Clean Data'!G669="x","-f","")&amp;IF('Clean Data'!K669="x","-Mega","")&amp;IF('Clean Data'!L669="x","-Gigantamax","")&amp;IF('Clean Data'!M669&lt;&gt;"","-"&amp;'Clean Data'!M669,"")</f>
        <v>Litleo</v>
      </c>
      <c r="B668" t="s">
        <v>653</v>
      </c>
      <c r="C668" t="s">
        <v>653</v>
      </c>
      <c r="D668" s="108" t="s">
        <v>478</v>
      </c>
      <c r="E668" t="s">
        <v>478</v>
      </c>
      <c r="F668" t="str" cm="1">
        <f t="array" aca="1" ref="F668" ca="1">IF(OR(E668="f", E668="Mega", E668="Gigantamax", E668="Galar", E668="Alola"), IF(NOT(ISERROR(SEARCH(" ", CELL("contents", F667)))), LEFT(F667,SEARCH(" ", CELL("contents", F667))-1) &amp; " - " &amp; E668, F667&amp;" - "&amp;E668), E668)</f>
        <v>Regigigas</v>
      </c>
      <c r="G668">
        <f>IF(ISNUMBER(SEARCH("-",K668)),_xlfn.XLOOKUP(LEFT(K668,FIND("-",K668)-1),'Clean Data'!E:E, 'Clean Data'!C:C),_xlfn.XLOOKUP(K668,'Clean Data'!E:E, 'Clean Data'!C:C))</f>
        <v>4</v>
      </c>
      <c r="H668" s="113">
        <v>4</v>
      </c>
      <c r="I668" s="113" t="str">
        <f>IF(ISNUMBER(SEARCH("-",K668)),_xlfn.XLOOKUP(LEFT(K668,FIND("-",K668)-1),'Clean Data'!E:E, 'Clean Data'!D:D),_xlfn.XLOOKUP(K668,'Clean Data'!E:E, 'Clean Data'!D:D))</f>
        <v>444</v>
      </c>
      <c r="J668" s="113" t="s">
        <v>1393</v>
      </c>
      <c r="K668" s="114" t="s">
        <v>2829</v>
      </c>
      <c r="L668" t="str">
        <f t="shared" si="10"/>
        <v>f</v>
      </c>
      <c r="M668" t="s">
        <v>2713</v>
      </c>
    </row>
    <row r="669" spans="1:13" x14ac:dyDescent="0.25">
      <c r="A669" t="str">
        <f>'Clean Data'!E670&amp;IF('Clean Data'!G670="x","-f","")&amp;IF('Clean Data'!K670="x","-Mega","")&amp;IF('Clean Data'!L670="x","-Gigantamax","")&amp;IF('Clean Data'!M670&lt;&gt;"","-"&amp;'Clean Data'!M670,"")</f>
        <v>Pyroar-f</v>
      </c>
      <c r="B669" t="s">
        <v>2850</v>
      </c>
      <c r="C669" t="s">
        <v>2850</v>
      </c>
      <c r="D669" s="108" t="s">
        <v>479</v>
      </c>
      <c r="E669" t="s">
        <v>479</v>
      </c>
      <c r="F669" t="str" cm="1">
        <f t="array" aca="1" ref="F669" ca="1">IF(OR(E669="f", E669="Mega", E669="Gigantamax", E669="Galar", E669="Alola"), IF(NOT(ISERROR(SEARCH(" ", CELL("contents", F668)))), LEFT(F668,SEARCH(" ", CELL("contents", F668))-1) &amp; " - " &amp; E669, F668&amp;" - "&amp;E669), E669)</f>
        <v>Giratina</v>
      </c>
      <c r="G669">
        <f>IF(ISNUMBER(SEARCH("-",K669)),_xlfn.XLOOKUP(LEFT(K669,FIND("-",K669)-1),'Clean Data'!E:E, 'Clean Data'!C:C),_xlfn.XLOOKUP(K669,'Clean Data'!E:E, 'Clean Data'!C:C))</f>
        <v>4</v>
      </c>
      <c r="H669" s="113">
        <v>4</v>
      </c>
      <c r="I669" s="113" t="str">
        <f>IF(ISNUMBER(SEARCH("-",K669)),_xlfn.XLOOKUP(LEFT(K669,FIND("-",K669)-1),'Clean Data'!E:E, 'Clean Data'!D:D),_xlfn.XLOOKUP(K669,'Clean Data'!E:E, 'Clean Data'!D:D))</f>
        <v>445</v>
      </c>
      <c r="J669" s="113" t="s">
        <v>1394</v>
      </c>
      <c r="K669" s="114" t="s">
        <v>438</v>
      </c>
      <c r="L669" t="str">
        <f t="shared" si="10"/>
        <v/>
      </c>
      <c r="M669" t="s">
        <v>888</v>
      </c>
    </row>
    <row r="670" spans="1:13" x14ac:dyDescent="0.25">
      <c r="A670" t="str">
        <f>'Clean Data'!E671&amp;IF('Clean Data'!G671="x","-f","")&amp;IF('Clean Data'!K671="x","-Mega","")&amp;IF('Clean Data'!L671="x","-Gigantamax","")&amp;IF('Clean Data'!M671&lt;&gt;"","-"&amp;'Clean Data'!M671,"")</f>
        <v>Flabébé</v>
      </c>
      <c r="B670" t="s">
        <v>655</v>
      </c>
      <c r="C670" t="s">
        <v>655</v>
      </c>
      <c r="D670" s="108" t="s">
        <v>480</v>
      </c>
      <c r="E670" t="s">
        <v>480</v>
      </c>
      <c r="F670" t="str" cm="1">
        <f t="array" aca="1" ref="F670" ca="1">IF(OR(E670="f", E670="Mega", E670="Gigantamax", E670="Galar", E670="Alola"), IF(NOT(ISERROR(SEARCH(" ", CELL("contents", F669)))), LEFT(F669,SEARCH(" ", CELL("contents", F669))-1) &amp; " - " &amp; E670, F669&amp;" - "&amp;E670), E670)</f>
        <v>Cresselia</v>
      </c>
      <c r="G670">
        <f>IF(ISNUMBER(SEARCH("-",K670)),_xlfn.XLOOKUP(LEFT(K670,FIND("-",K670)-1),'Clean Data'!E:E, 'Clean Data'!C:C),_xlfn.XLOOKUP(K670,'Clean Data'!E:E, 'Clean Data'!C:C))</f>
        <v>4</v>
      </c>
      <c r="H670" s="113">
        <v>4</v>
      </c>
      <c r="I670" s="113" t="str">
        <f>IF(ISNUMBER(SEARCH("-",K670)),_xlfn.XLOOKUP(LEFT(K670,FIND("-",K670)-1),'Clean Data'!E:E, 'Clean Data'!D:D),_xlfn.XLOOKUP(K670,'Clean Data'!E:E, 'Clean Data'!D:D))</f>
        <v>445</v>
      </c>
      <c r="J670" s="113" t="s">
        <v>1394</v>
      </c>
      <c r="K670" s="114" t="s">
        <v>2907</v>
      </c>
      <c r="L670" t="str">
        <f t="shared" si="10"/>
        <v>f</v>
      </c>
      <c r="M670" t="s">
        <v>2713</v>
      </c>
    </row>
    <row r="671" spans="1:13" x14ac:dyDescent="0.25">
      <c r="A671" t="str">
        <f>'Clean Data'!E672&amp;IF('Clean Data'!G672="x","-f","")&amp;IF('Clean Data'!K672="x","-Mega","")&amp;IF('Clean Data'!L672="x","-Gigantamax","")&amp;IF('Clean Data'!M672&lt;&gt;"","-"&amp;'Clean Data'!M672,"")</f>
        <v>Floette</v>
      </c>
      <c r="B671" t="s">
        <v>656</v>
      </c>
      <c r="C671" t="s">
        <v>656</v>
      </c>
      <c r="D671" s="108" t="s">
        <v>481</v>
      </c>
      <c r="E671" t="s">
        <v>481</v>
      </c>
      <c r="F671" t="str" cm="1">
        <f t="array" aca="1" ref="F671" ca="1">IF(OR(E671="f", E671="Mega", E671="Gigantamax", E671="Galar", E671="Alola"), IF(NOT(ISERROR(SEARCH(" ", CELL("contents", F670)))), LEFT(F670,SEARCH(" ", CELL("contents", F670))-1) &amp; " - " &amp; E671, F670&amp;" - "&amp;E671), E671)</f>
        <v>Phione</v>
      </c>
      <c r="G671">
        <f>IF(ISNUMBER(SEARCH("-",K671)),_xlfn.XLOOKUP(LEFT(K671,FIND("-",K671)-1),'Clean Data'!E:E, 'Clean Data'!C:C),_xlfn.XLOOKUP(K671,'Clean Data'!E:E, 'Clean Data'!C:C))</f>
        <v>4</v>
      </c>
      <c r="H671" s="113">
        <v>4</v>
      </c>
      <c r="I671" s="113" t="str">
        <f>IF(ISNUMBER(SEARCH("-",K671)),_xlfn.XLOOKUP(LEFT(K671,FIND("-",K671)-1),'Clean Data'!E:E, 'Clean Data'!D:D),_xlfn.XLOOKUP(K671,'Clean Data'!E:E, 'Clean Data'!D:D))</f>
        <v>445</v>
      </c>
      <c r="J671" s="113" t="s">
        <v>1394</v>
      </c>
      <c r="K671" s="114" t="s">
        <v>2908</v>
      </c>
      <c r="L671" t="str">
        <f t="shared" si="10"/>
        <v>Mega</v>
      </c>
      <c r="M671" t="s">
        <v>882</v>
      </c>
    </row>
    <row r="672" spans="1:13" x14ac:dyDescent="0.25">
      <c r="A672" t="str">
        <f>'Clean Data'!E673&amp;IF('Clean Data'!G673="x","-f","")&amp;IF('Clean Data'!K673="x","-Mega","")&amp;IF('Clean Data'!L673="x","-Gigantamax","")&amp;IF('Clean Data'!M673&lt;&gt;"","-"&amp;'Clean Data'!M673,"")</f>
        <v>Florges</v>
      </c>
      <c r="B672" t="s">
        <v>657</v>
      </c>
      <c r="C672" t="s">
        <v>657</v>
      </c>
      <c r="D672" s="108" t="s">
        <v>482</v>
      </c>
      <c r="E672" t="s">
        <v>482</v>
      </c>
      <c r="F672" t="str" cm="1">
        <f t="array" aca="1" ref="F672" ca="1">IF(OR(E672="f", E672="Mega", E672="Gigantamax", E672="Galar", E672="Alola"), IF(NOT(ISERROR(SEARCH(" ", CELL("contents", F671)))), LEFT(F671,SEARCH(" ", CELL("contents", F671))-1) &amp; " - " &amp; E672, F671&amp;" - "&amp;E672), E672)</f>
        <v>Manaphy</v>
      </c>
      <c r="G672">
        <f>IF(ISNUMBER(SEARCH("-",K672)),_xlfn.XLOOKUP(LEFT(K672,FIND("-",K672)-1),'Clean Data'!E:E, 'Clean Data'!C:C),_xlfn.XLOOKUP(K672,'Clean Data'!E:E, 'Clean Data'!C:C))</f>
        <v>4</v>
      </c>
      <c r="H672" s="113">
        <v>4</v>
      </c>
      <c r="I672" s="113" t="str">
        <f>IF(ISNUMBER(SEARCH("-",K672)),_xlfn.XLOOKUP(LEFT(K672,FIND("-",K672)-1),'Clean Data'!E:E, 'Clean Data'!D:D),_xlfn.XLOOKUP(K672,'Clean Data'!E:E, 'Clean Data'!D:D))</f>
        <v>446</v>
      </c>
      <c r="J672" s="113" t="s">
        <v>1395</v>
      </c>
      <c r="K672" s="114" t="s">
        <v>439</v>
      </c>
      <c r="L672" t="str">
        <f t="shared" si="10"/>
        <v/>
      </c>
      <c r="M672" t="s">
        <v>888</v>
      </c>
    </row>
    <row r="673" spans="1:13" x14ac:dyDescent="0.25">
      <c r="A673" t="str">
        <f>'Clean Data'!E674&amp;IF('Clean Data'!G674="x","-f","")&amp;IF('Clean Data'!K674="x","-Mega","")&amp;IF('Clean Data'!L674="x","-Gigantamax","")&amp;IF('Clean Data'!M674&lt;&gt;"","-"&amp;'Clean Data'!M674,"")</f>
        <v>Skiddo</v>
      </c>
      <c r="B673" t="s">
        <v>658</v>
      </c>
      <c r="C673" t="s">
        <v>658</v>
      </c>
      <c r="D673" s="108" t="s">
        <v>483</v>
      </c>
      <c r="E673" t="s">
        <v>483</v>
      </c>
      <c r="F673" t="str" cm="1">
        <f t="array" aca="1" ref="F673" ca="1">IF(OR(E673="f", E673="Mega", E673="Gigantamax", E673="Galar", E673="Alola"), IF(NOT(ISERROR(SEARCH(" ", CELL("contents", F672)))), LEFT(F672,SEARCH(" ", CELL("contents", F672))-1) &amp; " - " &amp; E673, F672&amp;" - "&amp;E673), E673)</f>
        <v>Darkrai</v>
      </c>
      <c r="G673">
        <f>IF(ISNUMBER(SEARCH("-",K673)),_xlfn.XLOOKUP(LEFT(K673,FIND("-",K673)-1),'Clean Data'!E:E, 'Clean Data'!C:C),_xlfn.XLOOKUP(K673,'Clean Data'!E:E, 'Clean Data'!C:C))</f>
        <v>4</v>
      </c>
      <c r="H673" s="113">
        <v>4</v>
      </c>
      <c r="I673" s="113" t="str">
        <f>IF(ISNUMBER(SEARCH("-",K673)),_xlfn.XLOOKUP(LEFT(K673,FIND("-",K673)-1),'Clean Data'!E:E, 'Clean Data'!D:D),_xlfn.XLOOKUP(K673,'Clean Data'!E:E, 'Clean Data'!D:D))</f>
        <v>447</v>
      </c>
      <c r="J673" s="113" t="s">
        <v>1396</v>
      </c>
      <c r="K673" s="114" t="s">
        <v>440</v>
      </c>
      <c r="L673" t="str">
        <f t="shared" si="10"/>
        <v/>
      </c>
      <c r="M673" t="s">
        <v>888</v>
      </c>
    </row>
    <row r="674" spans="1:13" x14ac:dyDescent="0.25">
      <c r="A674" t="str">
        <f>'Clean Data'!E675&amp;IF('Clean Data'!G675="x","-f","")&amp;IF('Clean Data'!K675="x","-Mega","")&amp;IF('Clean Data'!L675="x","-Gigantamax","")&amp;IF('Clean Data'!M675&lt;&gt;"","-"&amp;'Clean Data'!M675,"")</f>
        <v>Gogoat</v>
      </c>
      <c r="B674" t="s">
        <v>659</v>
      </c>
      <c r="C674" t="s">
        <v>659</v>
      </c>
      <c r="D674" s="108" t="s">
        <v>484</v>
      </c>
      <c r="E674" t="s">
        <v>484</v>
      </c>
      <c r="F674" t="str" cm="1">
        <f t="array" aca="1" ref="F674" ca="1">IF(OR(E674="f", E674="Mega", E674="Gigantamax", E674="Galar", E674="Alola"), IF(NOT(ISERROR(SEARCH(" ", CELL("contents", F673)))), LEFT(F673,SEARCH(" ", CELL("contents", F673))-1) &amp; " - " &amp; E674, F673&amp;" - "&amp;E674), E674)</f>
        <v>Shaymin</v>
      </c>
      <c r="G674">
        <f>IF(ISNUMBER(SEARCH("-",K674)),_xlfn.XLOOKUP(LEFT(K674,FIND("-",K674)-1),'Clean Data'!E:E, 'Clean Data'!C:C),_xlfn.XLOOKUP(K674,'Clean Data'!E:E, 'Clean Data'!C:C))</f>
        <v>4</v>
      </c>
      <c r="H674" s="113">
        <v>4</v>
      </c>
      <c r="I674" s="113" t="str">
        <f>IF(ISNUMBER(SEARCH("-",K674)),_xlfn.XLOOKUP(LEFT(K674,FIND("-",K674)-1),'Clean Data'!E:E, 'Clean Data'!D:D),_xlfn.XLOOKUP(K674,'Clean Data'!E:E, 'Clean Data'!D:D))</f>
        <v>448</v>
      </c>
      <c r="J674" s="113" t="s">
        <v>1397</v>
      </c>
      <c r="K674" s="114" t="s">
        <v>441</v>
      </c>
      <c r="L674" t="str">
        <f t="shared" si="10"/>
        <v/>
      </c>
      <c r="M674" t="s">
        <v>888</v>
      </c>
    </row>
    <row r="675" spans="1:13" x14ac:dyDescent="0.25">
      <c r="A675" t="str">
        <f>'Clean Data'!E676&amp;IF('Clean Data'!G676="x","-f","")&amp;IF('Clean Data'!K676="x","-Mega","")&amp;IF('Clean Data'!L676="x","-Gigantamax","")&amp;IF('Clean Data'!M676&lt;&gt;"","-"&amp;'Clean Data'!M676,"")</f>
        <v>Pancham</v>
      </c>
      <c r="B675" t="s">
        <v>660</v>
      </c>
      <c r="C675" t="s">
        <v>660</v>
      </c>
      <c r="D675" s="108" t="s">
        <v>485</v>
      </c>
      <c r="E675" t="s">
        <v>485</v>
      </c>
      <c r="F675" t="str" cm="1">
        <f t="array" aca="1" ref="F675" ca="1">IF(OR(E675="f", E675="Mega", E675="Gigantamax", E675="Galar", E675="Alola"), IF(NOT(ISERROR(SEARCH(" ", CELL("contents", F674)))), LEFT(F674,SEARCH(" ", CELL("contents", F674))-1) &amp; " - " &amp; E675, F674&amp;" - "&amp;E675), E675)</f>
        <v>Arceus</v>
      </c>
      <c r="G675">
        <f>IF(ISNUMBER(SEARCH("-",K675)),_xlfn.XLOOKUP(LEFT(K675,FIND("-",K675)-1),'Clean Data'!E:E, 'Clean Data'!C:C),_xlfn.XLOOKUP(K675,'Clean Data'!E:E, 'Clean Data'!C:C))</f>
        <v>4</v>
      </c>
      <c r="H675" s="113">
        <v>4</v>
      </c>
      <c r="I675" s="113" t="str">
        <f>IF(ISNUMBER(SEARCH("-",K675)),_xlfn.XLOOKUP(LEFT(K675,FIND("-",K675)-1),'Clean Data'!E:E, 'Clean Data'!D:D),_xlfn.XLOOKUP(K675,'Clean Data'!E:E, 'Clean Data'!D:D))</f>
        <v>448</v>
      </c>
      <c r="J675" s="113" t="s">
        <v>1397</v>
      </c>
      <c r="K675" s="114" t="s">
        <v>2831</v>
      </c>
      <c r="L675" t="str">
        <f t="shared" si="10"/>
        <v>Mega</v>
      </c>
      <c r="M675" t="s">
        <v>882</v>
      </c>
    </row>
    <row r="676" spans="1:13" x14ac:dyDescent="0.25">
      <c r="A676" t="str">
        <f>'Clean Data'!E677&amp;IF('Clean Data'!G677="x","-f","")&amp;IF('Clean Data'!K677="x","-Mega","")&amp;IF('Clean Data'!L677="x","-Gigantamax","")&amp;IF('Clean Data'!M677&lt;&gt;"","-"&amp;'Clean Data'!M677,"")</f>
        <v>Pangoro</v>
      </c>
      <c r="B676" t="s">
        <v>661</v>
      </c>
      <c r="C676" t="s">
        <v>661</v>
      </c>
      <c r="D676" s="108" t="s">
        <v>486</v>
      </c>
      <c r="E676" t="s">
        <v>486</v>
      </c>
      <c r="F676" t="str" cm="1">
        <f t="array" aca="1" ref="F676" ca="1">IF(OR(E676="f", E676="Mega", E676="Gigantamax", E676="Galar", E676="Alola"), IF(NOT(ISERROR(SEARCH(" ", CELL("contents", F675)))), LEFT(F675,SEARCH(" ", CELL("contents", F675))-1) &amp; " - " &amp; E676, F675&amp;" - "&amp;E676), E676)</f>
        <v>Victini</v>
      </c>
      <c r="G676">
        <f>IF(ISNUMBER(SEARCH("-",K676)),_xlfn.XLOOKUP(LEFT(K676,FIND("-",K676)-1),'Clean Data'!E:E, 'Clean Data'!C:C),_xlfn.XLOOKUP(K676,'Clean Data'!E:E, 'Clean Data'!C:C))</f>
        <v>4</v>
      </c>
      <c r="H676" s="113">
        <v>4</v>
      </c>
      <c r="I676" s="113" t="str">
        <f>IF(ISNUMBER(SEARCH("-",K676)),_xlfn.XLOOKUP(LEFT(K676,FIND("-",K676)-1),'Clean Data'!E:E, 'Clean Data'!D:D),_xlfn.XLOOKUP(K676,'Clean Data'!E:E, 'Clean Data'!D:D))</f>
        <v>449</v>
      </c>
      <c r="J676" s="113" t="s">
        <v>1398</v>
      </c>
      <c r="K676" s="114" t="s">
        <v>442</v>
      </c>
      <c r="L676" t="str">
        <f t="shared" si="10"/>
        <v/>
      </c>
      <c r="M676" t="s">
        <v>888</v>
      </c>
    </row>
    <row r="677" spans="1:13" x14ac:dyDescent="0.25">
      <c r="A677" t="str">
        <f>'Clean Data'!E678&amp;IF('Clean Data'!G678="x","-f","")&amp;IF('Clean Data'!K678="x","-Mega","")&amp;IF('Clean Data'!L678="x","-Gigantamax","")&amp;IF('Clean Data'!M678&lt;&gt;"","-"&amp;'Clean Data'!M678,"")</f>
        <v>Furfrou</v>
      </c>
      <c r="B677" t="s">
        <v>662</v>
      </c>
      <c r="C677" t="s">
        <v>662</v>
      </c>
      <c r="D677" s="108" t="s">
        <v>487</v>
      </c>
      <c r="E677" t="s">
        <v>487</v>
      </c>
      <c r="F677" t="str" cm="1">
        <f t="array" aca="1" ref="F677" ca="1">IF(OR(E677="f", E677="Mega", E677="Gigantamax", E677="Galar", E677="Alola"), IF(NOT(ISERROR(SEARCH(" ", CELL("contents", F676)))), LEFT(F676,SEARCH(" ", CELL("contents", F676))-1) &amp; " - " &amp; E677, F676&amp;" - "&amp;E677), E677)</f>
        <v>Snivy</v>
      </c>
      <c r="G677">
        <f>IF(ISNUMBER(SEARCH("-",K677)),_xlfn.XLOOKUP(LEFT(K677,FIND("-",K677)-1),'Clean Data'!E:E, 'Clean Data'!C:C),_xlfn.XLOOKUP(K677,'Clean Data'!E:E, 'Clean Data'!C:C))</f>
        <v>4</v>
      </c>
      <c r="H677" s="113">
        <v>4</v>
      </c>
      <c r="I677" s="113" t="str">
        <f>IF(ISNUMBER(SEARCH("-",K677)),_xlfn.XLOOKUP(LEFT(K677,FIND("-",K677)-1),'Clean Data'!E:E, 'Clean Data'!D:D),_xlfn.XLOOKUP(K677,'Clean Data'!E:E, 'Clean Data'!D:D))</f>
        <v>449</v>
      </c>
      <c r="J677" s="113" t="s">
        <v>1398</v>
      </c>
      <c r="K677" s="114" t="s">
        <v>2832</v>
      </c>
      <c r="L677" t="str">
        <f t="shared" si="10"/>
        <v>f</v>
      </c>
      <c r="M677" t="s">
        <v>2713</v>
      </c>
    </row>
    <row r="678" spans="1:13" x14ac:dyDescent="0.25">
      <c r="A678" t="str">
        <f>'Clean Data'!E679&amp;IF('Clean Data'!G679="x","-f","")&amp;IF('Clean Data'!K679="x","-Mega","")&amp;IF('Clean Data'!L679="x","-Gigantamax","")&amp;IF('Clean Data'!M679&lt;&gt;"","-"&amp;'Clean Data'!M679,"")</f>
        <v>Espurr</v>
      </c>
      <c r="B678" t="s">
        <v>663</v>
      </c>
      <c r="C678" t="s">
        <v>663</v>
      </c>
      <c r="D678" s="108" t="s">
        <v>488</v>
      </c>
      <c r="E678" t="s">
        <v>488</v>
      </c>
      <c r="F678" t="str" cm="1">
        <f t="array" aca="1" ref="F678" ca="1">IF(OR(E678="f", E678="Mega", E678="Gigantamax", E678="Galar", E678="Alola"), IF(NOT(ISERROR(SEARCH(" ", CELL("contents", F677)))), LEFT(F677,SEARCH(" ", CELL("contents", F677))-1) &amp; " - " &amp; E678, F677&amp;" - "&amp;E678), E678)</f>
        <v>Servine</v>
      </c>
      <c r="G678">
        <f>IF(ISNUMBER(SEARCH("-",K678)),_xlfn.XLOOKUP(LEFT(K678,FIND("-",K678)-1),'Clean Data'!E:E, 'Clean Data'!C:C),_xlfn.XLOOKUP(K678,'Clean Data'!E:E, 'Clean Data'!C:C))</f>
        <v>4</v>
      </c>
      <c r="H678" s="113">
        <v>4</v>
      </c>
      <c r="I678" s="113" t="str">
        <f>IF(ISNUMBER(SEARCH("-",K678)),_xlfn.XLOOKUP(LEFT(K678,FIND("-",K678)-1),'Clean Data'!E:E, 'Clean Data'!D:D),_xlfn.XLOOKUP(K678,'Clean Data'!E:E, 'Clean Data'!D:D))</f>
        <v>450</v>
      </c>
      <c r="J678" s="113" t="s">
        <v>1399</v>
      </c>
      <c r="K678" s="114" t="s">
        <v>443</v>
      </c>
      <c r="L678" t="str">
        <f t="shared" si="10"/>
        <v/>
      </c>
      <c r="M678" t="s">
        <v>888</v>
      </c>
    </row>
    <row r="679" spans="1:13" x14ac:dyDescent="0.25">
      <c r="A679" t="str">
        <f>'Clean Data'!E680&amp;IF('Clean Data'!G680="x","-f","")&amp;IF('Clean Data'!K680="x","-Mega","")&amp;IF('Clean Data'!L680="x","-Gigantamax","")&amp;IF('Clean Data'!M680&lt;&gt;"","-"&amp;'Clean Data'!M680,"")</f>
        <v>Meowstic-f</v>
      </c>
      <c r="B679" t="s">
        <v>2851</v>
      </c>
      <c r="C679" t="s">
        <v>2851</v>
      </c>
      <c r="D679" s="108" t="s">
        <v>489</v>
      </c>
      <c r="E679" t="s">
        <v>489</v>
      </c>
      <c r="F679" t="str" cm="1">
        <f t="array" aca="1" ref="F679" ca="1">IF(OR(E679="f", E679="Mega", E679="Gigantamax", E679="Galar", E679="Alola"), IF(NOT(ISERROR(SEARCH(" ", CELL("contents", F678)))), LEFT(F678,SEARCH(" ", CELL("contents", F678))-1) &amp; " - " &amp; E679, F678&amp;" - "&amp;E679), E679)</f>
        <v>Serperior</v>
      </c>
      <c r="G679">
        <f>IF(ISNUMBER(SEARCH("-",K679)),_xlfn.XLOOKUP(LEFT(K679,FIND("-",K679)-1),'Clean Data'!E:E, 'Clean Data'!C:C),_xlfn.XLOOKUP(K679,'Clean Data'!E:E, 'Clean Data'!C:C))</f>
        <v>4</v>
      </c>
      <c r="H679" s="113">
        <v>4</v>
      </c>
      <c r="I679" s="113" t="str">
        <f>IF(ISNUMBER(SEARCH("-",K679)),_xlfn.XLOOKUP(LEFT(K679,FIND("-",K679)-1),'Clean Data'!E:E, 'Clean Data'!D:D),_xlfn.XLOOKUP(K679,'Clean Data'!E:E, 'Clean Data'!D:D))</f>
        <v>450</v>
      </c>
      <c r="J679" s="113" t="s">
        <v>1399</v>
      </c>
      <c r="K679" s="114" t="s">
        <v>2833</v>
      </c>
      <c r="L679" t="str">
        <f t="shared" si="10"/>
        <v>f</v>
      </c>
      <c r="M679" t="s">
        <v>2713</v>
      </c>
    </row>
    <row r="680" spans="1:13" x14ac:dyDescent="0.25">
      <c r="A680" t="str">
        <f>'Clean Data'!E681&amp;IF('Clean Data'!G681="x","-f","")&amp;IF('Clean Data'!K681="x","-Mega","")&amp;IF('Clean Data'!L681="x","-Gigantamax","")&amp;IF('Clean Data'!M681&lt;&gt;"","-"&amp;'Clean Data'!M681,"")</f>
        <v>Honedge</v>
      </c>
      <c r="B680" t="s">
        <v>665</v>
      </c>
      <c r="C680" t="s">
        <v>665</v>
      </c>
      <c r="D680" s="108" t="s">
        <v>490</v>
      </c>
      <c r="E680" t="s">
        <v>490</v>
      </c>
      <c r="F680" t="str" cm="1">
        <f t="array" aca="1" ref="F680" ca="1">IF(OR(E680="f", E680="Mega", E680="Gigantamax", E680="Galar", E680="Alola"), IF(NOT(ISERROR(SEARCH(" ", CELL("contents", F679)))), LEFT(F679,SEARCH(" ", CELL("contents", F679))-1) &amp; " - " &amp; E680, F679&amp;" - "&amp;E680), E680)</f>
        <v>Tepig</v>
      </c>
      <c r="G680">
        <f>IF(ISNUMBER(SEARCH("-",K680)),_xlfn.XLOOKUP(LEFT(K680,FIND("-",K680)-1),'Clean Data'!E:E, 'Clean Data'!C:C),_xlfn.XLOOKUP(K680,'Clean Data'!E:E, 'Clean Data'!C:C))</f>
        <v>4</v>
      </c>
      <c r="H680" s="113">
        <v>4</v>
      </c>
      <c r="I680" s="113" t="str">
        <f>IF(ISNUMBER(SEARCH("-",K680)),_xlfn.XLOOKUP(LEFT(K680,FIND("-",K680)-1),'Clean Data'!E:E, 'Clean Data'!D:D),_xlfn.XLOOKUP(K680,'Clean Data'!E:E, 'Clean Data'!D:D))</f>
        <v>451</v>
      </c>
      <c r="J680" s="113" t="s">
        <v>1400</v>
      </c>
      <c r="K680" s="114" t="s">
        <v>444</v>
      </c>
      <c r="L680" t="str">
        <f t="shared" si="10"/>
        <v/>
      </c>
      <c r="M680" t="s">
        <v>888</v>
      </c>
    </row>
    <row r="681" spans="1:13" x14ac:dyDescent="0.25">
      <c r="A681" t="str">
        <f>'Clean Data'!E682&amp;IF('Clean Data'!G682="x","-f","")&amp;IF('Clean Data'!K682="x","-Mega","")&amp;IF('Clean Data'!L682="x","-Gigantamax","")&amp;IF('Clean Data'!M682&lt;&gt;"","-"&amp;'Clean Data'!M682,"")</f>
        <v>Doublade</v>
      </c>
      <c r="B681" t="s">
        <v>666</v>
      </c>
      <c r="C681" t="s">
        <v>666</v>
      </c>
      <c r="D681" s="108" t="s">
        <v>491</v>
      </c>
      <c r="E681" t="s">
        <v>491</v>
      </c>
      <c r="F681" t="str" cm="1">
        <f t="array" aca="1" ref="F681" ca="1">IF(OR(E681="f", E681="Mega", E681="Gigantamax", E681="Galar", E681="Alola"), IF(NOT(ISERROR(SEARCH(" ", CELL("contents", F680)))), LEFT(F680,SEARCH(" ", CELL("contents", F680))-1) &amp; " - " &amp; E681, F680&amp;" - "&amp;E681), E681)</f>
        <v>Pignite</v>
      </c>
      <c r="G681">
        <f>IF(ISNUMBER(SEARCH("-",K681)),_xlfn.XLOOKUP(LEFT(K681,FIND("-",K681)-1),'Clean Data'!E:E, 'Clean Data'!C:C),_xlfn.XLOOKUP(K681,'Clean Data'!E:E, 'Clean Data'!C:C))</f>
        <v>4</v>
      </c>
      <c r="H681" s="113">
        <v>4</v>
      </c>
      <c r="I681" s="113" t="str">
        <f>IF(ISNUMBER(SEARCH("-",K681)),_xlfn.XLOOKUP(LEFT(K681,FIND("-",K681)-1),'Clean Data'!E:E, 'Clean Data'!D:D),_xlfn.XLOOKUP(K681,'Clean Data'!E:E, 'Clean Data'!D:D))</f>
        <v>452</v>
      </c>
      <c r="J681" s="113" t="s">
        <v>1401</v>
      </c>
      <c r="K681" s="114" t="s">
        <v>445</v>
      </c>
      <c r="L681" t="str">
        <f t="shared" si="10"/>
        <v/>
      </c>
      <c r="M681" t="s">
        <v>888</v>
      </c>
    </row>
    <row r="682" spans="1:13" x14ac:dyDescent="0.25">
      <c r="A682" t="str">
        <f>'Clean Data'!E683&amp;IF('Clean Data'!G683="x","-f","")&amp;IF('Clean Data'!K683="x","-Mega","")&amp;IF('Clean Data'!L683="x","-Gigantamax","")&amp;IF('Clean Data'!M683&lt;&gt;"","-"&amp;'Clean Data'!M683,"")</f>
        <v>Aegislash</v>
      </c>
      <c r="B682" t="s">
        <v>667</v>
      </c>
      <c r="C682" t="s">
        <v>667</v>
      </c>
      <c r="D682" s="108" t="s">
        <v>492</v>
      </c>
      <c r="E682" t="s">
        <v>492</v>
      </c>
      <c r="F682" t="str" cm="1">
        <f t="array" aca="1" ref="F682" ca="1">IF(OR(E682="f", E682="Mega", E682="Gigantamax", E682="Galar", E682="Alola"), IF(NOT(ISERROR(SEARCH(" ", CELL("contents", F681)))), LEFT(F681,SEARCH(" ", CELL("contents", F681))-1) &amp; " - " &amp; E682, F681&amp;" - "&amp;E682), E682)</f>
        <v>Emboar</v>
      </c>
      <c r="G682">
        <f>IF(ISNUMBER(SEARCH("-",K682)),_xlfn.XLOOKUP(LEFT(K682,FIND("-",K682)-1),'Clean Data'!E:E, 'Clean Data'!C:C),_xlfn.XLOOKUP(K682,'Clean Data'!E:E, 'Clean Data'!C:C))</f>
        <v>4</v>
      </c>
      <c r="H682" s="113">
        <v>4</v>
      </c>
      <c r="I682" s="113" t="str">
        <f>IF(ISNUMBER(SEARCH("-",K682)),_xlfn.XLOOKUP(LEFT(K682,FIND("-",K682)-1),'Clean Data'!E:E, 'Clean Data'!D:D),_xlfn.XLOOKUP(K682,'Clean Data'!E:E, 'Clean Data'!D:D))</f>
        <v>453</v>
      </c>
      <c r="J682" s="113" t="s">
        <v>1402</v>
      </c>
      <c r="K682" s="114" t="s">
        <v>446</v>
      </c>
      <c r="L682" t="str">
        <f t="shared" si="10"/>
        <v/>
      </c>
      <c r="M682" t="s">
        <v>888</v>
      </c>
    </row>
    <row r="683" spans="1:13" x14ac:dyDescent="0.25">
      <c r="A683" t="str">
        <f>'Clean Data'!E684&amp;IF('Clean Data'!G684="x","-f","")&amp;IF('Clean Data'!K684="x","-Mega","")&amp;IF('Clean Data'!L684="x","-Gigantamax","")&amp;IF('Clean Data'!M684&lt;&gt;"","-"&amp;'Clean Data'!M684,"")</f>
        <v>Spritzee</v>
      </c>
      <c r="B683" t="s">
        <v>668</v>
      </c>
      <c r="C683" t="s">
        <v>668</v>
      </c>
      <c r="D683" s="108" t="s">
        <v>493</v>
      </c>
      <c r="E683" t="s">
        <v>493</v>
      </c>
      <c r="F683" t="str" cm="1">
        <f t="array" aca="1" ref="F683" ca="1">IF(OR(E683="f", E683="Mega", E683="Gigantamax", E683="Galar", E683="Alola"), IF(NOT(ISERROR(SEARCH(" ", CELL("contents", F682)))), LEFT(F682,SEARCH(" ", CELL("contents", F682))-1) &amp; " - " &amp; E683, F682&amp;" - "&amp;E683), E683)</f>
        <v>Oshawott</v>
      </c>
      <c r="G683">
        <f>IF(ISNUMBER(SEARCH("-",K683)),_xlfn.XLOOKUP(LEFT(K683,FIND("-",K683)-1),'Clean Data'!E:E, 'Clean Data'!C:C),_xlfn.XLOOKUP(K683,'Clean Data'!E:E, 'Clean Data'!C:C))</f>
        <v>4</v>
      </c>
      <c r="H683" s="113">
        <v>4</v>
      </c>
      <c r="I683" s="113" t="str">
        <f>IF(ISNUMBER(SEARCH("-",K683)),_xlfn.XLOOKUP(LEFT(K683,FIND("-",K683)-1),'Clean Data'!E:E, 'Clean Data'!D:D),_xlfn.XLOOKUP(K683,'Clean Data'!E:E, 'Clean Data'!D:D))</f>
        <v>453</v>
      </c>
      <c r="J683" s="113" t="s">
        <v>1402</v>
      </c>
      <c r="K683" s="114" t="s">
        <v>2834</v>
      </c>
      <c r="L683" t="str">
        <f t="shared" si="10"/>
        <v>f</v>
      </c>
      <c r="M683" t="s">
        <v>2713</v>
      </c>
    </row>
    <row r="684" spans="1:13" x14ac:dyDescent="0.25">
      <c r="A684" t="str">
        <f>'Clean Data'!E685&amp;IF('Clean Data'!G685="x","-f","")&amp;IF('Clean Data'!K685="x","-Mega","")&amp;IF('Clean Data'!L685="x","-Gigantamax","")&amp;IF('Clean Data'!M685&lt;&gt;"","-"&amp;'Clean Data'!M685,"")</f>
        <v>Aromatisse</v>
      </c>
      <c r="B684" t="s">
        <v>669</v>
      </c>
      <c r="C684" t="s">
        <v>669</v>
      </c>
      <c r="D684" s="108" t="s">
        <v>494</v>
      </c>
      <c r="E684" t="s">
        <v>494</v>
      </c>
      <c r="F684" t="str" cm="1">
        <f t="array" aca="1" ref="F684" ca="1">IF(OR(E684="f", E684="Mega", E684="Gigantamax", E684="Galar", E684="Alola"), IF(NOT(ISERROR(SEARCH(" ", CELL("contents", F683)))), LEFT(F683,SEARCH(" ", CELL("contents", F683))-1) &amp; " - " &amp; E684, F683&amp;" - "&amp;E684), E684)</f>
        <v>Dewott</v>
      </c>
      <c r="G684">
        <f>IF(ISNUMBER(SEARCH("-",K684)),_xlfn.XLOOKUP(LEFT(K684,FIND("-",K684)-1),'Clean Data'!E:E, 'Clean Data'!C:C),_xlfn.XLOOKUP(K684,'Clean Data'!E:E, 'Clean Data'!C:C))</f>
        <v>4</v>
      </c>
      <c r="H684" s="113">
        <v>4</v>
      </c>
      <c r="I684" s="113" t="str">
        <f>IF(ISNUMBER(SEARCH("-",K684)),_xlfn.XLOOKUP(LEFT(K684,FIND("-",K684)-1),'Clean Data'!E:E, 'Clean Data'!D:D),_xlfn.XLOOKUP(K684,'Clean Data'!E:E, 'Clean Data'!D:D))</f>
        <v>454</v>
      </c>
      <c r="J684" s="113" t="s">
        <v>1403</v>
      </c>
      <c r="K684" s="114" t="s">
        <v>447</v>
      </c>
      <c r="L684" t="str">
        <f t="shared" si="10"/>
        <v/>
      </c>
      <c r="M684" t="s">
        <v>888</v>
      </c>
    </row>
    <row r="685" spans="1:13" x14ac:dyDescent="0.25">
      <c r="A685" t="str">
        <f>'Clean Data'!E686&amp;IF('Clean Data'!G686="x","-f","")&amp;IF('Clean Data'!K686="x","-Mega","")&amp;IF('Clean Data'!L686="x","-Gigantamax","")&amp;IF('Clean Data'!M686&lt;&gt;"","-"&amp;'Clean Data'!M686,"")</f>
        <v>Swirlix</v>
      </c>
      <c r="B685" t="s">
        <v>670</v>
      </c>
      <c r="C685" t="s">
        <v>670</v>
      </c>
      <c r="D685" s="108" t="s">
        <v>495</v>
      </c>
      <c r="E685" t="s">
        <v>495</v>
      </c>
      <c r="F685" t="str" cm="1">
        <f t="array" aca="1" ref="F685" ca="1">IF(OR(E685="f", E685="Mega", E685="Gigantamax", E685="Galar", E685="Alola"), IF(NOT(ISERROR(SEARCH(" ", CELL("contents", F684)))), LEFT(F684,SEARCH(" ", CELL("contents", F684))-1) &amp; " - " &amp; E685, F684&amp;" - "&amp;E685), E685)</f>
        <v>Samurott</v>
      </c>
      <c r="G685">
        <f>IF(ISNUMBER(SEARCH("-",K685)),_xlfn.XLOOKUP(LEFT(K685,FIND("-",K685)-1),'Clean Data'!E:E, 'Clean Data'!C:C),_xlfn.XLOOKUP(K685,'Clean Data'!E:E, 'Clean Data'!C:C))</f>
        <v>4</v>
      </c>
      <c r="H685" s="113">
        <v>4</v>
      </c>
      <c r="I685" s="113" t="str">
        <f>IF(ISNUMBER(SEARCH("-",K685)),_xlfn.XLOOKUP(LEFT(K685,FIND("-",K685)-1),'Clean Data'!E:E, 'Clean Data'!D:D),_xlfn.XLOOKUP(K685,'Clean Data'!E:E, 'Clean Data'!D:D))</f>
        <v>454</v>
      </c>
      <c r="J685" s="113" t="s">
        <v>1403</v>
      </c>
      <c r="K685" s="114" t="s">
        <v>2835</v>
      </c>
      <c r="L685" t="str">
        <f t="shared" si="10"/>
        <v>f</v>
      </c>
      <c r="M685" t="s">
        <v>2713</v>
      </c>
    </row>
    <row r="686" spans="1:13" x14ac:dyDescent="0.25">
      <c r="A686" t="str">
        <f>'Clean Data'!E687&amp;IF('Clean Data'!G687="x","-f","")&amp;IF('Clean Data'!K687="x","-Mega","")&amp;IF('Clean Data'!L687="x","-Gigantamax","")&amp;IF('Clean Data'!M687&lt;&gt;"","-"&amp;'Clean Data'!M687,"")</f>
        <v>Slurpuff</v>
      </c>
      <c r="B686" t="s">
        <v>671</v>
      </c>
      <c r="C686" t="s">
        <v>671</v>
      </c>
      <c r="D686" s="108" t="s">
        <v>496</v>
      </c>
      <c r="E686" t="s">
        <v>496</v>
      </c>
      <c r="F686" t="str" cm="1">
        <f t="array" aca="1" ref="F686" ca="1">IF(OR(E686="f", E686="Mega", E686="Gigantamax", E686="Galar", E686="Alola"), IF(NOT(ISERROR(SEARCH(" ", CELL("contents", F685)))), LEFT(F685,SEARCH(" ", CELL("contents", F685))-1) &amp; " - " &amp; E686, F685&amp;" - "&amp;E686), E686)</f>
        <v>Patrat</v>
      </c>
      <c r="G686">
        <f>IF(ISNUMBER(SEARCH("-",K686)),_xlfn.XLOOKUP(LEFT(K686,FIND("-",K686)-1),'Clean Data'!E:E, 'Clean Data'!C:C),_xlfn.XLOOKUP(K686,'Clean Data'!E:E, 'Clean Data'!C:C))</f>
        <v>4</v>
      </c>
      <c r="H686" s="113">
        <v>4</v>
      </c>
      <c r="I686" s="113" t="str">
        <f>IF(ISNUMBER(SEARCH("-",K686)),_xlfn.XLOOKUP(LEFT(K686,FIND("-",K686)-1),'Clean Data'!E:E, 'Clean Data'!D:D),_xlfn.XLOOKUP(K686,'Clean Data'!E:E, 'Clean Data'!D:D))</f>
        <v>455</v>
      </c>
      <c r="J686" s="113" t="s">
        <v>1404</v>
      </c>
      <c r="K686" s="114" t="s">
        <v>448</v>
      </c>
      <c r="L686" t="str">
        <f t="shared" si="10"/>
        <v/>
      </c>
      <c r="M686" t="s">
        <v>888</v>
      </c>
    </row>
    <row r="687" spans="1:13" x14ac:dyDescent="0.25">
      <c r="A687" t="str">
        <f>'Clean Data'!E688&amp;IF('Clean Data'!G688="x","-f","")&amp;IF('Clean Data'!K688="x","-Mega","")&amp;IF('Clean Data'!L688="x","-Gigantamax","")&amp;IF('Clean Data'!M688&lt;&gt;"","-"&amp;'Clean Data'!M688,"")</f>
        <v>Inkay</v>
      </c>
      <c r="B687" t="s">
        <v>672</v>
      </c>
      <c r="C687" t="s">
        <v>672</v>
      </c>
      <c r="D687" s="108" t="s">
        <v>1865</v>
      </c>
      <c r="E687" t="s">
        <v>1865</v>
      </c>
      <c r="F687" t="str" cm="1">
        <f t="array" aca="1" ref="F687" ca="1">IF(OR(E687="f", E687="Mega", E687="Gigantamax", E687="Galar", E687="Alola"), IF(NOT(ISERROR(SEARCH(" ", CELL("contents", F686)))), LEFT(F686,SEARCH(" ", CELL("contents", F686))-1) &amp; " - " &amp; E687, F686&amp;" - "&amp;E687), E687)</f>
        <v>Watchog</v>
      </c>
      <c r="G687">
        <f>IF(ISNUMBER(SEARCH("-",K687)),_xlfn.XLOOKUP(LEFT(K687,FIND("-",K687)-1),'Clean Data'!E:E, 'Clean Data'!C:C),_xlfn.XLOOKUP(K687,'Clean Data'!E:E, 'Clean Data'!C:C))</f>
        <v>4</v>
      </c>
      <c r="H687" s="113">
        <v>4</v>
      </c>
      <c r="I687" s="113" t="str">
        <f>IF(ISNUMBER(SEARCH("-",K687)),_xlfn.XLOOKUP(LEFT(K687,FIND("-",K687)-1),'Clean Data'!E:E, 'Clean Data'!D:D),_xlfn.XLOOKUP(K687,'Clean Data'!E:E, 'Clean Data'!D:D))</f>
        <v>456</v>
      </c>
      <c r="J687" s="113" t="s">
        <v>1405</v>
      </c>
      <c r="K687" s="114" t="s">
        <v>449</v>
      </c>
      <c r="L687" t="str">
        <f t="shared" si="10"/>
        <v/>
      </c>
      <c r="M687" t="s">
        <v>888</v>
      </c>
    </row>
    <row r="688" spans="1:13" x14ac:dyDescent="0.25">
      <c r="A688" t="str">
        <f>'Clean Data'!E689&amp;IF('Clean Data'!G689="x","-f","")&amp;IF('Clean Data'!K689="x","-Mega","")&amp;IF('Clean Data'!L689="x","-Gigantamax","")&amp;IF('Clean Data'!M689&lt;&gt;"","-"&amp;'Clean Data'!M689,"")</f>
        <v>Malamar</v>
      </c>
      <c r="B688" t="s">
        <v>673</v>
      </c>
      <c r="C688" t="s">
        <v>673</v>
      </c>
      <c r="D688" s="108" t="s">
        <v>497</v>
      </c>
      <c r="E688" t="s">
        <v>497</v>
      </c>
      <c r="F688" t="str" cm="1">
        <f t="array" aca="1" ref="F688" ca="1">IF(OR(E688="f", E688="Mega", E688="Gigantamax", E688="Galar", E688="Alola"), IF(NOT(ISERROR(SEARCH(" ", CELL("contents", F687)))), LEFT(F687,SEARCH(" ", CELL("contents", F687))-1) &amp; " - " &amp; E688, F687&amp;" - "&amp;E688), E688)</f>
        <v>Lillipup</v>
      </c>
      <c r="G688">
        <f>IF(ISNUMBER(SEARCH("-",K688)),_xlfn.XLOOKUP(LEFT(K688,FIND("-",K688)-1),'Clean Data'!E:E, 'Clean Data'!C:C),_xlfn.XLOOKUP(K688,'Clean Data'!E:E, 'Clean Data'!C:C))</f>
        <v>4</v>
      </c>
      <c r="H688" s="113">
        <v>4</v>
      </c>
      <c r="I688" s="113" t="str">
        <f>IF(ISNUMBER(SEARCH("-",K688)),_xlfn.XLOOKUP(LEFT(K688,FIND("-",K688)-1),'Clean Data'!E:E, 'Clean Data'!D:D),_xlfn.XLOOKUP(K688,'Clean Data'!E:E, 'Clean Data'!D:D))</f>
        <v>456</v>
      </c>
      <c r="J688" s="113" t="s">
        <v>1405</v>
      </c>
      <c r="K688" s="114" t="s">
        <v>2836</v>
      </c>
      <c r="L688" t="str">
        <f t="shared" si="10"/>
        <v>f</v>
      </c>
      <c r="M688" t="s">
        <v>2713</v>
      </c>
    </row>
    <row r="689" spans="1:13" x14ac:dyDescent="0.25">
      <c r="A689" t="str">
        <f>'Clean Data'!E690&amp;IF('Clean Data'!G690="x","-f","")&amp;IF('Clean Data'!K690="x","-Mega","")&amp;IF('Clean Data'!L690="x","-Gigantamax","")&amp;IF('Clean Data'!M690&lt;&gt;"","-"&amp;'Clean Data'!M690,"")</f>
        <v>Binacle</v>
      </c>
      <c r="B689" t="s">
        <v>674</v>
      </c>
      <c r="C689" t="s">
        <v>674</v>
      </c>
      <c r="D689" s="108" t="s">
        <v>1863</v>
      </c>
      <c r="E689" t="s">
        <v>1863</v>
      </c>
      <c r="F689" t="str" cm="1">
        <f t="array" aca="1" ref="F689" ca="1">IF(OR(E689="f", E689="Mega", E689="Gigantamax", E689="Galar", E689="Alola"), IF(NOT(ISERROR(SEARCH(" ", CELL("contents", F688)))), LEFT(F688,SEARCH(" ", CELL("contents", F688))-1) &amp; " - " &amp; E689, F688&amp;" - "&amp;E689), E689)</f>
        <v>Herdier</v>
      </c>
      <c r="G689">
        <f>IF(ISNUMBER(SEARCH("-",K689)),_xlfn.XLOOKUP(LEFT(K689,FIND("-",K689)-1),'Clean Data'!E:E, 'Clean Data'!C:C),_xlfn.XLOOKUP(K689,'Clean Data'!E:E, 'Clean Data'!C:C))</f>
        <v>4</v>
      </c>
      <c r="H689" s="113">
        <v>4</v>
      </c>
      <c r="I689" s="113" t="str">
        <f>IF(ISNUMBER(SEARCH("-",K689)),_xlfn.XLOOKUP(LEFT(K689,FIND("-",K689)-1),'Clean Data'!E:E, 'Clean Data'!D:D),_xlfn.XLOOKUP(K689,'Clean Data'!E:E, 'Clean Data'!D:D))</f>
        <v>457</v>
      </c>
      <c r="J689" s="113" t="s">
        <v>1406</v>
      </c>
      <c r="K689" s="114" t="s">
        <v>450</v>
      </c>
      <c r="L689" t="str">
        <f t="shared" si="10"/>
        <v/>
      </c>
      <c r="M689" t="s">
        <v>888</v>
      </c>
    </row>
    <row r="690" spans="1:13" x14ac:dyDescent="0.25">
      <c r="A690" t="str">
        <f>'Clean Data'!E691&amp;IF('Clean Data'!G691="x","-f","")&amp;IF('Clean Data'!K691="x","-Mega","")&amp;IF('Clean Data'!L691="x","-Gigantamax","")&amp;IF('Clean Data'!M691&lt;&gt;"","-"&amp;'Clean Data'!M691,"")</f>
        <v>Barbaracle</v>
      </c>
      <c r="B690" t="s">
        <v>675</v>
      </c>
      <c r="C690" t="s">
        <v>675</v>
      </c>
      <c r="D690" s="108" t="s">
        <v>498</v>
      </c>
      <c r="E690" t="s">
        <v>498</v>
      </c>
      <c r="F690" t="str" cm="1">
        <f t="array" aca="1" ref="F690" ca="1">IF(OR(E690="f", E690="Mega", E690="Gigantamax", E690="Galar", E690="Alola"), IF(NOT(ISERROR(SEARCH(" ", CELL("contents", F689)))), LEFT(F689,SEARCH(" ", CELL("contents", F689))-1) &amp; " - " &amp; E690, F689&amp;" - "&amp;E690), E690)</f>
        <v>Stoutland</v>
      </c>
      <c r="G690">
        <f>IF(ISNUMBER(SEARCH("-",K690)),_xlfn.XLOOKUP(LEFT(K690,FIND("-",K690)-1),'Clean Data'!E:E, 'Clean Data'!C:C),_xlfn.XLOOKUP(K690,'Clean Data'!E:E, 'Clean Data'!C:C))</f>
        <v>4</v>
      </c>
      <c r="H690" s="113">
        <v>4</v>
      </c>
      <c r="I690" s="113" t="str">
        <f>IF(ISNUMBER(SEARCH("-",K690)),_xlfn.XLOOKUP(LEFT(K690,FIND("-",K690)-1),'Clean Data'!E:E, 'Clean Data'!D:D),_xlfn.XLOOKUP(K690,'Clean Data'!E:E, 'Clean Data'!D:D))</f>
        <v>457</v>
      </c>
      <c r="J690" s="113" t="s">
        <v>1406</v>
      </c>
      <c r="K690" s="114" t="s">
        <v>2837</v>
      </c>
      <c r="L690" t="str">
        <f t="shared" si="10"/>
        <v>f</v>
      </c>
      <c r="M690" t="s">
        <v>2713</v>
      </c>
    </row>
    <row r="691" spans="1:13" x14ac:dyDescent="0.25">
      <c r="A691" t="str">
        <f>'Clean Data'!E692&amp;IF('Clean Data'!G692="x","-f","")&amp;IF('Clean Data'!K692="x","-Mega","")&amp;IF('Clean Data'!L692="x","-Gigantamax","")&amp;IF('Clean Data'!M692&lt;&gt;"","-"&amp;'Clean Data'!M692,"")</f>
        <v>Skrelp</v>
      </c>
      <c r="B691" t="s">
        <v>676</v>
      </c>
      <c r="C691" t="s">
        <v>676</v>
      </c>
      <c r="D691" s="108" t="s">
        <v>499</v>
      </c>
      <c r="E691" t="s">
        <v>499</v>
      </c>
      <c r="F691" t="str" cm="1">
        <f t="array" aca="1" ref="F691" ca="1">IF(OR(E691="f", E691="Mega", E691="Gigantamax", E691="Galar", E691="Alola"), IF(NOT(ISERROR(SEARCH(" ", CELL("contents", F690)))), LEFT(F690,SEARCH(" ", CELL("contents", F690))-1) &amp; " - " &amp; E691, F690&amp;" - "&amp;E691), E691)</f>
        <v>Purrloin</v>
      </c>
      <c r="G691">
        <f>IF(ISNUMBER(SEARCH("-",K691)),_xlfn.XLOOKUP(LEFT(K691,FIND("-",K691)-1),'Clean Data'!E:E, 'Clean Data'!C:C),_xlfn.XLOOKUP(K691,'Clean Data'!E:E, 'Clean Data'!C:C))</f>
        <v>4</v>
      </c>
      <c r="H691" s="113">
        <v>4</v>
      </c>
      <c r="I691" s="113" t="str">
        <f>IF(ISNUMBER(SEARCH("-",K691)),_xlfn.XLOOKUP(LEFT(K691,FIND("-",K691)-1),'Clean Data'!E:E, 'Clean Data'!D:D),_xlfn.XLOOKUP(K691,'Clean Data'!E:E, 'Clean Data'!D:D))</f>
        <v>458</v>
      </c>
      <c r="J691" s="113" t="s">
        <v>1407</v>
      </c>
      <c r="K691" s="114" t="s">
        <v>451</v>
      </c>
      <c r="L691" t="str">
        <f t="shared" si="10"/>
        <v/>
      </c>
      <c r="M691" t="s">
        <v>888</v>
      </c>
    </row>
    <row r="692" spans="1:13" x14ac:dyDescent="0.25">
      <c r="A692" t="str">
        <f>'Clean Data'!E693&amp;IF('Clean Data'!G693="x","-f","")&amp;IF('Clean Data'!K693="x","-Mega","")&amp;IF('Clean Data'!L693="x","-Gigantamax","")&amp;IF('Clean Data'!M693&lt;&gt;"","-"&amp;'Clean Data'!M693,"")</f>
        <v>Dragalge</v>
      </c>
      <c r="B692" t="s">
        <v>677</v>
      </c>
      <c r="C692" t="s">
        <v>677</v>
      </c>
      <c r="D692" s="108" t="s">
        <v>500</v>
      </c>
      <c r="E692" t="s">
        <v>500</v>
      </c>
      <c r="F692" t="str" cm="1">
        <f t="array" aca="1" ref="F692" ca="1">IF(OR(E692="f", E692="Mega", E692="Gigantamax", E692="Galar", E692="Alola"), IF(NOT(ISERROR(SEARCH(" ", CELL("contents", F691)))), LEFT(F691,SEARCH(" ", CELL("contents", F691))-1) &amp; " - " &amp; E692, F691&amp;" - "&amp;E692), E692)</f>
        <v>Liepard</v>
      </c>
      <c r="G692">
        <f>IF(ISNUMBER(SEARCH("-",K692)),_xlfn.XLOOKUP(LEFT(K692,FIND("-",K692)-1),'Clean Data'!E:E, 'Clean Data'!C:C),_xlfn.XLOOKUP(K692,'Clean Data'!E:E, 'Clean Data'!C:C))</f>
        <v>4</v>
      </c>
      <c r="H692" s="113">
        <v>4</v>
      </c>
      <c r="I692" s="113" t="str">
        <f>IF(ISNUMBER(SEARCH("-",K692)),_xlfn.XLOOKUP(LEFT(K692,FIND("-",K692)-1),'Clean Data'!E:E, 'Clean Data'!D:D),_xlfn.XLOOKUP(K692,'Clean Data'!E:E, 'Clean Data'!D:D))</f>
        <v>459</v>
      </c>
      <c r="J692" s="113" t="s">
        <v>1408</v>
      </c>
      <c r="K692" s="114" t="s">
        <v>452</v>
      </c>
      <c r="L692" t="str">
        <f t="shared" si="10"/>
        <v/>
      </c>
      <c r="M692" t="s">
        <v>888</v>
      </c>
    </row>
    <row r="693" spans="1:13" x14ac:dyDescent="0.25">
      <c r="A693" t="str">
        <f>'Clean Data'!E694&amp;IF('Clean Data'!G694="x","-f","")&amp;IF('Clean Data'!K694="x","-Mega","")&amp;IF('Clean Data'!L694="x","-Gigantamax","")&amp;IF('Clean Data'!M694&lt;&gt;"","-"&amp;'Clean Data'!M694,"")</f>
        <v>Clauncher</v>
      </c>
      <c r="B693" t="s">
        <v>678</v>
      </c>
      <c r="C693" t="s">
        <v>678</v>
      </c>
      <c r="D693" s="108" t="s">
        <v>501</v>
      </c>
      <c r="E693" t="s">
        <v>501</v>
      </c>
      <c r="F693" t="str" cm="1">
        <f t="array" aca="1" ref="F693" ca="1">IF(OR(E693="f", E693="Mega", E693="Gigantamax", E693="Galar", E693="Alola"), IF(NOT(ISERROR(SEARCH(" ", CELL("contents", F692)))), LEFT(F692,SEARCH(" ", CELL("contents", F692))-1) &amp; " - " &amp; E693, F692&amp;" - "&amp;E693), E693)</f>
        <v>Pansage</v>
      </c>
      <c r="G693">
        <f>IF(ISNUMBER(SEARCH("-",K693)),_xlfn.XLOOKUP(LEFT(K693,FIND("-",K693)-1),'Clean Data'!E:E, 'Clean Data'!C:C),_xlfn.XLOOKUP(K693,'Clean Data'!E:E, 'Clean Data'!C:C))</f>
        <v>4</v>
      </c>
      <c r="H693" s="113">
        <v>4</v>
      </c>
      <c r="I693" s="113" t="str">
        <f>IF(ISNUMBER(SEARCH("-",K693)),_xlfn.XLOOKUP(LEFT(K693,FIND("-",K693)-1),'Clean Data'!E:E, 'Clean Data'!D:D),_xlfn.XLOOKUP(K693,'Clean Data'!E:E, 'Clean Data'!D:D))</f>
        <v>459</v>
      </c>
      <c r="J693" s="113" t="s">
        <v>1408</v>
      </c>
      <c r="K693" s="114" t="s">
        <v>2838</v>
      </c>
      <c r="L693" t="str">
        <f t="shared" si="10"/>
        <v>f</v>
      </c>
      <c r="M693" t="s">
        <v>2713</v>
      </c>
    </row>
    <row r="694" spans="1:13" x14ac:dyDescent="0.25">
      <c r="A694" t="str">
        <f>'Clean Data'!E695&amp;IF('Clean Data'!G695="x","-f","")&amp;IF('Clean Data'!K695="x","-Mega","")&amp;IF('Clean Data'!L695="x","-Gigantamax","")&amp;IF('Clean Data'!M695&lt;&gt;"","-"&amp;'Clean Data'!M695,"")</f>
        <v>Clawitzer</v>
      </c>
      <c r="B694" t="s">
        <v>679</v>
      </c>
      <c r="C694" t="s">
        <v>679</v>
      </c>
      <c r="D694" s="108" t="s">
        <v>502</v>
      </c>
      <c r="E694" t="s">
        <v>502</v>
      </c>
      <c r="F694" t="str" cm="1">
        <f t="array" aca="1" ref="F694" ca="1">IF(OR(E694="f", E694="Mega", E694="Gigantamax", E694="Galar", E694="Alola"), IF(NOT(ISERROR(SEARCH(" ", CELL("contents", F693)))), LEFT(F693,SEARCH(" ", CELL("contents", F693))-1) &amp; " - " &amp; E694, F693&amp;" - "&amp;E694), E694)</f>
        <v>Simisage</v>
      </c>
      <c r="G694">
        <f>IF(ISNUMBER(SEARCH("-",K694)),_xlfn.XLOOKUP(LEFT(K694,FIND("-",K694)-1),'Clean Data'!E:E, 'Clean Data'!C:C),_xlfn.XLOOKUP(K694,'Clean Data'!E:E, 'Clean Data'!C:C))</f>
        <v>4</v>
      </c>
      <c r="H694" s="113">
        <v>4</v>
      </c>
      <c r="I694" s="113" t="str">
        <f>IF(ISNUMBER(SEARCH("-",K694)),_xlfn.XLOOKUP(LEFT(K694,FIND("-",K694)-1),'Clean Data'!E:E, 'Clean Data'!D:D),_xlfn.XLOOKUP(K694,'Clean Data'!E:E, 'Clean Data'!D:D))</f>
        <v>460</v>
      </c>
      <c r="J694" s="113" t="s">
        <v>1409</v>
      </c>
      <c r="K694" s="114" t="s">
        <v>453</v>
      </c>
      <c r="L694" t="str">
        <f t="shared" si="10"/>
        <v/>
      </c>
      <c r="M694" t="s">
        <v>888</v>
      </c>
    </row>
    <row r="695" spans="1:13" x14ac:dyDescent="0.25">
      <c r="A695" t="str">
        <f>'Clean Data'!E696&amp;IF('Clean Data'!G696="x","-f","")&amp;IF('Clean Data'!K696="x","-Mega","")&amp;IF('Clean Data'!L696="x","-Gigantamax","")&amp;IF('Clean Data'!M696&lt;&gt;"","-"&amp;'Clean Data'!M696,"")</f>
        <v>Helioptile</v>
      </c>
      <c r="B695" t="s">
        <v>680</v>
      </c>
      <c r="C695" t="s">
        <v>680</v>
      </c>
      <c r="D695" s="108" t="s">
        <v>503</v>
      </c>
      <c r="E695" t="s">
        <v>503</v>
      </c>
      <c r="F695" t="str" cm="1">
        <f t="array" aca="1" ref="F695" ca="1">IF(OR(E695="f", E695="Mega", E695="Gigantamax", E695="Galar", E695="Alola"), IF(NOT(ISERROR(SEARCH(" ", CELL("contents", F694)))), LEFT(F694,SEARCH(" ", CELL("contents", F694))-1) &amp; " - " &amp; E695, F694&amp;" - "&amp;E695), E695)</f>
        <v>Pansear</v>
      </c>
      <c r="G695">
        <f>IF(ISNUMBER(SEARCH("-",K695)),_xlfn.XLOOKUP(LEFT(K695,FIND("-",K695)-1),'Clean Data'!E:E, 'Clean Data'!C:C),_xlfn.XLOOKUP(K695,'Clean Data'!E:E, 'Clean Data'!C:C))</f>
        <v>4</v>
      </c>
      <c r="H695" s="113">
        <v>4</v>
      </c>
      <c r="I695" s="113" t="str">
        <f>IF(ISNUMBER(SEARCH("-",K695)),_xlfn.XLOOKUP(LEFT(K695,FIND("-",K695)-1),'Clean Data'!E:E, 'Clean Data'!D:D),_xlfn.XLOOKUP(K695,'Clean Data'!E:E, 'Clean Data'!D:D))</f>
        <v>460</v>
      </c>
      <c r="J695" s="113" t="s">
        <v>1409</v>
      </c>
      <c r="K695" s="114" t="s">
        <v>2909</v>
      </c>
      <c r="L695" t="str">
        <f t="shared" si="10"/>
        <v>f</v>
      </c>
      <c r="M695" t="s">
        <v>2713</v>
      </c>
    </row>
    <row r="696" spans="1:13" x14ac:dyDescent="0.25">
      <c r="A696" t="str">
        <f>'Clean Data'!E697&amp;IF('Clean Data'!G697="x","-f","")&amp;IF('Clean Data'!K697="x","-Mega","")&amp;IF('Clean Data'!L697="x","-Gigantamax","")&amp;IF('Clean Data'!M697&lt;&gt;"","-"&amp;'Clean Data'!M697,"")</f>
        <v>Heliolisk</v>
      </c>
      <c r="B696" t="s">
        <v>681</v>
      </c>
      <c r="C696" t="s">
        <v>681</v>
      </c>
      <c r="D696" s="108" t="s">
        <v>504</v>
      </c>
      <c r="E696" t="s">
        <v>504</v>
      </c>
      <c r="F696" t="str" cm="1">
        <f t="array" aca="1" ref="F696" ca="1">IF(OR(E696="f", E696="Mega", E696="Gigantamax", E696="Galar", E696="Alola"), IF(NOT(ISERROR(SEARCH(" ", CELL("contents", F695)))), LEFT(F695,SEARCH(" ", CELL("contents", F695))-1) &amp; " - " &amp; E696, F695&amp;" - "&amp;E696), E696)</f>
        <v>Simisear</v>
      </c>
      <c r="G696">
        <f>IF(ISNUMBER(SEARCH("-",K696)),_xlfn.XLOOKUP(LEFT(K696,FIND("-",K696)-1),'Clean Data'!E:E, 'Clean Data'!C:C),_xlfn.XLOOKUP(K696,'Clean Data'!E:E, 'Clean Data'!C:C))</f>
        <v>4</v>
      </c>
      <c r="H696" s="113">
        <v>4</v>
      </c>
      <c r="I696" s="113" t="str">
        <f>IF(ISNUMBER(SEARCH("-",K696)),_xlfn.XLOOKUP(LEFT(K696,FIND("-",K696)-1),'Clean Data'!E:E, 'Clean Data'!D:D),_xlfn.XLOOKUP(K696,'Clean Data'!E:E, 'Clean Data'!D:D))</f>
        <v>460</v>
      </c>
      <c r="J696" s="113" t="s">
        <v>1409</v>
      </c>
      <c r="K696" s="114" t="s">
        <v>2910</v>
      </c>
      <c r="L696" t="str">
        <f t="shared" si="10"/>
        <v>Mega</v>
      </c>
      <c r="M696" t="s">
        <v>882</v>
      </c>
    </row>
    <row r="697" spans="1:13" x14ac:dyDescent="0.25">
      <c r="A697" t="str">
        <f>'Clean Data'!E698&amp;IF('Clean Data'!G698="x","-f","")&amp;IF('Clean Data'!K698="x","-Mega","")&amp;IF('Clean Data'!L698="x","-Gigantamax","")&amp;IF('Clean Data'!M698&lt;&gt;"","-"&amp;'Clean Data'!M698,"")</f>
        <v>Tyrunt</v>
      </c>
      <c r="B697" t="s">
        <v>682</v>
      </c>
      <c r="C697" t="s">
        <v>682</v>
      </c>
      <c r="D697" s="108" t="s">
        <v>1868</v>
      </c>
      <c r="E697" t="s">
        <v>1868</v>
      </c>
      <c r="F697" t="str" cm="1">
        <f t="array" aca="1" ref="F697" ca="1">IF(OR(E697="f", E697="Mega", E697="Gigantamax", E697="Galar", E697="Alola"), IF(NOT(ISERROR(SEARCH(" ", CELL("contents", F696)))), LEFT(F696,SEARCH(" ", CELL("contents", F696))-1) &amp; " - " &amp; E697, F696&amp;" - "&amp;E697), E697)</f>
        <v>Panpour</v>
      </c>
      <c r="G697">
        <f>IF(ISNUMBER(SEARCH("-",K697)),_xlfn.XLOOKUP(LEFT(K697,FIND("-",K697)-1),'Clean Data'!E:E, 'Clean Data'!C:C),_xlfn.XLOOKUP(K697,'Clean Data'!E:E, 'Clean Data'!C:C))</f>
        <v>4</v>
      </c>
      <c r="H697" s="113">
        <v>4</v>
      </c>
      <c r="I697" s="113" t="str">
        <f>IF(ISNUMBER(SEARCH("-",K697)),_xlfn.XLOOKUP(LEFT(K697,FIND("-",K697)-1),'Clean Data'!E:E, 'Clean Data'!D:D),_xlfn.XLOOKUP(K697,'Clean Data'!E:E, 'Clean Data'!D:D))</f>
        <v>461</v>
      </c>
      <c r="J697" s="113" t="s">
        <v>1410</v>
      </c>
      <c r="K697" s="114" t="s">
        <v>454</v>
      </c>
      <c r="L697" t="str">
        <f t="shared" si="10"/>
        <v/>
      </c>
      <c r="M697" t="s">
        <v>888</v>
      </c>
    </row>
    <row r="698" spans="1:13" x14ac:dyDescent="0.25">
      <c r="A698" t="str">
        <f>'Clean Data'!E699&amp;IF('Clean Data'!G699="x","-f","")&amp;IF('Clean Data'!K699="x","-Mega","")&amp;IF('Clean Data'!L699="x","-Gigantamax","")&amp;IF('Clean Data'!M699&lt;&gt;"","-"&amp;'Clean Data'!M699,"")</f>
        <v>Tyrantrum</v>
      </c>
      <c r="B698" t="s">
        <v>683</v>
      </c>
      <c r="C698" t="s">
        <v>683</v>
      </c>
      <c r="D698" s="108" t="s">
        <v>505</v>
      </c>
      <c r="E698" t="s">
        <v>505</v>
      </c>
      <c r="F698" t="str" cm="1">
        <f t="array" aca="1" ref="F698" ca="1">IF(OR(E698="f", E698="Mega", E698="Gigantamax", E698="Galar", E698="Alola"), IF(NOT(ISERROR(SEARCH(" ", CELL("contents", F697)))), LEFT(F697,SEARCH(" ", CELL("contents", F697))-1) &amp; " - " &amp; E698, F697&amp;" - "&amp;E698), E698)</f>
        <v>Simipour</v>
      </c>
      <c r="G698">
        <f>IF(ISNUMBER(SEARCH("-",K698)),_xlfn.XLOOKUP(LEFT(K698,FIND("-",K698)-1),'Clean Data'!E:E, 'Clean Data'!C:C),_xlfn.XLOOKUP(K698,'Clean Data'!E:E, 'Clean Data'!C:C))</f>
        <v>4</v>
      </c>
      <c r="H698" s="113">
        <v>4</v>
      </c>
      <c r="I698" s="113" t="str">
        <f>IF(ISNUMBER(SEARCH("-",K698)),_xlfn.XLOOKUP(LEFT(K698,FIND("-",K698)-1),'Clean Data'!E:E, 'Clean Data'!D:D),_xlfn.XLOOKUP(K698,'Clean Data'!E:E, 'Clean Data'!D:D))</f>
        <v>461</v>
      </c>
      <c r="J698" s="113" t="s">
        <v>1410</v>
      </c>
      <c r="K698" s="114" t="s">
        <v>2840</v>
      </c>
      <c r="L698" t="str">
        <f t="shared" si="10"/>
        <v>f</v>
      </c>
      <c r="M698" t="s">
        <v>2713</v>
      </c>
    </row>
    <row r="699" spans="1:13" x14ac:dyDescent="0.25">
      <c r="A699" t="str">
        <f>'Clean Data'!E700&amp;IF('Clean Data'!G700="x","-f","")&amp;IF('Clean Data'!K700="x","-Mega","")&amp;IF('Clean Data'!L700="x","-Gigantamax","")&amp;IF('Clean Data'!M700&lt;&gt;"","-"&amp;'Clean Data'!M700,"")</f>
        <v>Amaura</v>
      </c>
      <c r="B699" t="s">
        <v>684</v>
      </c>
      <c r="C699" t="s">
        <v>684</v>
      </c>
      <c r="D699" s="108" t="s">
        <v>506</v>
      </c>
      <c r="E699" t="s">
        <v>506</v>
      </c>
      <c r="F699" t="str" cm="1">
        <f t="array" aca="1" ref="F699" ca="1">IF(OR(E699="f", E699="Mega", E699="Gigantamax", E699="Galar", E699="Alola"), IF(NOT(ISERROR(SEARCH(" ", CELL("contents", F698)))), LEFT(F698,SEARCH(" ", CELL("contents", F698))-1) &amp; " - " &amp; E699, F698&amp;" - "&amp;E699), E699)</f>
        <v>Munna</v>
      </c>
      <c r="G699">
        <f>IF(ISNUMBER(SEARCH("-",K699)),_xlfn.XLOOKUP(LEFT(K699,FIND("-",K699)-1),'Clean Data'!E:E, 'Clean Data'!C:C),_xlfn.XLOOKUP(K699,'Clean Data'!E:E, 'Clean Data'!C:C))</f>
        <v>4</v>
      </c>
      <c r="H699" s="113">
        <v>4</v>
      </c>
      <c r="I699" s="113" t="str">
        <f>IF(ISNUMBER(SEARCH("-",K699)),_xlfn.XLOOKUP(LEFT(K699,FIND("-",K699)-1),'Clean Data'!E:E, 'Clean Data'!D:D),_xlfn.XLOOKUP(K699,'Clean Data'!E:E, 'Clean Data'!D:D))</f>
        <v>462</v>
      </c>
      <c r="J699" s="113" t="s">
        <v>1411</v>
      </c>
      <c r="K699" s="114" t="s">
        <v>455</v>
      </c>
      <c r="L699" t="str">
        <f t="shared" si="10"/>
        <v/>
      </c>
      <c r="M699" t="s">
        <v>888</v>
      </c>
    </row>
    <row r="700" spans="1:13" x14ac:dyDescent="0.25">
      <c r="A700" t="str">
        <f>'Clean Data'!E701&amp;IF('Clean Data'!G701="x","-f","")&amp;IF('Clean Data'!K701="x","-Mega","")&amp;IF('Clean Data'!L701="x","-Gigantamax","")&amp;IF('Clean Data'!M701&lt;&gt;"","-"&amp;'Clean Data'!M701,"")</f>
        <v>Aurorus</v>
      </c>
      <c r="B700" t="s">
        <v>685</v>
      </c>
      <c r="C700" t="s">
        <v>685</v>
      </c>
      <c r="D700" s="108" t="s">
        <v>507</v>
      </c>
      <c r="E700" t="s">
        <v>507</v>
      </c>
      <c r="F700" t="str" cm="1">
        <f t="array" aca="1" ref="F700" ca="1">IF(OR(E700="f", E700="Mega", E700="Gigantamax", E700="Galar", E700="Alola"), IF(NOT(ISERROR(SEARCH(" ", CELL("contents", F699)))), LEFT(F699,SEARCH(" ", CELL("contents", F699))-1) &amp; " - " &amp; E700, F699&amp;" - "&amp;E700), E700)</f>
        <v>Musharna</v>
      </c>
      <c r="G700">
        <f>IF(ISNUMBER(SEARCH("-",K700)),_xlfn.XLOOKUP(LEFT(K700,FIND("-",K700)-1),'Clean Data'!E:E, 'Clean Data'!C:C),_xlfn.XLOOKUP(K700,'Clean Data'!E:E, 'Clean Data'!C:C))</f>
        <v>4</v>
      </c>
      <c r="H700" s="113">
        <v>4</v>
      </c>
      <c r="I700" s="113" t="str">
        <f>IF(ISNUMBER(SEARCH("-",K700)),_xlfn.XLOOKUP(LEFT(K700,FIND("-",K700)-1),'Clean Data'!E:E, 'Clean Data'!D:D),_xlfn.XLOOKUP(K700,'Clean Data'!E:E, 'Clean Data'!D:D))</f>
        <v>463</v>
      </c>
      <c r="J700" s="113" t="s">
        <v>1412</v>
      </c>
      <c r="K700" s="114" t="s">
        <v>456</v>
      </c>
      <c r="L700" t="str">
        <f t="shared" si="10"/>
        <v/>
      </c>
      <c r="M700" t="s">
        <v>888</v>
      </c>
    </row>
    <row r="701" spans="1:13" x14ac:dyDescent="0.25">
      <c r="A701" t="str">
        <f>'Clean Data'!E702&amp;IF('Clean Data'!G702="x","-f","")&amp;IF('Clean Data'!K702="x","-Mega","")&amp;IF('Clean Data'!L702="x","-Gigantamax","")&amp;IF('Clean Data'!M702&lt;&gt;"","-"&amp;'Clean Data'!M702,"")</f>
        <v>Sylveon</v>
      </c>
      <c r="B701" t="s">
        <v>686</v>
      </c>
      <c r="C701" t="s">
        <v>686</v>
      </c>
      <c r="D701" s="108" t="s">
        <v>508</v>
      </c>
      <c r="E701" t="s">
        <v>508</v>
      </c>
      <c r="F701" t="str" cm="1">
        <f t="array" aca="1" ref="F701" ca="1">IF(OR(E701="f", E701="Mega", E701="Gigantamax", E701="Galar", E701="Alola"), IF(NOT(ISERROR(SEARCH(" ", CELL("contents", F700)))), LEFT(F700,SEARCH(" ", CELL("contents", F700))-1) &amp; " - " &amp; E701, F700&amp;" - "&amp;E701), E701)</f>
        <v>Pidove</v>
      </c>
      <c r="G701">
        <f>IF(ISNUMBER(SEARCH("-",K701)),_xlfn.XLOOKUP(LEFT(K701,FIND("-",K701)-1),'Clean Data'!E:E, 'Clean Data'!C:C),_xlfn.XLOOKUP(K701,'Clean Data'!E:E, 'Clean Data'!C:C))</f>
        <v>4</v>
      </c>
      <c r="H701" s="113">
        <v>4</v>
      </c>
      <c r="I701" s="113" t="str">
        <f>IF(ISNUMBER(SEARCH("-",K701)),_xlfn.XLOOKUP(LEFT(K701,FIND("-",K701)-1),'Clean Data'!E:E, 'Clean Data'!D:D),_xlfn.XLOOKUP(K701,'Clean Data'!E:E, 'Clean Data'!D:D))</f>
        <v>464</v>
      </c>
      <c r="J701" s="113" t="s">
        <v>1413</v>
      </c>
      <c r="K701" s="114" t="s">
        <v>457</v>
      </c>
      <c r="L701" t="str">
        <f t="shared" si="10"/>
        <v/>
      </c>
      <c r="M701" t="s">
        <v>888</v>
      </c>
    </row>
    <row r="702" spans="1:13" x14ac:dyDescent="0.25">
      <c r="A702" t="str">
        <f>'Clean Data'!E703&amp;IF('Clean Data'!G703="x","-f","")&amp;IF('Clean Data'!K703="x","-Mega","")&amp;IF('Clean Data'!L703="x","-Gigantamax","")&amp;IF('Clean Data'!M703&lt;&gt;"","-"&amp;'Clean Data'!M703,"")</f>
        <v>Hawlucha</v>
      </c>
      <c r="B702" t="s">
        <v>687</v>
      </c>
      <c r="C702" t="s">
        <v>687</v>
      </c>
      <c r="D702" s="108" t="s">
        <v>509</v>
      </c>
      <c r="E702" t="s">
        <v>509</v>
      </c>
      <c r="F702" t="str" cm="1">
        <f t="array" aca="1" ref="F702" ca="1">IF(OR(E702="f", E702="Mega", E702="Gigantamax", E702="Galar", E702="Alola"), IF(NOT(ISERROR(SEARCH(" ", CELL("contents", F701)))), LEFT(F701,SEARCH(" ", CELL("contents", F701))-1) &amp; " - " &amp; E702, F701&amp;" - "&amp;E702), E702)</f>
        <v>Tranquill</v>
      </c>
      <c r="G702">
        <f>IF(ISNUMBER(SEARCH("-",K702)),_xlfn.XLOOKUP(LEFT(K702,FIND("-",K702)-1),'Clean Data'!E:E, 'Clean Data'!C:C),_xlfn.XLOOKUP(K702,'Clean Data'!E:E, 'Clean Data'!C:C))</f>
        <v>4</v>
      </c>
      <c r="H702" s="113">
        <v>4</v>
      </c>
      <c r="I702" s="113" t="str">
        <f>IF(ISNUMBER(SEARCH("-",K702)),_xlfn.XLOOKUP(LEFT(K702,FIND("-",K702)-1),'Clean Data'!E:E, 'Clean Data'!D:D),_xlfn.XLOOKUP(K702,'Clean Data'!E:E, 'Clean Data'!D:D))</f>
        <v>464</v>
      </c>
      <c r="J702" s="113" t="s">
        <v>1413</v>
      </c>
      <c r="K702" s="114" t="s">
        <v>2841</v>
      </c>
      <c r="L702" t="str">
        <f t="shared" si="10"/>
        <v>f</v>
      </c>
      <c r="M702" t="s">
        <v>2713</v>
      </c>
    </row>
    <row r="703" spans="1:13" x14ac:dyDescent="0.25">
      <c r="A703" t="str">
        <f>'Clean Data'!E704&amp;IF('Clean Data'!G704="x","-f","")&amp;IF('Clean Data'!K704="x","-Mega","")&amp;IF('Clean Data'!L704="x","-Gigantamax","")&amp;IF('Clean Data'!M704&lt;&gt;"","-"&amp;'Clean Data'!M704,"")</f>
        <v>Dedenne</v>
      </c>
      <c r="B703" t="s">
        <v>688</v>
      </c>
      <c r="C703" t="s">
        <v>688</v>
      </c>
      <c r="D703" s="108" t="s">
        <v>510</v>
      </c>
      <c r="E703" t="s">
        <v>510</v>
      </c>
      <c r="F703" t="str" cm="1">
        <f t="array" aca="1" ref="F703" ca="1">IF(OR(E703="f", E703="Mega", E703="Gigantamax", E703="Galar", E703="Alola"), IF(NOT(ISERROR(SEARCH(" ", CELL("contents", F702)))), LEFT(F702,SEARCH(" ", CELL("contents", F702))-1) &amp; " - " &amp; E703, F702&amp;" - "&amp;E703), E703)</f>
        <v>Unfezant</v>
      </c>
      <c r="G703">
        <f>IF(ISNUMBER(SEARCH("-",K703)),_xlfn.XLOOKUP(LEFT(K703,FIND("-",K703)-1),'Clean Data'!E:E, 'Clean Data'!C:C),_xlfn.XLOOKUP(K703,'Clean Data'!E:E, 'Clean Data'!C:C))</f>
        <v>4</v>
      </c>
      <c r="H703" s="113">
        <v>4</v>
      </c>
      <c r="I703" s="113" t="str">
        <f>IF(ISNUMBER(SEARCH("-",K703)),_xlfn.XLOOKUP(LEFT(K703,FIND("-",K703)-1),'Clean Data'!E:E, 'Clean Data'!D:D),_xlfn.XLOOKUP(K703,'Clean Data'!E:E, 'Clean Data'!D:D))</f>
        <v>465</v>
      </c>
      <c r="J703" s="113" t="s">
        <v>1414</v>
      </c>
      <c r="K703" s="114" t="s">
        <v>458</v>
      </c>
      <c r="L703" t="str">
        <f t="shared" si="10"/>
        <v/>
      </c>
      <c r="M703" t="s">
        <v>888</v>
      </c>
    </row>
    <row r="704" spans="1:13" x14ac:dyDescent="0.25">
      <c r="A704" t="str">
        <f>'Clean Data'!E705&amp;IF('Clean Data'!G705="x","-f","")&amp;IF('Clean Data'!K705="x","-Mega","")&amp;IF('Clean Data'!L705="x","-Gigantamax","")&amp;IF('Clean Data'!M705&lt;&gt;"","-"&amp;'Clean Data'!M705,"")</f>
        <v>Carbink</v>
      </c>
      <c r="B704" t="s">
        <v>689</v>
      </c>
      <c r="C704" t="s">
        <v>689</v>
      </c>
      <c r="D704" s="108" t="s">
        <v>2713</v>
      </c>
      <c r="E704" t="s">
        <v>2713</v>
      </c>
      <c r="F704" t="str" cm="1">
        <f t="array" aca="1" ref="F704" ca="1">IF(OR(E704="f", E704="Mega", E704="Gigantamax", E704="Galar", E704="Alola"), IF(NOT(ISERROR(SEARCH(" ", CELL("contents", F703)))), LEFT(F703,SEARCH(" ", CELL("contents", F703))-1) &amp; " - " &amp; E704, F703&amp;" - "&amp;E704), E704)</f>
        <v>Unfezant - f</v>
      </c>
      <c r="G704">
        <f>IF(ISNUMBER(SEARCH("-",K704)),_xlfn.XLOOKUP(LEFT(K704,FIND("-",K704)-1),'Clean Data'!E:E, 'Clean Data'!C:C),_xlfn.XLOOKUP(K704,'Clean Data'!E:E, 'Clean Data'!C:C))</f>
        <v>4</v>
      </c>
      <c r="H704" s="113">
        <v>4</v>
      </c>
      <c r="I704" s="113" t="str">
        <f>IF(ISNUMBER(SEARCH("-",K704)),_xlfn.XLOOKUP(LEFT(K704,FIND("-",K704)-1),'Clean Data'!E:E, 'Clean Data'!D:D),_xlfn.XLOOKUP(K704,'Clean Data'!E:E, 'Clean Data'!D:D))</f>
        <v>465</v>
      </c>
      <c r="J704" s="113" t="s">
        <v>1414</v>
      </c>
      <c r="K704" s="114" t="s">
        <v>2842</v>
      </c>
      <c r="L704" t="str">
        <f t="shared" si="10"/>
        <v>f</v>
      </c>
      <c r="M704" t="s">
        <v>2713</v>
      </c>
    </row>
    <row r="705" spans="1:13" x14ac:dyDescent="0.25">
      <c r="A705" t="str">
        <f>'Clean Data'!E706&amp;IF('Clean Data'!G706="x","-f","")&amp;IF('Clean Data'!K706="x","-Mega","")&amp;IF('Clean Data'!L706="x","-Gigantamax","")&amp;IF('Clean Data'!M706&lt;&gt;"","-"&amp;'Clean Data'!M706,"")</f>
        <v>Goomy</v>
      </c>
      <c r="B705" t="s">
        <v>690</v>
      </c>
      <c r="C705" t="s">
        <v>690</v>
      </c>
      <c r="D705" s="108" t="s">
        <v>511</v>
      </c>
      <c r="E705" t="s">
        <v>511</v>
      </c>
      <c r="F705" t="str" cm="1">
        <f t="array" aca="1" ref="F705" ca="1">IF(OR(E705="f", E705="Mega", E705="Gigantamax", E705="Galar", E705="Alola"), IF(NOT(ISERROR(SEARCH(" ", CELL("contents", F704)))), LEFT(F704,SEARCH(" ", CELL("contents", F704))-1) &amp; " - " &amp; E705, F704&amp;" - "&amp;E705), E705)</f>
        <v>Blitzle</v>
      </c>
      <c r="G705">
        <f>IF(ISNUMBER(SEARCH("-",K705)),_xlfn.XLOOKUP(LEFT(K705,FIND("-",K705)-1),'Clean Data'!E:E, 'Clean Data'!C:C),_xlfn.XLOOKUP(K705,'Clean Data'!E:E, 'Clean Data'!C:C))</f>
        <v>4</v>
      </c>
      <c r="H705" s="113">
        <v>4</v>
      </c>
      <c r="I705" s="113" t="str">
        <f>IF(ISNUMBER(SEARCH("-",K705)),_xlfn.XLOOKUP(LEFT(K705,FIND("-",K705)-1),'Clean Data'!E:E, 'Clean Data'!D:D),_xlfn.XLOOKUP(K705,'Clean Data'!E:E, 'Clean Data'!D:D))</f>
        <v>466</v>
      </c>
      <c r="J705" s="113" t="s">
        <v>1415</v>
      </c>
      <c r="K705" s="114" t="s">
        <v>459</v>
      </c>
      <c r="L705" t="str">
        <f t="shared" si="10"/>
        <v/>
      </c>
      <c r="M705" t="s">
        <v>888</v>
      </c>
    </row>
    <row r="706" spans="1:13" x14ac:dyDescent="0.25">
      <c r="A706" t="str">
        <f>'Clean Data'!E707&amp;IF('Clean Data'!G707="x","-f","")&amp;IF('Clean Data'!K707="x","-Mega","")&amp;IF('Clean Data'!L707="x","-Gigantamax","")&amp;IF('Clean Data'!M707&lt;&gt;"","-"&amp;'Clean Data'!M707,"")</f>
        <v>Sliggoo</v>
      </c>
      <c r="B706" t="s">
        <v>691</v>
      </c>
      <c r="C706" t="s">
        <v>691</v>
      </c>
      <c r="D706" s="108" t="s">
        <v>1864</v>
      </c>
      <c r="E706" t="s">
        <v>1864</v>
      </c>
      <c r="F706" t="str" cm="1">
        <f t="array" aca="1" ref="F706" ca="1">IF(OR(E706="f", E706="Mega", E706="Gigantamax", E706="Galar", E706="Alola"), IF(NOT(ISERROR(SEARCH(" ", CELL("contents", F705)))), LEFT(F705,SEARCH(" ", CELL("contents", F705))-1) &amp; " - " &amp; E706, F705&amp;" - "&amp;E706), E706)</f>
        <v>Zebstrika</v>
      </c>
      <c r="G706">
        <f>IF(ISNUMBER(SEARCH("-",K706)),_xlfn.XLOOKUP(LEFT(K706,FIND("-",K706)-1),'Clean Data'!E:E, 'Clean Data'!C:C),_xlfn.XLOOKUP(K706,'Clean Data'!E:E, 'Clean Data'!C:C))</f>
        <v>4</v>
      </c>
      <c r="H706" s="113">
        <v>4</v>
      </c>
      <c r="I706" s="113" t="str">
        <f>IF(ISNUMBER(SEARCH("-",K706)),_xlfn.XLOOKUP(LEFT(K706,FIND("-",K706)-1),'Clean Data'!E:E, 'Clean Data'!D:D),_xlfn.XLOOKUP(K706,'Clean Data'!E:E, 'Clean Data'!D:D))</f>
        <v>467</v>
      </c>
      <c r="J706" s="113" t="s">
        <v>1416</v>
      </c>
      <c r="K706" s="114" t="s">
        <v>460</v>
      </c>
      <c r="L706" t="str">
        <f t="shared" si="10"/>
        <v/>
      </c>
      <c r="M706" t="s">
        <v>888</v>
      </c>
    </row>
    <row r="707" spans="1:13" x14ac:dyDescent="0.25">
      <c r="A707" t="str">
        <f>'Clean Data'!E708&amp;IF('Clean Data'!G708="x","-f","")&amp;IF('Clean Data'!K708="x","-Mega","")&amp;IF('Clean Data'!L708="x","-Gigantamax","")&amp;IF('Clean Data'!M708&lt;&gt;"","-"&amp;'Clean Data'!M708,"")</f>
        <v>Goodra</v>
      </c>
      <c r="B707" t="s">
        <v>692</v>
      </c>
      <c r="C707" t="s">
        <v>692</v>
      </c>
      <c r="D707" s="108" t="s">
        <v>512</v>
      </c>
      <c r="E707" t="s">
        <v>512</v>
      </c>
      <c r="F707" t="str" cm="1">
        <f t="array" aca="1" ref="F707" ca="1">IF(OR(E707="f", E707="Mega", E707="Gigantamax", E707="Galar", E707="Alola"), IF(NOT(ISERROR(SEARCH(" ", CELL("contents", F706)))), LEFT(F706,SEARCH(" ", CELL("contents", F706))-1) &amp; " - " &amp; E707, F706&amp;" - "&amp;E707), E707)</f>
        <v>Roggenrola</v>
      </c>
      <c r="G707">
        <f>IF(ISNUMBER(SEARCH("-",K707)),_xlfn.XLOOKUP(LEFT(K707,FIND("-",K707)-1),'Clean Data'!E:E, 'Clean Data'!C:C),_xlfn.XLOOKUP(K707,'Clean Data'!E:E, 'Clean Data'!C:C))</f>
        <v>4</v>
      </c>
      <c r="H707" s="113">
        <v>4</v>
      </c>
      <c r="I707" s="113" t="str">
        <f>IF(ISNUMBER(SEARCH("-",K707)),_xlfn.XLOOKUP(LEFT(K707,FIND("-",K707)-1),'Clean Data'!E:E, 'Clean Data'!D:D),_xlfn.XLOOKUP(K707,'Clean Data'!E:E, 'Clean Data'!D:D))</f>
        <v>468</v>
      </c>
      <c r="J707" s="113" t="s">
        <v>1417</v>
      </c>
      <c r="K707" s="114" t="s">
        <v>461</v>
      </c>
      <c r="L707" t="str">
        <f t="shared" ref="L707:L770" si="11">IF(NOT(ISERROR(SEARCH("-", K707))), RIGHT(K707, LEN(K707) - SEARCH("-", K707)), "")</f>
        <v/>
      </c>
      <c r="M707" t="s">
        <v>888</v>
      </c>
    </row>
    <row r="708" spans="1:13" x14ac:dyDescent="0.25">
      <c r="A708" t="str">
        <f>'Clean Data'!E709&amp;IF('Clean Data'!G709="x","-f","")&amp;IF('Clean Data'!K709="x","-Mega","")&amp;IF('Clean Data'!L709="x","-Gigantamax","")&amp;IF('Clean Data'!M709&lt;&gt;"","-"&amp;'Clean Data'!M709,"")</f>
        <v>Klefki</v>
      </c>
      <c r="B708" t="s">
        <v>693</v>
      </c>
      <c r="C708" t="s">
        <v>693</v>
      </c>
      <c r="D708" s="108" t="s">
        <v>513</v>
      </c>
      <c r="E708" t="s">
        <v>513</v>
      </c>
      <c r="F708" t="str" cm="1">
        <f t="array" aca="1" ref="F708" ca="1">IF(OR(E708="f", E708="Mega", E708="Gigantamax", E708="Galar", E708="Alola"), IF(NOT(ISERROR(SEARCH(" ", CELL("contents", F707)))), LEFT(F707,SEARCH(" ", CELL("contents", F707))-1) &amp; " - " &amp; E708, F707&amp;" - "&amp;E708), E708)</f>
        <v>Boldore</v>
      </c>
      <c r="G708">
        <f>IF(ISNUMBER(SEARCH("-",K708)),_xlfn.XLOOKUP(LEFT(K708,FIND("-",K708)-1),'Clean Data'!E:E, 'Clean Data'!C:C),_xlfn.XLOOKUP(K708,'Clean Data'!E:E, 'Clean Data'!C:C))</f>
        <v>4</v>
      </c>
      <c r="H708" s="113">
        <v>4</v>
      </c>
      <c r="I708" s="113" t="str">
        <f>IF(ISNUMBER(SEARCH("-",K708)),_xlfn.XLOOKUP(LEFT(K708,FIND("-",K708)-1),'Clean Data'!E:E, 'Clean Data'!D:D),_xlfn.XLOOKUP(K708,'Clean Data'!E:E, 'Clean Data'!D:D))</f>
        <v>469</v>
      </c>
      <c r="J708" s="113" t="s">
        <v>1418</v>
      </c>
      <c r="K708" s="114" t="s">
        <v>462</v>
      </c>
      <c r="L708" t="str">
        <f t="shared" si="11"/>
        <v/>
      </c>
      <c r="M708" t="s">
        <v>888</v>
      </c>
    </row>
    <row r="709" spans="1:13" x14ac:dyDescent="0.25">
      <c r="A709" t="str">
        <f>'Clean Data'!E710&amp;IF('Clean Data'!G710="x","-f","")&amp;IF('Clean Data'!K710="x","-Mega","")&amp;IF('Clean Data'!L710="x","-Gigantamax","")&amp;IF('Clean Data'!M710&lt;&gt;"","-"&amp;'Clean Data'!M710,"")</f>
        <v>Phantump</v>
      </c>
      <c r="B709" t="s">
        <v>694</v>
      </c>
      <c r="C709" t="s">
        <v>694</v>
      </c>
      <c r="D709" s="108" t="s">
        <v>514</v>
      </c>
      <c r="E709" t="s">
        <v>514</v>
      </c>
      <c r="F709" t="str" cm="1">
        <f t="array" aca="1" ref="F709" ca="1">IF(OR(E709="f", E709="Mega", E709="Gigantamax", E709="Galar", E709="Alola"), IF(NOT(ISERROR(SEARCH(" ", CELL("contents", F708)))), LEFT(F708,SEARCH(" ", CELL("contents", F708))-1) &amp; " - " &amp; E709, F708&amp;" - "&amp;E709), E709)</f>
        <v>Gigalith</v>
      </c>
      <c r="G709">
        <f>IF(ISNUMBER(SEARCH("-",K709)),_xlfn.XLOOKUP(LEFT(K709,FIND("-",K709)-1),'Clean Data'!E:E, 'Clean Data'!C:C),_xlfn.XLOOKUP(K709,'Clean Data'!E:E, 'Clean Data'!C:C))</f>
        <v>4</v>
      </c>
      <c r="H709" s="113">
        <v>4</v>
      </c>
      <c r="I709" s="113" t="str">
        <f>IF(ISNUMBER(SEARCH("-",K709)),_xlfn.XLOOKUP(LEFT(K709,FIND("-",K709)-1),'Clean Data'!E:E, 'Clean Data'!D:D),_xlfn.XLOOKUP(K709,'Clean Data'!E:E, 'Clean Data'!D:D))</f>
        <v>470</v>
      </c>
      <c r="J709" s="113" t="s">
        <v>1419</v>
      </c>
      <c r="K709" s="114" t="s">
        <v>463</v>
      </c>
      <c r="L709" t="str">
        <f t="shared" si="11"/>
        <v/>
      </c>
      <c r="M709" t="s">
        <v>888</v>
      </c>
    </row>
    <row r="710" spans="1:13" x14ac:dyDescent="0.25">
      <c r="A710" t="str">
        <f>'Clean Data'!E711&amp;IF('Clean Data'!G711="x","-f","")&amp;IF('Clean Data'!K711="x","-Mega","")&amp;IF('Clean Data'!L711="x","-Gigantamax","")&amp;IF('Clean Data'!M711&lt;&gt;"","-"&amp;'Clean Data'!M711,"")</f>
        <v>Trevenant</v>
      </c>
      <c r="B710" t="s">
        <v>695</v>
      </c>
      <c r="C710" t="s">
        <v>695</v>
      </c>
      <c r="D710" s="108" t="s">
        <v>515</v>
      </c>
      <c r="E710" t="s">
        <v>515</v>
      </c>
      <c r="F710" t="str" cm="1">
        <f t="array" aca="1" ref="F710" ca="1">IF(OR(E710="f", E710="Mega", E710="Gigantamax", E710="Galar", E710="Alola"), IF(NOT(ISERROR(SEARCH(" ", CELL("contents", F709)))), LEFT(F709,SEARCH(" ", CELL("contents", F709))-1) &amp; " - " &amp; E710, F709&amp;" - "&amp;E710), E710)</f>
        <v>Woobat</v>
      </c>
      <c r="G710">
        <f>IF(ISNUMBER(SEARCH("-",K710)),_xlfn.XLOOKUP(LEFT(K710,FIND("-",K710)-1),'Clean Data'!E:E, 'Clean Data'!C:C),_xlfn.XLOOKUP(K710,'Clean Data'!E:E, 'Clean Data'!C:C))</f>
        <v>4</v>
      </c>
      <c r="H710" s="113">
        <v>4</v>
      </c>
      <c r="I710" s="113" t="str">
        <f>IF(ISNUMBER(SEARCH("-",K710)),_xlfn.XLOOKUP(LEFT(K710,FIND("-",K710)-1),'Clean Data'!E:E, 'Clean Data'!D:D),_xlfn.XLOOKUP(K710,'Clean Data'!E:E, 'Clean Data'!D:D))</f>
        <v>471</v>
      </c>
      <c r="J710" s="113" t="s">
        <v>1420</v>
      </c>
      <c r="K710" s="114" t="s">
        <v>464</v>
      </c>
      <c r="L710" t="str">
        <f t="shared" si="11"/>
        <v/>
      </c>
      <c r="M710" t="s">
        <v>888</v>
      </c>
    </row>
    <row r="711" spans="1:13" x14ac:dyDescent="0.25">
      <c r="A711" t="str">
        <f>'Clean Data'!E712&amp;IF('Clean Data'!G712="x","-f","")&amp;IF('Clean Data'!K712="x","-Mega","")&amp;IF('Clean Data'!L712="x","-Gigantamax","")&amp;IF('Clean Data'!M712&lt;&gt;"","-"&amp;'Clean Data'!M712,"")</f>
        <v>Pumpkaboo</v>
      </c>
      <c r="B711" t="s">
        <v>696</v>
      </c>
      <c r="C711" t="s">
        <v>696</v>
      </c>
      <c r="D711" s="108" t="s">
        <v>516</v>
      </c>
      <c r="E711" t="s">
        <v>516</v>
      </c>
      <c r="F711" t="str" cm="1">
        <f t="array" aca="1" ref="F711" ca="1">IF(OR(E711="f", E711="Mega", E711="Gigantamax", E711="Galar", E711="Alola"), IF(NOT(ISERROR(SEARCH(" ", CELL("contents", F710)))), LEFT(F710,SEARCH(" ", CELL("contents", F710))-1) &amp; " - " &amp; E711, F710&amp;" - "&amp;E711), E711)</f>
        <v>Swoobat</v>
      </c>
      <c r="G711">
        <f>IF(ISNUMBER(SEARCH("-",K711)),_xlfn.XLOOKUP(LEFT(K711,FIND("-",K711)-1),'Clean Data'!E:E, 'Clean Data'!C:C),_xlfn.XLOOKUP(K711,'Clean Data'!E:E, 'Clean Data'!C:C))</f>
        <v>4</v>
      </c>
      <c r="H711" s="113">
        <v>4</v>
      </c>
      <c r="I711" s="113" t="str">
        <f>IF(ISNUMBER(SEARCH("-",K711)),_xlfn.XLOOKUP(LEFT(K711,FIND("-",K711)-1),'Clean Data'!E:E, 'Clean Data'!D:D),_xlfn.XLOOKUP(K711,'Clean Data'!E:E, 'Clean Data'!D:D))</f>
        <v>472</v>
      </c>
      <c r="J711" s="113" t="s">
        <v>1421</v>
      </c>
      <c r="K711" s="114" t="s">
        <v>465</v>
      </c>
      <c r="L711" t="str">
        <f t="shared" si="11"/>
        <v/>
      </c>
      <c r="M711" t="s">
        <v>888</v>
      </c>
    </row>
    <row r="712" spans="1:13" x14ac:dyDescent="0.25">
      <c r="A712" t="str">
        <f>'Clean Data'!E713&amp;IF('Clean Data'!G713="x","-f","")&amp;IF('Clean Data'!K713="x","-Mega","")&amp;IF('Clean Data'!L713="x","-Gigantamax","")&amp;IF('Clean Data'!M713&lt;&gt;"","-"&amp;'Clean Data'!M713,"")</f>
        <v>Gourgeist</v>
      </c>
      <c r="B712" t="s">
        <v>697</v>
      </c>
      <c r="C712" t="s">
        <v>697</v>
      </c>
      <c r="D712" s="108" t="s">
        <v>517</v>
      </c>
      <c r="E712" t="s">
        <v>517</v>
      </c>
      <c r="F712" t="str" cm="1">
        <f t="array" aca="1" ref="F712" ca="1">IF(OR(E712="f", E712="Mega", E712="Gigantamax", E712="Galar", E712="Alola"), IF(NOT(ISERROR(SEARCH(" ", CELL("contents", F711)))), LEFT(F711,SEARCH(" ", CELL("contents", F711))-1) &amp; " - " &amp; E712, F711&amp;" - "&amp;E712), E712)</f>
        <v>Drilbur</v>
      </c>
      <c r="G712">
        <f>IF(ISNUMBER(SEARCH("-",K712)),_xlfn.XLOOKUP(LEFT(K712,FIND("-",K712)-1),'Clean Data'!E:E, 'Clean Data'!C:C),_xlfn.XLOOKUP(K712,'Clean Data'!E:E, 'Clean Data'!C:C))</f>
        <v>4</v>
      </c>
      <c r="H712" s="113">
        <v>4</v>
      </c>
      <c r="I712" s="113" t="str">
        <f>IF(ISNUMBER(SEARCH("-",K712)),_xlfn.XLOOKUP(LEFT(K712,FIND("-",K712)-1),'Clean Data'!E:E, 'Clean Data'!D:D),_xlfn.XLOOKUP(K712,'Clean Data'!E:E, 'Clean Data'!D:D))</f>
        <v>473</v>
      </c>
      <c r="J712" s="113" t="s">
        <v>1422</v>
      </c>
      <c r="K712" s="114" t="s">
        <v>466</v>
      </c>
      <c r="L712" t="str">
        <f t="shared" si="11"/>
        <v/>
      </c>
      <c r="M712" t="s">
        <v>888</v>
      </c>
    </row>
    <row r="713" spans="1:13" x14ac:dyDescent="0.25">
      <c r="A713" t="str">
        <f>'Clean Data'!E714&amp;IF('Clean Data'!G714="x","-f","")&amp;IF('Clean Data'!K714="x","-Mega","")&amp;IF('Clean Data'!L714="x","-Gigantamax","")&amp;IF('Clean Data'!M714&lt;&gt;"","-"&amp;'Clean Data'!M714,"")</f>
        <v>Bergmite</v>
      </c>
      <c r="B713" t="s">
        <v>698</v>
      </c>
      <c r="C713" t="s">
        <v>698</v>
      </c>
      <c r="D713" s="108" t="s">
        <v>518</v>
      </c>
      <c r="E713" t="s">
        <v>518</v>
      </c>
      <c r="F713" t="str" cm="1">
        <f t="array" aca="1" ref="F713" ca="1">IF(OR(E713="f", E713="Mega", E713="Gigantamax", E713="Galar", E713="Alola"), IF(NOT(ISERROR(SEARCH(" ", CELL("contents", F712)))), LEFT(F712,SEARCH(" ", CELL("contents", F712))-1) &amp; " - " &amp; E713, F712&amp;" - "&amp;E713), E713)</f>
        <v>Excadrill</v>
      </c>
      <c r="G713">
        <f>IF(ISNUMBER(SEARCH("-",K713)),_xlfn.XLOOKUP(LEFT(K713,FIND("-",K713)-1),'Clean Data'!E:E, 'Clean Data'!C:C),_xlfn.XLOOKUP(K713,'Clean Data'!E:E, 'Clean Data'!C:C))</f>
        <v>4</v>
      </c>
      <c r="H713" s="113">
        <v>4</v>
      </c>
      <c r="I713" s="113" t="str">
        <f>IF(ISNUMBER(SEARCH("-",K713)),_xlfn.XLOOKUP(LEFT(K713,FIND("-",K713)-1),'Clean Data'!E:E, 'Clean Data'!D:D),_xlfn.XLOOKUP(K713,'Clean Data'!E:E, 'Clean Data'!D:D))</f>
        <v>473</v>
      </c>
      <c r="J713" s="113" t="s">
        <v>1422</v>
      </c>
      <c r="K713" s="114" t="s">
        <v>2843</v>
      </c>
      <c r="L713" t="str">
        <f t="shared" si="11"/>
        <v>f</v>
      </c>
      <c r="M713" t="s">
        <v>2713</v>
      </c>
    </row>
    <row r="714" spans="1:13" x14ac:dyDescent="0.25">
      <c r="A714" t="str">
        <f>'Clean Data'!E715&amp;IF('Clean Data'!G715="x","-f","")&amp;IF('Clean Data'!K715="x","-Mega","")&amp;IF('Clean Data'!L715="x","-Gigantamax","")&amp;IF('Clean Data'!M715&lt;&gt;"","-"&amp;'Clean Data'!M715,"")</f>
        <v>Avalugg</v>
      </c>
      <c r="B714" t="s">
        <v>699</v>
      </c>
      <c r="C714" t="s">
        <v>699</v>
      </c>
      <c r="D714" s="108" t="s">
        <v>519</v>
      </c>
      <c r="E714" t="s">
        <v>519</v>
      </c>
      <c r="F714" t="str" cm="1">
        <f t="array" aca="1" ref="F714" ca="1">IF(OR(E714="f", E714="Mega", E714="Gigantamax", E714="Galar", E714="Alola"), IF(NOT(ISERROR(SEARCH(" ", CELL("contents", F713)))), LEFT(F713,SEARCH(" ", CELL("contents", F713))-1) &amp; " - " &amp; E714, F713&amp;" - "&amp;E714), E714)</f>
        <v>Audino</v>
      </c>
      <c r="G714">
        <f>IF(ISNUMBER(SEARCH("-",K714)),_xlfn.XLOOKUP(LEFT(K714,FIND("-",K714)-1),'Clean Data'!E:E, 'Clean Data'!C:C),_xlfn.XLOOKUP(K714,'Clean Data'!E:E, 'Clean Data'!C:C))</f>
        <v>1</v>
      </c>
      <c r="H714" s="113">
        <v>1</v>
      </c>
      <c r="I714" s="113" t="str">
        <f>IF(ISNUMBER(SEARCH("-",K714)),_xlfn.XLOOKUP(LEFT(K714,FIND("-",K714)-1),'Clean Data'!E:E, 'Clean Data'!D:D),_xlfn.XLOOKUP(K714,'Clean Data'!E:E, 'Clean Data'!D:D))</f>
        <v>137</v>
      </c>
      <c r="J714" s="113" t="s">
        <v>1086</v>
      </c>
      <c r="K714" s="114" t="s">
        <v>467</v>
      </c>
      <c r="L714" t="str">
        <f t="shared" si="11"/>
        <v>Z</v>
      </c>
    </row>
    <row r="715" spans="1:13" x14ac:dyDescent="0.25">
      <c r="A715" t="str">
        <f>'Clean Data'!E716&amp;IF('Clean Data'!G716="x","-f","")&amp;IF('Clean Data'!K716="x","-Mega","")&amp;IF('Clean Data'!L716="x","-Gigantamax","")&amp;IF('Clean Data'!M716&lt;&gt;"","-"&amp;'Clean Data'!M716,"")</f>
        <v>Noibat</v>
      </c>
      <c r="B715" t="s">
        <v>700</v>
      </c>
      <c r="C715" t="s">
        <v>700</v>
      </c>
      <c r="D715" s="108" t="s">
        <v>882</v>
      </c>
      <c r="E715" t="s">
        <v>882</v>
      </c>
      <c r="F715" t="str" cm="1">
        <f t="array" aca="1" ref="F715" ca="1">IF(OR(E715="f", E715="Mega", E715="Gigantamax", E715="Galar", E715="Alola"), IF(NOT(ISERROR(SEARCH(" ", CELL("contents", F714)))), LEFT(F714,SEARCH(" ", CELL("contents", F714))-1) &amp; " - " &amp; E715, F714&amp;" - "&amp;E715), E715)</f>
        <v>Audino - Mega</v>
      </c>
      <c r="G715">
        <f>IF(ISNUMBER(SEARCH("-",K715)),_xlfn.XLOOKUP(LEFT(K715,FIND("-",K715)-1),'Clean Data'!E:E, 'Clean Data'!C:C),_xlfn.XLOOKUP(K715,'Clean Data'!E:E, 'Clean Data'!C:C))</f>
        <v>4</v>
      </c>
      <c r="H715" s="113">
        <v>4</v>
      </c>
      <c r="I715" s="113" t="str">
        <f>IF(ISNUMBER(SEARCH("-",K715)),_xlfn.XLOOKUP(LEFT(K715,FIND("-",K715)-1),'Clean Data'!E:E, 'Clean Data'!D:D),_xlfn.XLOOKUP(K715,'Clean Data'!E:E, 'Clean Data'!D:D))</f>
        <v>475</v>
      </c>
      <c r="J715" s="113" t="s">
        <v>1424</v>
      </c>
      <c r="K715" s="114" t="s">
        <v>468</v>
      </c>
      <c r="L715" t="str">
        <f t="shared" si="11"/>
        <v/>
      </c>
      <c r="M715" t="s">
        <v>888</v>
      </c>
    </row>
    <row r="716" spans="1:13" x14ac:dyDescent="0.25">
      <c r="A716" t="str">
        <f>'Clean Data'!E717&amp;IF('Clean Data'!G717="x","-f","")&amp;IF('Clean Data'!K717="x","-Mega","")&amp;IF('Clean Data'!L717="x","-Gigantamax","")&amp;IF('Clean Data'!M717&lt;&gt;"","-"&amp;'Clean Data'!M717,"")</f>
        <v>Noivern</v>
      </c>
      <c r="B716" t="s">
        <v>701</v>
      </c>
      <c r="C716" t="s">
        <v>701</v>
      </c>
      <c r="D716" s="108" t="s">
        <v>520</v>
      </c>
      <c r="E716" t="s">
        <v>520</v>
      </c>
      <c r="F716" t="str" cm="1">
        <f t="array" aca="1" ref="F716" ca="1">IF(OR(E716="f", E716="Mega", E716="Gigantamax", E716="Galar", E716="Alola"), IF(NOT(ISERROR(SEARCH(" ", CELL("contents", F715)))), LEFT(F715,SEARCH(" ", CELL("contents", F715))-1) &amp; " - " &amp; E716, F715&amp;" - "&amp;E716), E716)</f>
        <v>Timburr</v>
      </c>
      <c r="G716">
        <f>IF(ISNUMBER(SEARCH("-",K716)),_xlfn.XLOOKUP(LEFT(K716,FIND("-",K716)-1),'Clean Data'!E:E, 'Clean Data'!C:C),_xlfn.XLOOKUP(K716,'Clean Data'!E:E, 'Clean Data'!C:C))</f>
        <v>4</v>
      </c>
      <c r="H716" s="113">
        <v>4</v>
      </c>
      <c r="I716" s="113" t="str">
        <f>IF(ISNUMBER(SEARCH("-",K716)),_xlfn.XLOOKUP(LEFT(K716,FIND("-",K716)-1),'Clean Data'!E:E, 'Clean Data'!D:D),_xlfn.XLOOKUP(K716,'Clean Data'!E:E, 'Clean Data'!D:D))</f>
        <v>475</v>
      </c>
      <c r="J716" s="113" t="s">
        <v>1424</v>
      </c>
      <c r="K716" s="114" t="s">
        <v>2844</v>
      </c>
      <c r="L716" t="str">
        <f t="shared" si="11"/>
        <v>Mega</v>
      </c>
      <c r="M716" t="s">
        <v>882</v>
      </c>
    </row>
    <row r="717" spans="1:13" x14ac:dyDescent="0.25">
      <c r="A717" t="str">
        <f>'Clean Data'!E718&amp;IF('Clean Data'!G718="x","-f","")&amp;IF('Clean Data'!K718="x","-Mega","")&amp;IF('Clean Data'!L718="x","-Gigantamax","")&amp;IF('Clean Data'!M718&lt;&gt;"","-"&amp;'Clean Data'!M718,"")</f>
        <v>Xerneas</v>
      </c>
      <c r="B717" t="s">
        <v>702</v>
      </c>
      <c r="C717" t="s">
        <v>702</v>
      </c>
      <c r="D717" s="108" t="s">
        <v>521</v>
      </c>
      <c r="E717" t="s">
        <v>521</v>
      </c>
      <c r="F717" t="str" cm="1">
        <f t="array" aca="1" ref="F717" ca="1">IF(OR(E717="f", E717="Mega", E717="Gigantamax", E717="Galar", E717="Alola"), IF(NOT(ISERROR(SEARCH(" ", CELL("contents", F716)))), LEFT(F716,SEARCH(" ", CELL("contents", F716))-1) &amp; " - " &amp; E717, F716&amp;" - "&amp;E717), E717)</f>
        <v>Gurdurr</v>
      </c>
      <c r="G717">
        <f>IF(ISNUMBER(SEARCH("-",K717)),_xlfn.XLOOKUP(LEFT(K717,FIND("-",K717)-1),'Clean Data'!E:E, 'Clean Data'!C:C),_xlfn.XLOOKUP(K717,'Clean Data'!E:E, 'Clean Data'!C:C))</f>
        <v>4</v>
      </c>
      <c r="H717" s="113">
        <v>4</v>
      </c>
      <c r="I717" s="113" t="str">
        <f>IF(ISNUMBER(SEARCH("-",K717)),_xlfn.XLOOKUP(LEFT(K717,FIND("-",K717)-1),'Clean Data'!E:E, 'Clean Data'!D:D),_xlfn.XLOOKUP(K717,'Clean Data'!E:E, 'Clean Data'!D:D))</f>
        <v>476</v>
      </c>
      <c r="J717" s="113" t="s">
        <v>1425</v>
      </c>
      <c r="K717" s="114" t="s">
        <v>469</v>
      </c>
      <c r="L717" t="str">
        <f t="shared" si="11"/>
        <v/>
      </c>
      <c r="M717" t="s">
        <v>888</v>
      </c>
    </row>
    <row r="718" spans="1:13" x14ac:dyDescent="0.25">
      <c r="A718" t="str">
        <f>'Clean Data'!E719&amp;IF('Clean Data'!G719="x","-f","")&amp;IF('Clean Data'!K719="x","-Mega","")&amp;IF('Clean Data'!L719="x","-Gigantamax","")&amp;IF('Clean Data'!M719&lt;&gt;"","-"&amp;'Clean Data'!M719,"")</f>
        <v>Yveltal</v>
      </c>
      <c r="B718" t="s">
        <v>703</v>
      </c>
      <c r="C718" t="s">
        <v>703</v>
      </c>
      <c r="D718" s="108" t="s">
        <v>522</v>
      </c>
      <c r="E718" t="s">
        <v>522</v>
      </c>
      <c r="F718" t="str" cm="1">
        <f t="array" aca="1" ref="F718" ca="1">IF(OR(E718="f", E718="Mega", E718="Gigantamax", E718="Galar", E718="Alola"), IF(NOT(ISERROR(SEARCH(" ", CELL("contents", F717)))), LEFT(F717,SEARCH(" ", CELL("contents", F717))-1) &amp; " - " &amp; E718, F717&amp;" - "&amp;E718), E718)</f>
        <v>Conkeldurr</v>
      </c>
      <c r="G718">
        <f>IF(ISNUMBER(SEARCH("-",K718)),_xlfn.XLOOKUP(LEFT(K718,FIND("-",K718)-1),'Clean Data'!E:E, 'Clean Data'!C:C),_xlfn.XLOOKUP(K718,'Clean Data'!E:E, 'Clean Data'!C:C))</f>
        <v>4</v>
      </c>
      <c r="H718" s="113">
        <v>4</v>
      </c>
      <c r="I718" s="113" t="str">
        <f>IF(ISNUMBER(SEARCH("-",K718)),_xlfn.XLOOKUP(LEFT(K718,FIND("-",K718)-1),'Clean Data'!E:E, 'Clean Data'!D:D),_xlfn.XLOOKUP(K718,'Clean Data'!E:E, 'Clean Data'!D:D))</f>
        <v>477</v>
      </c>
      <c r="J718" s="113" t="s">
        <v>1426</v>
      </c>
      <c r="K718" s="114" t="s">
        <v>1860</v>
      </c>
      <c r="L718" t="str">
        <f t="shared" si="11"/>
        <v/>
      </c>
      <c r="M718" t="s">
        <v>888</v>
      </c>
    </row>
    <row r="719" spans="1:13" x14ac:dyDescent="0.25">
      <c r="A719" t="str">
        <f>'Clean Data'!E720&amp;IF('Clean Data'!G720="x","-f","")&amp;IF('Clean Data'!K720="x","-Mega","")&amp;IF('Clean Data'!L720="x","-Gigantamax","")&amp;IF('Clean Data'!M720&lt;&gt;"","-"&amp;'Clean Data'!M720,"")</f>
        <v>Zygarde</v>
      </c>
      <c r="B719" t="s">
        <v>704</v>
      </c>
      <c r="C719" t="s">
        <v>704</v>
      </c>
      <c r="D719" s="108" t="s">
        <v>523</v>
      </c>
      <c r="E719" t="s">
        <v>523</v>
      </c>
      <c r="F719" t="str" cm="1">
        <f t="array" aca="1" ref="F719" ca="1">IF(OR(E719="f", E719="Mega", E719="Gigantamax", E719="Galar", E719="Alola"), IF(NOT(ISERROR(SEARCH(" ", CELL("contents", F718)))), LEFT(F718,SEARCH(" ", CELL("contents", F718))-1) &amp; " - " &amp; E719, F718&amp;" - "&amp;E719), E719)</f>
        <v>Tympole</v>
      </c>
      <c r="G719">
        <f>IF(ISNUMBER(SEARCH("-",K719)),_xlfn.XLOOKUP(LEFT(K719,FIND("-",K719)-1),'Clean Data'!E:E, 'Clean Data'!C:C),_xlfn.XLOOKUP(K719,'Clean Data'!E:E, 'Clean Data'!C:C))</f>
        <v>4</v>
      </c>
      <c r="H719" s="113">
        <v>4</v>
      </c>
      <c r="I719" s="113" t="str">
        <f>IF(ISNUMBER(SEARCH("-",K719)),_xlfn.XLOOKUP(LEFT(K719,FIND("-",K719)-1),'Clean Data'!E:E, 'Clean Data'!D:D),_xlfn.XLOOKUP(K719,'Clean Data'!E:E, 'Clean Data'!D:D))</f>
        <v>478</v>
      </c>
      <c r="J719" s="113" t="s">
        <v>1427</v>
      </c>
      <c r="K719" s="114" t="s">
        <v>470</v>
      </c>
      <c r="L719" t="str">
        <f t="shared" si="11"/>
        <v/>
      </c>
      <c r="M719" t="s">
        <v>888</v>
      </c>
    </row>
    <row r="720" spans="1:13" x14ac:dyDescent="0.25">
      <c r="A720" t="str">
        <f>'Clean Data'!E721&amp;IF('Clean Data'!G721="x","-f","")&amp;IF('Clean Data'!K721="x","-Mega","")&amp;IF('Clean Data'!L721="x","-Gigantamax","")&amp;IF('Clean Data'!M721&lt;&gt;"","-"&amp;'Clean Data'!M721,"")</f>
        <v>Diancie-Mega</v>
      </c>
      <c r="B720" t="s">
        <v>2852</v>
      </c>
      <c r="C720" t="s">
        <v>2852</v>
      </c>
      <c r="D720" s="108" t="s">
        <v>524</v>
      </c>
      <c r="E720" t="s">
        <v>524</v>
      </c>
      <c r="F720" t="str" cm="1">
        <f t="array" aca="1" ref="F720" ca="1">IF(OR(E720="f", E720="Mega", E720="Gigantamax", E720="Galar", E720="Alola"), IF(NOT(ISERROR(SEARCH(" ", CELL("contents", F719)))), LEFT(F719,SEARCH(" ", CELL("contents", F719))-1) &amp; " - " &amp; E720, F719&amp;" - "&amp;E720), E720)</f>
        <v>Palpitoad</v>
      </c>
      <c r="G720">
        <f>IF(ISNUMBER(SEARCH("-",K720)),_xlfn.XLOOKUP(LEFT(K720,FIND("-",K720)-1),'Clean Data'!E:E, 'Clean Data'!C:C),_xlfn.XLOOKUP(K720,'Clean Data'!E:E, 'Clean Data'!C:C))</f>
        <v>4</v>
      </c>
      <c r="H720" s="113">
        <v>4</v>
      </c>
      <c r="I720" s="113" t="str">
        <f>IF(ISNUMBER(SEARCH("-",K720)),_xlfn.XLOOKUP(LEFT(K720,FIND("-",K720)-1),'Clean Data'!E:E, 'Clean Data'!D:D),_xlfn.XLOOKUP(K720,'Clean Data'!E:E, 'Clean Data'!D:D))</f>
        <v>479</v>
      </c>
      <c r="J720" s="113" t="s">
        <v>1428</v>
      </c>
      <c r="K720" s="114" t="s">
        <v>471</v>
      </c>
      <c r="L720" t="str">
        <f t="shared" si="11"/>
        <v/>
      </c>
      <c r="M720" t="s">
        <v>888</v>
      </c>
    </row>
    <row r="721" spans="1:13" x14ac:dyDescent="0.25">
      <c r="A721" t="str">
        <f>'Clean Data'!E722&amp;IF('Clean Data'!G722="x","-f","")&amp;IF('Clean Data'!K722="x","-Mega","")&amp;IF('Clean Data'!L722="x","-Gigantamax","")&amp;IF('Clean Data'!M722&lt;&gt;"","-"&amp;'Clean Data'!M722,"")</f>
        <v>Hoopa</v>
      </c>
      <c r="B721" t="s">
        <v>706</v>
      </c>
      <c r="C721" t="s">
        <v>706</v>
      </c>
      <c r="D721" s="108" t="s">
        <v>525</v>
      </c>
      <c r="E721" t="s">
        <v>525</v>
      </c>
      <c r="F721" t="str" cm="1">
        <f t="array" aca="1" ref="F721" ca="1">IF(OR(E721="f", E721="Mega", E721="Gigantamax", E721="Galar", E721="Alola"), IF(NOT(ISERROR(SEARCH(" ", CELL("contents", F720)))), LEFT(F720,SEARCH(" ", CELL("contents", F720))-1) &amp; " - " &amp; E721, F720&amp;" - "&amp;E721), E721)</f>
        <v>Seismitoad</v>
      </c>
      <c r="G721">
        <f>IF(ISNUMBER(SEARCH("-",K721)),_xlfn.XLOOKUP(LEFT(K721,FIND("-",K721)-1),'Clean Data'!E:E, 'Clean Data'!C:C),_xlfn.XLOOKUP(K721,'Clean Data'!E:E, 'Clean Data'!C:C))</f>
        <v>4</v>
      </c>
      <c r="H721" s="113">
        <v>4</v>
      </c>
      <c r="I721" s="113" t="str">
        <f>IF(ISNUMBER(SEARCH("-",K721)),_xlfn.XLOOKUP(LEFT(K721,FIND("-",K721)-1),'Clean Data'!E:E, 'Clean Data'!D:D),_xlfn.XLOOKUP(K721,'Clean Data'!E:E, 'Clean Data'!D:D))</f>
        <v>479</v>
      </c>
      <c r="J721" s="113" t="s">
        <v>1428</v>
      </c>
      <c r="K721" s="114" t="s">
        <v>3260</v>
      </c>
      <c r="L721" t="str">
        <f t="shared" si="11"/>
        <v>Form-Heat</v>
      </c>
      <c r="M721" t="s">
        <v>3016</v>
      </c>
    </row>
    <row r="722" spans="1:13" x14ac:dyDescent="0.25">
      <c r="A722" t="str">
        <f>'Clean Data'!E723&amp;IF('Clean Data'!G723="x","-f","")&amp;IF('Clean Data'!K723="x","-Mega","")&amp;IF('Clean Data'!L723="x","-Gigantamax","")&amp;IF('Clean Data'!M723&lt;&gt;"","-"&amp;'Clean Data'!M723,"")</f>
        <v>Volcanion</v>
      </c>
      <c r="B722" t="s">
        <v>707</v>
      </c>
      <c r="C722" t="s">
        <v>707</v>
      </c>
      <c r="D722" s="108" t="s">
        <v>526</v>
      </c>
      <c r="E722" t="s">
        <v>526</v>
      </c>
      <c r="F722" t="str" cm="1">
        <f t="array" aca="1" ref="F722" ca="1">IF(OR(E722="f", E722="Mega", E722="Gigantamax", E722="Galar", E722="Alola"), IF(NOT(ISERROR(SEARCH(" ", CELL("contents", F721)))), LEFT(F721,SEARCH(" ", CELL("contents", F721))-1) &amp; " - " &amp; E722, F721&amp;" - "&amp;E722), E722)</f>
        <v>Throh</v>
      </c>
      <c r="G722">
        <f>IF(ISNUMBER(SEARCH("-",K722)),_xlfn.XLOOKUP(LEFT(K722,FIND("-",K722)-1),'Clean Data'!E:E, 'Clean Data'!C:C),_xlfn.XLOOKUP(K722,'Clean Data'!E:E, 'Clean Data'!C:C))</f>
        <v>4</v>
      </c>
      <c r="H722" s="113">
        <v>4</v>
      </c>
      <c r="I722" s="113" t="str">
        <f>IF(ISNUMBER(SEARCH("-",K722)),_xlfn.XLOOKUP(LEFT(K722,FIND("-",K722)-1),'Clean Data'!E:E, 'Clean Data'!D:D),_xlfn.XLOOKUP(K722,'Clean Data'!E:E, 'Clean Data'!D:D))</f>
        <v>479</v>
      </c>
      <c r="J722" s="113" t="s">
        <v>1428</v>
      </c>
      <c r="K722" s="114" t="s">
        <v>3261</v>
      </c>
      <c r="L722" t="str">
        <f t="shared" si="11"/>
        <v>Form-Fan</v>
      </c>
      <c r="M722" t="s">
        <v>3017</v>
      </c>
    </row>
    <row r="723" spans="1:13" x14ac:dyDescent="0.25">
      <c r="A723" t="str">
        <f>'Clean Data'!E724&amp;IF('Clean Data'!G724="x","-f","")&amp;IF('Clean Data'!K724="x","-Mega","")&amp;IF('Clean Data'!L724="x","-Gigantamax","")&amp;IF('Clean Data'!M724&lt;&gt;"","-"&amp;'Clean Data'!M724,"")</f>
        <v>Rowlet</v>
      </c>
      <c r="B723" t="s">
        <v>708</v>
      </c>
      <c r="C723" t="s">
        <v>708</v>
      </c>
      <c r="D723" s="108" t="s">
        <v>527</v>
      </c>
      <c r="E723" t="s">
        <v>527</v>
      </c>
      <c r="F723" t="str" cm="1">
        <f t="array" aca="1" ref="F723" ca="1">IF(OR(E723="f", E723="Mega", E723="Gigantamax", E723="Galar", E723="Alola"), IF(NOT(ISERROR(SEARCH(" ", CELL("contents", F722)))), LEFT(F722,SEARCH(" ", CELL("contents", F722))-1) &amp; " - " &amp; E723, F722&amp;" - "&amp;E723), E723)</f>
        <v>Sawk</v>
      </c>
      <c r="G723">
        <f>IF(ISNUMBER(SEARCH("-",K723)),_xlfn.XLOOKUP(LEFT(K723,FIND("-",K723)-1),'Clean Data'!E:E, 'Clean Data'!C:C),_xlfn.XLOOKUP(K723,'Clean Data'!E:E, 'Clean Data'!C:C))</f>
        <v>4</v>
      </c>
      <c r="H723" s="113">
        <v>4</v>
      </c>
      <c r="I723" s="113" t="str">
        <f>IF(ISNUMBER(SEARCH("-",K723)),_xlfn.XLOOKUP(LEFT(K723,FIND("-",K723)-1),'Clean Data'!E:E, 'Clean Data'!D:D),_xlfn.XLOOKUP(K723,'Clean Data'!E:E, 'Clean Data'!D:D))</f>
        <v>479</v>
      </c>
      <c r="J723" s="113" t="s">
        <v>1428</v>
      </c>
      <c r="K723" s="114" t="s">
        <v>3262</v>
      </c>
      <c r="L723" t="str">
        <f t="shared" si="11"/>
        <v>Form-Frost</v>
      </c>
      <c r="M723" t="s">
        <v>3018</v>
      </c>
    </row>
    <row r="724" spans="1:13" x14ac:dyDescent="0.25">
      <c r="A724" t="str">
        <f>'Clean Data'!E725&amp;IF('Clean Data'!G725="x","-f","")&amp;IF('Clean Data'!K725="x","-Mega","")&amp;IF('Clean Data'!L725="x","-Gigantamax","")&amp;IF('Clean Data'!M725&lt;&gt;"","-"&amp;'Clean Data'!M725,"")</f>
        <v>Dartrix</v>
      </c>
      <c r="B724" t="s">
        <v>709</v>
      </c>
      <c r="C724" t="s">
        <v>709</v>
      </c>
      <c r="D724" s="108" t="s">
        <v>528</v>
      </c>
      <c r="E724" t="s">
        <v>528</v>
      </c>
      <c r="F724" t="str" cm="1">
        <f t="array" aca="1" ref="F724" ca="1">IF(OR(E724="f", E724="Mega", E724="Gigantamax", E724="Galar", E724="Alola"), IF(NOT(ISERROR(SEARCH(" ", CELL("contents", F723)))), LEFT(F723,SEARCH(" ", CELL("contents", F723))-1) &amp; " - " &amp; E724, F723&amp;" - "&amp;E724), E724)</f>
        <v>Sewaddle</v>
      </c>
      <c r="G724">
        <f>IF(ISNUMBER(SEARCH("-",K724)),_xlfn.XLOOKUP(LEFT(K724,FIND("-",K724)-1),'Clean Data'!E:E, 'Clean Data'!C:C),_xlfn.XLOOKUP(K724,'Clean Data'!E:E, 'Clean Data'!C:C))</f>
        <v>4</v>
      </c>
      <c r="H724" s="113">
        <v>4</v>
      </c>
      <c r="I724" s="113" t="str">
        <f>IF(ISNUMBER(SEARCH("-",K724)),_xlfn.XLOOKUP(LEFT(K724,FIND("-",K724)-1),'Clean Data'!E:E, 'Clean Data'!D:D),_xlfn.XLOOKUP(K724,'Clean Data'!E:E, 'Clean Data'!D:D))</f>
        <v>479</v>
      </c>
      <c r="J724" s="113" t="s">
        <v>1428</v>
      </c>
      <c r="K724" s="114" t="s">
        <v>3263</v>
      </c>
      <c r="L724" t="str">
        <f t="shared" si="11"/>
        <v>Form-Mow</v>
      </c>
      <c r="M724" t="s">
        <v>3019</v>
      </c>
    </row>
    <row r="725" spans="1:13" x14ac:dyDescent="0.25">
      <c r="A725" t="str">
        <f>'Clean Data'!E726&amp;IF('Clean Data'!G726="x","-f","")&amp;IF('Clean Data'!K726="x","-Mega","")&amp;IF('Clean Data'!L726="x","-Gigantamax","")&amp;IF('Clean Data'!M726&lt;&gt;"","-"&amp;'Clean Data'!M726,"")</f>
        <v>Decidueye</v>
      </c>
      <c r="B725" t="s">
        <v>710</v>
      </c>
      <c r="C725" t="s">
        <v>710</v>
      </c>
      <c r="D725" s="108" t="s">
        <v>529</v>
      </c>
      <c r="E725" t="s">
        <v>529</v>
      </c>
      <c r="F725" t="str" cm="1">
        <f t="array" aca="1" ref="F725" ca="1">IF(OR(E725="f", E725="Mega", E725="Gigantamax", E725="Galar", E725="Alola"), IF(NOT(ISERROR(SEARCH(" ", CELL("contents", F724)))), LEFT(F724,SEARCH(" ", CELL("contents", F724))-1) &amp; " - " &amp; E725, F724&amp;" - "&amp;E725), E725)</f>
        <v>Swadloon</v>
      </c>
      <c r="G725">
        <f>IF(ISNUMBER(SEARCH("-",K725)),_xlfn.XLOOKUP(LEFT(K725,FIND("-",K725)-1),'Clean Data'!E:E, 'Clean Data'!C:C),_xlfn.XLOOKUP(K725,'Clean Data'!E:E, 'Clean Data'!C:C))</f>
        <v>4</v>
      </c>
      <c r="H725" s="113">
        <v>4</v>
      </c>
      <c r="I725" s="113" t="str">
        <f>IF(ISNUMBER(SEARCH("-",K725)),_xlfn.XLOOKUP(LEFT(K725,FIND("-",K725)-1),'Clean Data'!E:E, 'Clean Data'!D:D),_xlfn.XLOOKUP(K725,'Clean Data'!E:E, 'Clean Data'!D:D))</f>
        <v>479</v>
      </c>
      <c r="J725" s="113" t="s">
        <v>1428</v>
      </c>
      <c r="K725" s="114" t="s">
        <v>3264</v>
      </c>
      <c r="L725" t="str">
        <f t="shared" si="11"/>
        <v>Form-Wash</v>
      </c>
      <c r="M725" t="s">
        <v>3020</v>
      </c>
    </row>
    <row r="726" spans="1:13" x14ac:dyDescent="0.25">
      <c r="A726" t="str">
        <f>'Clean Data'!E727&amp;IF('Clean Data'!G727="x","-f","")&amp;IF('Clean Data'!K727="x","-Mega","")&amp;IF('Clean Data'!L727="x","-Gigantamax","")&amp;IF('Clean Data'!M727&lt;&gt;"","-"&amp;'Clean Data'!M727,"")</f>
        <v>Litten</v>
      </c>
      <c r="B726" t="s">
        <v>711</v>
      </c>
      <c r="C726" t="s">
        <v>711</v>
      </c>
      <c r="D726" s="108" t="s">
        <v>530</v>
      </c>
      <c r="E726" t="s">
        <v>530</v>
      </c>
      <c r="F726" t="str" cm="1">
        <f t="array" aca="1" ref="F726" ca="1">IF(OR(E726="f", E726="Mega", E726="Gigantamax", E726="Galar", E726="Alola"), IF(NOT(ISERROR(SEARCH(" ", CELL("contents", F725)))), LEFT(F725,SEARCH(" ", CELL("contents", F725))-1) &amp; " - " &amp; E726, F725&amp;" - "&amp;E726), E726)</f>
        <v>Leavanny</v>
      </c>
      <c r="G726">
        <f>IF(ISNUMBER(SEARCH("-",K726)),_xlfn.XLOOKUP(LEFT(K726,FIND("-",K726)-1),'Clean Data'!E:E, 'Clean Data'!C:C),_xlfn.XLOOKUP(K726,'Clean Data'!E:E, 'Clean Data'!C:C))</f>
        <v>4</v>
      </c>
      <c r="H726" s="113">
        <v>4</v>
      </c>
      <c r="I726" s="113" t="str">
        <f>IF(ISNUMBER(SEARCH("-",K726)),_xlfn.XLOOKUP(LEFT(K726,FIND("-",K726)-1),'Clean Data'!E:E, 'Clean Data'!D:D),_xlfn.XLOOKUP(K726,'Clean Data'!E:E, 'Clean Data'!D:D))</f>
        <v>480</v>
      </c>
      <c r="J726" s="113" t="s">
        <v>1429</v>
      </c>
      <c r="K726" s="114" t="s">
        <v>472</v>
      </c>
      <c r="L726" t="str">
        <f t="shared" si="11"/>
        <v/>
      </c>
      <c r="M726" t="s">
        <v>888</v>
      </c>
    </row>
    <row r="727" spans="1:13" x14ac:dyDescent="0.25">
      <c r="A727" t="str">
        <f>'Clean Data'!E728&amp;IF('Clean Data'!G728="x","-f","")&amp;IF('Clean Data'!K728="x","-Mega","")&amp;IF('Clean Data'!L728="x","-Gigantamax","")&amp;IF('Clean Data'!M728&lt;&gt;"","-"&amp;'Clean Data'!M728,"")</f>
        <v>Torracat</v>
      </c>
      <c r="B727" t="s">
        <v>712</v>
      </c>
      <c r="C727" t="s">
        <v>712</v>
      </c>
      <c r="D727" s="108" t="s">
        <v>531</v>
      </c>
      <c r="E727" t="s">
        <v>531</v>
      </c>
      <c r="F727" t="str" cm="1">
        <f t="array" aca="1" ref="F727" ca="1">IF(OR(E727="f", E727="Mega", E727="Gigantamax", E727="Galar", E727="Alola"), IF(NOT(ISERROR(SEARCH(" ", CELL("contents", F726)))), LEFT(F726,SEARCH(" ", CELL("contents", F726))-1) &amp; " - " &amp; E727, F726&amp;" - "&amp;E727), E727)</f>
        <v>Venipede</v>
      </c>
      <c r="G727">
        <f>IF(ISNUMBER(SEARCH("-",K727)),_xlfn.XLOOKUP(LEFT(K727,FIND("-",K727)-1),'Clean Data'!E:E, 'Clean Data'!C:C),_xlfn.XLOOKUP(K727,'Clean Data'!E:E, 'Clean Data'!C:C))</f>
        <v>4</v>
      </c>
      <c r="H727" s="113">
        <v>4</v>
      </c>
      <c r="I727" s="113" t="str">
        <f>IF(ISNUMBER(SEARCH("-",K727)),_xlfn.XLOOKUP(LEFT(K727,FIND("-",K727)-1),'Clean Data'!E:E, 'Clean Data'!D:D),_xlfn.XLOOKUP(K727,'Clean Data'!E:E, 'Clean Data'!D:D))</f>
        <v>481</v>
      </c>
      <c r="J727" s="113" t="s">
        <v>1430</v>
      </c>
      <c r="K727" s="114" t="s">
        <v>473</v>
      </c>
      <c r="L727" t="str">
        <f t="shared" si="11"/>
        <v/>
      </c>
      <c r="M727" t="s">
        <v>888</v>
      </c>
    </row>
    <row r="728" spans="1:13" x14ac:dyDescent="0.25">
      <c r="A728" t="str">
        <f>'Clean Data'!E729&amp;IF('Clean Data'!G729="x","-f","")&amp;IF('Clean Data'!K729="x","-Mega","")&amp;IF('Clean Data'!L729="x","-Gigantamax","")&amp;IF('Clean Data'!M729&lt;&gt;"","-"&amp;'Clean Data'!M729,"")</f>
        <v>Incineroar</v>
      </c>
      <c r="B728" t="s">
        <v>713</v>
      </c>
      <c r="C728" t="s">
        <v>713</v>
      </c>
      <c r="D728" s="108" t="s">
        <v>532</v>
      </c>
      <c r="E728" t="s">
        <v>532</v>
      </c>
      <c r="F728" t="str" cm="1">
        <f t="array" aca="1" ref="F728" ca="1">IF(OR(E728="f", E728="Mega", E728="Gigantamax", E728="Galar", E728="Alola"), IF(NOT(ISERROR(SEARCH(" ", CELL("contents", F727)))), LEFT(F727,SEARCH(" ", CELL("contents", F727))-1) &amp; " - " &amp; E728, F727&amp;" - "&amp;E728), E728)</f>
        <v>Whirlipede</v>
      </c>
      <c r="G728">
        <f>IF(ISNUMBER(SEARCH("-",K728)),_xlfn.XLOOKUP(LEFT(K728,FIND("-",K728)-1),'Clean Data'!E:E, 'Clean Data'!C:C),_xlfn.XLOOKUP(K728,'Clean Data'!E:E, 'Clean Data'!C:C))</f>
        <v>4</v>
      </c>
      <c r="H728" s="113">
        <v>4</v>
      </c>
      <c r="I728" s="113" t="str">
        <f>IF(ISNUMBER(SEARCH("-",K728)),_xlfn.XLOOKUP(LEFT(K728,FIND("-",K728)-1),'Clean Data'!E:E, 'Clean Data'!D:D),_xlfn.XLOOKUP(K728,'Clean Data'!E:E, 'Clean Data'!D:D))</f>
        <v>482</v>
      </c>
      <c r="J728" s="113" t="s">
        <v>1431</v>
      </c>
      <c r="K728" s="114" t="s">
        <v>474</v>
      </c>
      <c r="L728" t="str">
        <f t="shared" si="11"/>
        <v/>
      </c>
      <c r="M728" t="s">
        <v>888</v>
      </c>
    </row>
    <row r="729" spans="1:13" x14ac:dyDescent="0.25">
      <c r="A729" t="str">
        <f>'Clean Data'!E730&amp;IF('Clean Data'!G730="x","-f","")&amp;IF('Clean Data'!K730="x","-Mega","")&amp;IF('Clean Data'!L730="x","-Gigantamax","")&amp;IF('Clean Data'!M730&lt;&gt;"","-"&amp;'Clean Data'!M730,"")</f>
        <v>Popplio</v>
      </c>
      <c r="B729" t="s">
        <v>714</v>
      </c>
      <c r="C729" t="s">
        <v>714</v>
      </c>
      <c r="D729" s="108" t="s">
        <v>533</v>
      </c>
      <c r="E729" t="s">
        <v>533</v>
      </c>
      <c r="F729" t="str" cm="1">
        <f t="array" aca="1" ref="F729" ca="1">IF(OR(E729="f", E729="Mega", E729="Gigantamax", E729="Galar", E729="Alola"), IF(NOT(ISERROR(SEARCH(" ", CELL("contents", F728)))), LEFT(F728,SEARCH(" ", CELL("contents", F728))-1) &amp; " - " &amp; E729, F728&amp;" - "&amp;E729), E729)</f>
        <v>Scolipede</v>
      </c>
      <c r="G729">
        <f>IF(ISNUMBER(SEARCH("-",K729)),_xlfn.XLOOKUP(LEFT(K729,FIND("-",K729)-1),'Clean Data'!E:E, 'Clean Data'!C:C),_xlfn.XLOOKUP(K729,'Clean Data'!E:E, 'Clean Data'!C:C))</f>
        <v>4</v>
      </c>
      <c r="H729" s="113">
        <v>4</v>
      </c>
      <c r="I729" s="113" t="str">
        <f>IF(ISNUMBER(SEARCH("-",K729)),_xlfn.XLOOKUP(LEFT(K729,FIND("-",K729)-1),'Clean Data'!E:E, 'Clean Data'!D:D),_xlfn.XLOOKUP(K729,'Clean Data'!E:E, 'Clean Data'!D:D))</f>
        <v>483</v>
      </c>
      <c r="J729" s="113" t="s">
        <v>1432</v>
      </c>
      <c r="K729" s="114" t="s">
        <v>475</v>
      </c>
      <c r="L729" t="str">
        <f t="shared" si="11"/>
        <v/>
      </c>
      <c r="M729" t="s">
        <v>888</v>
      </c>
    </row>
    <row r="730" spans="1:13" x14ac:dyDescent="0.25">
      <c r="A730" t="str">
        <f>'Clean Data'!E731&amp;IF('Clean Data'!G731="x","-f","")&amp;IF('Clean Data'!K731="x","-Mega","")&amp;IF('Clean Data'!L731="x","-Gigantamax","")&amp;IF('Clean Data'!M731&lt;&gt;"","-"&amp;'Clean Data'!M731,"")</f>
        <v>Brionne</v>
      </c>
      <c r="B730" t="s">
        <v>715</v>
      </c>
      <c r="C730" t="s">
        <v>715</v>
      </c>
      <c r="D730" s="108" t="s">
        <v>534</v>
      </c>
      <c r="E730" t="s">
        <v>534</v>
      </c>
      <c r="F730" t="str" cm="1">
        <f t="array" aca="1" ref="F730" ca="1">IF(OR(E730="f", E730="Mega", E730="Gigantamax", E730="Galar", E730="Alola"), IF(NOT(ISERROR(SEARCH(" ", CELL("contents", F729)))), LEFT(F729,SEARCH(" ", CELL("contents", F729))-1) &amp; " - " &amp; E730, F729&amp;" - "&amp;E730), E730)</f>
        <v>Cottonee</v>
      </c>
      <c r="G730">
        <f>IF(ISNUMBER(SEARCH("-",K730)),_xlfn.XLOOKUP(LEFT(K730,FIND("-",K730)-1),'Clean Data'!E:E, 'Clean Data'!C:C),_xlfn.XLOOKUP(K730,'Clean Data'!E:E, 'Clean Data'!C:C))</f>
        <v>4</v>
      </c>
      <c r="H730" s="113">
        <v>4</v>
      </c>
      <c r="I730" s="113" t="str">
        <f>IF(ISNUMBER(SEARCH("-",K730)),_xlfn.XLOOKUP(LEFT(K730,FIND("-",K730)-1),'Clean Data'!E:E, 'Clean Data'!D:D),_xlfn.XLOOKUP(K730,'Clean Data'!E:E, 'Clean Data'!D:D))</f>
        <v>484</v>
      </c>
      <c r="J730" s="113" t="s">
        <v>1433</v>
      </c>
      <c r="K730" s="114" t="s">
        <v>476</v>
      </c>
      <c r="L730" t="str">
        <f t="shared" si="11"/>
        <v/>
      </c>
      <c r="M730" t="s">
        <v>888</v>
      </c>
    </row>
    <row r="731" spans="1:13" x14ac:dyDescent="0.25">
      <c r="A731" t="str">
        <f>'Clean Data'!E732&amp;IF('Clean Data'!G732="x","-f","")&amp;IF('Clean Data'!K732="x","-Mega","")&amp;IF('Clean Data'!L732="x","-Gigantamax","")&amp;IF('Clean Data'!M732&lt;&gt;"","-"&amp;'Clean Data'!M732,"")</f>
        <v>Primarina</v>
      </c>
      <c r="B731" t="s">
        <v>716</v>
      </c>
      <c r="C731" t="s">
        <v>716</v>
      </c>
      <c r="D731" s="108" t="s">
        <v>535</v>
      </c>
      <c r="E731" t="s">
        <v>535</v>
      </c>
      <c r="F731" t="str" cm="1">
        <f t="array" aca="1" ref="F731" ca="1">IF(OR(E731="f", E731="Mega", E731="Gigantamax", E731="Galar", E731="Alola"), IF(NOT(ISERROR(SEARCH(" ", CELL("contents", F730)))), LEFT(F730,SEARCH(" ", CELL("contents", F730))-1) &amp; " - " &amp; E731, F730&amp;" - "&amp;E731), E731)</f>
        <v>Whimsicott</v>
      </c>
      <c r="G731">
        <f>IF(ISNUMBER(SEARCH("-",K731)),_xlfn.XLOOKUP(LEFT(K731,FIND("-",K731)-1),'Clean Data'!E:E, 'Clean Data'!C:C),_xlfn.XLOOKUP(K731,'Clean Data'!E:E, 'Clean Data'!C:C))</f>
        <v>4</v>
      </c>
      <c r="H731" s="113">
        <v>4</v>
      </c>
      <c r="I731" s="113" t="str">
        <f>IF(ISNUMBER(SEARCH("-",K731)),_xlfn.XLOOKUP(LEFT(K731,FIND("-",K731)-1),'Clean Data'!E:E, 'Clean Data'!D:D),_xlfn.XLOOKUP(K731,'Clean Data'!E:E, 'Clean Data'!D:D))</f>
        <v>485</v>
      </c>
      <c r="J731" s="113" t="s">
        <v>1434</v>
      </c>
      <c r="K731" s="114" t="s">
        <v>477</v>
      </c>
      <c r="L731" t="str">
        <f t="shared" si="11"/>
        <v/>
      </c>
      <c r="M731" t="s">
        <v>888</v>
      </c>
    </row>
    <row r="732" spans="1:13" x14ac:dyDescent="0.25">
      <c r="A732" t="str">
        <f>'Clean Data'!E733&amp;IF('Clean Data'!G733="x","-f","")&amp;IF('Clean Data'!K733="x","-Mega","")&amp;IF('Clean Data'!L733="x","-Gigantamax","")&amp;IF('Clean Data'!M733&lt;&gt;"","-"&amp;'Clean Data'!M733,"")</f>
        <v>Pikipek</v>
      </c>
      <c r="B732" t="s">
        <v>717</v>
      </c>
      <c r="C732" t="s">
        <v>717</v>
      </c>
      <c r="D732" s="108" t="s">
        <v>536</v>
      </c>
      <c r="E732" t="s">
        <v>536</v>
      </c>
      <c r="F732" t="str" cm="1">
        <f t="array" aca="1" ref="F732" ca="1">IF(OR(E732="f", E732="Mega", E732="Gigantamax", E732="Galar", E732="Alola"), IF(NOT(ISERROR(SEARCH(" ", CELL("contents", F731)))), LEFT(F731,SEARCH(" ", CELL("contents", F731))-1) &amp; " - " &amp; E732, F731&amp;" - "&amp;E732), E732)</f>
        <v>Petilil</v>
      </c>
      <c r="G732">
        <f>IF(ISNUMBER(SEARCH("-",K732)),_xlfn.XLOOKUP(LEFT(K732,FIND("-",K732)-1),'Clean Data'!E:E, 'Clean Data'!C:C),_xlfn.XLOOKUP(K732,'Clean Data'!E:E, 'Clean Data'!C:C))</f>
        <v>4</v>
      </c>
      <c r="H732" s="113">
        <v>4</v>
      </c>
      <c r="I732" s="113" t="str">
        <f>IF(ISNUMBER(SEARCH("-",K732)),_xlfn.XLOOKUP(LEFT(K732,FIND("-",K732)-1),'Clean Data'!E:E, 'Clean Data'!D:D),_xlfn.XLOOKUP(K732,'Clean Data'!E:E, 'Clean Data'!D:D))</f>
        <v>486</v>
      </c>
      <c r="J732" s="113" t="s">
        <v>1435</v>
      </c>
      <c r="K732" s="114" t="s">
        <v>478</v>
      </c>
      <c r="L732" t="str">
        <f t="shared" si="11"/>
        <v/>
      </c>
      <c r="M732" t="s">
        <v>888</v>
      </c>
    </row>
    <row r="733" spans="1:13" x14ac:dyDescent="0.25">
      <c r="A733" t="str">
        <f>'Clean Data'!E734&amp;IF('Clean Data'!G734="x","-f","")&amp;IF('Clean Data'!K734="x","-Mega","")&amp;IF('Clean Data'!L734="x","-Gigantamax","")&amp;IF('Clean Data'!M734&lt;&gt;"","-"&amp;'Clean Data'!M734,"")</f>
        <v>Trumbeak</v>
      </c>
      <c r="B733" t="s">
        <v>718</v>
      </c>
      <c r="C733" t="s">
        <v>718</v>
      </c>
      <c r="D733" s="108" t="s">
        <v>537</v>
      </c>
      <c r="E733" t="s">
        <v>537</v>
      </c>
      <c r="F733" t="str" cm="1">
        <f t="array" aca="1" ref="F733" ca="1">IF(OR(E733="f", E733="Mega", E733="Gigantamax", E733="Galar", E733="Alola"), IF(NOT(ISERROR(SEARCH(" ", CELL("contents", F732)))), LEFT(F732,SEARCH(" ", CELL("contents", F732))-1) &amp; " - " &amp; E733, F732&amp;" - "&amp;E733), E733)</f>
        <v>Lilligant</v>
      </c>
      <c r="G733">
        <f>IF(ISNUMBER(SEARCH("-",K733)),_xlfn.XLOOKUP(LEFT(K733,FIND("-",K733)-1),'Clean Data'!E:E, 'Clean Data'!C:C),_xlfn.XLOOKUP(K733,'Clean Data'!E:E, 'Clean Data'!C:C))</f>
        <v>4</v>
      </c>
      <c r="H733" s="113">
        <v>4</v>
      </c>
      <c r="I733" s="113" t="str">
        <f>IF(ISNUMBER(SEARCH("-",K733)),_xlfn.XLOOKUP(LEFT(K733,FIND("-",K733)-1),'Clean Data'!E:E, 'Clean Data'!D:D),_xlfn.XLOOKUP(K733,'Clean Data'!E:E, 'Clean Data'!D:D))</f>
        <v>487</v>
      </c>
      <c r="J733" s="113" t="s">
        <v>1436</v>
      </c>
      <c r="K733" s="114" t="s">
        <v>3265</v>
      </c>
      <c r="L733" t="str">
        <f t="shared" si="11"/>
        <v>Form-Altered</v>
      </c>
      <c r="M733" t="s">
        <v>3021</v>
      </c>
    </row>
    <row r="734" spans="1:13" x14ac:dyDescent="0.25">
      <c r="A734" t="str">
        <f>'Clean Data'!E735&amp;IF('Clean Data'!G735="x","-f","")&amp;IF('Clean Data'!K735="x","-Mega","")&amp;IF('Clean Data'!L735="x","-Gigantamax","")&amp;IF('Clean Data'!M735&lt;&gt;"","-"&amp;'Clean Data'!M735,"")</f>
        <v>Toucannon</v>
      </c>
      <c r="B734" t="s">
        <v>719</v>
      </c>
      <c r="C734" t="s">
        <v>719</v>
      </c>
      <c r="D734" s="108" t="s">
        <v>538</v>
      </c>
      <c r="E734" t="s">
        <v>538</v>
      </c>
      <c r="F734" t="str" cm="1">
        <f t="array" aca="1" ref="F734" ca="1">IF(OR(E734="f", E734="Mega", E734="Gigantamax", E734="Galar", E734="Alola"), IF(NOT(ISERROR(SEARCH(" ", CELL("contents", F733)))), LEFT(F733,SEARCH(" ", CELL("contents", F733))-1) &amp; " - " &amp; E734, F733&amp;" - "&amp;E734), E734)</f>
        <v>Basculin</v>
      </c>
      <c r="G734">
        <f>IF(ISNUMBER(SEARCH("-",K734)),_xlfn.XLOOKUP(LEFT(K734,FIND("-",K734)-1),'Clean Data'!E:E, 'Clean Data'!C:C),_xlfn.XLOOKUP(K734,'Clean Data'!E:E, 'Clean Data'!C:C))</f>
        <v>4</v>
      </c>
      <c r="H734" s="113">
        <v>4</v>
      </c>
      <c r="I734" s="113" t="str">
        <f>IF(ISNUMBER(SEARCH("-",K734)),_xlfn.XLOOKUP(LEFT(K734,FIND("-",K734)-1),'Clean Data'!E:E, 'Clean Data'!D:D),_xlfn.XLOOKUP(K734,'Clean Data'!E:E, 'Clean Data'!D:D))</f>
        <v>487</v>
      </c>
      <c r="J734" s="113" t="s">
        <v>1436</v>
      </c>
      <c r="K734" s="114" t="s">
        <v>3266</v>
      </c>
      <c r="L734" t="str">
        <f t="shared" si="11"/>
        <v>Form-Origin</v>
      </c>
      <c r="M734" t="s">
        <v>3022</v>
      </c>
    </row>
    <row r="735" spans="1:13" x14ac:dyDescent="0.25">
      <c r="A735" t="str">
        <f>'Clean Data'!E736&amp;IF('Clean Data'!G736="x","-f","")&amp;IF('Clean Data'!K736="x","-Mega","")&amp;IF('Clean Data'!L736="x","-Gigantamax","")&amp;IF('Clean Data'!M736&lt;&gt;"","-"&amp;'Clean Data'!M736,"")</f>
        <v>Yungoos</v>
      </c>
      <c r="B735" t="s">
        <v>720</v>
      </c>
      <c r="C735" t="s">
        <v>720</v>
      </c>
      <c r="D735" s="108" t="s">
        <v>539</v>
      </c>
      <c r="E735" t="s">
        <v>539</v>
      </c>
      <c r="F735" t="str" cm="1">
        <f t="array" aca="1" ref="F735" ca="1">IF(OR(E735="f", E735="Mega", E735="Gigantamax", E735="Galar", E735="Alola"), IF(NOT(ISERROR(SEARCH(" ", CELL("contents", F734)))), LEFT(F734,SEARCH(" ", CELL("contents", F734))-1) &amp; " - " &amp; E735, F734&amp;" - "&amp;E735), E735)</f>
        <v>Sandile</v>
      </c>
      <c r="G735">
        <f>IF(ISNUMBER(SEARCH("-",K735)),_xlfn.XLOOKUP(LEFT(K735,FIND("-",K735)-1),'Clean Data'!E:E, 'Clean Data'!C:C),_xlfn.XLOOKUP(K735,'Clean Data'!E:E, 'Clean Data'!C:C))</f>
        <v>4</v>
      </c>
      <c r="H735" s="113">
        <v>4</v>
      </c>
      <c r="I735" s="113" t="str">
        <f>IF(ISNUMBER(SEARCH("-",K735)),_xlfn.XLOOKUP(LEFT(K735,FIND("-",K735)-1),'Clean Data'!E:E, 'Clean Data'!D:D),_xlfn.XLOOKUP(K735,'Clean Data'!E:E, 'Clean Data'!D:D))</f>
        <v>488</v>
      </c>
      <c r="J735" s="113" t="s">
        <v>1437</v>
      </c>
      <c r="K735" s="114" t="s">
        <v>480</v>
      </c>
      <c r="L735" t="str">
        <f t="shared" si="11"/>
        <v/>
      </c>
      <c r="M735" t="s">
        <v>888</v>
      </c>
    </row>
    <row r="736" spans="1:13" x14ac:dyDescent="0.25">
      <c r="A736" t="str">
        <f>'Clean Data'!E737&amp;IF('Clean Data'!G737="x","-f","")&amp;IF('Clean Data'!K737="x","-Mega","")&amp;IF('Clean Data'!L737="x","-Gigantamax","")&amp;IF('Clean Data'!M737&lt;&gt;"","-"&amp;'Clean Data'!M737,"")</f>
        <v>Gumshoos</v>
      </c>
      <c r="B736" t="s">
        <v>721</v>
      </c>
      <c r="C736" t="s">
        <v>721</v>
      </c>
      <c r="D736" s="108" t="s">
        <v>540</v>
      </c>
      <c r="E736" t="s">
        <v>540</v>
      </c>
      <c r="F736" t="str" cm="1">
        <f t="array" aca="1" ref="F736" ca="1">IF(OR(E736="f", E736="Mega", E736="Gigantamax", E736="Galar", E736="Alola"), IF(NOT(ISERROR(SEARCH(" ", CELL("contents", F735)))), LEFT(F735,SEARCH(" ", CELL("contents", F735))-1) &amp; " - " &amp; E736, F735&amp;" - "&amp;E736), E736)</f>
        <v>Krokorok</v>
      </c>
      <c r="G736">
        <f>IF(ISNUMBER(SEARCH("-",K736)),_xlfn.XLOOKUP(LEFT(K736,FIND("-",K736)-1),'Clean Data'!E:E, 'Clean Data'!C:C),_xlfn.XLOOKUP(K736,'Clean Data'!E:E, 'Clean Data'!C:C))</f>
        <v>4</v>
      </c>
      <c r="H736" s="113">
        <v>4</v>
      </c>
      <c r="I736" s="113" t="str">
        <f>IF(ISNUMBER(SEARCH("-",K736)),_xlfn.XLOOKUP(LEFT(K736,FIND("-",K736)-1),'Clean Data'!E:E, 'Clean Data'!D:D),_xlfn.XLOOKUP(K736,'Clean Data'!E:E, 'Clean Data'!D:D))</f>
        <v>489</v>
      </c>
      <c r="J736" s="113" t="s">
        <v>1438</v>
      </c>
      <c r="K736" s="114" t="s">
        <v>481</v>
      </c>
      <c r="L736" t="str">
        <f t="shared" si="11"/>
        <v/>
      </c>
      <c r="M736" t="s">
        <v>888</v>
      </c>
    </row>
    <row r="737" spans="1:13" x14ac:dyDescent="0.25">
      <c r="A737" t="str">
        <f>'Clean Data'!E738&amp;IF('Clean Data'!G738="x","-f","")&amp;IF('Clean Data'!K738="x","-Mega","")&amp;IF('Clean Data'!L738="x","-Gigantamax","")&amp;IF('Clean Data'!M738&lt;&gt;"","-"&amp;'Clean Data'!M738,"")</f>
        <v>Grubbin</v>
      </c>
      <c r="B737" t="s">
        <v>722</v>
      </c>
      <c r="C737" t="s">
        <v>722</v>
      </c>
      <c r="D737" s="108" t="s">
        <v>541</v>
      </c>
      <c r="E737" t="s">
        <v>541</v>
      </c>
      <c r="F737" t="str" cm="1">
        <f t="array" aca="1" ref="F737" ca="1">IF(OR(E737="f", E737="Mega", E737="Gigantamax", E737="Galar", E737="Alola"), IF(NOT(ISERROR(SEARCH(" ", CELL("contents", F736)))), LEFT(F736,SEARCH(" ", CELL("contents", F736))-1) &amp; " - " &amp; E737, F736&amp;" - "&amp;E737), E737)</f>
        <v>Krookodile</v>
      </c>
      <c r="G737">
        <f>IF(ISNUMBER(SEARCH("-",K737)),_xlfn.XLOOKUP(LEFT(K737,FIND("-",K737)-1),'Clean Data'!E:E, 'Clean Data'!C:C),_xlfn.XLOOKUP(K737,'Clean Data'!E:E, 'Clean Data'!C:C))</f>
        <v>4</v>
      </c>
      <c r="H737" s="113">
        <v>4</v>
      </c>
      <c r="I737" s="113" t="str">
        <f>IF(ISNUMBER(SEARCH("-",K737)),_xlfn.XLOOKUP(LEFT(K737,FIND("-",K737)-1),'Clean Data'!E:E, 'Clean Data'!D:D),_xlfn.XLOOKUP(K737,'Clean Data'!E:E, 'Clean Data'!D:D))</f>
        <v>490</v>
      </c>
      <c r="J737" s="113" t="s">
        <v>1439</v>
      </c>
      <c r="K737" s="114" t="s">
        <v>482</v>
      </c>
      <c r="L737" t="str">
        <f t="shared" si="11"/>
        <v/>
      </c>
      <c r="M737" t="s">
        <v>888</v>
      </c>
    </row>
    <row r="738" spans="1:13" x14ac:dyDescent="0.25">
      <c r="A738" t="str">
        <f>'Clean Data'!E739&amp;IF('Clean Data'!G739="x","-f","")&amp;IF('Clean Data'!K739="x","-Mega","")&amp;IF('Clean Data'!L739="x","-Gigantamax","")&amp;IF('Clean Data'!M739&lt;&gt;"","-"&amp;'Clean Data'!M739,"")</f>
        <v>Charjabug</v>
      </c>
      <c r="B738" t="s">
        <v>723</v>
      </c>
      <c r="C738" t="s">
        <v>723</v>
      </c>
      <c r="D738" s="108" t="s">
        <v>542</v>
      </c>
      <c r="E738" t="s">
        <v>542</v>
      </c>
      <c r="F738" t="str" cm="1">
        <f t="array" aca="1" ref="F738" ca="1">IF(OR(E738="f", E738="Mega", E738="Gigantamax", E738="Galar", E738="Alola"), IF(NOT(ISERROR(SEARCH(" ", CELL("contents", F737)))), LEFT(F737,SEARCH(" ", CELL("contents", F737))-1) &amp; " - " &amp; E738, F737&amp;" - "&amp;E738), E738)</f>
        <v>Darumaka</v>
      </c>
      <c r="G738">
        <f>IF(ISNUMBER(SEARCH("-",K738)),_xlfn.XLOOKUP(LEFT(K738,FIND("-",K738)-1),'Clean Data'!E:E, 'Clean Data'!C:C),_xlfn.XLOOKUP(K738,'Clean Data'!E:E, 'Clean Data'!C:C))</f>
        <v>4</v>
      </c>
      <c r="H738" s="113">
        <v>4</v>
      </c>
      <c r="I738" s="113" t="str">
        <f>IF(ISNUMBER(SEARCH("-",K738)),_xlfn.XLOOKUP(LEFT(K738,FIND("-",K738)-1),'Clean Data'!E:E, 'Clean Data'!D:D),_xlfn.XLOOKUP(K738,'Clean Data'!E:E, 'Clean Data'!D:D))</f>
        <v>491</v>
      </c>
      <c r="J738" s="113" t="s">
        <v>1440</v>
      </c>
      <c r="K738" s="114" t="s">
        <v>483</v>
      </c>
      <c r="L738" t="str">
        <f t="shared" si="11"/>
        <v/>
      </c>
      <c r="M738" t="s">
        <v>888</v>
      </c>
    </row>
    <row r="739" spans="1:13" x14ac:dyDescent="0.25">
      <c r="A739" t="str">
        <f>'Clean Data'!E740&amp;IF('Clean Data'!G740="x","-f","")&amp;IF('Clean Data'!K740="x","-Mega","")&amp;IF('Clean Data'!L740="x","-Gigantamax","")&amp;IF('Clean Data'!M740&lt;&gt;"","-"&amp;'Clean Data'!M740,"")</f>
        <v>Vikavolt</v>
      </c>
      <c r="B739" t="s">
        <v>724</v>
      </c>
      <c r="C739" t="s">
        <v>724</v>
      </c>
      <c r="D739" s="108" t="s">
        <v>887</v>
      </c>
      <c r="E739" t="s">
        <v>887</v>
      </c>
      <c r="F739" t="str" cm="1">
        <f t="array" aca="1" ref="F739" ca="1">IF(OR(E739="f", E739="Mega", E739="Gigantamax", E739="Galar", E739="Alola"), IF(NOT(ISERROR(SEARCH(" ", CELL("contents", F738)))), LEFT(F738,SEARCH(" ", CELL("contents", F738))-1) &amp; " - " &amp; E739, F738&amp;" - "&amp;E739), E739)</f>
        <v>Darumaka - Galar</v>
      </c>
      <c r="G739">
        <f>IF(ISNUMBER(SEARCH("-",K739)),_xlfn.XLOOKUP(LEFT(K739,FIND("-",K739)-1),'Clean Data'!E:E, 'Clean Data'!C:C),_xlfn.XLOOKUP(K739,'Clean Data'!E:E, 'Clean Data'!C:C))</f>
        <v>4</v>
      </c>
      <c r="H739" s="113">
        <v>4</v>
      </c>
      <c r="I739" s="113" t="str">
        <f>IF(ISNUMBER(SEARCH("-",K739)),_xlfn.XLOOKUP(LEFT(K739,FIND("-",K739)-1),'Clean Data'!E:E, 'Clean Data'!D:D),_xlfn.XLOOKUP(K739,'Clean Data'!E:E, 'Clean Data'!D:D))</f>
        <v>492</v>
      </c>
      <c r="J739" s="113" t="s">
        <v>1441</v>
      </c>
      <c r="K739" s="114" t="s">
        <v>3267</v>
      </c>
      <c r="L739" t="str">
        <f t="shared" si="11"/>
        <v>Form-Land</v>
      </c>
      <c r="M739" t="s">
        <v>3023</v>
      </c>
    </row>
    <row r="740" spans="1:13" x14ac:dyDescent="0.25">
      <c r="A740" t="str">
        <f>'Clean Data'!E741&amp;IF('Clean Data'!G741="x","-f","")&amp;IF('Clean Data'!K741="x","-Mega","")&amp;IF('Clean Data'!L741="x","-Gigantamax","")&amp;IF('Clean Data'!M741&lt;&gt;"","-"&amp;'Clean Data'!M741,"")</f>
        <v>Crabrawler</v>
      </c>
      <c r="B740" t="s">
        <v>725</v>
      </c>
      <c r="C740" t="s">
        <v>725</v>
      </c>
      <c r="D740" s="108" t="s">
        <v>543</v>
      </c>
      <c r="E740" t="s">
        <v>543</v>
      </c>
      <c r="F740" t="str" cm="1">
        <f t="array" aca="1" ref="F740" ca="1">IF(OR(E740="f", E740="Mega", E740="Gigantamax", E740="Galar", E740="Alola"), IF(NOT(ISERROR(SEARCH(" ", CELL("contents", F739)))), LEFT(F739,SEARCH(" ", CELL("contents", F739))-1) &amp; " - " &amp; E740, F739&amp;" - "&amp;E740), E740)</f>
        <v>Darmanitan</v>
      </c>
      <c r="G740">
        <f>IF(ISNUMBER(SEARCH("-",K740)),_xlfn.XLOOKUP(LEFT(K740,FIND("-",K740)-1),'Clean Data'!E:E, 'Clean Data'!C:C),_xlfn.XLOOKUP(K740,'Clean Data'!E:E, 'Clean Data'!C:C))</f>
        <v>4</v>
      </c>
      <c r="H740" s="113">
        <v>4</v>
      </c>
      <c r="I740" s="113" t="str">
        <f>IF(ISNUMBER(SEARCH("-",K740)),_xlfn.XLOOKUP(LEFT(K740,FIND("-",K740)-1),'Clean Data'!E:E, 'Clean Data'!D:D),_xlfn.XLOOKUP(K740,'Clean Data'!E:E, 'Clean Data'!D:D))</f>
        <v>492</v>
      </c>
      <c r="J740" s="113" t="s">
        <v>1441</v>
      </c>
      <c r="K740" s="114" t="s">
        <v>3268</v>
      </c>
      <c r="L740" t="str">
        <f t="shared" si="11"/>
        <v>Form-Sky</v>
      </c>
      <c r="M740" t="s">
        <v>3024</v>
      </c>
    </row>
    <row r="741" spans="1:13" x14ac:dyDescent="0.25">
      <c r="A741" t="str">
        <f>'Clean Data'!E742&amp;IF('Clean Data'!G742="x","-f","")&amp;IF('Clean Data'!K742="x","-Mega","")&amp;IF('Clean Data'!L742="x","-Gigantamax","")&amp;IF('Clean Data'!M742&lt;&gt;"","-"&amp;'Clean Data'!M742,"")</f>
        <v>Crabominable</v>
      </c>
      <c r="B741" t="s">
        <v>726</v>
      </c>
      <c r="C741" t="s">
        <v>726</v>
      </c>
      <c r="D741" s="108" t="s">
        <v>887</v>
      </c>
      <c r="E741" t="s">
        <v>887</v>
      </c>
      <c r="F741" t="str" cm="1">
        <f t="array" aca="1" ref="F741" ca="1">IF(OR(E741="f", E741="Mega", E741="Gigantamax", E741="Galar", E741="Alola"), IF(NOT(ISERROR(SEARCH(" ", CELL("contents", F740)))), LEFT(F740,SEARCH(" ", CELL("contents", F740))-1) &amp; " - " &amp; E741, F740&amp;" - "&amp;E741), E741)</f>
        <v>Darmanitan - Galar</v>
      </c>
      <c r="G741">
        <f>IF(ISNUMBER(SEARCH("-",K741)),_xlfn.XLOOKUP(LEFT(K741,FIND("-",K741)-1),'Clean Data'!E:E, 'Clean Data'!C:C),_xlfn.XLOOKUP(K741,'Clean Data'!E:E, 'Clean Data'!C:C))</f>
        <v>4</v>
      </c>
      <c r="H741" s="113">
        <v>4</v>
      </c>
      <c r="I741" s="113" t="str">
        <f>IF(ISNUMBER(SEARCH("-",K741)),_xlfn.XLOOKUP(LEFT(K741,FIND("-",K741)-1),'Clean Data'!E:E, 'Clean Data'!D:D),_xlfn.XLOOKUP(K741,'Clean Data'!E:E, 'Clean Data'!D:D))</f>
        <v>493</v>
      </c>
      <c r="J741" s="113" t="s">
        <v>1442</v>
      </c>
      <c r="K741" s="114" t="s">
        <v>3269</v>
      </c>
      <c r="L741" t="str">
        <f t="shared" si="11"/>
        <v>Form-Bug</v>
      </c>
      <c r="M741" t="s">
        <v>3025</v>
      </c>
    </row>
    <row r="742" spans="1:13" x14ac:dyDescent="0.25">
      <c r="A742" t="str">
        <f>'Clean Data'!E743&amp;IF('Clean Data'!G743="x","-f","")&amp;IF('Clean Data'!K743="x","-Mega","")&amp;IF('Clean Data'!L743="x","-Gigantamax","")&amp;IF('Clean Data'!M743&lt;&gt;"","-"&amp;'Clean Data'!M743,"")</f>
        <v>Oricorio</v>
      </c>
      <c r="B742" t="s">
        <v>727</v>
      </c>
      <c r="C742" t="s">
        <v>727</v>
      </c>
      <c r="D742" s="108" t="s">
        <v>544</v>
      </c>
      <c r="E742" t="s">
        <v>544</v>
      </c>
      <c r="F742" t="str" cm="1">
        <f t="array" aca="1" ref="F742" ca="1">IF(OR(E742="f", E742="Mega", E742="Gigantamax", E742="Galar", E742="Alola"), IF(NOT(ISERROR(SEARCH(" ", CELL("contents", F741)))), LEFT(F741,SEARCH(" ", CELL("contents", F741))-1) &amp; " - " &amp; E742, F741&amp;" - "&amp;E742), E742)</f>
        <v>Maractus</v>
      </c>
      <c r="G742">
        <f>IF(ISNUMBER(SEARCH("-",K742)),_xlfn.XLOOKUP(LEFT(K742,FIND("-",K742)-1),'Clean Data'!E:E, 'Clean Data'!C:C),_xlfn.XLOOKUP(K742,'Clean Data'!E:E, 'Clean Data'!C:C))</f>
        <v>4</v>
      </c>
      <c r="H742" s="113">
        <v>4</v>
      </c>
      <c r="I742" s="113" t="str">
        <f>IF(ISNUMBER(SEARCH("-",K742)),_xlfn.XLOOKUP(LEFT(K742,FIND("-",K742)-1),'Clean Data'!E:E, 'Clean Data'!D:D),_xlfn.XLOOKUP(K742,'Clean Data'!E:E, 'Clean Data'!D:D))</f>
        <v>493</v>
      </c>
      <c r="J742" s="113" t="s">
        <v>1442</v>
      </c>
      <c r="K742" s="114" t="s">
        <v>3270</v>
      </c>
      <c r="L742" t="str">
        <f t="shared" si="11"/>
        <v>Form-Dark</v>
      </c>
      <c r="M742" t="s">
        <v>3026</v>
      </c>
    </row>
    <row r="743" spans="1:13" x14ac:dyDescent="0.25">
      <c r="A743" t="str">
        <f>'Clean Data'!E744&amp;IF('Clean Data'!G744="x","-f","")&amp;IF('Clean Data'!K744="x","-Mega","")&amp;IF('Clean Data'!L744="x","-Gigantamax","")&amp;IF('Clean Data'!M744&lt;&gt;"","-"&amp;'Clean Data'!M744,"")</f>
        <v>Cutiefly</v>
      </c>
      <c r="B743" t="s">
        <v>728</v>
      </c>
      <c r="C743" t="s">
        <v>728</v>
      </c>
      <c r="D743" s="108" t="s">
        <v>545</v>
      </c>
      <c r="E743" t="s">
        <v>545</v>
      </c>
      <c r="F743" t="str" cm="1">
        <f t="array" aca="1" ref="F743" ca="1">IF(OR(E743="f", E743="Mega", E743="Gigantamax", E743="Galar", E743="Alola"), IF(NOT(ISERROR(SEARCH(" ", CELL("contents", F742)))), LEFT(F742,SEARCH(" ", CELL("contents", F742))-1) &amp; " - " &amp; E743, F742&amp;" - "&amp;E743), E743)</f>
        <v>Dwebble</v>
      </c>
      <c r="G743">
        <f>IF(ISNUMBER(SEARCH("-",K743)),_xlfn.XLOOKUP(LEFT(K743,FIND("-",K743)-1),'Clean Data'!E:E, 'Clean Data'!C:C),_xlfn.XLOOKUP(K743,'Clean Data'!E:E, 'Clean Data'!C:C))</f>
        <v>4</v>
      </c>
      <c r="H743" s="113">
        <v>4</v>
      </c>
      <c r="I743" s="113" t="str">
        <f>IF(ISNUMBER(SEARCH("-",K743)),_xlfn.XLOOKUP(LEFT(K743,FIND("-",K743)-1),'Clean Data'!E:E, 'Clean Data'!D:D),_xlfn.XLOOKUP(K743,'Clean Data'!E:E, 'Clean Data'!D:D))</f>
        <v>493</v>
      </c>
      <c r="J743" s="113" t="s">
        <v>1442</v>
      </c>
      <c r="K743" s="114" t="s">
        <v>3271</v>
      </c>
      <c r="L743" t="str">
        <f t="shared" si="11"/>
        <v>Form-Dragon</v>
      </c>
      <c r="M743" t="s">
        <v>3027</v>
      </c>
    </row>
    <row r="744" spans="1:13" x14ac:dyDescent="0.25">
      <c r="A744" t="str">
        <f>'Clean Data'!E745&amp;IF('Clean Data'!G745="x","-f","")&amp;IF('Clean Data'!K745="x","-Mega","")&amp;IF('Clean Data'!L745="x","-Gigantamax","")&amp;IF('Clean Data'!M745&lt;&gt;"","-"&amp;'Clean Data'!M745,"")</f>
        <v>Ribombee</v>
      </c>
      <c r="B744" t="s">
        <v>729</v>
      </c>
      <c r="C744" t="s">
        <v>729</v>
      </c>
      <c r="D744" s="108" t="s">
        <v>546</v>
      </c>
      <c r="E744" t="s">
        <v>546</v>
      </c>
      <c r="F744" t="str" cm="1">
        <f t="array" aca="1" ref="F744" ca="1">IF(OR(E744="f", E744="Mega", E744="Gigantamax", E744="Galar", E744="Alola"), IF(NOT(ISERROR(SEARCH(" ", CELL("contents", F743)))), LEFT(F743,SEARCH(" ", CELL("contents", F743))-1) &amp; " - " &amp; E744, F743&amp;" - "&amp;E744), E744)</f>
        <v>Crustle</v>
      </c>
      <c r="G744">
        <f>IF(ISNUMBER(SEARCH("-",K744)),_xlfn.XLOOKUP(LEFT(K744,FIND("-",K744)-1),'Clean Data'!E:E, 'Clean Data'!C:C),_xlfn.XLOOKUP(K744,'Clean Data'!E:E, 'Clean Data'!C:C))</f>
        <v>4</v>
      </c>
      <c r="H744" s="113">
        <v>4</v>
      </c>
      <c r="I744" s="113" t="str">
        <f>IF(ISNUMBER(SEARCH("-",K744)),_xlfn.XLOOKUP(LEFT(K744,FIND("-",K744)-1),'Clean Data'!E:E, 'Clean Data'!D:D),_xlfn.XLOOKUP(K744,'Clean Data'!E:E, 'Clean Data'!D:D))</f>
        <v>493</v>
      </c>
      <c r="J744" s="113" t="s">
        <v>1442</v>
      </c>
      <c r="K744" s="114" t="s">
        <v>3272</v>
      </c>
      <c r="L744" t="str">
        <f t="shared" si="11"/>
        <v>Form-Electric</v>
      </c>
      <c r="M744" t="s">
        <v>3028</v>
      </c>
    </row>
    <row r="745" spans="1:13" x14ac:dyDescent="0.25">
      <c r="A745" t="str">
        <f>'Clean Data'!E746&amp;IF('Clean Data'!G746="x","-f","")&amp;IF('Clean Data'!K746="x","-Mega","")&amp;IF('Clean Data'!L746="x","-Gigantamax","")&amp;IF('Clean Data'!M746&lt;&gt;"","-"&amp;'Clean Data'!M746,"")</f>
        <v>Rockruff</v>
      </c>
      <c r="B745" t="s">
        <v>730</v>
      </c>
      <c r="C745" t="s">
        <v>730</v>
      </c>
      <c r="D745" s="108" t="s">
        <v>547</v>
      </c>
      <c r="E745" t="s">
        <v>547</v>
      </c>
      <c r="F745" t="str" cm="1">
        <f t="array" aca="1" ref="F745" ca="1">IF(OR(E745="f", E745="Mega", E745="Gigantamax", E745="Galar", E745="Alola"), IF(NOT(ISERROR(SEARCH(" ", CELL("contents", F744)))), LEFT(F744,SEARCH(" ", CELL("contents", F744))-1) &amp; " - " &amp; E745, F744&amp;" - "&amp;E745), E745)</f>
        <v>Scraggy</v>
      </c>
      <c r="G745">
        <f>IF(ISNUMBER(SEARCH("-",K745)),_xlfn.XLOOKUP(LEFT(K745,FIND("-",K745)-1),'Clean Data'!E:E, 'Clean Data'!C:C),_xlfn.XLOOKUP(K745,'Clean Data'!E:E, 'Clean Data'!C:C))</f>
        <v>4</v>
      </c>
      <c r="H745" s="113">
        <v>4</v>
      </c>
      <c r="I745" s="113" t="str">
        <f>IF(ISNUMBER(SEARCH("-",K745)),_xlfn.XLOOKUP(LEFT(K745,FIND("-",K745)-1),'Clean Data'!E:E, 'Clean Data'!D:D),_xlfn.XLOOKUP(K745,'Clean Data'!E:E, 'Clean Data'!D:D))</f>
        <v>493</v>
      </c>
      <c r="J745" s="113" t="s">
        <v>1442</v>
      </c>
      <c r="K745" s="114" t="s">
        <v>3273</v>
      </c>
      <c r="L745" t="str">
        <f t="shared" si="11"/>
        <v>Form-Fairy</v>
      </c>
      <c r="M745" t="s">
        <v>3029</v>
      </c>
    </row>
    <row r="746" spans="1:13" x14ac:dyDescent="0.25">
      <c r="A746" t="str">
        <f>'Clean Data'!E747&amp;IF('Clean Data'!G747="x","-f","")&amp;IF('Clean Data'!K747="x","-Mega","")&amp;IF('Clean Data'!L747="x","-Gigantamax","")&amp;IF('Clean Data'!M747&lt;&gt;"","-"&amp;'Clean Data'!M747,"")</f>
        <v>Lycanroc</v>
      </c>
      <c r="B746" t="s">
        <v>731</v>
      </c>
      <c r="C746" t="s">
        <v>731</v>
      </c>
      <c r="D746" s="108" t="s">
        <v>1866</v>
      </c>
      <c r="E746" t="s">
        <v>1866</v>
      </c>
      <c r="F746" t="str" cm="1">
        <f t="array" aca="1" ref="F746" ca="1">IF(OR(E746="f", E746="Mega", E746="Gigantamax", E746="Galar", E746="Alola"), IF(NOT(ISERROR(SEARCH(" ", CELL("contents", F745)))), LEFT(F745,SEARCH(" ", CELL("contents", F745))-1) &amp; " - " &amp; E746, F745&amp;" - "&amp;E746), E746)</f>
        <v>Scrafty</v>
      </c>
      <c r="G746">
        <f>IF(ISNUMBER(SEARCH("-",K746)),_xlfn.XLOOKUP(LEFT(K746,FIND("-",K746)-1),'Clean Data'!E:E, 'Clean Data'!C:C),_xlfn.XLOOKUP(K746,'Clean Data'!E:E, 'Clean Data'!C:C))</f>
        <v>4</v>
      </c>
      <c r="H746" s="113">
        <v>4</v>
      </c>
      <c r="I746" s="113" t="str">
        <f>IF(ISNUMBER(SEARCH("-",K746)),_xlfn.XLOOKUP(LEFT(K746,FIND("-",K746)-1),'Clean Data'!E:E, 'Clean Data'!D:D),_xlfn.XLOOKUP(K746,'Clean Data'!E:E, 'Clean Data'!D:D))</f>
        <v>493</v>
      </c>
      <c r="J746" s="113" t="s">
        <v>1442</v>
      </c>
      <c r="K746" s="114" t="s">
        <v>3274</v>
      </c>
      <c r="L746" t="str">
        <f t="shared" si="11"/>
        <v>Form-Fighting</v>
      </c>
      <c r="M746" t="s">
        <v>3030</v>
      </c>
    </row>
    <row r="747" spans="1:13" x14ac:dyDescent="0.25">
      <c r="A747" t="str">
        <f>'Clean Data'!E748&amp;IF('Clean Data'!G748="x","-f","")&amp;IF('Clean Data'!K748="x","-Mega","")&amp;IF('Clean Data'!L748="x","-Gigantamax","")&amp;IF('Clean Data'!M748&lt;&gt;"","-"&amp;'Clean Data'!M748,"")</f>
        <v>Wishiwashi</v>
      </c>
      <c r="B747" t="s">
        <v>732</v>
      </c>
      <c r="C747" t="s">
        <v>732</v>
      </c>
      <c r="D747" s="108" t="s">
        <v>548</v>
      </c>
      <c r="E747" t="s">
        <v>548</v>
      </c>
      <c r="F747" t="str" cm="1">
        <f t="array" aca="1" ref="F747" ca="1">IF(OR(E747="f", E747="Mega", E747="Gigantamax", E747="Galar", E747="Alola"), IF(NOT(ISERROR(SEARCH(" ", CELL("contents", F746)))), LEFT(F746,SEARCH(" ", CELL("contents", F746))-1) &amp; " - " &amp; E747, F746&amp;" - "&amp;E747), E747)</f>
        <v>Sigilyph</v>
      </c>
      <c r="G747">
        <f>IF(ISNUMBER(SEARCH("-",K747)),_xlfn.XLOOKUP(LEFT(K747,FIND("-",K747)-1),'Clean Data'!E:E, 'Clean Data'!C:C),_xlfn.XLOOKUP(K747,'Clean Data'!E:E, 'Clean Data'!C:C))</f>
        <v>4</v>
      </c>
      <c r="H747" s="113">
        <v>4</v>
      </c>
      <c r="I747" s="113" t="str">
        <f>IF(ISNUMBER(SEARCH("-",K747)),_xlfn.XLOOKUP(LEFT(K747,FIND("-",K747)-1),'Clean Data'!E:E, 'Clean Data'!D:D),_xlfn.XLOOKUP(K747,'Clean Data'!E:E, 'Clean Data'!D:D))</f>
        <v>493</v>
      </c>
      <c r="J747" s="113" t="s">
        <v>1442</v>
      </c>
      <c r="K747" s="114" t="s">
        <v>3275</v>
      </c>
      <c r="L747" t="str">
        <f t="shared" si="11"/>
        <v>Form-Fire</v>
      </c>
      <c r="M747" t="s">
        <v>3031</v>
      </c>
    </row>
    <row r="748" spans="1:13" x14ac:dyDescent="0.25">
      <c r="A748" t="str">
        <f>'Clean Data'!E749&amp;IF('Clean Data'!G749="x","-f","")&amp;IF('Clean Data'!K749="x","-Mega","")&amp;IF('Clean Data'!L749="x","-Gigantamax","")&amp;IF('Clean Data'!M749&lt;&gt;"","-"&amp;'Clean Data'!M749,"")</f>
        <v>Mareanie</v>
      </c>
      <c r="B748" t="s">
        <v>733</v>
      </c>
      <c r="C748" t="s">
        <v>733</v>
      </c>
      <c r="D748" s="108" t="s">
        <v>549</v>
      </c>
      <c r="E748" t="s">
        <v>549</v>
      </c>
      <c r="F748" t="str" cm="1">
        <f t="array" aca="1" ref="F748" ca="1">IF(OR(E748="f", E748="Mega", E748="Gigantamax", E748="Galar", E748="Alola"), IF(NOT(ISERROR(SEARCH(" ", CELL("contents", F747)))), LEFT(F747,SEARCH(" ", CELL("contents", F747))-1) &amp; " - " &amp; E748, F747&amp;" - "&amp;E748), E748)</f>
        <v>Yamask</v>
      </c>
      <c r="G748">
        <f>IF(ISNUMBER(SEARCH("-",K748)),_xlfn.XLOOKUP(LEFT(K748,FIND("-",K748)-1),'Clean Data'!E:E, 'Clean Data'!C:C),_xlfn.XLOOKUP(K748,'Clean Data'!E:E, 'Clean Data'!C:C))</f>
        <v>4</v>
      </c>
      <c r="H748" s="113">
        <v>4</v>
      </c>
      <c r="I748" s="113" t="str">
        <f>IF(ISNUMBER(SEARCH("-",K748)),_xlfn.XLOOKUP(LEFT(K748,FIND("-",K748)-1),'Clean Data'!E:E, 'Clean Data'!D:D),_xlfn.XLOOKUP(K748,'Clean Data'!E:E, 'Clean Data'!D:D))</f>
        <v>493</v>
      </c>
      <c r="J748" s="113" t="s">
        <v>1442</v>
      </c>
      <c r="K748" s="114" t="s">
        <v>3276</v>
      </c>
      <c r="L748" t="str">
        <f t="shared" si="11"/>
        <v>Form-Flying</v>
      </c>
      <c r="M748" t="s">
        <v>3032</v>
      </c>
    </row>
    <row r="749" spans="1:13" x14ac:dyDescent="0.25">
      <c r="A749" t="str">
        <f>'Clean Data'!E750&amp;IF('Clean Data'!G750="x","-f","")&amp;IF('Clean Data'!K750="x","-Mega","")&amp;IF('Clean Data'!L750="x","-Gigantamax","")&amp;IF('Clean Data'!M750&lt;&gt;"","-"&amp;'Clean Data'!M750,"")</f>
        <v>Toxapex</v>
      </c>
      <c r="B749" t="s">
        <v>734</v>
      </c>
      <c r="C749" t="s">
        <v>734</v>
      </c>
      <c r="D749" s="108" t="s">
        <v>887</v>
      </c>
      <c r="E749" t="s">
        <v>887</v>
      </c>
      <c r="F749" t="str" cm="1">
        <f t="array" aca="1" ref="F749" ca="1">IF(OR(E749="f", E749="Mega", E749="Gigantamax", E749="Galar", E749="Alola"), IF(NOT(ISERROR(SEARCH(" ", CELL("contents", F748)))), LEFT(F748,SEARCH(" ", CELL("contents", F748))-1) &amp; " - " &amp; E749, F748&amp;" - "&amp;E749), E749)</f>
        <v>Yamask - Galar</v>
      </c>
      <c r="G749">
        <f>IF(ISNUMBER(SEARCH("-",K749)),_xlfn.XLOOKUP(LEFT(K749,FIND("-",K749)-1),'Clean Data'!E:E, 'Clean Data'!C:C),_xlfn.XLOOKUP(K749,'Clean Data'!E:E, 'Clean Data'!C:C))</f>
        <v>4</v>
      </c>
      <c r="H749" s="113">
        <v>4</v>
      </c>
      <c r="I749" s="113" t="str">
        <f>IF(ISNUMBER(SEARCH("-",K749)),_xlfn.XLOOKUP(LEFT(K749,FIND("-",K749)-1),'Clean Data'!E:E, 'Clean Data'!D:D),_xlfn.XLOOKUP(K749,'Clean Data'!E:E, 'Clean Data'!D:D))</f>
        <v>493</v>
      </c>
      <c r="J749" s="113" t="s">
        <v>1442</v>
      </c>
      <c r="K749" s="114" t="s">
        <v>3277</v>
      </c>
      <c r="L749" t="str">
        <f t="shared" si="11"/>
        <v>Form-Ghost</v>
      </c>
      <c r="M749" t="s">
        <v>3033</v>
      </c>
    </row>
    <row r="750" spans="1:13" x14ac:dyDescent="0.25">
      <c r="A750" t="str">
        <f>'Clean Data'!E751&amp;IF('Clean Data'!G751="x","-f","")&amp;IF('Clean Data'!K751="x","-Mega","")&amp;IF('Clean Data'!L751="x","-Gigantamax","")&amp;IF('Clean Data'!M751&lt;&gt;"","-"&amp;'Clean Data'!M751,"")</f>
        <v>Mudbray</v>
      </c>
      <c r="B750" t="s">
        <v>735</v>
      </c>
      <c r="C750" t="s">
        <v>735</v>
      </c>
      <c r="D750" s="108" t="s">
        <v>550</v>
      </c>
      <c r="E750" t="s">
        <v>550</v>
      </c>
      <c r="F750" t="str" cm="1">
        <f t="array" aca="1" ref="F750" ca="1">IF(OR(E750="f", E750="Mega", E750="Gigantamax", E750="Galar", E750="Alola"), IF(NOT(ISERROR(SEARCH(" ", CELL("contents", F749)))), LEFT(F749,SEARCH(" ", CELL("contents", F749))-1) &amp; " - " &amp; E750, F749&amp;" - "&amp;E750), E750)</f>
        <v>Cofagrigus</v>
      </c>
      <c r="G750">
        <f>IF(ISNUMBER(SEARCH("-",K750)),_xlfn.XLOOKUP(LEFT(K750,FIND("-",K750)-1),'Clean Data'!E:E, 'Clean Data'!C:C),_xlfn.XLOOKUP(K750,'Clean Data'!E:E, 'Clean Data'!C:C))</f>
        <v>4</v>
      </c>
      <c r="H750" s="113">
        <v>4</v>
      </c>
      <c r="I750" s="113" t="str">
        <f>IF(ISNUMBER(SEARCH("-",K750)),_xlfn.XLOOKUP(LEFT(K750,FIND("-",K750)-1),'Clean Data'!E:E, 'Clean Data'!D:D),_xlfn.XLOOKUP(K750,'Clean Data'!E:E, 'Clean Data'!D:D))</f>
        <v>493</v>
      </c>
      <c r="J750" s="113" t="s">
        <v>1442</v>
      </c>
      <c r="K750" s="114" t="s">
        <v>3278</v>
      </c>
      <c r="L750" t="str">
        <f t="shared" si="11"/>
        <v>Form-Grass</v>
      </c>
      <c r="M750" t="s">
        <v>3034</v>
      </c>
    </row>
    <row r="751" spans="1:13" x14ac:dyDescent="0.25">
      <c r="A751" t="str">
        <f>'Clean Data'!E752&amp;IF('Clean Data'!G752="x","-f","")&amp;IF('Clean Data'!K752="x","-Mega","")&amp;IF('Clean Data'!L752="x","-Gigantamax","")&amp;IF('Clean Data'!M752&lt;&gt;"","-"&amp;'Clean Data'!M752,"")</f>
        <v>Mudsdale</v>
      </c>
      <c r="B751" t="s">
        <v>736</v>
      </c>
      <c r="C751" t="s">
        <v>736</v>
      </c>
      <c r="D751" s="108" t="s">
        <v>551</v>
      </c>
      <c r="E751" t="s">
        <v>551</v>
      </c>
      <c r="F751" t="str" cm="1">
        <f t="array" aca="1" ref="F751" ca="1">IF(OR(E751="f", E751="Mega", E751="Gigantamax", E751="Galar", E751="Alola"), IF(NOT(ISERROR(SEARCH(" ", CELL("contents", F750)))), LEFT(F750,SEARCH(" ", CELL("contents", F750))-1) &amp; " - " &amp; E751, F750&amp;" - "&amp;E751), E751)</f>
        <v>Tirtouga</v>
      </c>
      <c r="G751">
        <f>IF(ISNUMBER(SEARCH("-",K751)),_xlfn.XLOOKUP(LEFT(K751,FIND("-",K751)-1),'Clean Data'!E:E, 'Clean Data'!C:C),_xlfn.XLOOKUP(K751,'Clean Data'!E:E, 'Clean Data'!C:C))</f>
        <v>4</v>
      </c>
      <c r="H751" s="113">
        <v>4</v>
      </c>
      <c r="I751" s="113" t="str">
        <f>IF(ISNUMBER(SEARCH("-",K751)),_xlfn.XLOOKUP(LEFT(K751,FIND("-",K751)-1),'Clean Data'!E:E, 'Clean Data'!D:D),_xlfn.XLOOKUP(K751,'Clean Data'!E:E, 'Clean Data'!D:D))</f>
        <v>493</v>
      </c>
      <c r="J751" s="113" t="s">
        <v>1442</v>
      </c>
      <c r="K751" s="114" t="s">
        <v>3279</v>
      </c>
      <c r="L751" t="str">
        <f t="shared" si="11"/>
        <v>Form-Ground</v>
      </c>
      <c r="M751" t="s">
        <v>3035</v>
      </c>
    </row>
    <row r="752" spans="1:13" x14ac:dyDescent="0.25">
      <c r="A752" t="str">
        <f>'Clean Data'!E753&amp;IF('Clean Data'!G753="x","-f","")&amp;IF('Clean Data'!K753="x","-Mega","")&amp;IF('Clean Data'!L753="x","-Gigantamax","")&amp;IF('Clean Data'!M753&lt;&gt;"","-"&amp;'Clean Data'!M753,"")</f>
        <v>Dewpider</v>
      </c>
      <c r="B752" t="s">
        <v>737</v>
      </c>
      <c r="C752" t="s">
        <v>737</v>
      </c>
      <c r="D752" s="108" t="s">
        <v>552</v>
      </c>
      <c r="E752" t="s">
        <v>552</v>
      </c>
      <c r="F752" t="str" cm="1">
        <f t="array" aca="1" ref="F752" ca="1">IF(OR(E752="f", E752="Mega", E752="Gigantamax", E752="Galar", E752="Alola"), IF(NOT(ISERROR(SEARCH(" ", CELL("contents", F751)))), LEFT(F751,SEARCH(" ", CELL("contents", F751))-1) &amp; " - " &amp; E752, F751&amp;" - "&amp;E752), E752)</f>
        <v>Carracosta</v>
      </c>
      <c r="G752">
        <f>IF(ISNUMBER(SEARCH("-",K752)),_xlfn.XLOOKUP(LEFT(K752,FIND("-",K752)-1),'Clean Data'!E:E, 'Clean Data'!C:C),_xlfn.XLOOKUP(K752,'Clean Data'!E:E, 'Clean Data'!C:C))</f>
        <v>4</v>
      </c>
      <c r="H752" s="113">
        <v>4</v>
      </c>
      <c r="I752" s="113" t="str">
        <f>IF(ISNUMBER(SEARCH("-",K752)),_xlfn.XLOOKUP(LEFT(K752,FIND("-",K752)-1),'Clean Data'!E:E, 'Clean Data'!D:D),_xlfn.XLOOKUP(K752,'Clean Data'!E:E, 'Clean Data'!D:D))</f>
        <v>493</v>
      </c>
      <c r="J752" s="113" t="s">
        <v>1442</v>
      </c>
      <c r="K752" s="114" t="s">
        <v>3280</v>
      </c>
      <c r="L752" t="str">
        <f t="shared" si="11"/>
        <v>Form-Ice</v>
      </c>
      <c r="M752" t="s">
        <v>3036</v>
      </c>
    </row>
    <row r="753" spans="1:13" x14ac:dyDescent="0.25">
      <c r="A753" t="str">
        <f>'Clean Data'!E754&amp;IF('Clean Data'!G754="x","-f","")&amp;IF('Clean Data'!K754="x","-Mega","")&amp;IF('Clean Data'!L754="x","-Gigantamax","")&amp;IF('Clean Data'!M754&lt;&gt;"","-"&amp;'Clean Data'!M754,"")</f>
        <v>Araquanid</v>
      </c>
      <c r="B753" t="s">
        <v>738</v>
      </c>
      <c r="C753" t="s">
        <v>738</v>
      </c>
      <c r="D753" s="108" t="s">
        <v>553</v>
      </c>
      <c r="E753" t="s">
        <v>553</v>
      </c>
      <c r="F753" t="str" cm="1">
        <f t="array" aca="1" ref="F753" ca="1">IF(OR(E753="f", E753="Mega", E753="Gigantamax", E753="Galar", E753="Alola"), IF(NOT(ISERROR(SEARCH(" ", CELL("contents", F752)))), LEFT(F752,SEARCH(" ", CELL("contents", F752))-1) &amp; " - " &amp; E753, F752&amp;" - "&amp;E753), E753)</f>
        <v>Archen</v>
      </c>
      <c r="G753">
        <f>IF(ISNUMBER(SEARCH("-",K753)),_xlfn.XLOOKUP(LEFT(K753,FIND("-",K753)-1),'Clean Data'!E:E, 'Clean Data'!C:C),_xlfn.XLOOKUP(K753,'Clean Data'!E:E, 'Clean Data'!C:C))</f>
        <v>4</v>
      </c>
      <c r="H753" s="113">
        <v>4</v>
      </c>
      <c r="I753" s="113" t="str">
        <f>IF(ISNUMBER(SEARCH("-",K753)),_xlfn.XLOOKUP(LEFT(K753,FIND("-",K753)-1),'Clean Data'!E:E, 'Clean Data'!D:D),_xlfn.XLOOKUP(K753,'Clean Data'!E:E, 'Clean Data'!D:D))</f>
        <v>493</v>
      </c>
      <c r="J753" s="113" t="s">
        <v>1442</v>
      </c>
      <c r="K753" s="114" t="s">
        <v>3281</v>
      </c>
      <c r="L753" t="str">
        <f t="shared" si="11"/>
        <v>Form-Normal</v>
      </c>
      <c r="M753" t="s">
        <v>3037</v>
      </c>
    </row>
    <row r="754" spans="1:13" x14ac:dyDescent="0.25">
      <c r="A754" t="str">
        <f>'Clean Data'!E755&amp;IF('Clean Data'!G755="x","-f","")&amp;IF('Clean Data'!K755="x","-Mega","")&amp;IF('Clean Data'!L755="x","-Gigantamax","")&amp;IF('Clean Data'!M755&lt;&gt;"","-"&amp;'Clean Data'!M755,"")</f>
        <v>Fomantis</v>
      </c>
      <c r="B754" t="s">
        <v>739</v>
      </c>
      <c r="C754" t="s">
        <v>739</v>
      </c>
      <c r="D754" s="108" t="s">
        <v>554</v>
      </c>
      <c r="E754" t="s">
        <v>554</v>
      </c>
      <c r="F754" t="str" cm="1">
        <f t="array" aca="1" ref="F754" ca="1">IF(OR(E754="f", E754="Mega", E754="Gigantamax", E754="Galar", E754="Alola"), IF(NOT(ISERROR(SEARCH(" ", CELL("contents", F753)))), LEFT(F753,SEARCH(" ", CELL("contents", F753))-1) &amp; " - " &amp; E754, F753&amp;" - "&amp;E754), E754)</f>
        <v>Archeops</v>
      </c>
      <c r="G754">
        <f>IF(ISNUMBER(SEARCH("-",K754)),_xlfn.XLOOKUP(LEFT(K754,FIND("-",K754)-1),'Clean Data'!E:E, 'Clean Data'!C:C),_xlfn.XLOOKUP(K754,'Clean Data'!E:E, 'Clean Data'!C:C))</f>
        <v>4</v>
      </c>
      <c r="H754" s="113">
        <v>4</v>
      </c>
      <c r="I754" s="113" t="str">
        <f>IF(ISNUMBER(SEARCH("-",K754)),_xlfn.XLOOKUP(LEFT(K754,FIND("-",K754)-1),'Clean Data'!E:E, 'Clean Data'!D:D),_xlfn.XLOOKUP(K754,'Clean Data'!E:E, 'Clean Data'!D:D))</f>
        <v>493</v>
      </c>
      <c r="J754" s="113" t="s">
        <v>1442</v>
      </c>
      <c r="K754" s="114" t="s">
        <v>3282</v>
      </c>
      <c r="L754" t="str">
        <f t="shared" si="11"/>
        <v>Form-Poison</v>
      </c>
      <c r="M754" t="s">
        <v>3038</v>
      </c>
    </row>
    <row r="755" spans="1:13" x14ac:dyDescent="0.25">
      <c r="A755" t="str">
        <f>'Clean Data'!E756&amp;IF('Clean Data'!G756="x","-f","")&amp;IF('Clean Data'!K756="x","-Mega","")&amp;IF('Clean Data'!L756="x","-Gigantamax","")&amp;IF('Clean Data'!M756&lt;&gt;"","-"&amp;'Clean Data'!M756,"")</f>
        <v>Lurantis</v>
      </c>
      <c r="B755" t="s">
        <v>740</v>
      </c>
      <c r="C755" t="s">
        <v>740</v>
      </c>
      <c r="D755" s="108" t="s">
        <v>555</v>
      </c>
      <c r="E755" t="s">
        <v>555</v>
      </c>
      <c r="F755" t="str" cm="1">
        <f t="array" aca="1" ref="F755" ca="1">IF(OR(E755="f", E755="Mega", E755="Gigantamax", E755="Galar", E755="Alola"), IF(NOT(ISERROR(SEARCH(" ", CELL("contents", F754)))), LEFT(F754,SEARCH(" ", CELL("contents", F754))-1) &amp; " - " &amp; E755, F754&amp;" - "&amp;E755), E755)</f>
        <v>Trubbish</v>
      </c>
      <c r="G755">
        <f>IF(ISNUMBER(SEARCH("-",K755)),_xlfn.XLOOKUP(LEFT(K755,FIND("-",K755)-1),'Clean Data'!E:E, 'Clean Data'!C:C),_xlfn.XLOOKUP(K755,'Clean Data'!E:E, 'Clean Data'!C:C))</f>
        <v>4</v>
      </c>
      <c r="H755" s="113">
        <v>4</v>
      </c>
      <c r="I755" s="113" t="str">
        <f>IF(ISNUMBER(SEARCH("-",K755)),_xlfn.XLOOKUP(LEFT(K755,FIND("-",K755)-1),'Clean Data'!E:E, 'Clean Data'!D:D),_xlfn.XLOOKUP(K755,'Clean Data'!E:E, 'Clean Data'!D:D))</f>
        <v>493</v>
      </c>
      <c r="J755" s="113" t="s">
        <v>1442</v>
      </c>
      <c r="K755" s="114" t="s">
        <v>3283</v>
      </c>
      <c r="L755" t="str">
        <f t="shared" si="11"/>
        <v>Form-Psychic</v>
      </c>
      <c r="M755" t="s">
        <v>3039</v>
      </c>
    </row>
    <row r="756" spans="1:13" x14ac:dyDescent="0.25">
      <c r="A756" t="str">
        <f>'Clean Data'!E757&amp;IF('Clean Data'!G757="x","-f","")&amp;IF('Clean Data'!K757="x","-Mega","")&amp;IF('Clean Data'!L757="x","-Gigantamax","")&amp;IF('Clean Data'!M757&lt;&gt;"","-"&amp;'Clean Data'!M757,"")</f>
        <v>Morelull</v>
      </c>
      <c r="B756" t="s">
        <v>741</v>
      </c>
      <c r="C756" t="s">
        <v>741</v>
      </c>
      <c r="D756" s="108" t="s">
        <v>556</v>
      </c>
      <c r="E756" t="s">
        <v>556</v>
      </c>
      <c r="F756" t="str" cm="1">
        <f t="array" aca="1" ref="F756" ca="1">IF(OR(E756="f", E756="Mega", E756="Gigantamax", E756="Galar", E756="Alola"), IF(NOT(ISERROR(SEARCH(" ", CELL("contents", F755)))), LEFT(F755,SEARCH(" ", CELL("contents", F755))-1) &amp; " - " &amp; E756, F755&amp;" - "&amp;E756), E756)</f>
        <v>Garbodor</v>
      </c>
      <c r="G756">
        <f>IF(ISNUMBER(SEARCH("-",K756)),_xlfn.XLOOKUP(LEFT(K756,FIND("-",K756)-1),'Clean Data'!E:E, 'Clean Data'!C:C),_xlfn.XLOOKUP(K756,'Clean Data'!E:E, 'Clean Data'!C:C))</f>
        <v>4</v>
      </c>
      <c r="H756" s="113">
        <v>4</v>
      </c>
      <c r="I756" s="113" t="str">
        <f>IF(ISNUMBER(SEARCH("-",K756)),_xlfn.XLOOKUP(LEFT(K756,FIND("-",K756)-1),'Clean Data'!E:E, 'Clean Data'!D:D),_xlfn.XLOOKUP(K756,'Clean Data'!E:E, 'Clean Data'!D:D))</f>
        <v>493</v>
      </c>
      <c r="J756" s="113" t="s">
        <v>1442</v>
      </c>
      <c r="K756" s="114" t="s">
        <v>3284</v>
      </c>
      <c r="L756" t="str">
        <f t="shared" si="11"/>
        <v>Form-Qmark</v>
      </c>
      <c r="M756" t="s">
        <v>3002</v>
      </c>
    </row>
    <row r="757" spans="1:13" x14ac:dyDescent="0.25">
      <c r="A757" t="str">
        <f>'Clean Data'!E758&amp;IF('Clean Data'!G758="x","-f","")&amp;IF('Clean Data'!K758="x","-Mega","")&amp;IF('Clean Data'!L758="x","-Gigantamax","")&amp;IF('Clean Data'!M758&lt;&gt;"","-"&amp;'Clean Data'!M758,"")</f>
        <v>Shiinotic</v>
      </c>
      <c r="B757" t="s">
        <v>742</v>
      </c>
      <c r="C757" t="s">
        <v>742</v>
      </c>
      <c r="D757" s="108" t="s">
        <v>883</v>
      </c>
      <c r="E757" t="s">
        <v>883</v>
      </c>
      <c r="F757" t="str" cm="1">
        <f t="array" aca="1" ref="F757" ca="1">IF(OR(E757="f", E757="Mega", E757="Gigantamax", E757="Galar", E757="Alola"), IF(NOT(ISERROR(SEARCH(" ", CELL("contents", F756)))), LEFT(F756,SEARCH(" ", CELL("contents", F756))-1) &amp; " - " &amp; E757, F756&amp;" - "&amp;E757), E757)</f>
        <v>Garbodor - Gigantamax</v>
      </c>
      <c r="G757">
        <f>IF(ISNUMBER(SEARCH("-",K757)),_xlfn.XLOOKUP(LEFT(K757,FIND("-",K757)-1),'Clean Data'!E:E, 'Clean Data'!C:C),_xlfn.XLOOKUP(K757,'Clean Data'!E:E, 'Clean Data'!C:C))</f>
        <v>4</v>
      </c>
      <c r="H757" s="113">
        <v>4</v>
      </c>
      <c r="I757" s="113" t="str">
        <f>IF(ISNUMBER(SEARCH("-",K757)),_xlfn.XLOOKUP(LEFT(K757,FIND("-",K757)-1),'Clean Data'!E:E, 'Clean Data'!D:D),_xlfn.XLOOKUP(K757,'Clean Data'!E:E, 'Clean Data'!D:D))</f>
        <v>493</v>
      </c>
      <c r="J757" s="113" t="s">
        <v>1442</v>
      </c>
      <c r="K757" s="114" t="s">
        <v>3285</v>
      </c>
      <c r="L757" t="str">
        <f t="shared" si="11"/>
        <v>Form-Rock</v>
      </c>
      <c r="M757" t="s">
        <v>3040</v>
      </c>
    </row>
    <row r="758" spans="1:13" x14ac:dyDescent="0.25">
      <c r="A758" t="str">
        <f>'Clean Data'!E759&amp;IF('Clean Data'!G759="x","-f","")&amp;IF('Clean Data'!K759="x","-Mega","")&amp;IF('Clean Data'!L759="x","-Gigantamax","")&amp;IF('Clean Data'!M759&lt;&gt;"","-"&amp;'Clean Data'!M759,"")</f>
        <v>Salandit</v>
      </c>
      <c r="B758" t="s">
        <v>743</v>
      </c>
      <c r="C758" t="s">
        <v>743</v>
      </c>
      <c r="D758" s="108" t="s">
        <v>1867</v>
      </c>
      <c r="E758" t="s">
        <v>1867</v>
      </c>
      <c r="F758" t="str" cm="1">
        <f t="array" aca="1" ref="F758" ca="1">IF(OR(E758="f", E758="Mega", E758="Gigantamax", E758="Galar", E758="Alola"), IF(NOT(ISERROR(SEARCH(" ", CELL("contents", F757)))), LEFT(F757,SEARCH(" ", CELL("contents", F757))-1) &amp; " - " &amp; E758, F757&amp;" - "&amp;E758), E758)</f>
        <v>Zorua</v>
      </c>
      <c r="G758">
        <f>IF(ISNUMBER(SEARCH("-",K758)),_xlfn.XLOOKUP(LEFT(K758,FIND("-",K758)-1),'Clean Data'!E:E, 'Clean Data'!C:C),_xlfn.XLOOKUP(K758,'Clean Data'!E:E, 'Clean Data'!C:C))</f>
        <v>4</v>
      </c>
      <c r="H758" s="113">
        <v>4</v>
      </c>
      <c r="I758" s="113" t="str">
        <f>IF(ISNUMBER(SEARCH("-",K758)),_xlfn.XLOOKUP(LEFT(K758,FIND("-",K758)-1),'Clean Data'!E:E, 'Clean Data'!D:D),_xlfn.XLOOKUP(K758,'Clean Data'!E:E, 'Clean Data'!D:D))</f>
        <v>493</v>
      </c>
      <c r="J758" s="113" t="s">
        <v>1442</v>
      </c>
      <c r="K758" s="114" t="s">
        <v>3286</v>
      </c>
      <c r="L758" t="str">
        <f t="shared" si="11"/>
        <v>Form-Steel</v>
      </c>
      <c r="M758" t="s">
        <v>3041</v>
      </c>
    </row>
    <row r="759" spans="1:13" x14ac:dyDescent="0.25">
      <c r="A759" t="str">
        <f>'Clean Data'!E760&amp;IF('Clean Data'!G760="x","-f","")&amp;IF('Clean Data'!K760="x","-Mega","")&amp;IF('Clean Data'!L760="x","-Gigantamax","")&amp;IF('Clean Data'!M760&lt;&gt;"","-"&amp;'Clean Data'!M760,"")</f>
        <v>Salazzle</v>
      </c>
      <c r="B759" t="s">
        <v>744</v>
      </c>
      <c r="C759" t="s">
        <v>744</v>
      </c>
      <c r="D759" s="108" t="s">
        <v>557</v>
      </c>
      <c r="E759" t="s">
        <v>557</v>
      </c>
      <c r="F759" t="str" cm="1">
        <f t="array" aca="1" ref="F759" ca="1">IF(OR(E759="f", E759="Mega", E759="Gigantamax", E759="Galar", E759="Alola"), IF(NOT(ISERROR(SEARCH(" ", CELL("contents", F758)))), LEFT(F758,SEARCH(" ", CELL("contents", F758))-1) &amp; " - " &amp; E759, F758&amp;" - "&amp;E759), E759)</f>
        <v>Zoroark</v>
      </c>
      <c r="G759">
        <f>IF(ISNUMBER(SEARCH("-",K759)),_xlfn.XLOOKUP(LEFT(K759,FIND("-",K759)-1),'Clean Data'!E:E, 'Clean Data'!C:C),_xlfn.XLOOKUP(K759,'Clean Data'!E:E, 'Clean Data'!C:C))</f>
        <v>4</v>
      </c>
      <c r="H759" s="113">
        <v>4</v>
      </c>
      <c r="I759" s="113" t="str">
        <f>IF(ISNUMBER(SEARCH("-",K759)),_xlfn.XLOOKUP(LEFT(K759,FIND("-",K759)-1),'Clean Data'!E:E, 'Clean Data'!D:D),_xlfn.XLOOKUP(K759,'Clean Data'!E:E, 'Clean Data'!D:D))</f>
        <v>493</v>
      </c>
      <c r="J759" s="113" t="s">
        <v>1442</v>
      </c>
      <c r="K759" s="114" t="s">
        <v>3287</v>
      </c>
      <c r="L759" t="str">
        <f t="shared" si="11"/>
        <v>Form-Water</v>
      </c>
      <c r="M759" t="s">
        <v>3042</v>
      </c>
    </row>
    <row r="760" spans="1:13" x14ac:dyDescent="0.25">
      <c r="A760" t="str">
        <f>'Clean Data'!E761&amp;IF('Clean Data'!G761="x","-f","")&amp;IF('Clean Data'!K761="x","-Mega","")&amp;IF('Clean Data'!L761="x","-Gigantamax","")&amp;IF('Clean Data'!M761&lt;&gt;"","-"&amp;'Clean Data'!M761,"")</f>
        <v>Stufful</v>
      </c>
      <c r="B760" t="s">
        <v>745</v>
      </c>
      <c r="C760" t="s">
        <v>745</v>
      </c>
      <c r="D760" s="108" t="s">
        <v>558</v>
      </c>
      <c r="E760" t="s">
        <v>558</v>
      </c>
      <c r="F760" t="str" cm="1">
        <f t="array" aca="1" ref="F760" ca="1">IF(OR(E760="f", E760="Mega", E760="Gigantamax", E760="Galar", E760="Alola"), IF(NOT(ISERROR(SEARCH(" ", CELL("contents", F759)))), LEFT(F759,SEARCH(" ", CELL("contents", F759))-1) &amp; " - " &amp; E760, F759&amp;" - "&amp;E760), E760)</f>
        <v>Minccino</v>
      </c>
      <c r="G760">
        <f>IF(ISNUMBER(SEARCH("-",K760)),_xlfn.XLOOKUP(LEFT(K760,FIND("-",K760)-1),'Clean Data'!E:E, 'Clean Data'!C:C),_xlfn.XLOOKUP(K760,'Clean Data'!E:E, 'Clean Data'!C:C))</f>
        <v>5</v>
      </c>
      <c r="H760" s="113">
        <v>5</v>
      </c>
      <c r="I760" s="113" t="str">
        <f>IF(ISNUMBER(SEARCH("-",K760)),_xlfn.XLOOKUP(LEFT(K760,FIND("-",K760)-1),'Clean Data'!E:E, 'Clean Data'!D:D),_xlfn.XLOOKUP(K760,'Clean Data'!E:E, 'Clean Data'!D:D))</f>
        <v>494</v>
      </c>
      <c r="J760" s="113" t="s">
        <v>1443</v>
      </c>
      <c r="K760" s="114" t="s">
        <v>486</v>
      </c>
      <c r="L760" t="str">
        <f t="shared" si="11"/>
        <v/>
      </c>
      <c r="M760" t="s">
        <v>888</v>
      </c>
    </row>
    <row r="761" spans="1:13" x14ac:dyDescent="0.25">
      <c r="A761" t="str">
        <f>'Clean Data'!E762&amp;IF('Clean Data'!G762="x","-f","")&amp;IF('Clean Data'!K762="x","-Mega","")&amp;IF('Clean Data'!L762="x","-Gigantamax","")&amp;IF('Clean Data'!M762&lt;&gt;"","-"&amp;'Clean Data'!M762,"")</f>
        <v>Bewear</v>
      </c>
      <c r="B761" t="s">
        <v>746</v>
      </c>
      <c r="C761" t="s">
        <v>746</v>
      </c>
      <c r="D761" s="108" t="s">
        <v>559</v>
      </c>
      <c r="E761" t="s">
        <v>559</v>
      </c>
      <c r="F761" t="str" cm="1">
        <f t="array" aca="1" ref="F761" ca="1">IF(OR(E761="f", E761="Mega", E761="Gigantamax", E761="Galar", E761="Alola"), IF(NOT(ISERROR(SEARCH(" ", CELL("contents", F760)))), LEFT(F760,SEARCH(" ", CELL("contents", F760))-1) &amp; " - " &amp; E761, F760&amp;" - "&amp;E761), E761)</f>
        <v>Cinccino</v>
      </c>
      <c r="G761">
        <f>IF(ISNUMBER(SEARCH("-",K761)),_xlfn.XLOOKUP(LEFT(K761,FIND("-",K761)-1),'Clean Data'!E:E, 'Clean Data'!C:C),_xlfn.XLOOKUP(K761,'Clean Data'!E:E, 'Clean Data'!C:C))</f>
        <v>5</v>
      </c>
      <c r="H761" s="113">
        <v>5</v>
      </c>
      <c r="I761" s="113" t="str">
        <f>IF(ISNUMBER(SEARCH("-",K761)),_xlfn.XLOOKUP(LEFT(K761,FIND("-",K761)-1),'Clean Data'!E:E, 'Clean Data'!D:D),_xlfn.XLOOKUP(K761,'Clean Data'!E:E, 'Clean Data'!D:D))</f>
        <v>495</v>
      </c>
      <c r="J761" s="113" t="s">
        <v>1444</v>
      </c>
      <c r="K761" s="114" t="s">
        <v>487</v>
      </c>
      <c r="L761" t="str">
        <f t="shared" si="11"/>
        <v/>
      </c>
      <c r="M761" t="s">
        <v>888</v>
      </c>
    </row>
    <row r="762" spans="1:13" x14ac:dyDescent="0.25">
      <c r="A762" t="str">
        <f>'Clean Data'!E763&amp;IF('Clean Data'!G763="x","-f","")&amp;IF('Clean Data'!K763="x","-Mega","")&amp;IF('Clean Data'!L763="x","-Gigantamax","")&amp;IF('Clean Data'!M763&lt;&gt;"","-"&amp;'Clean Data'!M763,"")</f>
        <v>Bounsweet</v>
      </c>
      <c r="B762" t="s">
        <v>747</v>
      </c>
      <c r="C762" t="s">
        <v>747</v>
      </c>
      <c r="D762" s="108" t="s">
        <v>560</v>
      </c>
      <c r="E762" t="s">
        <v>560</v>
      </c>
      <c r="F762" t="str" cm="1">
        <f t="array" aca="1" ref="F762" ca="1">IF(OR(E762="f", E762="Mega", E762="Gigantamax", E762="Galar", E762="Alola"), IF(NOT(ISERROR(SEARCH(" ", CELL("contents", F761)))), LEFT(F761,SEARCH(" ", CELL("contents", F761))-1) &amp; " - " &amp; E762, F761&amp;" - "&amp;E762), E762)</f>
        <v>Gothita</v>
      </c>
      <c r="G762">
        <f>IF(ISNUMBER(SEARCH("-",K762)),_xlfn.XLOOKUP(LEFT(K762,FIND("-",K762)-1),'Clean Data'!E:E, 'Clean Data'!C:C),_xlfn.XLOOKUP(K762,'Clean Data'!E:E, 'Clean Data'!C:C))</f>
        <v>5</v>
      </c>
      <c r="H762" s="113">
        <v>5</v>
      </c>
      <c r="I762" s="113" t="str">
        <f>IF(ISNUMBER(SEARCH("-",K762)),_xlfn.XLOOKUP(LEFT(K762,FIND("-",K762)-1),'Clean Data'!E:E, 'Clean Data'!D:D),_xlfn.XLOOKUP(K762,'Clean Data'!E:E, 'Clean Data'!D:D))</f>
        <v>496</v>
      </c>
      <c r="J762" s="113" t="s">
        <v>1445</v>
      </c>
      <c r="K762" s="114" t="s">
        <v>488</v>
      </c>
      <c r="L762" t="str">
        <f t="shared" si="11"/>
        <v/>
      </c>
      <c r="M762" t="s">
        <v>888</v>
      </c>
    </row>
    <row r="763" spans="1:13" x14ac:dyDescent="0.25">
      <c r="A763" t="str">
        <f>'Clean Data'!E764&amp;IF('Clean Data'!G764="x","-f","")&amp;IF('Clean Data'!K764="x","-Mega","")&amp;IF('Clean Data'!L764="x","-Gigantamax","")&amp;IF('Clean Data'!M764&lt;&gt;"","-"&amp;'Clean Data'!M764,"")</f>
        <v>Steenee</v>
      </c>
      <c r="B763" t="s">
        <v>748</v>
      </c>
      <c r="C763" t="s">
        <v>748</v>
      </c>
      <c r="D763" s="108" t="s">
        <v>561</v>
      </c>
      <c r="E763" t="s">
        <v>561</v>
      </c>
      <c r="F763" t="str" cm="1">
        <f t="array" aca="1" ref="F763" ca="1">IF(OR(E763="f", E763="Mega", E763="Gigantamax", E763="Galar", E763="Alola"), IF(NOT(ISERROR(SEARCH(" ", CELL("contents", F762)))), LEFT(F762,SEARCH(" ", CELL("contents", F762))-1) &amp; " - " &amp; E763, F762&amp;" - "&amp;E763), E763)</f>
        <v>Gothorita</v>
      </c>
      <c r="G763">
        <f>IF(ISNUMBER(SEARCH("-",K763)),_xlfn.XLOOKUP(LEFT(K763,FIND("-",K763)-1),'Clean Data'!E:E, 'Clean Data'!C:C),_xlfn.XLOOKUP(K763,'Clean Data'!E:E, 'Clean Data'!C:C))</f>
        <v>5</v>
      </c>
      <c r="H763" s="113">
        <v>5</v>
      </c>
      <c r="I763" s="113" t="str">
        <f>IF(ISNUMBER(SEARCH("-",K763)),_xlfn.XLOOKUP(LEFT(K763,FIND("-",K763)-1),'Clean Data'!E:E, 'Clean Data'!D:D),_xlfn.XLOOKUP(K763,'Clean Data'!E:E, 'Clean Data'!D:D))</f>
        <v>497</v>
      </c>
      <c r="J763" s="113" t="s">
        <v>1446</v>
      </c>
      <c r="K763" s="114" t="s">
        <v>489</v>
      </c>
      <c r="L763" t="str">
        <f t="shared" si="11"/>
        <v/>
      </c>
      <c r="M763" t="s">
        <v>888</v>
      </c>
    </row>
    <row r="764" spans="1:13" x14ac:dyDescent="0.25">
      <c r="A764" t="str">
        <f>'Clean Data'!E765&amp;IF('Clean Data'!G765="x","-f","")&amp;IF('Clean Data'!K765="x","-Mega","")&amp;IF('Clean Data'!L765="x","-Gigantamax","")&amp;IF('Clean Data'!M765&lt;&gt;"","-"&amp;'Clean Data'!M765,"")</f>
        <v>Tsareena</v>
      </c>
      <c r="B764" t="s">
        <v>749</v>
      </c>
      <c r="C764" t="s">
        <v>749</v>
      </c>
      <c r="D764" s="108" t="s">
        <v>562</v>
      </c>
      <c r="E764" t="s">
        <v>562</v>
      </c>
      <c r="F764" t="str" cm="1">
        <f t="array" aca="1" ref="F764" ca="1">IF(OR(E764="f", E764="Mega", E764="Gigantamax", E764="Galar", E764="Alola"), IF(NOT(ISERROR(SEARCH(" ", CELL("contents", F763)))), LEFT(F763,SEARCH(" ", CELL("contents", F763))-1) &amp; " - " &amp; E764, F763&amp;" - "&amp;E764), E764)</f>
        <v>Gothitelle</v>
      </c>
      <c r="G764">
        <f>IF(ISNUMBER(SEARCH("-",K764)),_xlfn.XLOOKUP(LEFT(K764,FIND("-",K764)-1),'Clean Data'!E:E, 'Clean Data'!C:C),_xlfn.XLOOKUP(K764,'Clean Data'!E:E, 'Clean Data'!C:C))</f>
        <v>5</v>
      </c>
      <c r="H764" s="113">
        <v>5</v>
      </c>
      <c r="I764" s="113" t="str">
        <f>IF(ISNUMBER(SEARCH("-",K764)),_xlfn.XLOOKUP(LEFT(K764,FIND("-",K764)-1),'Clean Data'!E:E, 'Clean Data'!D:D),_xlfn.XLOOKUP(K764,'Clean Data'!E:E, 'Clean Data'!D:D))</f>
        <v>498</v>
      </c>
      <c r="J764" s="113" t="s">
        <v>1447</v>
      </c>
      <c r="K764" s="114" t="s">
        <v>490</v>
      </c>
      <c r="L764" t="str">
        <f t="shared" si="11"/>
        <v/>
      </c>
      <c r="M764" t="s">
        <v>888</v>
      </c>
    </row>
    <row r="765" spans="1:13" x14ac:dyDescent="0.25">
      <c r="A765" t="str">
        <f>'Clean Data'!E766&amp;IF('Clean Data'!G766="x","-f","")&amp;IF('Clean Data'!K766="x","-Mega","")&amp;IF('Clean Data'!L766="x","-Gigantamax","")&amp;IF('Clean Data'!M766&lt;&gt;"","-"&amp;'Clean Data'!M766,"")</f>
        <v>Comfey</v>
      </c>
      <c r="B765" t="s">
        <v>750</v>
      </c>
      <c r="C765" t="s">
        <v>750</v>
      </c>
      <c r="D765" s="108" t="s">
        <v>563</v>
      </c>
      <c r="E765" t="s">
        <v>563</v>
      </c>
      <c r="F765" t="str" cm="1">
        <f t="array" aca="1" ref="F765" ca="1">IF(OR(E765="f", E765="Mega", E765="Gigantamax", E765="Galar", E765="Alola"), IF(NOT(ISERROR(SEARCH(" ", CELL("contents", F764)))), LEFT(F764,SEARCH(" ", CELL("contents", F764))-1) &amp; " - " &amp; E765, F764&amp;" - "&amp;E765), E765)</f>
        <v>Solosis</v>
      </c>
      <c r="G765">
        <f>IF(ISNUMBER(SEARCH("-",K765)),_xlfn.XLOOKUP(LEFT(K765,FIND("-",K765)-1),'Clean Data'!E:E, 'Clean Data'!C:C),_xlfn.XLOOKUP(K765,'Clean Data'!E:E, 'Clean Data'!C:C))</f>
        <v>5</v>
      </c>
      <c r="H765" s="113">
        <v>5</v>
      </c>
      <c r="I765" s="113" t="str">
        <f>IF(ISNUMBER(SEARCH("-",K765)),_xlfn.XLOOKUP(LEFT(K765,FIND("-",K765)-1),'Clean Data'!E:E, 'Clean Data'!D:D),_xlfn.XLOOKUP(K765,'Clean Data'!E:E, 'Clean Data'!D:D))</f>
        <v>499</v>
      </c>
      <c r="J765" s="113" t="s">
        <v>1448</v>
      </c>
      <c r="K765" s="114" t="s">
        <v>491</v>
      </c>
      <c r="L765" t="str">
        <f t="shared" si="11"/>
        <v/>
      </c>
      <c r="M765" t="s">
        <v>888</v>
      </c>
    </row>
    <row r="766" spans="1:13" x14ac:dyDescent="0.25">
      <c r="A766" t="str">
        <f>'Clean Data'!E767&amp;IF('Clean Data'!G767="x","-f","")&amp;IF('Clean Data'!K767="x","-Mega","")&amp;IF('Clean Data'!L767="x","-Gigantamax","")&amp;IF('Clean Data'!M767&lt;&gt;"","-"&amp;'Clean Data'!M767,"")</f>
        <v>Oranguru</v>
      </c>
      <c r="B766" t="s">
        <v>751</v>
      </c>
      <c r="C766" t="s">
        <v>751</v>
      </c>
      <c r="D766" s="108" t="s">
        <v>564</v>
      </c>
      <c r="E766" t="s">
        <v>564</v>
      </c>
      <c r="F766" t="str" cm="1">
        <f t="array" aca="1" ref="F766" ca="1">IF(OR(E766="f", E766="Mega", E766="Gigantamax", E766="Galar", E766="Alola"), IF(NOT(ISERROR(SEARCH(" ", CELL("contents", F765)))), LEFT(F765,SEARCH(" ", CELL("contents", F765))-1) &amp; " - " &amp; E766, F765&amp;" - "&amp;E766), E766)</f>
        <v>Duosion</v>
      </c>
      <c r="G766">
        <f>IF(ISNUMBER(SEARCH("-",K766)),_xlfn.XLOOKUP(LEFT(K766,FIND("-",K766)-1),'Clean Data'!E:E, 'Clean Data'!C:C),_xlfn.XLOOKUP(K766,'Clean Data'!E:E, 'Clean Data'!C:C))</f>
        <v>5</v>
      </c>
      <c r="H766" s="113">
        <v>5</v>
      </c>
      <c r="I766" s="113" t="str">
        <f>IF(ISNUMBER(SEARCH("-",K766)),_xlfn.XLOOKUP(LEFT(K766,FIND("-",K766)-1),'Clean Data'!E:E, 'Clean Data'!D:D),_xlfn.XLOOKUP(K766,'Clean Data'!E:E, 'Clean Data'!D:D))</f>
        <v>500</v>
      </c>
      <c r="J766" s="113" t="s">
        <v>1449</v>
      </c>
      <c r="K766" s="114" t="s">
        <v>492</v>
      </c>
      <c r="L766" t="str">
        <f t="shared" si="11"/>
        <v/>
      </c>
      <c r="M766" t="s">
        <v>888</v>
      </c>
    </row>
    <row r="767" spans="1:13" x14ac:dyDescent="0.25">
      <c r="A767" t="str">
        <f>'Clean Data'!E768&amp;IF('Clean Data'!G768="x","-f","")&amp;IF('Clean Data'!K768="x","-Mega","")&amp;IF('Clean Data'!L768="x","-Gigantamax","")&amp;IF('Clean Data'!M768&lt;&gt;"","-"&amp;'Clean Data'!M768,"")</f>
        <v>Passimian</v>
      </c>
      <c r="B767" t="s">
        <v>752</v>
      </c>
      <c r="C767" t="s">
        <v>752</v>
      </c>
      <c r="D767" s="108" t="s">
        <v>565</v>
      </c>
      <c r="E767" t="s">
        <v>565</v>
      </c>
      <c r="F767" t="str" cm="1">
        <f t="array" aca="1" ref="F767" ca="1">IF(OR(E767="f", E767="Mega", E767="Gigantamax", E767="Galar", E767="Alola"), IF(NOT(ISERROR(SEARCH(" ", CELL("contents", F766)))), LEFT(F766,SEARCH(" ", CELL("contents", F766))-1) &amp; " - " &amp; E767, F766&amp;" - "&amp;E767), E767)</f>
        <v>Reuniclus</v>
      </c>
      <c r="G767">
        <f>IF(ISNUMBER(SEARCH("-",K767)),_xlfn.XLOOKUP(LEFT(K767,FIND("-",K767)-1),'Clean Data'!E:E, 'Clean Data'!C:C),_xlfn.XLOOKUP(K767,'Clean Data'!E:E, 'Clean Data'!C:C))</f>
        <v>5</v>
      </c>
      <c r="H767" s="113">
        <v>5</v>
      </c>
      <c r="I767" s="113" t="str">
        <f>IF(ISNUMBER(SEARCH("-",K767)),_xlfn.XLOOKUP(LEFT(K767,FIND("-",K767)-1),'Clean Data'!E:E, 'Clean Data'!D:D),_xlfn.XLOOKUP(K767,'Clean Data'!E:E, 'Clean Data'!D:D))</f>
        <v>501</v>
      </c>
      <c r="J767" s="113" t="s">
        <v>1450</v>
      </c>
      <c r="K767" s="114" t="s">
        <v>493</v>
      </c>
      <c r="L767" t="str">
        <f t="shared" si="11"/>
        <v/>
      </c>
      <c r="M767" t="s">
        <v>888</v>
      </c>
    </row>
    <row r="768" spans="1:13" x14ac:dyDescent="0.25">
      <c r="A768" t="str">
        <f>'Clean Data'!E769&amp;IF('Clean Data'!G769="x","-f","")&amp;IF('Clean Data'!K769="x","-Mega","")&amp;IF('Clean Data'!L769="x","-Gigantamax","")&amp;IF('Clean Data'!M769&lt;&gt;"","-"&amp;'Clean Data'!M769,"")</f>
        <v>Wimpod</v>
      </c>
      <c r="B768" t="s">
        <v>753</v>
      </c>
      <c r="C768" t="s">
        <v>753</v>
      </c>
      <c r="D768" s="108" t="s">
        <v>566</v>
      </c>
      <c r="E768" t="s">
        <v>566</v>
      </c>
      <c r="F768" t="str" cm="1">
        <f t="array" aca="1" ref="F768" ca="1">IF(OR(E768="f", E768="Mega", E768="Gigantamax", E768="Galar", E768="Alola"), IF(NOT(ISERROR(SEARCH(" ", CELL("contents", F767)))), LEFT(F767,SEARCH(" ", CELL("contents", F767))-1) &amp; " - " &amp; E768, F767&amp;" - "&amp;E768), E768)</f>
        <v>Ducklett</v>
      </c>
      <c r="G768">
        <f>IF(ISNUMBER(SEARCH("-",K768)),_xlfn.XLOOKUP(LEFT(K768,FIND("-",K768)-1),'Clean Data'!E:E, 'Clean Data'!C:C),_xlfn.XLOOKUP(K768,'Clean Data'!E:E, 'Clean Data'!C:C))</f>
        <v>5</v>
      </c>
      <c r="H768" s="113">
        <v>5</v>
      </c>
      <c r="I768" s="113" t="str">
        <f>IF(ISNUMBER(SEARCH("-",K768)),_xlfn.XLOOKUP(LEFT(K768,FIND("-",K768)-1),'Clean Data'!E:E, 'Clean Data'!D:D),_xlfn.XLOOKUP(K768,'Clean Data'!E:E, 'Clean Data'!D:D))</f>
        <v>502</v>
      </c>
      <c r="J768" s="113" t="s">
        <v>1451</v>
      </c>
      <c r="K768" s="114" t="s">
        <v>494</v>
      </c>
      <c r="L768" t="str">
        <f t="shared" si="11"/>
        <v/>
      </c>
      <c r="M768" t="s">
        <v>888</v>
      </c>
    </row>
    <row r="769" spans="1:13" x14ac:dyDescent="0.25">
      <c r="A769" t="str">
        <f>'Clean Data'!E770&amp;IF('Clean Data'!G770="x","-f","")&amp;IF('Clean Data'!K770="x","-Mega","")&amp;IF('Clean Data'!L770="x","-Gigantamax","")&amp;IF('Clean Data'!M770&lt;&gt;"","-"&amp;'Clean Data'!M770,"")</f>
        <v>Golisopod</v>
      </c>
      <c r="B769" t="s">
        <v>754</v>
      </c>
      <c r="C769" t="s">
        <v>754</v>
      </c>
      <c r="D769" s="108" t="s">
        <v>567</v>
      </c>
      <c r="E769" t="s">
        <v>567</v>
      </c>
      <c r="F769" t="str" cm="1">
        <f t="array" aca="1" ref="F769" ca="1">IF(OR(E769="f", E769="Mega", E769="Gigantamax", E769="Galar", E769="Alola"), IF(NOT(ISERROR(SEARCH(" ", CELL("contents", F768)))), LEFT(F768,SEARCH(" ", CELL("contents", F768))-1) &amp; " - " &amp; E769, F768&amp;" - "&amp;E769), E769)</f>
        <v>Swanna</v>
      </c>
      <c r="G769">
        <f>IF(ISNUMBER(SEARCH("-",K769)),_xlfn.XLOOKUP(LEFT(K769,FIND("-",K769)-1),'Clean Data'!E:E, 'Clean Data'!C:C),_xlfn.XLOOKUP(K769,'Clean Data'!E:E, 'Clean Data'!C:C))</f>
        <v>5</v>
      </c>
      <c r="H769" s="113">
        <v>5</v>
      </c>
      <c r="I769" s="113" t="str">
        <f>IF(ISNUMBER(SEARCH("-",K769)),_xlfn.XLOOKUP(LEFT(K769,FIND("-",K769)-1),'Clean Data'!E:E, 'Clean Data'!D:D),_xlfn.XLOOKUP(K769,'Clean Data'!E:E, 'Clean Data'!D:D))</f>
        <v>503</v>
      </c>
      <c r="J769" s="113" t="s">
        <v>1452</v>
      </c>
      <c r="K769" s="114" t="s">
        <v>495</v>
      </c>
      <c r="L769" t="str">
        <f t="shared" si="11"/>
        <v/>
      </c>
      <c r="M769" t="s">
        <v>888</v>
      </c>
    </row>
    <row r="770" spans="1:13" x14ac:dyDescent="0.25">
      <c r="A770" t="str">
        <f>'Clean Data'!E771&amp;IF('Clean Data'!G771="x","-f","")&amp;IF('Clean Data'!K771="x","-Mega","")&amp;IF('Clean Data'!L771="x","-Gigantamax","")&amp;IF('Clean Data'!M771&lt;&gt;"","-"&amp;'Clean Data'!M771,"")</f>
        <v>Sandygast</v>
      </c>
      <c r="B770" t="s">
        <v>755</v>
      </c>
      <c r="C770" t="s">
        <v>755</v>
      </c>
      <c r="D770" s="108" t="s">
        <v>568</v>
      </c>
      <c r="E770" t="s">
        <v>568</v>
      </c>
      <c r="F770" t="str" cm="1">
        <f t="array" aca="1" ref="F770" ca="1">IF(OR(E770="f", E770="Mega", E770="Gigantamax", E770="Galar", E770="Alola"), IF(NOT(ISERROR(SEARCH(" ", CELL("contents", F769)))), LEFT(F769,SEARCH(" ", CELL("contents", F769))-1) &amp; " - " &amp; E770, F769&amp;" - "&amp;E770), E770)</f>
        <v>Vanillite</v>
      </c>
      <c r="G770">
        <f>IF(ISNUMBER(SEARCH("-",K770)),_xlfn.XLOOKUP(LEFT(K770,FIND("-",K770)-1),'Clean Data'!E:E, 'Clean Data'!C:C),_xlfn.XLOOKUP(K770,'Clean Data'!E:E, 'Clean Data'!C:C))</f>
        <v>5</v>
      </c>
      <c r="H770" s="113">
        <v>5</v>
      </c>
      <c r="I770" s="113" t="str">
        <f>IF(ISNUMBER(SEARCH("-",K770)),_xlfn.XLOOKUP(LEFT(K770,FIND("-",K770)-1),'Clean Data'!E:E, 'Clean Data'!D:D),_xlfn.XLOOKUP(K770,'Clean Data'!E:E, 'Clean Data'!D:D))</f>
        <v>504</v>
      </c>
      <c r="J770" s="113" t="s">
        <v>1453</v>
      </c>
      <c r="K770" s="114" t="s">
        <v>496</v>
      </c>
      <c r="L770" t="str">
        <f t="shared" si="11"/>
        <v/>
      </c>
      <c r="M770" t="s">
        <v>888</v>
      </c>
    </row>
    <row r="771" spans="1:13" x14ac:dyDescent="0.25">
      <c r="A771" t="str">
        <f>'Clean Data'!E772&amp;IF('Clean Data'!G772="x","-f","")&amp;IF('Clean Data'!K772="x","-Mega","")&amp;IF('Clean Data'!L772="x","-Gigantamax","")&amp;IF('Clean Data'!M772&lt;&gt;"","-"&amp;'Clean Data'!M772,"")</f>
        <v>Palossand</v>
      </c>
      <c r="B771" t="s">
        <v>756</v>
      </c>
      <c r="C771" t="s">
        <v>756</v>
      </c>
      <c r="D771" s="108" t="s">
        <v>569</v>
      </c>
      <c r="E771" t="s">
        <v>569</v>
      </c>
      <c r="F771" t="str" cm="1">
        <f t="array" aca="1" ref="F771" ca="1">IF(OR(E771="f", E771="Mega", E771="Gigantamax", E771="Galar", E771="Alola"), IF(NOT(ISERROR(SEARCH(" ", CELL("contents", F770)))), LEFT(F770,SEARCH(" ", CELL("contents", F770))-1) &amp; " - " &amp; E771, F770&amp;" - "&amp;E771), E771)</f>
        <v>Vanillish</v>
      </c>
      <c r="G771">
        <f>IF(ISNUMBER(SEARCH("-",K771)),_xlfn.XLOOKUP(LEFT(K771,FIND("-",K771)-1),'Clean Data'!E:E, 'Clean Data'!C:C),_xlfn.XLOOKUP(K771,'Clean Data'!E:E, 'Clean Data'!C:C))</f>
        <v>5</v>
      </c>
      <c r="H771" s="113">
        <v>5</v>
      </c>
      <c r="I771" s="113" t="str">
        <f>IF(ISNUMBER(SEARCH("-",K771)),_xlfn.XLOOKUP(LEFT(K771,FIND("-",K771)-1),'Clean Data'!E:E, 'Clean Data'!D:D),_xlfn.XLOOKUP(K771,'Clean Data'!E:E, 'Clean Data'!D:D))</f>
        <v>505</v>
      </c>
      <c r="J771" s="113" t="s">
        <v>1454</v>
      </c>
      <c r="K771" s="114" t="s">
        <v>1865</v>
      </c>
      <c r="L771" t="str">
        <f t="shared" ref="L771:L834" si="12">IF(NOT(ISERROR(SEARCH("-", K771))), RIGHT(K771, LEN(K771) - SEARCH("-", K771)), "")</f>
        <v/>
      </c>
      <c r="M771" t="s">
        <v>888</v>
      </c>
    </row>
    <row r="772" spans="1:13" x14ac:dyDescent="0.25">
      <c r="A772" t="str">
        <f>'Clean Data'!E773&amp;IF('Clean Data'!G773="x","-f","")&amp;IF('Clean Data'!K773="x","-Mega","")&amp;IF('Clean Data'!L773="x","-Gigantamax","")&amp;IF('Clean Data'!M773&lt;&gt;"","-"&amp;'Clean Data'!M773,"")</f>
        <v>Pyukumuku</v>
      </c>
      <c r="B772" t="s">
        <v>757</v>
      </c>
      <c r="C772" t="s">
        <v>757</v>
      </c>
      <c r="D772" s="108" t="s">
        <v>570</v>
      </c>
      <c r="E772" t="s">
        <v>570</v>
      </c>
      <c r="F772" t="str" cm="1">
        <f t="array" aca="1" ref="F772" ca="1">IF(OR(E772="f", E772="Mega", E772="Gigantamax", E772="Galar", E772="Alola"), IF(NOT(ISERROR(SEARCH(" ", CELL("contents", F771)))), LEFT(F771,SEARCH(" ", CELL("contents", F771))-1) &amp; " - " &amp; E772, F771&amp;" - "&amp;E772), E772)</f>
        <v>Vanilluxe</v>
      </c>
      <c r="G772">
        <f>IF(ISNUMBER(SEARCH("-",K772)),_xlfn.XLOOKUP(LEFT(K772,FIND("-",K772)-1),'Clean Data'!E:E, 'Clean Data'!C:C),_xlfn.XLOOKUP(K772,'Clean Data'!E:E, 'Clean Data'!C:C))</f>
        <v>5</v>
      </c>
      <c r="H772" s="113">
        <v>5</v>
      </c>
      <c r="I772" s="113" t="str">
        <f>IF(ISNUMBER(SEARCH("-",K772)),_xlfn.XLOOKUP(LEFT(K772,FIND("-",K772)-1),'Clean Data'!E:E, 'Clean Data'!D:D),_xlfn.XLOOKUP(K772,'Clean Data'!E:E, 'Clean Data'!D:D))</f>
        <v>506</v>
      </c>
      <c r="J772" s="113" t="s">
        <v>1455</v>
      </c>
      <c r="K772" s="114" t="s">
        <v>497</v>
      </c>
      <c r="L772" t="str">
        <f t="shared" si="12"/>
        <v/>
      </c>
      <c r="M772" t="s">
        <v>888</v>
      </c>
    </row>
    <row r="773" spans="1:13" x14ac:dyDescent="0.25">
      <c r="A773" t="str">
        <f>'Clean Data'!E774&amp;IF('Clean Data'!G774="x","-f","")&amp;IF('Clean Data'!K774="x","-Mega","")&amp;IF('Clean Data'!L774="x","-Gigantamax","")&amp;IF('Clean Data'!M774&lt;&gt;"","-"&amp;'Clean Data'!M774,"")</f>
        <v>Type Null</v>
      </c>
      <c r="B773" t="s">
        <v>1869</v>
      </c>
      <c r="C773" t="s">
        <v>1869</v>
      </c>
      <c r="D773" s="108" t="s">
        <v>571</v>
      </c>
      <c r="E773" t="s">
        <v>571</v>
      </c>
      <c r="F773" t="str" cm="1">
        <f t="array" aca="1" ref="F773" ca="1">IF(OR(E773="f", E773="Mega", E773="Gigantamax", E773="Galar", E773="Alola"), IF(NOT(ISERROR(SEARCH(" ", CELL("contents", F772)))), LEFT(F772,SEARCH(" ", CELL("contents", F772))-1) &amp; " - " &amp; E773, F772&amp;" - "&amp;E773), E773)</f>
        <v>Deerling</v>
      </c>
      <c r="G773">
        <f>IF(ISNUMBER(SEARCH("-",K773)),_xlfn.XLOOKUP(LEFT(K773,FIND("-",K773)-1),'Clean Data'!E:E, 'Clean Data'!C:C),_xlfn.XLOOKUP(K773,'Clean Data'!E:E, 'Clean Data'!C:C))</f>
        <v>5</v>
      </c>
      <c r="H773" s="113">
        <v>5</v>
      </c>
      <c r="I773" s="113" t="str">
        <f>IF(ISNUMBER(SEARCH("-",K773)),_xlfn.XLOOKUP(LEFT(K773,FIND("-",K773)-1),'Clean Data'!E:E, 'Clean Data'!D:D),_xlfn.XLOOKUP(K773,'Clean Data'!E:E, 'Clean Data'!D:D))</f>
        <v>507</v>
      </c>
      <c r="J773" s="113" t="s">
        <v>1456</v>
      </c>
      <c r="K773" s="114" t="s">
        <v>1863</v>
      </c>
      <c r="L773" t="str">
        <f t="shared" si="12"/>
        <v/>
      </c>
      <c r="M773" t="s">
        <v>888</v>
      </c>
    </row>
    <row r="774" spans="1:13" x14ac:dyDescent="0.25">
      <c r="A774" t="str">
        <f>'Clean Data'!E775&amp;IF('Clean Data'!G775="x","-f","")&amp;IF('Clean Data'!K775="x","-Mega","")&amp;IF('Clean Data'!L775="x","-Gigantamax","")&amp;IF('Clean Data'!M775&lt;&gt;"","-"&amp;'Clean Data'!M775,"")</f>
        <v>Silvally</v>
      </c>
      <c r="B774" t="s">
        <v>758</v>
      </c>
      <c r="C774" t="s">
        <v>758</v>
      </c>
      <c r="D774" s="108" t="s">
        <v>572</v>
      </c>
      <c r="E774" t="s">
        <v>572</v>
      </c>
      <c r="F774" t="str" cm="1">
        <f t="array" aca="1" ref="F774" ca="1">IF(OR(E774="f", E774="Mega", E774="Gigantamax", E774="Galar", E774="Alola"), IF(NOT(ISERROR(SEARCH(" ", CELL("contents", F773)))), LEFT(F773,SEARCH(" ", CELL("contents", F773))-1) &amp; " - " &amp; E774, F773&amp;" - "&amp;E774), E774)</f>
        <v>Sawsbuck</v>
      </c>
      <c r="G774">
        <f>IF(ISNUMBER(SEARCH("-",K774)),_xlfn.XLOOKUP(LEFT(K774,FIND("-",K774)-1),'Clean Data'!E:E, 'Clean Data'!C:C),_xlfn.XLOOKUP(K774,'Clean Data'!E:E, 'Clean Data'!C:C))</f>
        <v>5</v>
      </c>
      <c r="H774" s="113">
        <v>5</v>
      </c>
      <c r="I774" s="113" t="str">
        <f>IF(ISNUMBER(SEARCH("-",K774)),_xlfn.XLOOKUP(LEFT(K774,FIND("-",K774)-1),'Clean Data'!E:E, 'Clean Data'!D:D),_xlfn.XLOOKUP(K774,'Clean Data'!E:E, 'Clean Data'!D:D))</f>
        <v>508</v>
      </c>
      <c r="J774" s="113" t="s">
        <v>1457</v>
      </c>
      <c r="K774" s="114" t="s">
        <v>498</v>
      </c>
      <c r="L774" t="str">
        <f t="shared" si="12"/>
        <v/>
      </c>
      <c r="M774" t="s">
        <v>888</v>
      </c>
    </row>
    <row r="775" spans="1:13" x14ac:dyDescent="0.25">
      <c r="A775" t="str">
        <f>'Clean Data'!E776&amp;IF('Clean Data'!G776="x","-f","")&amp;IF('Clean Data'!K776="x","-Mega","")&amp;IF('Clean Data'!L776="x","-Gigantamax","")&amp;IF('Clean Data'!M776&lt;&gt;"","-"&amp;'Clean Data'!M776,"")</f>
        <v>Minior</v>
      </c>
      <c r="B775" t="s">
        <v>759</v>
      </c>
      <c r="C775" t="s">
        <v>759</v>
      </c>
      <c r="D775" s="108" t="s">
        <v>573</v>
      </c>
      <c r="E775" t="s">
        <v>573</v>
      </c>
      <c r="F775" t="str" cm="1">
        <f t="array" aca="1" ref="F775" ca="1">IF(OR(E775="f", E775="Mega", E775="Gigantamax", E775="Galar", E775="Alola"), IF(NOT(ISERROR(SEARCH(" ", CELL("contents", F774)))), LEFT(F774,SEARCH(" ", CELL("contents", F774))-1) &amp; " - " &amp; E775, F774&amp;" - "&amp;E775), E775)</f>
        <v>Emolga</v>
      </c>
      <c r="G775">
        <f>IF(ISNUMBER(SEARCH("-",K775)),_xlfn.XLOOKUP(LEFT(K775,FIND("-",K775)-1),'Clean Data'!E:E, 'Clean Data'!C:C),_xlfn.XLOOKUP(K775,'Clean Data'!E:E, 'Clean Data'!C:C))</f>
        <v>5</v>
      </c>
      <c r="H775" s="113">
        <v>5</v>
      </c>
      <c r="I775" s="113" t="str">
        <f>IF(ISNUMBER(SEARCH("-",K775)),_xlfn.XLOOKUP(LEFT(K775,FIND("-",K775)-1),'Clean Data'!E:E, 'Clean Data'!D:D),_xlfn.XLOOKUP(K775,'Clean Data'!E:E, 'Clean Data'!D:D))</f>
        <v>509</v>
      </c>
      <c r="J775" s="113" t="s">
        <v>1458</v>
      </c>
      <c r="K775" s="114" t="s">
        <v>499</v>
      </c>
      <c r="L775" t="str">
        <f t="shared" si="12"/>
        <v/>
      </c>
      <c r="M775" t="s">
        <v>888</v>
      </c>
    </row>
    <row r="776" spans="1:13" x14ac:dyDescent="0.25">
      <c r="A776" t="str">
        <f>'Clean Data'!E777&amp;IF('Clean Data'!G777="x","-f","")&amp;IF('Clean Data'!K777="x","-Mega","")&amp;IF('Clean Data'!L777="x","-Gigantamax","")&amp;IF('Clean Data'!M777&lt;&gt;"","-"&amp;'Clean Data'!M777,"")</f>
        <v>Komala</v>
      </c>
      <c r="B776" t="s">
        <v>760</v>
      </c>
      <c r="C776" t="s">
        <v>760</v>
      </c>
      <c r="D776" s="108" t="s">
        <v>574</v>
      </c>
      <c r="E776" t="s">
        <v>574</v>
      </c>
      <c r="F776" t="str" cm="1">
        <f t="array" aca="1" ref="F776" ca="1">IF(OR(E776="f", E776="Mega", E776="Gigantamax", E776="Galar", E776="Alola"), IF(NOT(ISERROR(SEARCH(" ", CELL("contents", F775)))), LEFT(F775,SEARCH(" ", CELL("contents", F775))-1) &amp; " - " &amp; E776, F775&amp;" - "&amp;E776), E776)</f>
        <v>Karrablast</v>
      </c>
      <c r="G776">
        <f>IF(ISNUMBER(SEARCH("-",K776)),_xlfn.XLOOKUP(LEFT(K776,FIND("-",K776)-1),'Clean Data'!E:E, 'Clean Data'!C:C),_xlfn.XLOOKUP(K776,'Clean Data'!E:E, 'Clean Data'!C:C))</f>
        <v>5</v>
      </c>
      <c r="H776" s="113">
        <v>5</v>
      </c>
      <c r="I776" s="113" t="str">
        <f>IF(ISNUMBER(SEARCH("-",K776)),_xlfn.XLOOKUP(LEFT(K776,FIND("-",K776)-1),'Clean Data'!E:E, 'Clean Data'!D:D),_xlfn.XLOOKUP(K776,'Clean Data'!E:E, 'Clean Data'!D:D))</f>
        <v>510</v>
      </c>
      <c r="J776" s="113" t="s">
        <v>1459</v>
      </c>
      <c r="K776" s="114" t="s">
        <v>500</v>
      </c>
      <c r="L776" t="str">
        <f t="shared" si="12"/>
        <v/>
      </c>
      <c r="M776" t="s">
        <v>888</v>
      </c>
    </row>
    <row r="777" spans="1:13" x14ac:dyDescent="0.25">
      <c r="A777" t="str">
        <f>'Clean Data'!E778&amp;IF('Clean Data'!G778="x","-f","")&amp;IF('Clean Data'!K778="x","-Mega","")&amp;IF('Clean Data'!L778="x","-Gigantamax","")&amp;IF('Clean Data'!M778&lt;&gt;"","-"&amp;'Clean Data'!M778,"")</f>
        <v>Turtonator</v>
      </c>
      <c r="B777" t="s">
        <v>761</v>
      </c>
      <c r="C777" t="s">
        <v>761</v>
      </c>
      <c r="D777" s="108" t="s">
        <v>575</v>
      </c>
      <c r="E777" t="s">
        <v>575</v>
      </c>
      <c r="F777" t="str" cm="1">
        <f t="array" aca="1" ref="F777" ca="1">IF(OR(E777="f", E777="Mega", E777="Gigantamax", E777="Galar", E777="Alola"), IF(NOT(ISERROR(SEARCH(" ", CELL("contents", F776)))), LEFT(F776,SEARCH(" ", CELL("contents", F776))-1) &amp; " - " &amp; E777, F776&amp;" - "&amp;E777), E777)</f>
        <v>Escavalier</v>
      </c>
      <c r="G777">
        <f>IF(ISNUMBER(SEARCH("-",K777)),_xlfn.XLOOKUP(LEFT(K777,FIND("-",K777)-1),'Clean Data'!E:E, 'Clean Data'!C:C),_xlfn.XLOOKUP(K777,'Clean Data'!E:E, 'Clean Data'!C:C))</f>
        <v>5</v>
      </c>
      <c r="H777" s="113">
        <v>5</v>
      </c>
      <c r="I777" s="113" t="str">
        <f>IF(ISNUMBER(SEARCH("-",K777)),_xlfn.XLOOKUP(LEFT(K777,FIND("-",K777)-1),'Clean Data'!E:E, 'Clean Data'!D:D),_xlfn.XLOOKUP(K777,'Clean Data'!E:E, 'Clean Data'!D:D))</f>
        <v>511</v>
      </c>
      <c r="J777" s="113" t="s">
        <v>1460</v>
      </c>
      <c r="K777" s="114" t="s">
        <v>501</v>
      </c>
      <c r="L777" t="str">
        <f t="shared" si="12"/>
        <v/>
      </c>
      <c r="M777" t="s">
        <v>888</v>
      </c>
    </row>
    <row r="778" spans="1:13" x14ac:dyDescent="0.25">
      <c r="A778" t="str">
        <f>'Clean Data'!E779&amp;IF('Clean Data'!G779="x","-f","")&amp;IF('Clean Data'!K779="x","-Mega","")&amp;IF('Clean Data'!L779="x","-Gigantamax","")&amp;IF('Clean Data'!M779&lt;&gt;"","-"&amp;'Clean Data'!M779,"")</f>
        <v>Togedemaru</v>
      </c>
      <c r="B778" t="s">
        <v>762</v>
      </c>
      <c r="C778" t="s">
        <v>762</v>
      </c>
      <c r="D778" s="108" t="s">
        <v>576</v>
      </c>
      <c r="E778" t="s">
        <v>576</v>
      </c>
      <c r="F778" t="str" cm="1">
        <f t="array" aca="1" ref="F778" ca="1">IF(OR(E778="f", E778="Mega", E778="Gigantamax", E778="Galar", E778="Alola"), IF(NOT(ISERROR(SEARCH(" ", CELL("contents", F777)))), LEFT(F777,SEARCH(" ", CELL("contents", F777))-1) &amp; " - " &amp; E778, F777&amp;" - "&amp;E778), E778)</f>
        <v>Foongus</v>
      </c>
      <c r="G778">
        <f>IF(ISNUMBER(SEARCH("-",K778)),_xlfn.XLOOKUP(LEFT(K778,FIND("-",K778)-1),'Clean Data'!E:E, 'Clean Data'!C:C),_xlfn.XLOOKUP(K778,'Clean Data'!E:E, 'Clean Data'!C:C))</f>
        <v>5</v>
      </c>
      <c r="H778" s="113">
        <v>5</v>
      </c>
      <c r="I778" s="113" t="str">
        <f>IF(ISNUMBER(SEARCH("-",K778)),_xlfn.XLOOKUP(LEFT(K778,FIND("-",K778)-1),'Clean Data'!E:E, 'Clean Data'!D:D),_xlfn.XLOOKUP(K778,'Clean Data'!E:E, 'Clean Data'!D:D))</f>
        <v>512</v>
      </c>
      <c r="J778" s="113" t="s">
        <v>1461</v>
      </c>
      <c r="K778" s="114" t="s">
        <v>502</v>
      </c>
      <c r="L778" t="str">
        <f t="shared" si="12"/>
        <v/>
      </c>
      <c r="M778" t="s">
        <v>888</v>
      </c>
    </row>
    <row r="779" spans="1:13" x14ac:dyDescent="0.25">
      <c r="A779" t="str">
        <f>'Clean Data'!E780&amp;IF('Clean Data'!G780="x","-f","")&amp;IF('Clean Data'!K780="x","-Mega","")&amp;IF('Clean Data'!L780="x","-Gigantamax","")&amp;IF('Clean Data'!M780&lt;&gt;"","-"&amp;'Clean Data'!M780,"")</f>
        <v>Mimikyu</v>
      </c>
      <c r="B779" t="s">
        <v>763</v>
      </c>
      <c r="C779" t="s">
        <v>763</v>
      </c>
      <c r="D779" s="108" t="s">
        <v>577</v>
      </c>
      <c r="E779" t="s">
        <v>577</v>
      </c>
      <c r="F779" t="str" cm="1">
        <f t="array" aca="1" ref="F779" ca="1">IF(OR(E779="f", E779="Mega", E779="Gigantamax", E779="Galar", E779="Alola"), IF(NOT(ISERROR(SEARCH(" ", CELL("contents", F778)))), LEFT(F778,SEARCH(" ", CELL("contents", F778))-1) &amp; " - " &amp; E779, F778&amp;" - "&amp;E779), E779)</f>
        <v>Amoonguss</v>
      </c>
      <c r="G779">
        <f>IF(ISNUMBER(SEARCH("-",K779)),_xlfn.XLOOKUP(LEFT(K779,FIND("-",K779)-1),'Clean Data'!E:E, 'Clean Data'!C:C),_xlfn.XLOOKUP(K779,'Clean Data'!E:E, 'Clean Data'!C:C))</f>
        <v>5</v>
      </c>
      <c r="H779" s="113">
        <v>5</v>
      </c>
      <c r="I779" s="113" t="str">
        <f>IF(ISNUMBER(SEARCH("-",K779)),_xlfn.XLOOKUP(LEFT(K779,FIND("-",K779)-1),'Clean Data'!E:E, 'Clean Data'!D:D),_xlfn.XLOOKUP(K779,'Clean Data'!E:E, 'Clean Data'!D:D))</f>
        <v>513</v>
      </c>
      <c r="J779" s="113" t="s">
        <v>1462</v>
      </c>
      <c r="K779" s="114" t="s">
        <v>503</v>
      </c>
      <c r="L779" t="str">
        <f t="shared" si="12"/>
        <v/>
      </c>
      <c r="M779" t="s">
        <v>888</v>
      </c>
    </row>
    <row r="780" spans="1:13" x14ac:dyDescent="0.25">
      <c r="A780" t="str">
        <f>'Clean Data'!E781&amp;IF('Clean Data'!G781="x","-f","")&amp;IF('Clean Data'!K781="x","-Mega","")&amp;IF('Clean Data'!L781="x","-Gigantamax","")&amp;IF('Clean Data'!M781&lt;&gt;"","-"&amp;'Clean Data'!M781,"")</f>
        <v>Bruxish</v>
      </c>
      <c r="B780" t="s">
        <v>764</v>
      </c>
      <c r="C780" t="s">
        <v>764</v>
      </c>
      <c r="D780" s="108" t="s">
        <v>578</v>
      </c>
      <c r="E780" t="s">
        <v>578</v>
      </c>
      <c r="F780" t="str" cm="1">
        <f t="array" aca="1" ref="F780" ca="1">IF(OR(E780="f", E780="Mega", E780="Gigantamax", E780="Galar", E780="Alola"), IF(NOT(ISERROR(SEARCH(" ", CELL("contents", F779)))), LEFT(F779,SEARCH(" ", CELL("contents", F779))-1) &amp; " - " &amp; E780, F779&amp;" - "&amp;E780), E780)</f>
        <v>Frillish</v>
      </c>
      <c r="G780">
        <f>IF(ISNUMBER(SEARCH("-",K780)),_xlfn.XLOOKUP(LEFT(K780,FIND("-",K780)-1),'Clean Data'!E:E, 'Clean Data'!C:C),_xlfn.XLOOKUP(K780,'Clean Data'!E:E, 'Clean Data'!C:C))</f>
        <v>5</v>
      </c>
      <c r="H780" s="113">
        <v>5</v>
      </c>
      <c r="I780" s="113" t="str">
        <f>IF(ISNUMBER(SEARCH("-",K780)),_xlfn.XLOOKUP(LEFT(K780,FIND("-",K780)-1),'Clean Data'!E:E, 'Clean Data'!D:D),_xlfn.XLOOKUP(K780,'Clean Data'!E:E, 'Clean Data'!D:D))</f>
        <v>514</v>
      </c>
      <c r="J780" s="113" t="s">
        <v>1463</v>
      </c>
      <c r="K780" s="114" t="s">
        <v>504</v>
      </c>
      <c r="L780" t="str">
        <f t="shared" si="12"/>
        <v/>
      </c>
      <c r="M780" t="s">
        <v>888</v>
      </c>
    </row>
    <row r="781" spans="1:13" x14ac:dyDescent="0.25">
      <c r="A781" t="str">
        <f>'Clean Data'!E782&amp;IF('Clean Data'!G782="x","-f","")&amp;IF('Clean Data'!K782="x","-Mega","")&amp;IF('Clean Data'!L782="x","-Gigantamax","")&amp;IF('Clean Data'!M782&lt;&gt;"","-"&amp;'Clean Data'!M782,"")</f>
        <v>Drampa</v>
      </c>
      <c r="B781" t="s">
        <v>765</v>
      </c>
      <c r="C781" t="s">
        <v>765</v>
      </c>
      <c r="D781" s="108" t="s">
        <v>2713</v>
      </c>
      <c r="E781" t="s">
        <v>2713</v>
      </c>
      <c r="F781" t="str" cm="1">
        <f t="array" aca="1" ref="F781" ca="1">IF(OR(E781="f", E781="Mega", E781="Gigantamax", E781="Galar", E781="Alola"), IF(NOT(ISERROR(SEARCH(" ", CELL("contents", F780)))), LEFT(F780,SEARCH(" ", CELL("contents", F780))-1) &amp; " - " &amp; E781, F780&amp;" - "&amp;E781), E781)</f>
        <v>Frillish - f</v>
      </c>
      <c r="G781">
        <f>IF(ISNUMBER(SEARCH("-",K781)),_xlfn.XLOOKUP(LEFT(K781,FIND("-",K781)-1),'Clean Data'!E:E, 'Clean Data'!C:C),_xlfn.XLOOKUP(K781,'Clean Data'!E:E, 'Clean Data'!C:C))</f>
        <v>5</v>
      </c>
      <c r="H781" s="113">
        <v>5</v>
      </c>
      <c r="I781" s="113" t="str">
        <f>IF(ISNUMBER(SEARCH("-",K781)),_xlfn.XLOOKUP(LEFT(K781,FIND("-",K781)-1),'Clean Data'!E:E, 'Clean Data'!D:D),_xlfn.XLOOKUP(K781,'Clean Data'!E:E, 'Clean Data'!D:D))</f>
        <v>515</v>
      </c>
      <c r="J781" s="113" t="s">
        <v>1464</v>
      </c>
      <c r="K781" s="114" t="s">
        <v>1868</v>
      </c>
      <c r="L781" t="str">
        <f t="shared" si="12"/>
        <v/>
      </c>
      <c r="M781" t="s">
        <v>888</v>
      </c>
    </row>
    <row r="782" spans="1:13" x14ac:dyDescent="0.25">
      <c r="A782" t="str">
        <f>'Clean Data'!E783&amp;IF('Clean Data'!G783="x","-f","")&amp;IF('Clean Data'!K783="x","-Mega","")&amp;IF('Clean Data'!L783="x","-Gigantamax","")&amp;IF('Clean Data'!M783&lt;&gt;"","-"&amp;'Clean Data'!M783,"")</f>
        <v>Dhelmise</v>
      </c>
      <c r="B782" t="s">
        <v>766</v>
      </c>
      <c r="C782" t="s">
        <v>766</v>
      </c>
      <c r="D782" s="108" t="s">
        <v>579</v>
      </c>
      <c r="E782" t="s">
        <v>579</v>
      </c>
      <c r="F782" t="str" cm="1">
        <f t="array" aca="1" ref="F782" ca="1">IF(OR(E782="f", E782="Mega", E782="Gigantamax", E782="Galar", E782="Alola"), IF(NOT(ISERROR(SEARCH(" ", CELL("contents", F781)))), LEFT(F781,SEARCH(" ", CELL("contents", F781))-1) &amp; " - " &amp; E782, F781&amp;" - "&amp;E782), E782)</f>
        <v>Jellicent</v>
      </c>
      <c r="G782">
        <f>IF(ISNUMBER(SEARCH("-",K782)),_xlfn.XLOOKUP(LEFT(K782,FIND("-",K782)-1),'Clean Data'!E:E, 'Clean Data'!C:C),_xlfn.XLOOKUP(K782,'Clean Data'!E:E, 'Clean Data'!C:C))</f>
        <v>5</v>
      </c>
      <c r="H782" s="113">
        <v>5</v>
      </c>
      <c r="I782" s="113" t="str">
        <f>IF(ISNUMBER(SEARCH("-",K782)),_xlfn.XLOOKUP(LEFT(K782,FIND("-",K782)-1),'Clean Data'!E:E, 'Clean Data'!D:D),_xlfn.XLOOKUP(K782,'Clean Data'!E:E, 'Clean Data'!D:D))</f>
        <v>516</v>
      </c>
      <c r="J782" s="113" t="s">
        <v>1465</v>
      </c>
      <c r="K782" s="114" t="s">
        <v>505</v>
      </c>
      <c r="L782" t="str">
        <f t="shared" si="12"/>
        <v/>
      </c>
      <c r="M782" t="s">
        <v>888</v>
      </c>
    </row>
    <row r="783" spans="1:13" x14ac:dyDescent="0.25">
      <c r="A783" t="str">
        <f>'Clean Data'!E784&amp;IF('Clean Data'!G784="x","-f","")&amp;IF('Clean Data'!K784="x","-Mega","")&amp;IF('Clean Data'!L784="x","-Gigantamax","")&amp;IF('Clean Data'!M784&lt;&gt;"","-"&amp;'Clean Data'!M784,"")</f>
        <v>Jangmo-o</v>
      </c>
      <c r="B783" t="s">
        <v>767</v>
      </c>
      <c r="C783" t="s">
        <v>767</v>
      </c>
      <c r="D783" s="108" t="s">
        <v>2713</v>
      </c>
      <c r="E783" t="s">
        <v>2713</v>
      </c>
      <c r="F783" t="str" cm="1">
        <f t="array" aca="1" ref="F783" ca="1">IF(OR(E783="f", E783="Mega", E783="Gigantamax", E783="Galar", E783="Alola"), IF(NOT(ISERROR(SEARCH(" ", CELL("contents", F782)))), LEFT(F782,SEARCH(" ", CELL("contents", F782))-1) &amp; " - " &amp; E783, F782&amp;" - "&amp;E783), E783)</f>
        <v>Jellicent - f</v>
      </c>
      <c r="G783">
        <f>IF(ISNUMBER(SEARCH("-",K783)),_xlfn.XLOOKUP(LEFT(K783,FIND("-",K783)-1),'Clean Data'!E:E, 'Clean Data'!C:C),_xlfn.XLOOKUP(K783,'Clean Data'!E:E, 'Clean Data'!C:C))</f>
        <v>5</v>
      </c>
      <c r="H783" s="113">
        <v>5</v>
      </c>
      <c r="I783" s="113" t="str">
        <f>IF(ISNUMBER(SEARCH("-",K783)),_xlfn.XLOOKUP(LEFT(K783,FIND("-",K783)-1),'Clean Data'!E:E, 'Clean Data'!D:D),_xlfn.XLOOKUP(K783,'Clean Data'!E:E, 'Clean Data'!D:D))</f>
        <v>517</v>
      </c>
      <c r="J783" s="113" t="s">
        <v>1466</v>
      </c>
      <c r="K783" s="114" t="s">
        <v>506</v>
      </c>
      <c r="L783" t="str">
        <f t="shared" si="12"/>
        <v/>
      </c>
      <c r="M783" t="s">
        <v>888</v>
      </c>
    </row>
    <row r="784" spans="1:13" x14ac:dyDescent="0.25">
      <c r="A784" t="str">
        <f>'Clean Data'!E785&amp;IF('Clean Data'!G785="x","-f","")&amp;IF('Clean Data'!K785="x","-Mega","")&amp;IF('Clean Data'!L785="x","-Gigantamax","")&amp;IF('Clean Data'!M785&lt;&gt;"","-"&amp;'Clean Data'!M785,"")</f>
        <v>Hakamo-o</v>
      </c>
      <c r="B784" t="s">
        <v>768</v>
      </c>
      <c r="C784" t="s">
        <v>768</v>
      </c>
      <c r="D784" s="108" t="s">
        <v>580</v>
      </c>
      <c r="E784" t="s">
        <v>580</v>
      </c>
      <c r="F784" t="str" cm="1">
        <f t="array" aca="1" ref="F784" ca="1">IF(OR(E784="f", E784="Mega", E784="Gigantamax", E784="Galar", E784="Alola"), IF(NOT(ISERROR(SEARCH(" ", CELL("contents", F783)))), LEFT(F783,SEARCH(" ", CELL("contents", F783))-1) &amp; " - " &amp; E784, F783&amp;" - "&amp;E784), E784)</f>
        <v>Alomomola</v>
      </c>
      <c r="G784">
        <f>IF(ISNUMBER(SEARCH("-",K784)),_xlfn.XLOOKUP(LEFT(K784,FIND("-",K784)-1),'Clean Data'!E:E, 'Clean Data'!C:C),_xlfn.XLOOKUP(K784,'Clean Data'!E:E, 'Clean Data'!C:C))</f>
        <v>5</v>
      </c>
      <c r="H784" s="113">
        <v>5</v>
      </c>
      <c r="I784" s="113" t="str">
        <f>IF(ISNUMBER(SEARCH("-",K784)),_xlfn.XLOOKUP(LEFT(K784,FIND("-",K784)-1),'Clean Data'!E:E, 'Clean Data'!D:D),_xlfn.XLOOKUP(K784,'Clean Data'!E:E, 'Clean Data'!D:D))</f>
        <v>518</v>
      </c>
      <c r="J784" s="113" t="s">
        <v>1467</v>
      </c>
      <c r="K784" s="114" t="s">
        <v>507</v>
      </c>
      <c r="L784" t="str">
        <f t="shared" si="12"/>
        <v/>
      </c>
      <c r="M784" t="s">
        <v>888</v>
      </c>
    </row>
    <row r="785" spans="1:13" x14ac:dyDescent="0.25">
      <c r="A785" t="str">
        <f>'Clean Data'!E786&amp;IF('Clean Data'!G786="x","-f","")&amp;IF('Clean Data'!K786="x","-Mega","")&amp;IF('Clean Data'!L786="x","-Gigantamax","")&amp;IF('Clean Data'!M786&lt;&gt;"","-"&amp;'Clean Data'!M786,"")</f>
        <v>Kommo-o</v>
      </c>
      <c r="B785" t="s">
        <v>769</v>
      </c>
      <c r="C785" t="s">
        <v>769</v>
      </c>
      <c r="D785" s="108" t="s">
        <v>581</v>
      </c>
      <c r="E785" t="s">
        <v>581</v>
      </c>
      <c r="F785" t="str" cm="1">
        <f t="array" aca="1" ref="F785" ca="1">IF(OR(E785="f", E785="Mega", E785="Gigantamax", E785="Galar", E785="Alola"), IF(NOT(ISERROR(SEARCH(" ", CELL("contents", F784)))), LEFT(F784,SEARCH(" ", CELL("contents", F784))-1) &amp; " - " &amp; E785, F784&amp;" - "&amp;E785), E785)</f>
        <v>Joltik</v>
      </c>
      <c r="G785">
        <f>IF(ISNUMBER(SEARCH("-",K785)),_xlfn.XLOOKUP(LEFT(K785,FIND("-",K785)-1),'Clean Data'!E:E, 'Clean Data'!C:C),_xlfn.XLOOKUP(K785,'Clean Data'!E:E, 'Clean Data'!C:C))</f>
        <v>5</v>
      </c>
      <c r="H785" s="113">
        <v>5</v>
      </c>
      <c r="I785" s="113" t="str">
        <f>IF(ISNUMBER(SEARCH("-",K785)),_xlfn.XLOOKUP(LEFT(K785,FIND("-",K785)-1),'Clean Data'!E:E, 'Clean Data'!D:D),_xlfn.XLOOKUP(K785,'Clean Data'!E:E, 'Clean Data'!D:D))</f>
        <v>519</v>
      </c>
      <c r="J785" s="113" t="s">
        <v>1468</v>
      </c>
      <c r="K785" s="114" t="s">
        <v>508</v>
      </c>
      <c r="L785" t="str">
        <f t="shared" si="12"/>
        <v/>
      </c>
      <c r="M785" t="s">
        <v>888</v>
      </c>
    </row>
    <row r="786" spans="1:13" x14ac:dyDescent="0.25">
      <c r="A786" t="str">
        <f>'Clean Data'!E787&amp;IF('Clean Data'!G787="x","-f","")&amp;IF('Clean Data'!K787="x","-Mega","")&amp;IF('Clean Data'!L787="x","-Gigantamax","")&amp;IF('Clean Data'!M787&lt;&gt;"","-"&amp;'Clean Data'!M787,"")</f>
        <v>Tapu Koko</v>
      </c>
      <c r="B786" t="s">
        <v>770</v>
      </c>
      <c r="C786" t="s">
        <v>770</v>
      </c>
      <c r="D786" s="108" t="s">
        <v>582</v>
      </c>
      <c r="E786" t="s">
        <v>582</v>
      </c>
      <c r="F786" t="str" cm="1">
        <f t="array" aca="1" ref="F786" ca="1">IF(OR(E786="f", E786="Mega", E786="Gigantamax", E786="Galar", E786="Alola"), IF(NOT(ISERROR(SEARCH(" ", CELL("contents", F785)))), LEFT(F785,SEARCH(" ", CELL("contents", F785))-1) &amp; " - " &amp; E786, F785&amp;" - "&amp;E786), E786)</f>
        <v>Galvantula</v>
      </c>
      <c r="G786">
        <f>IF(ISNUMBER(SEARCH("-",K786)),_xlfn.XLOOKUP(LEFT(K786,FIND("-",K786)-1),'Clean Data'!E:E, 'Clean Data'!C:C),_xlfn.XLOOKUP(K786,'Clean Data'!E:E, 'Clean Data'!C:C))</f>
        <v>5</v>
      </c>
      <c r="H786" s="113">
        <v>5</v>
      </c>
      <c r="I786" s="113" t="str">
        <f>IF(ISNUMBER(SEARCH("-",K786)),_xlfn.XLOOKUP(LEFT(K786,FIND("-",K786)-1),'Clean Data'!E:E, 'Clean Data'!D:D),_xlfn.XLOOKUP(K786,'Clean Data'!E:E, 'Clean Data'!D:D))</f>
        <v>520</v>
      </c>
      <c r="J786" s="113" t="s">
        <v>1469</v>
      </c>
      <c r="K786" s="114" t="s">
        <v>509</v>
      </c>
      <c r="L786" t="str">
        <f t="shared" si="12"/>
        <v/>
      </c>
      <c r="M786" t="s">
        <v>888</v>
      </c>
    </row>
    <row r="787" spans="1:13" x14ac:dyDescent="0.25">
      <c r="A787" t="str">
        <f>'Clean Data'!E788&amp;IF('Clean Data'!G788="x","-f","")&amp;IF('Clean Data'!K788="x","-Mega","")&amp;IF('Clean Data'!L788="x","-Gigantamax","")&amp;IF('Clean Data'!M788&lt;&gt;"","-"&amp;'Clean Data'!M788,"")</f>
        <v>Tapu Lele</v>
      </c>
      <c r="B787" t="s">
        <v>771</v>
      </c>
      <c r="C787" t="s">
        <v>771</v>
      </c>
      <c r="D787" s="108" t="s">
        <v>583</v>
      </c>
      <c r="E787" t="s">
        <v>583</v>
      </c>
      <c r="F787" t="str" cm="1">
        <f t="array" aca="1" ref="F787" ca="1">IF(OR(E787="f", E787="Mega", E787="Gigantamax", E787="Galar", E787="Alola"), IF(NOT(ISERROR(SEARCH(" ", CELL("contents", F786)))), LEFT(F786,SEARCH(" ", CELL("contents", F786))-1) &amp; " - " &amp; E787, F786&amp;" - "&amp;E787), E787)</f>
        <v>Ferroseed</v>
      </c>
      <c r="G787">
        <f>IF(ISNUMBER(SEARCH("-",K787)),_xlfn.XLOOKUP(LEFT(K787,FIND("-",K787)-1),'Clean Data'!E:E, 'Clean Data'!C:C),_xlfn.XLOOKUP(K787,'Clean Data'!E:E, 'Clean Data'!C:C))</f>
        <v>5</v>
      </c>
      <c r="H787" s="113">
        <v>5</v>
      </c>
      <c r="I787" s="113" t="str">
        <f>IF(ISNUMBER(SEARCH("-",K787)),_xlfn.XLOOKUP(LEFT(K787,FIND("-",K787)-1),'Clean Data'!E:E, 'Clean Data'!D:D),_xlfn.XLOOKUP(K787,'Clean Data'!E:E, 'Clean Data'!D:D))</f>
        <v>521</v>
      </c>
      <c r="J787" s="113" t="s">
        <v>1470</v>
      </c>
      <c r="K787" s="114" t="s">
        <v>510</v>
      </c>
      <c r="L787" t="str">
        <f t="shared" si="12"/>
        <v/>
      </c>
      <c r="M787" t="s">
        <v>888</v>
      </c>
    </row>
    <row r="788" spans="1:13" x14ac:dyDescent="0.25">
      <c r="A788" t="str">
        <f>'Clean Data'!E789&amp;IF('Clean Data'!G789="x","-f","")&amp;IF('Clean Data'!K789="x","-Mega","")&amp;IF('Clean Data'!L789="x","-Gigantamax","")&amp;IF('Clean Data'!M789&lt;&gt;"","-"&amp;'Clean Data'!M789,"")</f>
        <v>Tapu Bulu</v>
      </c>
      <c r="B788" t="s">
        <v>772</v>
      </c>
      <c r="C788" t="s">
        <v>772</v>
      </c>
      <c r="D788" s="108" t="s">
        <v>584</v>
      </c>
      <c r="E788" t="s">
        <v>584</v>
      </c>
      <c r="F788" t="str" cm="1">
        <f t="array" aca="1" ref="F788" ca="1">IF(OR(E788="f", E788="Mega", E788="Gigantamax", E788="Galar", E788="Alola"), IF(NOT(ISERROR(SEARCH(" ", CELL("contents", F787)))), LEFT(F787,SEARCH(" ", CELL("contents", F787))-1) &amp; " - " &amp; E788, F787&amp;" - "&amp;E788), E788)</f>
        <v>Ferrothorn</v>
      </c>
      <c r="G788">
        <f>IF(ISNUMBER(SEARCH("-",K788)),_xlfn.XLOOKUP(LEFT(K788,FIND("-",K788)-1),'Clean Data'!E:E, 'Clean Data'!C:C),_xlfn.XLOOKUP(K788,'Clean Data'!E:E, 'Clean Data'!C:C))</f>
        <v>5</v>
      </c>
      <c r="H788" s="113">
        <v>5</v>
      </c>
      <c r="I788" s="113" t="str">
        <f>IF(ISNUMBER(SEARCH("-",K788)),_xlfn.XLOOKUP(LEFT(K788,FIND("-",K788)-1),'Clean Data'!E:E, 'Clean Data'!D:D),_xlfn.XLOOKUP(K788,'Clean Data'!E:E, 'Clean Data'!D:D))</f>
        <v>521</v>
      </c>
      <c r="J788" s="113" t="s">
        <v>1470</v>
      </c>
      <c r="K788" s="114" t="s">
        <v>2845</v>
      </c>
      <c r="L788" t="str">
        <f t="shared" si="12"/>
        <v>f</v>
      </c>
      <c r="M788" t="s">
        <v>2713</v>
      </c>
    </row>
    <row r="789" spans="1:13" x14ac:dyDescent="0.25">
      <c r="A789" t="str">
        <f>'Clean Data'!E790&amp;IF('Clean Data'!G790="x","-f","")&amp;IF('Clean Data'!K790="x","-Mega","")&amp;IF('Clean Data'!L790="x","-Gigantamax","")&amp;IF('Clean Data'!M790&lt;&gt;"","-"&amp;'Clean Data'!M790,"")</f>
        <v>Tapu Fini</v>
      </c>
      <c r="B789" t="s">
        <v>773</v>
      </c>
      <c r="C789" t="s">
        <v>773</v>
      </c>
      <c r="D789" s="108" t="s">
        <v>585</v>
      </c>
      <c r="E789" t="s">
        <v>585</v>
      </c>
      <c r="F789" t="str" cm="1">
        <f t="array" aca="1" ref="F789" ca="1">IF(OR(E789="f", E789="Mega", E789="Gigantamax", E789="Galar", E789="Alola"), IF(NOT(ISERROR(SEARCH(" ", CELL("contents", F788)))), LEFT(F788,SEARCH(" ", CELL("contents", F788))-1) &amp; " - " &amp; E789, F788&amp;" - "&amp;E789), E789)</f>
        <v>Klink</v>
      </c>
      <c r="G789">
        <f>IF(ISNUMBER(SEARCH("-",K789)),_xlfn.XLOOKUP(LEFT(K789,FIND("-",K789)-1),'Clean Data'!E:E, 'Clean Data'!C:C),_xlfn.XLOOKUP(K789,'Clean Data'!E:E, 'Clean Data'!C:C))</f>
        <v>5</v>
      </c>
      <c r="H789" s="113">
        <v>5</v>
      </c>
      <c r="I789" s="113" t="str">
        <f>IF(ISNUMBER(SEARCH("-",K789)),_xlfn.XLOOKUP(LEFT(K789,FIND("-",K789)-1),'Clean Data'!E:E, 'Clean Data'!D:D),_xlfn.XLOOKUP(K789,'Clean Data'!E:E, 'Clean Data'!D:D))</f>
        <v>522</v>
      </c>
      <c r="J789" s="113" t="s">
        <v>1471</v>
      </c>
      <c r="K789" s="114" t="s">
        <v>511</v>
      </c>
      <c r="L789" t="str">
        <f t="shared" si="12"/>
        <v/>
      </c>
      <c r="M789" t="s">
        <v>888</v>
      </c>
    </row>
    <row r="790" spans="1:13" x14ac:dyDescent="0.25">
      <c r="A790" t="str">
        <f>'Clean Data'!E791&amp;IF('Clean Data'!G791="x","-f","")&amp;IF('Clean Data'!K791="x","-Mega","")&amp;IF('Clean Data'!L791="x","-Gigantamax","")&amp;IF('Clean Data'!M791&lt;&gt;"","-"&amp;'Clean Data'!M791,"")</f>
        <v>Cosmog</v>
      </c>
      <c r="B790" t="s">
        <v>774</v>
      </c>
      <c r="C790" t="s">
        <v>774</v>
      </c>
      <c r="D790" s="108" t="s">
        <v>586</v>
      </c>
      <c r="E790" t="s">
        <v>586</v>
      </c>
      <c r="F790" t="str" cm="1">
        <f t="array" aca="1" ref="F790" ca="1">IF(OR(E790="f", E790="Mega", E790="Gigantamax", E790="Galar", E790="Alola"), IF(NOT(ISERROR(SEARCH(" ", CELL("contents", F789)))), LEFT(F789,SEARCH(" ", CELL("contents", F789))-1) &amp; " - " &amp; E790, F789&amp;" - "&amp;E790), E790)</f>
        <v>Klang</v>
      </c>
      <c r="G790">
        <f>IF(ISNUMBER(SEARCH("-",K790)),_xlfn.XLOOKUP(LEFT(K790,FIND("-",K790)-1),'Clean Data'!E:E, 'Clean Data'!C:C),_xlfn.XLOOKUP(K790,'Clean Data'!E:E, 'Clean Data'!C:C))</f>
        <v>5</v>
      </c>
      <c r="H790" s="113">
        <v>5</v>
      </c>
      <c r="I790" s="113" t="str">
        <f>IF(ISNUMBER(SEARCH("-",K790)),_xlfn.XLOOKUP(LEFT(K790,FIND("-",K790)-1),'Clean Data'!E:E, 'Clean Data'!D:D),_xlfn.XLOOKUP(K790,'Clean Data'!E:E, 'Clean Data'!D:D))</f>
        <v>523</v>
      </c>
      <c r="J790" s="113" t="s">
        <v>1472</v>
      </c>
      <c r="K790" s="114" t="s">
        <v>1864</v>
      </c>
      <c r="L790" t="str">
        <f t="shared" si="12"/>
        <v/>
      </c>
      <c r="M790" t="s">
        <v>888</v>
      </c>
    </row>
    <row r="791" spans="1:13" x14ac:dyDescent="0.25">
      <c r="A791" t="str">
        <f>'Clean Data'!E792&amp;IF('Clean Data'!G792="x","-f","")&amp;IF('Clean Data'!K792="x","-Mega","")&amp;IF('Clean Data'!L792="x","-Gigantamax","")&amp;IF('Clean Data'!M792&lt;&gt;"","-"&amp;'Clean Data'!M792,"")</f>
        <v>Cosmoem</v>
      </c>
      <c r="B791" t="s">
        <v>775</v>
      </c>
      <c r="C791" t="s">
        <v>775</v>
      </c>
      <c r="D791" s="108" t="s">
        <v>587</v>
      </c>
      <c r="E791" t="s">
        <v>587</v>
      </c>
      <c r="F791" t="str" cm="1">
        <f t="array" aca="1" ref="F791" ca="1">IF(OR(E791="f", E791="Mega", E791="Gigantamax", E791="Galar", E791="Alola"), IF(NOT(ISERROR(SEARCH(" ", CELL("contents", F790)))), LEFT(F790,SEARCH(" ", CELL("contents", F790))-1) &amp; " - " &amp; E791, F790&amp;" - "&amp;E791), E791)</f>
        <v>Klinklang</v>
      </c>
      <c r="G791">
        <f>IF(ISNUMBER(SEARCH("-",K791)),_xlfn.XLOOKUP(LEFT(K791,FIND("-",K791)-1),'Clean Data'!E:E, 'Clean Data'!C:C),_xlfn.XLOOKUP(K791,'Clean Data'!E:E, 'Clean Data'!C:C))</f>
        <v>5</v>
      </c>
      <c r="H791" s="113">
        <v>5</v>
      </c>
      <c r="I791" s="113" t="str">
        <f>IF(ISNUMBER(SEARCH("-",K791)),_xlfn.XLOOKUP(LEFT(K791,FIND("-",K791)-1),'Clean Data'!E:E, 'Clean Data'!D:D),_xlfn.XLOOKUP(K791,'Clean Data'!E:E, 'Clean Data'!D:D))</f>
        <v>524</v>
      </c>
      <c r="J791" s="113" t="s">
        <v>1473</v>
      </c>
      <c r="K791" s="114" t="s">
        <v>512</v>
      </c>
      <c r="L791" t="str">
        <f t="shared" si="12"/>
        <v/>
      </c>
      <c r="M791" t="s">
        <v>888</v>
      </c>
    </row>
    <row r="792" spans="1:13" x14ac:dyDescent="0.25">
      <c r="A792" t="str">
        <f>'Clean Data'!E793&amp;IF('Clean Data'!G793="x","-f","")&amp;IF('Clean Data'!K793="x","-Mega","")&amp;IF('Clean Data'!L793="x","-Gigantamax","")&amp;IF('Clean Data'!M793&lt;&gt;"","-"&amp;'Clean Data'!M793,"")</f>
        <v>Solgaleo</v>
      </c>
      <c r="B792" t="s">
        <v>776</v>
      </c>
      <c r="C792" t="s">
        <v>776</v>
      </c>
      <c r="D792" s="108" t="s">
        <v>588</v>
      </c>
      <c r="E792" t="s">
        <v>588</v>
      </c>
      <c r="F792" t="str" cm="1">
        <f t="array" aca="1" ref="F792" ca="1">IF(OR(E792="f", E792="Mega", E792="Gigantamax", E792="Galar", E792="Alola"), IF(NOT(ISERROR(SEARCH(" ", CELL("contents", F791)))), LEFT(F791,SEARCH(" ", CELL("contents", F791))-1) &amp; " - " &amp; E792, F791&amp;" - "&amp;E792), E792)</f>
        <v>Tynamo</v>
      </c>
      <c r="G792">
        <f>IF(ISNUMBER(SEARCH("-",K792)),_xlfn.XLOOKUP(LEFT(K792,FIND("-",K792)-1),'Clean Data'!E:E, 'Clean Data'!C:C),_xlfn.XLOOKUP(K792,'Clean Data'!E:E, 'Clean Data'!C:C))</f>
        <v>5</v>
      </c>
      <c r="H792" s="113">
        <v>5</v>
      </c>
      <c r="I792" s="113" t="str">
        <f>IF(ISNUMBER(SEARCH("-",K792)),_xlfn.XLOOKUP(LEFT(K792,FIND("-",K792)-1),'Clean Data'!E:E, 'Clean Data'!D:D),_xlfn.XLOOKUP(K792,'Clean Data'!E:E, 'Clean Data'!D:D))</f>
        <v>525</v>
      </c>
      <c r="J792" s="113" t="s">
        <v>1474</v>
      </c>
      <c r="K792" s="114" t="s">
        <v>513</v>
      </c>
      <c r="L792" t="str">
        <f t="shared" si="12"/>
        <v/>
      </c>
      <c r="M792" t="s">
        <v>888</v>
      </c>
    </row>
    <row r="793" spans="1:13" x14ac:dyDescent="0.25">
      <c r="A793" t="str">
        <f>'Clean Data'!E794&amp;IF('Clean Data'!G794="x","-f","")&amp;IF('Clean Data'!K794="x","-Mega","")&amp;IF('Clean Data'!L794="x","-Gigantamax","")&amp;IF('Clean Data'!M794&lt;&gt;"","-"&amp;'Clean Data'!M794,"")</f>
        <v>Lunala</v>
      </c>
      <c r="B793" t="s">
        <v>777</v>
      </c>
      <c r="C793" t="s">
        <v>777</v>
      </c>
      <c r="D793" s="108" t="s">
        <v>589</v>
      </c>
      <c r="E793" t="s">
        <v>589</v>
      </c>
      <c r="F793" t="str" cm="1">
        <f t="array" aca="1" ref="F793" ca="1">IF(OR(E793="f", E793="Mega", E793="Gigantamax", E793="Galar", E793="Alola"), IF(NOT(ISERROR(SEARCH(" ", CELL("contents", F792)))), LEFT(F792,SEARCH(" ", CELL("contents", F792))-1) &amp; " - " &amp; E793, F792&amp;" - "&amp;E793), E793)</f>
        <v>Eelektrik</v>
      </c>
      <c r="G793">
        <f>IF(ISNUMBER(SEARCH("-",K793)),_xlfn.XLOOKUP(LEFT(K793,FIND("-",K793)-1),'Clean Data'!E:E, 'Clean Data'!C:C),_xlfn.XLOOKUP(K793,'Clean Data'!E:E, 'Clean Data'!C:C))</f>
        <v>5</v>
      </c>
      <c r="H793" s="113">
        <v>5</v>
      </c>
      <c r="I793" s="113" t="str">
        <f>IF(ISNUMBER(SEARCH("-",K793)),_xlfn.XLOOKUP(LEFT(K793,FIND("-",K793)-1),'Clean Data'!E:E, 'Clean Data'!D:D),_xlfn.XLOOKUP(K793,'Clean Data'!E:E, 'Clean Data'!D:D))</f>
        <v>526</v>
      </c>
      <c r="J793" s="113" t="s">
        <v>1475</v>
      </c>
      <c r="K793" s="114" t="s">
        <v>514</v>
      </c>
      <c r="L793" t="str">
        <f t="shared" si="12"/>
        <v/>
      </c>
      <c r="M793" t="s">
        <v>888</v>
      </c>
    </row>
    <row r="794" spans="1:13" x14ac:dyDescent="0.25">
      <c r="A794" t="str">
        <f>'Clean Data'!E795&amp;IF('Clean Data'!G795="x","-f","")&amp;IF('Clean Data'!K795="x","-Mega","")&amp;IF('Clean Data'!L795="x","-Gigantamax","")&amp;IF('Clean Data'!M795&lt;&gt;"","-"&amp;'Clean Data'!M795,"")</f>
        <v>Nihilego</v>
      </c>
      <c r="B794" t="s">
        <v>778</v>
      </c>
      <c r="C794" t="s">
        <v>778</v>
      </c>
      <c r="D794" s="108" t="s">
        <v>590</v>
      </c>
      <c r="E794" t="s">
        <v>590</v>
      </c>
      <c r="F794" t="str" cm="1">
        <f t="array" aca="1" ref="F794" ca="1">IF(OR(E794="f", E794="Mega", E794="Gigantamax", E794="Galar", E794="Alola"), IF(NOT(ISERROR(SEARCH(" ", CELL("contents", F793)))), LEFT(F793,SEARCH(" ", CELL("contents", F793))-1) &amp; " - " &amp; E794, F793&amp;" - "&amp;E794), E794)</f>
        <v>Eelektross</v>
      </c>
      <c r="G794">
        <f>IF(ISNUMBER(SEARCH("-",K794)),_xlfn.XLOOKUP(LEFT(K794,FIND("-",K794)-1),'Clean Data'!E:E, 'Clean Data'!C:C),_xlfn.XLOOKUP(K794,'Clean Data'!E:E, 'Clean Data'!C:C))</f>
        <v>5</v>
      </c>
      <c r="H794" s="113">
        <v>5</v>
      </c>
      <c r="I794" s="113" t="str">
        <f>IF(ISNUMBER(SEARCH("-",K794)),_xlfn.XLOOKUP(LEFT(K794,FIND("-",K794)-1),'Clean Data'!E:E, 'Clean Data'!D:D),_xlfn.XLOOKUP(K794,'Clean Data'!E:E, 'Clean Data'!D:D))</f>
        <v>527</v>
      </c>
      <c r="J794" s="113" t="s">
        <v>1476</v>
      </c>
      <c r="K794" s="114" t="s">
        <v>515</v>
      </c>
      <c r="L794" t="str">
        <f t="shared" si="12"/>
        <v/>
      </c>
      <c r="M794" t="s">
        <v>888</v>
      </c>
    </row>
    <row r="795" spans="1:13" x14ac:dyDescent="0.25">
      <c r="A795" t="str">
        <f>'Clean Data'!E796&amp;IF('Clean Data'!G796="x","-f","")&amp;IF('Clean Data'!K796="x","-Mega","")&amp;IF('Clean Data'!L796="x","-Gigantamax","")&amp;IF('Clean Data'!M796&lt;&gt;"","-"&amp;'Clean Data'!M796,"")</f>
        <v>Buzzwole</v>
      </c>
      <c r="B795" t="s">
        <v>779</v>
      </c>
      <c r="C795" t="s">
        <v>779</v>
      </c>
      <c r="D795" s="108" t="s">
        <v>591</v>
      </c>
      <c r="E795" t="s">
        <v>591</v>
      </c>
      <c r="F795" t="str" cm="1">
        <f t="array" aca="1" ref="F795" ca="1">IF(OR(E795="f", E795="Mega", E795="Gigantamax", E795="Galar", E795="Alola"), IF(NOT(ISERROR(SEARCH(" ", CELL("contents", F794)))), LEFT(F794,SEARCH(" ", CELL("contents", F794))-1) &amp; " - " &amp; E795, F794&amp;" - "&amp;E795), E795)</f>
        <v>Elgyem</v>
      </c>
      <c r="G795">
        <f>IF(ISNUMBER(SEARCH("-",K795)),_xlfn.XLOOKUP(LEFT(K795,FIND("-",K795)-1),'Clean Data'!E:E, 'Clean Data'!C:C),_xlfn.XLOOKUP(K795,'Clean Data'!E:E, 'Clean Data'!C:C))</f>
        <v>5</v>
      </c>
      <c r="H795" s="113">
        <v>5</v>
      </c>
      <c r="I795" s="113" t="str">
        <f>IF(ISNUMBER(SEARCH("-",K795)),_xlfn.XLOOKUP(LEFT(K795,FIND("-",K795)-1),'Clean Data'!E:E, 'Clean Data'!D:D),_xlfn.XLOOKUP(K795,'Clean Data'!E:E, 'Clean Data'!D:D))</f>
        <v>528</v>
      </c>
      <c r="J795" s="113" t="s">
        <v>1477</v>
      </c>
      <c r="K795" s="114" t="s">
        <v>516</v>
      </c>
      <c r="L795" t="str">
        <f t="shared" si="12"/>
        <v/>
      </c>
      <c r="M795" t="s">
        <v>888</v>
      </c>
    </row>
    <row r="796" spans="1:13" x14ac:dyDescent="0.25">
      <c r="A796" t="str">
        <f>'Clean Data'!E797&amp;IF('Clean Data'!G797="x","-f","")&amp;IF('Clean Data'!K797="x","-Mega","")&amp;IF('Clean Data'!L797="x","-Gigantamax","")&amp;IF('Clean Data'!M797&lt;&gt;"","-"&amp;'Clean Data'!M797,"")</f>
        <v>Pheromosa</v>
      </c>
      <c r="B796" t="s">
        <v>780</v>
      </c>
      <c r="C796" t="s">
        <v>780</v>
      </c>
      <c r="D796" s="108" t="s">
        <v>592</v>
      </c>
      <c r="E796" t="s">
        <v>592</v>
      </c>
      <c r="F796" t="str" cm="1">
        <f t="array" aca="1" ref="F796" ca="1">IF(OR(E796="f", E796="Mega", E796="Gigantamax", E796="Galar", E796="Alola"), IF(NOT(ISERROR(SEARCH(" ", CELL("contents", F795)))), LEFT(F795,SEARCH(" ", CELL("contents", F795))-1) &amp; " - " &amp; E796, F795&amp;" - "&amp;E796), E796)</f>
        <v>Beheeyem</v>
      </c>
      <c r="G796">
        <f>IF(ISNUMBER(SEARCH("-",K796)),_xlfn.XLOOKUP(LEFT(K796,FIND("-",K796)-1),'Clean Data'!E:E, 'Clean Data'!C:C),_xlfn.XLOOKUP(K796,'Clean Data'!E:E, 'Clean Data'!C:C))</f>
        <v>5</v>
      </c>
      <c r="H796" s="113">
        <v>5</v>
      </c>
      <c r="I796" s="113" t="str">
        <f>IF(ISNUMBER(SEARCH("-",K796)),_xlfn.XLOOKUP(LEFT(K796,FIND("-",K796)-1),'Clean Data'!E:E, 'Clean Data'!D:D),_xlfn.XLOOKUP(K796,'Clean Data'!E:E, 'Clean Data'!D:D))</f>
        <v>529</v>
      </c>
      <c r="J796" s="113" t="s">
        <v>1478</v>
      </c>
      <c r="K796" s="114" t="s">
        <v>517</v>
      </c>
      <c r="L796" t="str">
        <f t="shared" si="12"/>
        <v/>
      </c>
      <c r="M796" t="s">
        <v>888</v>
      </c>
    </row>
    <row r="797" spans="1:13" x14ac:dyDescent="0.25">
      <c r="A797" t="str">
        <f>'Clean Data'!E798&amp;IF('Clean Data'!G798="x","-f","")&amp;IF('Clean Data'!K798="x","-Mega","")&amp;IF('Clean Data'!L798="x","-Gigantamax","")&amp;IF('Clean Data'!M798&lt;&gt;"","-"&amp;'Clean Data'!M798,"")</f>
        <v>Xurkitree</v>
      </c>
      <c r="B797" t="s">
        <v>781</v>
      </c>
      <c r="C797" t="s">
        <v>781</v>
      </c>
      <c r="D797" s="108" t="s">
        <v>593</v>
      </c>
      <c r="E797" t="s">
        <v>593</v>
      </c>
      <c r="F797" t="str" cm="1">
        <f t="array" aca="1" ref="F797" ca="1">IF(OR(E797="f", E797="Mega", E797="Gigantamax", E797="Galar", E797="Alola"), IF(NOT(ISERROR(SEARCH(" ", CELL("contents", F796)))), LEFT(F796,SEARCH(" ", CELL("contents", F796))-1) &amp; " - " &amp; E797, F796&amp;" - "&amp;E797), E797)</f>
        <v>Litwick</v>
      </c>
      <c r="G797">
        <f>IF(ISNUMBER(SEARCH("-",K797)),_xlfn.XLOOKUP(LEFT(K797,FIND("-",K797)-1),'Clean Data'!E:E, 'Clean Data'!C:C),_xlfn.XLOOKUP(K797,'Clean Data'!E:E, 'Clean Data'!C:C))</f>
        <v>5</v>
      </c>
      <c r="H797" s="113">
        <v>5</v>
      </c>
      <c r="I797" s="113" t="str">
        <f>IF(ISNUMBER(SEARCH("-",K797)),_xlfn.XLOOKUP(LEFT(K797,FIND("-",K797)-1),'Clean Data'!E:E, 'Clean Data'!D:D),_xlfn.XLOOKUP(K797,'Clean Data'!E:E, 'Clean Data'!D:D))</f>
        <v>530</v>
      </c>
      <c r="J797" s="113" t="s">
        <v>1479</v>
      </c>
      <c r="K797" s="114" t="s">
        <v>518</v>
      </c>
      <c r="L797" t="str">
        <f t="shared" si="12"/>
        <v/>
      </c>
      <c r="M797" t="s">
        <v>888</v>
      </c>
    </row>
    <row r="798" spans="1:13" x14ac:dyDescent="0.25">
      <c r="A798" t="str">
        <f>'Clean Data'!E799&amp;IF('Clean Data'!G799="x","-f","")&amp;IF('Clean Data'!K799="x","-Mega","")&amp;IF('Clean Data'!L799="x","-Gigantamax","")&amp;IF('Clean Data'!M799&lt;&gt;"","-"&amp;'Clean Data'!M799,"")</f>
        <v>Celesteela</v>
      </c>
      <c r="B798" t="s">
        <v>782</v>
      </c>
      <c r="C798" t="s">
        <v>782</v>
      </c>
      <c r="D798" s="108" t="s">
        <v>594</v>
      </c>
      <c r="E798" t="s">
        <v>594</v>
      </c>
      <c r="F798" t="str" cm="1">
        <f t="array" aca="1" ref="F798" ca="1">IF(OR(E798="f", E798="Mega", E798="Gigantamax", E798="Galar", E798="Alola"), IF(NOT(ISERROR(SEARCH(" ", CELL("contents", F797)))), LEFT(F797,SEARCH(" ", CELL("contents", F797))-1) &amp; " - " &amp; E798, F797&amp;" - "&amp;E798), E798)</f>
        <v>Lampent</v>
      </c>
      <c r="G798">
        <f>IF(ISNUMBER(SEARCH("-",K798)),_xlfn.XLOOKUP(LEFT(K798,FIND("-",K798)-1),'Clean Data'!E:E, 'Clean Data'!C:C),_xlfn.XLOOKUP(K798,'Clean Data'!E:E, 'Clean Data'!C:C))</f>
        <v>5</v>
      </c>
      <c r="H798" s="113">
        <v>5</v>
      </c>
      <c r="I798" s="113" t="str">
        <f>IF(ISNUMBER(SEARCH("-",K798)),_xlfn.XLOOKUP(LEFT(K798,FIND("-",K798)-1),'Clean Data'!E:E, 'Clean Data'!D:D),_xlfn.XLOOKUP(K798,'Clean Data'!E:E, 'Clean Data'!D:D))</f>
        <v>531</v>
      </c>
      <c r="J798" s="113" t="s">
        <v>1480</v>
      </c>
      <c r="K798" s="114" t="s">
        <v>519</v>
      </c>
      <c r="L798" t="str">
        <f t="shared" si="12"/>
        <v/>
      </c>
      <c r="M798" t="s">
        <v>888</v>
      </c>
    </row>
    <row r="799" spans="1:13" x14ac:dyDescent="0.25">
      <c r="A799" t="str">
        <f>'Clean Data'!E800&amp;IF('Clean Data'!G800="x","-f","")&amp;IF('Clean Data'!K800="x","-Mega","")&amp;IF('Clean Data'!L800="x","-Gigantamax","")&amp;IF('Clean Data'!M800&lt;&gt;"","-"&amp;'Clean Data'!M800,"")</f>
        <v>Kartana</v>
      </c>
      <c r="B799" t="s">
        <v>783</v>
      </c>
      <c r="C799" t="s">
        <v>783</v>
      </c>
      <c r="D799" s="108" t="s">
        <v>595</v>
      </c>
      <c r="E799" t="s">
        <v>595</v>
      </c>
      <c r="F799" t="str" cm="1">
        <f t="array" aca="1" ref="F799" ca="1">IF(OR(E799="f", E799="Mega", E799="Gigantamax", E799="Galar", E799="Alola"), IF(NOT(ISERROR(SEARCH(" ", CELL("contents", F798)))), LEFT(F798,SEARCH(" ", CELL("contents", F798))-1) &amp; " - " &amp; E799, F798&amp;" - "&amp;E799), E799)</f>
        <v>Chandelure</v>
      </c>
      <c r="G799">
        <f>IF(ISNUMBER(SEARCH("-",K799)),_xlfn.XLOOKUP(LEFT(K799,FIND("-",K799)-1),'Clean Data'!E:E, 'Clean Data'!C:C),_xlfn.XLOOKUP(K799,'Clean Data'!E:E, 'Clean Data'!C:C))</f>
        <v>5</v>
      </c>
      <c r="H799" s="113">
        <v>5</v>
      </c>
      <c r="I799" s="113" t="str">
        <f>IF(ISNUMBER(SEARCH("-",K799)),_xlfn.XLOOKUP(LEFT(K799,FIND("-",K799)-1),'Clean Data'!E:E, 'Clean Data'!D:D),_xlfn.XLOOKUP(K799,'Clean Data'!E:E, 'Clean Data'!D:D))</f>
        <v>531</v>
      </c>
      <c r="J799" s="113" t="s">
        <v>1480</v>
      </c>
      <c r="K799" s="114" t="s">
        <v>2846</v>
      </c>
      <c r="L799" t="str">
        <f t="shared" si="12"/>
        <v>Mega</v>
      </c>
      <c r="M799" t="s">
        <v>882</v>
      </c>
    </row>
    <row r="800" spans="1:13" x14ac:dyDescent="0.25">
      <c r="A800" t="str">
        <f>'Clean Data'!E801&amp;IF('Clean Data'!G801="x","-f","")&amp;IF('Clean Data'!K801="x","-Mega","")&amp;IF('Clean Data'!L801="x","-Gigantamax","")&amp;IF('Clean Data'!M801&lt;&gt;"","-"&amp;'Clean Data'!M801,"")</f>
        <v>Guzzlord</v>
      </c>
      <c r="B800" t="s">
        <v>784</v>
      </c>
      <c r="C800" t="s">
        <v>784</v>
      </c>
      <c r="D800" s="108" t="s">
        <v>596</v>
      </c>
      <c r="E800" t="s">
        <v>596</v>
      </c>
      <c r="F800" t="str" cm="1">
        <f t="array" aca="1" ref="F800" ca="1">IF(OR(E800="f", E800="Mega", E800="Gigantamax", E800="Galar", E800="Alola"), IF(NOT(ISERROR(SEARCH(" ", CELL("contents", F799)))), LEFT(F799,SEARCH(" ", CELL("contents", F799))-1) &amp; " - " &amp; E800, F799&amp;" - "&amp;E800), E800)</f>
        <v>Axew</v>
      </c>
      <c r="G800">
        <f>IF(ISNUMBER(SEARCH("-",K800)),_xlfn.XLOOKUP(LEFT(K800,FIND("-",K800)-1),'Clean Data'!E:E, 'Clean Data'!C:C),_xlfn.XLOOKUP(K800,'Clean Data'!E:E, 'Clean Data'!C:C))</f>
        <v>5</v>
      </c>
      <c r="H800" s="113">
        <v>5</v>
      </c>
      <c r="I800" s="113" t="str">
        <f>IF(ISNUMBER(SEARCH("-",K800)),_xlfn.XLOOKUP(LEFT(K800,FIND("-",K800)-1),'Clean Data'!E:E, 'Clean Data'!D:D),_xlfn.XLOOKUP(K800,'Clean Data'!E:E, 'Clean Data'!D:D))</f>
        <v>532</v>
      </c>
      <c r="J800" s="113" t="s">
        <v>1481</v>
      </c>
      <c r="K800" s="114" t="s">
        <v>520</v>
      </c>
      <c r="L800" t="str">
        <f t="shared" si="12"/>
        <v/>
      </c>
      <c r="M800" t="s">
        <v>888</v>
      </c>
    </row>
    <row r="801" spans="1:13" x14ac:dyDescent="0.25">
      <c r="A801" t="str">
        <f>'Clean Data'!E802&amp;IF('Clean Data'!G802="x","-f","")&amp;IF('Clean Data'!K802="x","-Mega","")&amp;IF('Clean Data'!L802="x","-Gigantamax","")&amp;IF('Clean Data'!M802&lt;&gt;"","-"&amp;'Clean Data'!M802,"")</f>
        <v>Necrozma</v>
      </c>
      <c r="B801" t="s">
        <v>785</v>
      </c>
      <c r="C801" t="s">
        <v>785</v>
      </c>
      <c r="D801" s="108" t="s">
        <v>597</v>
      </c>
      <c r="E801" t="s">
        <v>597</v>
      </c>
      <c r="F801" t="str" cm="1">
        <f t="array" aca="1" ref="F801" ca="1">IF(OR(E801="f", E801="Mega", E801="Gigantamax", E801="Galar", E801="Alola"), IF(NOT(ISERROR(SEARCH(" ", CELL("contents", F800)))), LEFT(F800,SEARCH(" ", CELL("contents", F800))-1) &amp; " - " &amp; E801, F800&amp;" - "&amp;E801), E801)</f>
        <v>Fraxure</v>
      </c>
      <c r="G801">
        <f>IF(ISNUMBER(SEARCH("-",K801)),_xlfn.XLOOKUP(LEFT(K801,FIND("-",K801)-1),'Clean Data'!E:E, 'Clean Data'!C:C),_xlfn.XLOOKUP(K801,'Clean Data'!E:E, 'Clean Data'!C:C))</f>
        <v>5</v>
      </c>
      <c r="H801" s="113">
        <v>5</v>
      </c>
      <c r="I801" s="113" t="str">
        <f>IF(ISNUMBER(SEARCH("-",K801)),_xlfn.XLOOKUP(LEFT(K801,FIND("-",K801)-1),'Clean Data'!E:E, 'Clean Data'!D:D),_xlfn.XLOOKUP(K801,'Clean Data'!E:E, 'Clean Data'!D:D))</f>
        <v>533</v>
      </c>
      <c r="J801" s="113" t="s">
        <v>1482</v>
      </c>
      <c r="K801" s="114" t="s">
        <v>521</v>
      </c>
      <c r="L801" t="str">
        <f t="shared" si="12"/>
        <v/>
      </c>
      <c r="M801" t="s">
        <v>888</v>
      </c>
    </row>
    <row r="802" spans="1:13" x14ac:dyDescent="0.25">
      <c r="A802" t="str">
        <f>'Clean Data'!E803&amp;IF('Clean Data'!G803="x","-f","")&amp;IF('Clean Data'!K803="x","-Mega","")&amp;IF('Clean Data'!L803="x","-Gigantamax","")&amp;IF('Clean Data'!M803&lt;&gt;"","-"&amp;'Clean Data'!M803,"")</f>
        <v>Magearna</v>
      </c>
      <c r="B802" t="s">
        <v>786</v>
      </c>
      <c r="C802" t="s">
        <v>786</v>
      </c>
      <c r="D802" s="108" t="s">
        <v>598</v>
      </c>
      <c r="E802" t="s">
        <v>598</v>
      </c>
      <c r="F802" t="str" cm="1">
        <f t="array" aca="1" ref="F802" ca="1">IF(OR(E802="f", E802="Mega", E802="Gigantamax", E802="Galar", E802="Alola"), IF(NOT(ISERROR(SEARCH(" ", CELL("contents", F801)))), LEFT(F801,SEARCH(" ", CELL("contents", F801))-1) &amp; " - " &amp; E802, F801&amp;" - "&amp;E802), E802)</f>
        <v>Haxorus</v>
      </c>
      <c r="G802">
        <f>IF(ISNUMBER(SEARCH("-",K802)),_xlfn.XLOOKUP(LEFT(K802,FIND("-",K802)-1),'Clean Data'!E:E, 'Clean Data'!C:C),_xlfn.XLOOKUP(K802,'Clean Data'!E:E, 'Clean Data'!C:C))</f>
        <v>5</v>
      </c>
      <c r="H802" s="113">
        <v>5</v>
      </c>
      <c r="I802" s="113" t="str">
        <f>IF(ISNUMBER(SEARCH("-",K802)),_xlfn.XLOOKUP(LEFT(K802,FIND("-",K802)-1),'Clean Data'!E:E, 'Clean Data'!D:D),_xlfn.XLOOKUP(K802,'Clean Data'!E:E, 'Clean Data'!D:D))</f>
        <v>534</v>
      </c>
      <c r="J802" s="113" t="s">
        <v>1483</v>
      </c>
      <c r="K802" s="114" t="s">
        <v>522</v>
      </c>
      <c r="L802" t="str">
        <f t="shared" si="12"/>
        <v/>
      </c>
      <c r="M802" t="s">
        <v>888</v>
      </c>
    </row>
    <row r="803" spans="1:13" x14ac:dyDescent="0.25">
      <c r="A803" t="str">
        <f>'Clean Data'!E804&amp;IF('Clean Data'!G804="x","-f","")&amp;IF('Clean Data'!K804="x","-Mega","")&amp;IF('Clean Data'!L804="x","-Gigantamax","")&amp;IF('Clean Data'!M804&lt;&gt;"","-"&amp;'Clean Data'!M804,"")</f>
        <v>Marshadow</v>
      </c>
      <c r="B803" t="s">
        <v>787</v>
      </c>
      <c r="C803" t="s">
        <v>787</v>
      </c>
      <c r="D803" s="108" t="s">
        <v>599</v>
      </c>
      <c r="E803" t="s">
        <v>599</v>
      </c>
      <c r="F803" t="str" cm="1">
        <f t="array" aca="1" ref="F803" ca="1">IF(OR(E803="f", E803="Mega", E803="Gigantamax", E803="Galar", E803="Alola"), IF(NOT(ISERROR(SEARCH(" ", CELL("contents", F802)))), LEFT(F802,SEARCH(" ", CELL("contents", F802))-1) &amp; " - " &amp; E803, F802&amp;" - "&amp;E803), E803)</f>
        <v>Cubchoo</v>
      </c>
      <c r="G803">
        <f>IF(ISNUMBER(SEARCH("-",K803)),_xlfn.XLOOKUP(LEFT(K803,FIND("-",K803)-1),'Clean Data'!E:E, 'Clean Data'!C:C),_xlfn.XLOOKUP(K803,'Clean Data'!E:E, 'Clean Data'!C:C))</f>
        <v>5</v>
      </c>
      <c r="H803" s="113">
        <v>5</v>
      </c>
      <c r="I803" s="113" t="str">
        <f>IF(ISNUMBER(SEARCH("-",K803)),_xlfn.XLOOKUP(LEFT(K803,FIND("-",K803)-1),'Clean Data'!E:E, 'Clean Data'!D:D),_xlfn.XLOOKUP(K803,'Clean Data'!E:E, 'Clean Data'!D:D))</f>
        <v>535</v>
      </c>
      <c r="J803" s="113" t="s">
        <v>1484</v>
      </c>
      <c r="K803" s="114" t="s">
        <v>523</v>
      </c>
      <c r="L803" t="str">
        <f t="shared" si="12"/>
        <v/>
      </c>
      <c r="M803" t="s">
        <v>888</v>
      </c>
    </row>
    <row r="804" spans="1:13" x14ac:dyDescent="0.25">
      <c r="A804" t="str">
        <f>'Clean Data'!E805&amp;IF('Clean Data'!G805="x","-f","")&amp;IF('Clean Data'!K805="x","-Mega","")&amp;IF('Clean Data'!L805="x","-Gigantamax","")&amp;IF('Clean Data'!M805&lt;&gt;"","-"&amp;'Clean Data'!M805,"")</f>
        <v>Poipole</v>
      </c>
      <c r="B804" t="s">
        <v>788</v>
      </c>
      <c r="C804" t="s">
        <v>788</v>
      </c>
      <c r="D804" s="108" t="s">
        <v>600</v>
      </c>
      <c r="E804" t="s">
        <v>600</v>
      </c>
      <c r="F804" t="str" cm="1">
        <f t="array" aca="1" ref="F804" ca="1">IF(OR(E804="f", E804="Mega", E804="Gigantamax", E804="Galar", E804="Alola"), IF(NOT(ISERROR(SEARCH(" ", CELL("contents", F803)))), LEFT(F803,SEARCH(" ", CELL("contents", F803))-1) &amp; " - " &amp; E804, F803&amp;" - "&amp;E804), E804)</f>
        <v>Beartic</v>
      </c>
      <c r="G804">
        <f>IF(ISNUMBER(SEARCH("-",K804)),_xlfn.XLOOKUP(LEFT(K804,FIND("-",K804)-1),'Clean Data'!E:E, 'Clean Data'!C:C),_xlfn.XLOOKUP(K804,'Clean Data'!E:E, 'Clean Data'!C:C))</f>
        <v>5</v>
      </c>
      <c r="H804" s="113">
        <v>5</v>
      </c>
      <c r="I804" s="113" t="str">
        <f>IF(ISNUMBER(SEARCH("-",K804)),_xlfn.XLOOKUP(LEFT(K804,FIND("-",K804)-1),'Clean Data'!E:E, 'Clean Data'!D:D),_xlfn.XLOOKUP(K804,'Clean Data'!E:E, 'Clean Data'!D:D))</f>
        <v>536</v>
      </c>
      <c r="J804" s="113" t="s">
        <v>1485</v>
      </c>
      <c r="K804" s="114" t="s">
        <v>524</v>
      </c>
      <c r="L804" t="str">
        <f t="shared" si="12"/>
        <v/>
      </c>
      <c r="M804" t="s">
        <v>888</v>
      </c>
    </row>
    <row r="805" spans="1:13" x14ac:dyDescent="0.25">
      <c r="A805" t="str">
        <f>'Clean Data'!E806&amp;IF('Clean Data'!G806="x","-f","")&amp;IF('Clean Data'!K806="x","-Mega","")&amp;IF('Clean Data'!L806="x","-Gigantamax","")&amp;IF('Clean Data'!M806&lt;&gt;"","-"&amp;'Clean Data'!M806,"")</f>
        <v>Naganadel</v>
      </c>
      <c r="B805" t="s">
        <v>789</v>
      </c>
      <c r="C805" t="s">
        <v>789</v>
      </c>
      <c r="D805" s="108" t="s">
        <v>601</v>
      </c>
      <c r="E805" t="s">
        <v>601</v>
      </c>
      <c r="F805" t="str" cm="1">
        <f t="array" aca="1" ref="F805" ca="1">IF(OR(E805="f", E805="Mega", E805="Gigantamax", E805="Galar", E805="Alola"), IF(NOT(ISERROR(SEARCH(" ", CELL("contents", F804)))), LEFT(F804,SEARCH(" ", CELL("contents", F804))-1) &amp; " - " &amp; E805, F804&amp;" - "&amp;E805), E805)</f>
        <v>Cryogonal</v>
      </c>
      <c r="G805">
        <f>IF(ISNUMBER(SEARCH("-",K805)),_xlfn.XLOOKUP(LEFT(K805,FIND("-",K805)-1),'Clean Data'!E:E, 'Clean Data'!C:C),_xlfn.XLOOKUP(K805,'Clean Data'!E:E, 'Clean Data'!C:C))</f>
        <v>5</v>
      </c>
      <c r="H805" s="113">
        <v>5</v>
      </c>
      <c r="I805" s="113" t="str">
        <f>IF(ISNUMBER(SEARCH("-",K805)),_xlfn.XLOOKUP(LEFT(K805,FIND("-",K805)-1),'Clean Data'!E:E, 'Clean Data'!D:D),_xlfn.XLOOKUP(K805,'Clean Data'!E:E, 'Clean Data'!D:D))</f>
        <v>537</v>
      </c>
      <c r="J805" s="113" t="s">
        <v>1486</v>
      </c>
      <c r="K805" s="114" t="s">
        <v>525</v>
      </c>
      <c r="L805" t="str">
        <f t="shared" si="12"/>
        <v/>
      </c>
      <c r="M805" t="s">
        <v>888</v>
      </c>
    </row>
    <row r="806" spans="1:13" x14ac:dyDescent="0.25">
      <c r="A806" t="str">
        <f>'Clean Data'!E807&amp;IF('Clean Data'!G807="x","-f","")&amp;IF('Clean Data'!K807="x","-Mega","")&amp;IF('Clean Data'!L807="x","-Gigantamax","")&amp;IF('Clean Data'!M807&lt;&gt;"","-"&amp;'Clean Data'!M807,"")</f>
        <v>Stakataka</v>
      </c>
      <c r="B806" t="s">
        <v>790</v>
      </c>
      <c r="C806" t="s">
        <v>790</v>
      </c>
      <c r="D806" s="108" t="s">
        <v>602</v>
      </c>
      <c r="E806" t="s">
        <v>602</v>
      </c>
      <c r="F806" t="str" cm="1">
        <f t="array" aca="1" ref="F806" ca="1">IF(OR(E806="f", E806="Mega", E806="Gigantamax", E806="Galar", E806="Alola"), IF(NOT(ISERROR(SEARCH(" ", CELL("contents", F805)))), LEFT(F805,SEARCH(" ", CELL("contents", F805))-1) &amp; " - " &amp; E806, F805&amp;" - "&amp;E806), E806)</f>
        <v>Shelmet</v>
      </c>
      <c r="G806">
        <f>IF(ISNUMBER(SEARCH("-",K806)),_xlfn.XLOOKUP(LEFT(K806,FIND("-",K806)-1),'Clean Data'!E:E, 'Clean Data'!C:C),_xlfn.XLOOKUP(K806,'Clean Data'!E:E, 'Clean Data'!C:C))</f>
        <v>5</v>
      </c>
      <c r="H806" s="113">
        <v>5</v>
      </c>
      <c r="I806" s="113" t="str">
        <f>IF(ISNUMBER(SEARCH("-",K806)),_xlfn.XLOOKUP(LEFT(K806,FIND("-",K806)-1),'Clean Data'!E:E, 'Clean Data'!D:D),_xlfn.XLOOKUP(K806,'Clean Data'!E:E, 'Clean Data'!D:D))</f>
        <v>538</v>
      </c>
      <c r="J806" s="113" t="s">
        <v>1487</v>
      </c>
      <c r="K806" s="114" t="s">
        <v>526</v>
      </c>
      <c r="L806" t="str">
        <f t="shared" si="12"/>
        <v/>
      </c>
      <c r="M806" t="s">
        <v>888</v>
      </c>
    </row>
    <row r="807" spans="1:13" x14ac:dyDescent="0.25">
      <c r="A807" t="str">
        <f>'Clean Data'!E808&amp;IF('Clean Data'!G808="x","-f","")&amp;IF('Clean Data'!K808="x","-Mega","")&amp;IF('Clean Data'!L808="x","-Gigantamax","")&amp;IF('Clean Data'!M808&lt;&gt;"","-"&amp;'Clean Data'!M808,"")</f>
        <v>Blacephalon</v>
      </c>
      <c r="B807" t="s">
        <v>791</v>
      </c>
      <c r="C807" t="s">
        <v>791</v>
      </c>
      <c r="D807" s="108" t="s">
        <v>603</v>
      </c>
      <c r="E807" t="s">
        <v>603</v>
      </c>
      <c r="F807" t="str" cm="1">
        <f t="array" aca="1" ref="F807" ca="1">IF(OR(E807="f", E807="Mega", E807="Gigantamax", E807="Galar", E807="Alola"), IF(NOT(ISERROR(SEARCH(" ", CELL("contents", F806)))), LEFT(F806,SEARCH(" ", CELL("contents", F806))-1) &amp; " - " &amp; E807, F806&amp;" - "&amp;E807), E807)</f>
        <v>Accelgor</v>
      </c>
      <c r="G807">
        <f>IF(ISNUMBER(SEARCH("-",K807)),_xlfn.XLOOKUP(LEFT(K807,FIND("-",K807)-1),'Clean Data'!E:E, 'Clean Data'!C:C),_xlfn.XLOOKUP(K807,'Clean Data'!E:E, 'Clean Data'!C:C))</f>
        <v>5</v>
      </c>
      <c r="H807" s="113">
        <v>5</v>
      </c>
      <c r="I807" s="113" t="str">
        <f>IF(ISNUMBER(SEARCH("-",K807)),_xlfn.XLOOKUP(LEFT(K807,FIND("-",K807)-1),'Clean Data'!E:E, 'Clean Data'!D:D),_xlfn.XLOOKUP(K807,'Clean Data'!E:E, 'Clean Data'!D:D))</f>
        <v>539</v>
      </c>
      <c r="J807" s="113" t="s">
        <v>1488</v>
      </c>
      <c r="K807" s="114" t="s">
        <v>527</v>
      </c>
      <c r="L807" t="str">
        <f t="shared" si="12"/>
        <v/>
      </c>
      <c r="M807" t="s">
        <v>888</v>
      </c>
    </row>
    <row r="808" spans="1:13" x14ac:dyDescent="0.25">
      <c r="A808" t="str">
        <f>'Clean Data'!E809&amp;IF('Clean Data'!G809="x","-f","")&amp;IF('Clean Data'!K809="x","-Mega","")&amp;IF('Clean Data'!L809="x","-Gigantamax","")&amp;IF('Clean Data'!M809&lt;&gt;"","-"&amp;'Clean Data'!M809,"")</f>
        <v>Zeraora</v>
      </c>
      <c r="B808" t="s">
        <v>792</v>
      </c>
      <c r="C808" t="s">
        <v>792</v>
      </c>
      <c r="D808" s="108" t="s">
        <v>604</v>
      </c>
      <c r="E808" t="s">
        <v>604</v>
      </c>
      <c r="F808" t="str" cm="1">
        <f t="array" aca="1" ref="F808" ca="1">IF(OR(E808="f", E808="Mega", E808="Gigantamax", E808="Galar", E808="Alola"), IF(NOT(ISERROR(SEARCH(" ", CELL("contents", F807)))), LEFT(F807,SEARCH(" ", CELL("contents", F807))-1) &amp; " - " &amp; E808, F807&amp;" - "&amp;E808), E808)</f>
        <v>Stunfisk</v>
      </c>
      <c r="G808">
        <f>IF(ISNUMBER(SEARCH("-",K808)),_xlfn.XLOOKUP(LEFT(K808,FIND("-",K808)-1),'Clean Data'!E:E, 'Clean Data'!C:C),_xlfn.XLOOKUP(K808,'Clean Data'!E:E, 'Clean Data'!C:C))</f>
        <v>5</v>
      </c>
      <c r="H808" s="113">
        <v>5</v>
      </c>
      <c r="I808" s="113" t="str">
        <f>IF(ISNUMBER(SEARCH("-",K808)),_xlfn.XLOOKUP(LEFT(K808,FIND("-",K808)-1),'Clean Data'!E:E, 'Clean Data'!D:D),_xlfn.XLOOKUP(K808,'Clean Data'!E:E, 'Clean Data'!D:D))</f>
        <v>540</v>
      </c>
      <c r="J808" s="113" t="s">
        <v>1489</v>
      </c>
      <c r="K808" s="114" t="s">
        <v>528</v>
      </c>
      <c r="L808" t="str">
        <f t="shared" si="12"/>
        <v/>
      </c>
      <c r="M808" t="s">
        <v>888</v>
      </c>
    </row>
    <row r="809" spans="1:13" x14ac:dyDescent="0.25">
      <c r="A809" t="str">
        <f>'Clean Data'!E810&amp;IF('Clean Data'!G810="x","-f","")&amp;IF('Clean Data'!K810="x","-Mega","")&amp;IF('Clean Data'!L810="x","-Gigantamax","")&amp;IF('Clean Data'!M810&lt;&gt;"","-"&amp;'Clean Data'!M810,"")</f>
        <v>Meltan</v>
      </c>
      <c r="B809" t="s">
        <v>793</v>
      </c>
      <c r="C809" t="s">
        <v>793</v>
      </c>
      <c r="D809" s="108" t="s">
        <v>887</v>
      </c>
      <c r="E809" t="s">
        <v>887</v>
      </c>
      <c r="F809" t="str" cm="1">
        <f t="array" aca="1" ref="F809" ca="1">IF(OR(E809="f", E809="Mega", E809="Gigantamax", E809="Galar", E809="Alola"), IF(NOT(ISERROR(SEARCH(" ", CELL("contents", F808)))), LEFT(F808,SEARCH(" ", CELL("contents", F808))-1) &amp; " - " &amp; E809, F808&amp;" - "&amp;E809), E809)</f>
        <v>Stunfisk - Galar</v>
      </c>
      <c r="G809">
        <f>IF(ISNUMBER(SEARCH("-",K809)),_xlfn.XLOOKUP(LEFT(K809,FIND("-",K809)-1),'Clean Data'!E:E, 'Clean Data'!C:C),_xlfn.XLOOKUP(K809,'Clean Data'!E:E, 'Clean Data'!C:C))</f>
        <v>5</v>
      </c>
      <c r="H809" s="113">
        <v>5</v>
      </c>
      <c r="I809" s="113" t="str">
        <f>IF(ISNUMBER(SEARCH("-",K809)),_xlfn.XLOOKUP(LEFT(K809,FIND("-",K809)-1),'Clean Data'!E:E, 'Clean Data'!D:D),_xlfn.XLOOKUP(K809,'Clean Data'!E:E, 'Clean Data'!D:D))</f>
        <v>541</v>
      </c>
      <c r="J809" s="113" t="s">
        <v>1490</v>
      </c>
      <c r="K809" s="114" t="s">
        <v>529</v>
      </c>
      <c r="L809" t="str">
        <f t="shared" si="12"/>
        <v/>
      </c>
      <c r="M809" t="s">
        <v>888</v>
      </c>
    </row>
    <row r="810" spans="1:13" x14ac:dyDescent="0.25">
      <c r="A810" t="str">
        <f>'Clean Data'!E811&amp;IF('Clean Data'!G811="x","-f","")&amp;IF('Clean Data'!K811="x","-Mega","")&amp;IF('Clean Data'!L811="x","-Gigantamax","")&amp;IF('Clean Data'!M811&lt;&gt;"","-"&amp;'Clean Data'!M811,"")</f>
        <v>Melmetal-Gigantamax</v>
      </c>
      <c r="B810" t="s">
        <v>2853</v>
      </c>
      <c r="C810" t="s">
        <v>2853</v>
      </c>
      <c r="D810" s="108" t="s">
        <v>605</v>
      </c>
      <c r="E810" t="s">
        <v>605</v>
      </c>
      <c r="F810" t="str" cm="1">
        <f t="array" aca="1" ref="F810" ca="1">IF(OR(E810="f", E810="Mega", E810="Gigantamax", E810="Galar", E810="Alola"), IF(NOT(ISERROR(SEARCH(" ", CELL("contents", F809)))), LEFT(F809,SEARCH(" ", CELL("contents", F809))-1) &amp; " - " &amp; E810, F809&amp;" - "&amp;E810), E810)</f>
        <v>Mienfoo</v>
      </c>
      <c r="G810">
        <f>IF(ISNUMBER(SEARCH("-",K810)),_xlfn.XLOOKUP(LEFT(K810,FIND("-",K810)-1),'Clean Data'!E:E, 'Clean Data'!C:C),_xlfn.XLOOKUP(K810,'Clean Data'!E:E, 'Clean Data'!C:C))</f>
        <v>5</v>
      </c>
      <c r="H810" s="113">
        <v>5</v>
      </c>
      <c r="I810" s="113" t="str">
        <f>IF(ISNUMBER(SEARCH("-",K810)),_xlfn.XLOOKUP(LEFT(K810,FIND("-",K810)-1),'Clean Data'!E:E, 'Clean Data'!D:D),_xlfn.XLOOKUP(K810,'Clean Data'!E:E, 'Clean Data'!D:D))</f>
        <v>542</v>
      </c>
      <c r="J810" s="113" t="s">
        <v>1491</v>
      </c>
      <c r="K810" s="114" t="s">
        <v>530</v>
      </c>
      <c r="L810" t="str">
        <f t="shared" si="12"/>
        <v/>
      </c>
      <c r="M810" t="s">
        <v>888</v>
      </c>
    </row>
    <row r="811" spans="1:13" x14ac:dyDescent="0.25">
      <c r="A811" t="str">
        <f>'Clean Data'!E812&amp;IF('Clean Data'!G812="x","-f","")&amp;IF('Clean Data'!K812="x","-Mega","")&amp;IF('Clean Data'!L812="x","-Gigantamax","")&amp;IF('Clean Data'!M812&lt;&gt;"","-"&amp;'Clean Data'!M812,"")</f>
        <v>Grookey</v>
      </c>
      <c r="B811" t="s">
        <v>795</v>
      </c>
      <c r="C811" t="s">
        <v>795</v>
      </c>
      <c r="D811" s="108" t="s">
        <v>606</v>
      </c>
      <c r="E811" t="s">
        <v>606</v>
      </c>
      <c r="F811" t="str" cm="1">
        <f t="array" aca="1" ref="F811" ca="1">IF(OR(E811="f", E811="Mega", E811="Gigantamax", E811="Galar", E811="Alola"), IF(NOT(ISERROR(SEARCH(" ", CELL("contents", F810)))), LEFT(F810,SEARCH(" ", CELL("contents", F810))-1) &amp; " - " &amp; E811, F810&amp;" - "&amp;E811), E811)</f>
        <v>Mienshao</v>
      </c>
      <c r="G811">
        <f>IF(ISNUMBER(SEARCH("-",K811)),_xlfn.XLOOKUP(LEFT(K811,FIND("-",K811)-1),'Clean Data'!E:E, 'Clean Data'!C:C),_xlfn.XLOOKUP(K811,'Clean Data'!E:E, 'Clean Data'!C:C))</f>
        <v>5</v>
      </c>
      <c r="H811" s="113">
        <v>5</v>
      </c>
      <c r="I811" s="113" t="str">
        <f>IF(ISNUMBER(SEARCH("-",K811)),_xlfn.XLOOKUP(LEFT(K811,FIND("-",K811)-1),'Clean Data'!E:E, 'Clean Data'!D:D),_xlfn.XLOOKUP(K811,'Clean Data'!E:E, 'Clean Data'!D:D))</f>
        <v>543</v>
      </c>
      <c r="J811" s="113" t="s">
        <v>1492</v>
      </c>
      <c r="K811" s="114" t="s">
        <v>531</v>
      </c>
      <c r="L811" t="str">
        <f t="shared" si="12"/>
        <v/>
      </c>
      <c r="M811" t="s">
        <v>888</v>
      </c>
    </row>
    <row r="812" spans="1:13" x14ac:dyDescent="0.25">
      <c r="A812" t="str">
        <f>'Clean Data'!E813&amp;IF('Clean Data'!G813="x","-f","")&amp;IF('Clean Data'!K813="x","-Mega","")&amp;IF('Clean Data'!L813="x","-Gigantamax","")&amp;IF('Clean Data'!M813&lt;&gt;"","-"&amp;'Clean Data'!M813,"")</f>
        <v>Thwackey</v>
      </c>
      <c r="B812" t="s">
        <v>796</v>
      </c>
      <c r="C812" t="s">
        <v>796</v>
      </c>
      <c r="D812" s="108" t="s">
        <v>607</v>
      </c>
      <c r="E812" t="s">
        <v>607</v>
      </c>
      <c r="F812" t="str" cm="1">
        <f t="array" aca="1" ref="F812" ca="1">IF(OR(E812="f", E812="Mega", E812="Gigantamax", E812="Galar", E812="Alola"), IF(NOT(ISERROR(SEARCH(" ", CELL("contents", F811)))), LEFT(F811,SEARCH(" ", CELL("contents", F811))-1) &amp; " - " &amp; E812, F811&amp;" - "&amp;E812), E812)</f>
        <v>Druddigon</v>
      </c>
      <c r="G812">
        <f>IF(ISNUMBER(SEARCH("-",K812)),_xlfn.XLOOKUP(LEFT(K812,FIND("-",K812)-1),'Clean Data'!E:E, 'Clean Data'!C:C),_xlfn.XLOOKUP(K812,'Clean Data'!E:E, 'Clean Data'!C:C))</f>
        <v>5</v>
      </c>
      <c r="H812" s="113">
        <v>5</v>
      </c>
      <c r="I812" s="113" t="str">
        <f>IF(ISNUMBER(SEARCH("-",K812)),_xlfn.XLOOKUP(LEFT(K812,FIND("-",K812)-1),'Clean Data'!E:E, 'Clean Data'!D:D),_xlfn.XLOOKUP(K812,'Clean Data'!E:E, 'Clean Data'!D:D))</f>
        <v>544</v>
      </c>
      <c r="J812" s="113" t="s">
        <v>1493</v>
      </c>
      <c r="K812" s="114" t="s">
        <v>532</v>
      </c>
      <c r="L812" t="str">
        <f t="shared" si="12"/>
        <v/>
      </c>
      <c r="M812" t="s">
        <v>888</v>
      </c>
    </row>
    <row r="813" spans="1:13" x14ac:dyDescent="0.25">
      <c r="A813" t="str">
        <f>'Clean Data'!E814&amp;IF('Clean Data'!G814="x","-f","")&amp;IF('Clean Data'!K814="x","-Mega","")&amp;IF('Clean Data'!L814="x","-Gigantamax","")&amp;IF('Clean Data'!M814&lt;&gt;"","-"&amp;'Clean Data'!M814,"")</f>
        <v>Rillaboom-Gigantamax</v>
      </c>
      <c r="B813" t="s">
        <v>2854</v>
      </c>
      <c r="C813" t="s">
        <v>2854</v>
      </c>
      <c r="D813" s="108" t="s">
        <v>608</v>
      </c>
      <c r="E813" t="s">
        <v>608</v>
      </c>
      <c r="F813" t="str" cm="1">
        <f t="array" aca="1" ref="F813" ca="1">IF(OR(E813="f", E813="Mega", E813="Gigantamax", E813="Galar", E813="Alola"), IF(NOT(ISERROR(SEARCH(" ", CELL("contents", F812)))), LEFT(F812,SEARCH(" ", CELL("contents", F812))-1) &amp; " - " &amp; E813, F812&amp;" - "&amp;E813), E813)</f>
        <v>Golett</v>
      </c>
      <c r="G813">
        <f>IF(ISNUMBER(SEARCH("-",K813)),_xlfn.XLOOKUP(LEFT(K813,FIND("-",K813)-1),'Clean Data'!E:E, 'Clean Data'!C:C),_xlfn.XLOOKUP(K813,'Clean Data'!E:E, 'Clean Data'!C:C))</f>
        <v>5</v>
      </c>
      <c r="H813" s="113">
        <v>5</v>
      </c>
      <c r="I813" s="113" t="str">
        <f>IF(ISNUMBER(SEARCH("-",K813)),_xlfn.XLOOKUP(LEFT(K813,FIND("-",K813)-1),'Clean Data'!E:E, 'Clean Data'!D:D),_xlfn.XLOOKUP(K813,'Clean Data'!E:E, 'Clean Data'!D:D))</f>
        <v>545</v>
      </c>
      <c r="J813" s="113" t="s">
        <v>1494</v>
      </c>
      <c r="K813" s="114" t="s">
        <v>533</v>
      </c>
      <c r="L813" t="str">
        <f t="shared" si="12"/>
        <v/>
      </c>
      <c r="M813" t="s">
        <v>888</v>
      </c>
    </row>
    <row r="814" spans="1:13" x14ac:dyDescent="0.25">
      <c r="A814" t="str">
        <f>'Clean Data'!E815&amp;IF('Clean Data'!G815="x","-f","")&amp;IF('Clean Data'!K815="x","-Mega","")&amp;IF('Clean Data'!L815="x","-Gigantamax","")&amp;IF('Clean Data'!M815&lt;&gt;"","-"&amp;'Clean Data'!M815,"")</f>
        <v>Scorbunny</v>
      </c>
      <c r="B814" t="s">
        <v>798</v>
      </c>
      <c r="C814" t="s">
        <v>798</v>
      </c>
      <c r="D814" s="108" t="s">
        <v>609</v>
      </c>
      <c r="E814" t="s">
        <v>609</v>
      </c>
      <c r="F814" t="str" cm="1">
        <f t="array" aca="1" ref="F814" ca="1">IF(OR(E814="f", E814="Mega", E814="Gigantamax", E814="Galar", E814="Alola"), IF(NOT(ISERROR(SEARCH(" ", CELL("contents", F813)))), LEFT(F813,SEARCH(" ", CELL("contents", F813))-1) &amp; " - " &amp; E814, F813&amp;" - "&amp;E814), E814)</f>
        <v>Golurk</v>
      </c>
      <c r="G814">
        <f>IF(ISNUMBER(SEARCH("-",K814)),_xlfn.XLOOKUP(LEFT(K814,FIND("-",K814)-1),'Clean Data'!E:E, 'Clean Data'!C:C),_xlfn.XLOOKUP(K814,'Clean Data'!E:E, 'Clean Data'!C:C))</f>
        <v>5</v>
      </c>
      <c r="H814" s="113">
        <v>5</v>
      </c>
      <c r="I814" s="113" t="str">
        <f>IF(ISNUMBER(SEARCH("-",K814)),_xlfn.XLOOKUP(LEFT(K814,FIND("-",K814)-1),'Clean Data'!E:E, 'Clean Data'!D:D),_xlfn.XLOOKUP(K814,'Clean Data'!E:E, 'Clean Data'!D:D))</f>
        <v>546</v>
      </c>
      <c r="J814" s="113" t="s">
        <v>1495</v>
      </c>
      <c r="K814" s="114" t="s">
        <v>534</v>
      </c>
      <c r="L814" t="str">
        <f t="shared" si="12"/>
        <v/>
      </c>
      <c r="M814" t="s">
        <v>888</v>
      </c>
    </row>
    <row r="815" spans="1:13" x14ac:dyDescent="0.25">
      <c r="A815" t="str">
        <f>'Clean Data'!E816&amp;IF('Clean Data'!G816="x","-f","")&amp;IF('Clean Data'!K816="x","-Mega","")&amp;IF('Clean Data'!L816="x","-Gigantamax","")&amp;IF('Clean Data'!M816&lt;&gt;"","-"&amp;'Clean Data'!M816,"")</f>
        <v>Raboot</v>
      </c>
      <c r="B815" t="s">
        <v>799</v>
      </c>
      <c r="C815" t="s">
        <v>799</v>
      </c>
      <c r="D815" s="108" t="s">
        <v>610</v>
      </c>
      <c r="E815" t="s">
        <v>610</v>
      </c>
      <c r="F815" t="str" cm="1">
        <f t="array" aca="1" ref="F815" ca="1">IF(OR(E815="f", E815="Mega", E815="Gigantamax", E815="Galar", E815="Alola"), IF(NOT(ISERROR(SEARCH(" ", CELL("contents", F814)))), LEFT(F814,SEARCH(" ", CELL("contents", F814))-1) &amp; " - " &amp; E815, F814&amp;" - "&amp;E815), E815)</f>
        <v>Pawniard</v>
      </c>
      <c r="G815">
        <f>IF(ISNUMBER(SEARCH("-",K815)),_xlfn.XLOOKUP(LEFT(K815,FIND("-",K815)-1),'Clean Data'!E:E, 'Clean Data'!C:C),_xlfn.XLOOKUP(K815,'Clean Data'!E:E, 'Clean Data'!C:C))</f>
        <v>5</v>
      </c>
      <c r="H815" s="113">
        <v>5</v>
      </c>
      <c r="I815" s="113" t="str">
        <f>IF(ISNUMBER(SEARCH("-",K815)),_xlfn.XLOOKUP(LEFT(K815,FIND("-",K815)-1),'Clean Data'!E:E, 'Clean Data'!D:D),_xlfn.XLOOKUP(K815,'Clean Data'!E:E, 'Clean Data'!D:D))</f>
        <v>547</v>
      </c>
      <c r="J815" s="113" t="s">
        <v>1496</v>
      </c>
      <c r="K815" s="114" t="s">
        <v>535</v>
      </c>
      <c r="L815" t="str">
        <f t="shared" si="12"/>
        <v/>
      </c>
      <c r="M815" t="s">
        <v>888</v>
      </c>
    </row>
    <row r="816" spans="1:13" x14ac:dyDescent="0.25">
      <c r="A816" t="str">
        <f>'Clean Data'!E817&amp;IF('Clean Data'!G817="x","-f","")&amp;IF('Clean Data'!K817="x","-Mega","")&amp;IF('Clean Data'!L817="x","-Gigantamax","")&amp;IF('Clean Data'!M817&lt;&gt;"","-"&amp;'Clean Data'!M817,"")</f>
        <v>Cinderace-Gigantamax</v>
      </c>
      <c r="B816" t="s">
        <v>2855</v>
      </c>
      <c r="C816" t="s">
        <v>2855</v>
      </c>
      <c r="D816" s="108" t="s">
        <v>611</v>
      </c>
      <c r="E816" t="s">
        <v>611</v>
      </c>
      <c r="F816" t="str" cm="1">
        <f t="array" aca="1" ref="F816" ca="1">IF(OR(E816="f", E816="Mega", E816="Gigantamax", E816="Galar", E816="Alola"), IF(NOT(ISERROR(SEARCH(" ", CELL("contents", F815)))), LEFT(F815,SEARCH(" ", CELL("contents", F815))-1) &amp; " - " &amp; E816, F815&amp;" - "&amp;E816), E816)</f>
        <v>Bisharp</v>
      </c>
      <c r="G816">
        <f>IF(ISNUMBER(SEARCH("-",K816)),_xlfn.XLOOKUP(LEFT(K816,FIND("-",K816)-1),'Clean Data'!E:E, 'Clean Data'!C:C),_xlfn.XLOOKUP(K816,'Clean Data'!E:E, 'Clean Data'!C:C))</f>
        <v>5</v>
      </c>
      <c r="H816" s="113">
        <v>5</v>
      </c>
      <c r="I816" s="113" t="str">
        <f>IF(ISNUMBER(SEARCH("-",K816)),_xlfn.XLOOKUP(LEFT(K816,FIND("-",K816)-1),'Clean Data'!E:E, 'Clean Data'!D:D),_xlfn.XLOOKUP(K816,'Clean Data'!E:E, 'Clean Data'!D:D))</f>
        <v>548</v>
      </c>
      <c r="J816" s="113" t="s">
        <v>1497</v>
      </c>
      <c r="K816" s="114" t="s">
        <v>536</v>
      </c>
      <c r="L816" t="str">
        <f t="shared" si="12"/>
        <v/>
      </c>
      <c r="M816" t="s">
        <v>888</v>
      </c>
    </row>
    <row r="817" spans="1:13" x14ac:dyDescent="0.25">
      <c r="A817" t="str">
        <f>'Clean Data'!E818&amp;IF('Clean Data'!G818="x","-f","")&amp;IF('Clean Data'!K818="x","-Mega","")&amp;IF('Clean Data'!L818="x","-Gigantamax","")&amp;IF('Clean Data'!M818&lt;&gt;"","-"&amp;'Clean Data'!M818,"")</f>
        <v>Sobble</v>
      </c>
      <c r="B817" t="s">
        <v>801</v>
      </c>
      <c r="C817" t="s">
        <v>801</v>
      </c>
      <c r="D817" s="108" t="s">
        <v>612</v>
      </c>
      <c r="E817" t="s">
        <v>612</v>
      </c>
      <c r="F817" t="str" cm="1">
        <f t="array" aca="1" ref="F817" ca="1">IF(OR(E817="f", E817="Mega", E817="Gigantamax", E817="Galar", E817="Alola"), IF(NOT(ISERROR(SEARCH(" ", CELL("contents", F816)))), LEFT(F816,SEARCH(" ", CELL("contents", F816))-1) &amp; " - " &amp; E817, F816&amp;" - "&amp;E817), E817)</f>
        <v>Bouffalant</v>
      </c>
      <c r="G817">
        <f>IF(ISNUMBER(SEARCH("-",K817)),_xlfn.XLOOKUP(LEFT(K817,FIND("-",K817)-1),'Clean Data'!E:E, 'Clean Data'!C:C),_xlfn.XLOOKUP(K817,'Clean Data'!E:E, 'Clean Data'!C:C))</f>
        <v>5</v>
      </c>
      <c r="H817" s="113">
        <v>5</v>
      </c>
      <c r="I817" s="113" t="str">
        <f>IF(ISNUMBER(SEARCH("-",K817)),_xlfn.XLOOKUP(LEFT(K817,FIND("-",K817)-1),'Clean Data'!E:E, 'Clean Data'!D:D),_xlfn.XLOOKUP(K817,'Clean Data'!E:E, 'Clean Data'!D:D))</f>
        <v>549</v>
      </c>
      <c r="J817" s="113" t="s">
        <v>1498</v>
      </c>
      <c r="K817" s="114" t="s">
        <v>537</v>
      </c>
      <c r="L817" t="str">
        <f t="shared" si="12"/>
        <v/>
      </c>
      <c r="M817" t="s">
        <v>888</v>
      </c>
    </row>
    <row r="818" spans="1:13" x14ac:dyDescent="0.25">
      <c r="A818" t="str">
        <f>'Clean Data'!E819&amp;IF('Clean Data'!G819="x","-f","")&amp;IF('Clean Data'!K819="x","-Mega","")&amp;IF('Clean Data'!L819="x","-Gigantamax","")&amp;IF('Clean Data'!M819&lt;&gt;"","-"&amp;'Clean Data'!M819,"")</f>
        <v>Drizzile</v>
      </c>
      <c r="B818" t="s">
        <v>802</v>
      </c>
      <c r="C818" t="s">
        <v>802</v>
      </c>
      <c r="D818" s="108" t="s">
        <v>613</v>
      </c>
      <c r="E818" t="s">
        <v>613</v>
      </c>
      <c r="F818" t="str" cm="1">
        <f t="array" aca="1" ref="F818" ca="1">IF(OR(E818="f", E818="Mega", E818="Gigantamax", E818="Galar", E818="Alola"), IF(NOT(ISERROR(SEARCH(" ", CELL("contents", F817)))), LEFT(F817,SEARCH(" ", CELL("contents", F817))-1) &amp; " - " &amp; E818, F817&amp;" - "&amp;E818), E818)</f>
        <v>Rufflet</v>
      </c>
      <c r="G818">
        <f>IF(ISNUMBER(SEARCH("-",K818)),_xlfn.XLOOKUP(LEFT(K818,FIND("-",K818)-1),'Clean Data'!E:E, 'Clean Data'!C:C),_xlfn.XLOOKUP(K818,'Clean Data'!E:E, 'Clean Data'!C:C))</f>
        <v>5</v>
      </c>
      <c r="H818" s="113">
        <v>5</v>
      </c>
      <c r="I818" s="113" t="str">
        <f>IF(ISNUMBER(SEARCH("-",K818)),_xlfn.XLOOKUP(LEFT(K818,FIND("-",K818)-1),'Clean Data'!E:E, 'Clean Data'!D:D),_xlfn.XLOOKUP(K818,'Clean Data'!E:E, 'Clean Data'!D:D))</f>
        <v>550</v>
      </c>
      <c r="J818" s="113" t="s">
        <v>1499</v>
      </c>
      <c r="K818" s="114" t="s">
        <v>3288</v>
      </c>
      <c r="L818" t="str">
        <f t="shared" si="12"/>
        <v>Form-Blue_Striped</v>
      </c>
      <c r="M818" t="s">
        <v>3043</v>
      </c>
    </row>
    <row r="819" spans="1:13" x14ac:dyDescent="0.25">
      <c r="A819" t="str">
        <f>'Clean Data'!E820&amp;IF('Clean Data'!G820="x","-f","")&amp;IF('Clean Data'!K820="x","-Mega","")&amp;IF('Clean Data'!L820="x","-Gigantamax","")&amp;IF('Clean Data'!M820&lt;&gt;"","-"&amp;'Clean Data'!M820,"")</f>
        <v>Inteleon-Gigantamax</v>
      </c>
      <c r="B819" t="s">
        <v>2856</v>
      </c>
      <c r="C819" t="s">
        <v>2856</v>
      </c>
      <c r="D819" s="108" t="s">
        <v>614</v>
      </c>
      <c r="E819" t="s">
        <v>614</v>
      </c>
      <c r="F819" t="str" cm="1">
        <f t="array" aca="1" ref="F819" ca="1">IF(OR(E819="f", E819="Mega", E819="Gigantamax", E819="Galar", E819="Alola"), IF(NOT(ISERROR(SEARCH(" ", CELL("contents", F818)))), LEFT(F818,SEARCH(" ", CELL("contents", F818))-1) &amp; " - " &amp; E819, F818&amp;" - "&amp;E819), E819)</f>
        <v>Braviary</v>
      </c>
      <c r="G819">
        <f>IF(ISNUMBER(SEARCH("-",K819)),_xlfn.XLOOKUP(LEFT(K819,FIND("-",K819)-1),'Clean Data'!E:E, 'Clean Data'!C:C),_xlfn.XLOOKUP(K819,'Clean Data'!E:E, 'Clean Data'!C:C))</f>
        <v>5</v>
      </c>
      <c r="H819" s="113">
        <v>5</v>
      </c>
      <c r="I819" s="113" t="str">
        <f>IF(ISNUMBER(SEARCH("-",K819)),_xlfn.XLOOKUP(LEFT(K819,FIND("-",K819)-1),'Clean Data'!E:E, 'Clean Data'!D:D),_xlfn.XLOOKUP(K819,'Clean Data'!E:E, 'Clean Data'!D:D))</f>
        <v>550</v>
      </c>
      <c r="J819" s="113" t="s">
        <v>1499</v>
      </c>
      <c r="K819" s="114" t="s">
        <v>3289</v>
      </c>
      <c r="L819" t="str">
        <f t="shared" si="12"/>
        <v>Form-Red_Striped</v>
      </c>
      <c r="M819" t="s">
        <v>3044</v>
      </c>
    </row>
    <row r="820" spans="1:13" x14ac:dyDescent="0.25">
      <c r="A820" t="str">
        <f>'Clean Data'!E821&amp;IF('Clean Data'!G821="x","-f","")&amp;IF('Clean Data'!K821="x","-Mega","")&amp;IF('Clean Data'!L821="x","-Gigantamax","")&amp;IF('Clean Data'!M821&lt;&gt;"","-"&amp;'Clean Data'!M821,"")</f>
        <v>Skwovet</v>
      </c>
      <c r="B820" t="s">
        <v>804</v>
      </c>
      <c r="C820" t="s">
        <v>804</v>
      </c>
      <c r="D820" s="108" t="s">
        <v>615</v>
      </c>
      <c r="E820" t="s">
        <v>615</v>
      </c>
      <c r="F820" t="str" cm="1">
        <f t="array" aca="1" ref="F820" ca="1">IF(OR(E820="f", E820="Mega", E820="Gigantamax", E820="Galar", E820="Alola"), IF(NOT(ISERROR(SEARCH(" ", CELL("contents", F819)))), LEFT(F819,SEARCH(" ", CELL("contents", F819))-1) &amp; " - " &amp; E820, F819&amp;" - "&amp;E820), E820)</f>
        <v>Vullaby</v>
      </c>
      <c r="G820">
        <f>IF(ISNUMBER(SEARCH("-",K820)),_xlfn.XLOOKUP(LEFT(K820,FIND("-",K820)-1),'Clean Data'!E:E, 'Clean Data'!C:C),_xlfn.XLOOKUP(K820,'Clean Data'!E:E, 'Clean Data'!C:C))</f>
        <v>5</v>
      </c>
      <c r="H820" s="113">
        <v>5</v>
      </c>
      <c r="I820" s="113" t="str">
        <f>IF(ISNUMBER(SEARCH("-",K820)),_xlfn.XLOOKUP(LEFT(K820,FIND("-",K820)-1),'Clean Data'!E:E, 'Clean Data'!D:D),_xlfn.XLOOKUP(K820,'Clean Data'!E:E, 'Clean Data'!D:D))</f>
        <v>551</v>
      </c>
      <c r="J820" s="113" t="s">
        <v>1500</v>
      </c>
      <c r="K820" s="114" t="s">
        <v>539</v>
      </c>
      <c r="L820" t="str">
        <f t="shared" si="12"/>
        <v/>
      </c>
      <c r="M820" t="s">
        <v>888</v>
      </c>
    </row>
    <row r="821" spans="1:13" x14ac:dyDescent="0.25">
      <c r="A821" t="str">
        <f>'Clean Data'!E822&amp;IF('Clean Data'!G822="x","-f","")&amp;IF('Clean Data'!K822="x","-Mega","")&amp;IF('Clean Data'!L822="x","-Gigantamax","")&amp;IF('Clean Data'!M822&lt;&gt;"","-"&amp;'Clean Data'!M822,"")</f>
        <v>Greedent</v>
      </c>
      <c r="B821" t="s">
        <v>805</v>
      </c>
      <c r="C821" t="s">
        <v>805</v>
      </c>
      <c r="D821" s="108" t="s">
        <v>616</v>
      </c>
      <c r="E821" t="s">
        <v>616</v>
      </c>
      <c r="F821" t="str" cm="1">
        <f t="array" aca="1" ref="F821" ca="1">IF(OR(E821="f", E821="Mega", E821="Gigantamax", E821="Galar", E821="Alola"), IF(NOT(ISERROR(SEARCH(" ", CELL("contents", F820)))), LEFT(F820,SEARCH(" ", CELL("contents", F820))-1) &amp; " - " &amp; E821, F820&amp;" - "&amp;E821), E821)</f>
        <v>Mandibuzz</v>
      </c>
      <c r="G821">
        <f>IF(ISNUMBER(SEARCH("-",K821)),_xlfn.XLOOKUP(LEFT(K821,FIND("-",K821)-1),'Clean Data'!E:E, 'Clean Data'!C:C),_xlfn.XLOOKUP(K821,'Clean Data'!E:E, 'Clean Data'!C:C))</f>
        <v>5</v>
      </c>
      <c r="H821" s="113">
        <v>5</v>
      </c>
      <c r="I821" s="113" t="str">
        <f>IF(ISNUMBER(SEARCH("-",K821)),_xlfn.XLOOKUP(LEFT(K821,FIND("-",K821)-1),'Clean Data'!E:E, 'Clean Data'!D:D),_xlfn.XLOOKUP(K821,'Clean Data'!E:E, 'Clean Data'!D:D))</f>
        <v>552</v>
      </c>
      <c r="J821" s="113" t="s">
        <v>1501</v>
      </c>
      <c r="K821" s="114" t="s">
        <v>540</v>
      </c>
      <c r="L821" t="str">
        <f t="shared" si="12"/>
        <v/>
      </c>
      <c r="M821" t="s">
        <v>888</v>
      </c>
    </row>
    <row r="822" spans="1:13" x14ac:dyDescent="0.25">
      <c r="A822" t="str">
        <f>'Clean Data'!E823&amp;IF('Clean Data'!G823="x","-f","")&amp;IF('Clean Data'!K823="x","-Mega","")&amp;IF('Clean Data'!L823="x","-Gigantamax","")&amp;IF('Clean Data'!M823&lt;&gt;"","-"&amp;'Clean Data'!M823,"")</f>
        <v>Rookidee</v>
      </c>
      <c r="B822" t="s">
        <v>806</v>
      </c>
      <c r="C822" t="s">
        <v>806</v>
      </c>
      <c r="D822" s="108" t="s">
        <v>617</v>
      </c>
      <c r="E822" t="s">
        <v>617</v>
      </c>
      <c r="F822" t="str" cm="1">
        <f t="array" aca="1" ref="F822" ca="1">IF(OR(E822="f", E822="Mega", E822="Gigantamax", E822="Galar", E822="Alola"), IF(NOT(ISERROR(SEARCH(" ", CELL("contents", F821)))), LEFT(F821,SEARCH(" ", CELL("contents", F821))-1) &amp; " - " &amp; E822, F821&amp;" - "&amp;E822), E822)</f>
        <v>Heatmor</v>
      </c>
      <c r="G822">
        <f>IF(ISNUMBER(SEARCH("-",K822)),_xlfn.XLOOKUP(LEFT(K822,FIND("-",K822)-1),'Clean Data'!E:E, 'Clean Data'!C:C),_xlfn.XLOOKUP(K822,'Clean Data'!E:E, 'Clean Data'!C:C))</f>
        <v>5</v>
      </c>
      <c r="H822" s="113">
        <v>5</v>
      </c>
      <c r="I822" s="113" t="str">
        <f>IF(ISNUMBER(SEARCH("-",K822)),_xlfn.XLOOKUP(LEFT(K822,FIND("-",K822)-1),'Clean Data'!E:E, 'Clean Data'!D:D),_xlfn.XLOOKUP(K822,'Clean Data'!E:E, 'Clean Data'!D:D))</f>
        <v>553</v>
      </c>
      <c r="J822" s="113" t="s">
        <v>1502</v>
      </c>
      <c r="K822" s="114" t="s">
        <v>541</v>
      </c>
      <c r="L822" t="str">
        <f t="shared" si="12"/>
        <v/>
      </c>
      <c r="M822" t="s">
        <v>888</v>
      </c>
    </row>
    <row r="823" spans="1:13" x14ac:dyDescent="0.25">
      <c r="A823" t="str">
        <f>'Clean Data'!E824&amp;IF('Clean Data'!G824="x","-f","")&amp;IF('Clean Data'!K824="x","-Mega","")&amp;IF('Clean Data'!L824="x","-Gigantamax","")&amp;IF('Clean Data'!M824&lt;&gt;"","-"&amp;'Clean Data'!M824,"")</f>
        <v>Corvisquire</v>
      </c>
      <c r="B823" t="s">
        <v>807</v>
      </c>
      <c r="C823" t="s">
        <v>807</v>
      </c>
      <c r="D823" s="108" t="s">
        <v>618</v>
      </c>
      <c r="E823" t="s">
        <v>618</v>
      </c>
      <c r="F823" t="str" cm="1">
        <f t="array" aca="1" ref="F823" ca="1">IF(OR(E823="f", E823="Mega", E823="Gigantamax", E823="Galar", E823="Alola"), IF(NOT(ISERROR(SEARCH(" ", CELL("contents", F822)))), LEFT(F822,SEARCH(" ", CELL("contents", F822))-1) &amp; " - " &amp; E823, F822&amp;" - "&amp;E823), E823)</f>
        <v>Durant</v>
      </c>
      <c r="G823">
        <f>IF(ISNUMBER(SEARCH("-",K823)),_xlfn.XLOOKUP(LEFT(K823,FIND("-",K823)-1),'Clean Data'!E:E, 'Clean Data'!C:C),_xlfn.XLOOKUP(K823,'Clean Data'!E:E, 'Clean Data'!C:C))</f>
        <v>5</v>
      </c>
      <c r="H823" s="113">
        <v>5</v>
      </c>
      <c r="I823" s="113" t="str">
        <f>IF(ISNUMBER(SEARCH("-",K823)),_xlfn.XLOOKUP(LEFT(K823,FIND("-",K823)-1),'Clean Data'!E:E, 'Clean Data'!D:D),_xlfn.XLOOKUP(K823,'Clean Data'!E:E, 'Clean Data'!D:D))</f>
        <v>554</v>
      </c>
      <c r="J823" s="113" t="s">
        <v>1503</v>
      </c>
      <c r="K823" s="114" t="s">
        <v>542</v>
      </c>
      <c r="L823" t="str">
        <f t="shared" si="12"/>
        <v/>
      </c>
      <c r="M823" t="s">
        <v>888</v>
      </c>
    </row>
    <row r="824" spans="1:13" x14ac:dyDescent="0.25">
      <c r="A824" t="str">
        <f>'Clean Data'!E825&amp;IF('Clean Data'!G825="x","-f","")&amp;IF('Clean Data'!K825="x","-Mega","")&amp;IF('Clean Data'!L825="x","-Gigantamax","")&amp;IF('Clean Data'!M825&lt;&gt;"","-"&amp;'Clean Data'!M825,"")</f>
        <v>Corviknight-Gigantamax</v>
      </c>
      <c r="B824" t="s">
        <v>2857</v>
      </c>
      <c r="C824" t="s">
        <v>2857</v>
      </c>
      <c r="D824" s="108" t="s">
        <v>619</v>
      </c>
      <c r="E824" t="s">
        <v>619</v>
      </c>
      <c r="F824" t="str" cm="1">
        <f t="array" aca="1" ref="F824" ca="1">IF(OR(E824="f", E824="Mega", E824="Gigantamax", E824="Galar", E824="Alola"), IF(NOT(ISERROR(SEARCH(" ", CELL("contents", F823)))), LEFT(F823,SEARCH(" ", CELL("contents", F823))-1) &amp; " - " &amp; E824, F823&amp;" - "&amp;E824), E824)</f>
        <v>Deino</v>
      </c>
      <c r="G824">
        <f>IF(ISNUMBER(SEARCH("-",K824)),_xlfn.XLOOKUP(LEFT(K824,FIND("-",K824)-1),'Clean Data'!E:E, 'Clean Data'!C:C),_xlfn.XLOOKUP(K824,'Clean Data'!E:E, 'Clean Data'!C:C))</f>
        <v>5</v>
      </c>
      <c r="H824" s="113">
        <v>5</v>
      </c>
      <c r="I824" s="113" t="str">
        <f>IF(ISNUMBER(SEARCH("-",K824)),_xlfn.XLOOKUP(LEFT(K824,FIND("-",K824)-1),'Clean Data'!E:E, 'Clean Data'!D:D),_xlfn.XLOOKUP(K824,'Clean Data'!E:E, 'Clean Data'!D:D))</f>
        <v>554</v>
      </c>
      <c r="J824" s="113" t="s">
        <v>1503</v>
      </c>
      <c r="K824" s="114" t="s">
        <v>2954</v>
      </c>
      <c r="L824" t="str">
        <f t="shared" si="12"/>
        <v>Region-Galar</v>
      </c>
      <c r="M824" t="s">
        <v>2974</v>
      </c>
    </row>
    <row r="825" spans="1:13" x14ac:dyDescent="0.25">
      <c r="A825" t="str">
        <f>'Clean Data'!E826&amp;IF('Clean Data'!G826="x","-f","")&amp;IF('Clean Data'!K826="x","-Mega","")&amp;IF('Clean Data'!L826="x","-Gigantamax","")&amp;IF('Clean Data'!M826&lt;&gt;"","-"&amp;'Clean Data'!M826,"")</f>
        <v>Blipbug</v>
      </c>
      <c r="B825" t="s">
        <v>809</v>
      </c>
      <c r="C825" t="s">
        <v>809</v>
      </c>
      <c r="D825" s="108" t="s">
        <v>620</v>
      </c>
      <c r="E825" t="s">
        <v>620</v>
      </c>
      <c r="F825" t="str" cm="1">
        <f t="array" aca="1" ref="F825" ca="1">IF(OR(E825="f", E825="Mega", E825="Gigantamax", E825="Galar", E825="Alola"), IF(NOT(ISERROR(SEARCH(" ", CELL("contents", F824)))), LEFT(F824,SEARCH(" ", CELL("contents", F824))-1) &amp; " - " &amp; E825, F824&amp;" - "&amp;E825), E825)</f>
        <v>Zweilous</v>
      </c>
      <c r="G825">
        <f>IF(ISNUMBER(SEARCH("-",K825)),_xlfn.XLOOKUP(LEFT(K825,FIND("-",K825)-1),'Clean Data'!E:E, 'Clean Data'!C:C),_xlfn.XLOOKUP(K825,'Clean Data'!E:E, 'Clean Data'!C:C))</f>
        <v>5</v>
      </c>
      <c r="H825" s="113">
        <v>5</v>
      </c>
      <c r="I825" s="113" t="str">
        <f>IF(ISNUMBER(SEARCH("-",K825)),_xlfn.XLOOKUP(LEFT(K825,FIND("-",K825)-1),'Clean Data'!E:E, 'Clean Data'!D:D),_xlfn.XLOOKUP(K825,'Clean Data'!E:E, 'Clean Data'!D:D))</f>
        <v>555</v>
      </c>
      <c r="J825" s="113" t="s">
        <v>1504</v>
      </c>
      <c r="K825" s="114" t="s">
        <v>3290</v>
      </c>
      <c r="L825" t="str">
        <f t="shared" si="12"/>
        <v>Form-Standard</v>
      </c>
      <c r="M825" t="s">
        <v>3045</v>
      </c>
    </row>
    <row r="826" spans="1:13" x14ac:dyDescent="0.25">
      <c r="A826" t="str">
        <f>'Clean Data'!E827&amp;IF('Clean Data'!G827="x","-f","")&amp;IF('Clean Data'!K827="x","-Mega","")&amp;IF('Clean Data'!L827="x","-Gigantamax","")&amp;IF('Clean Data'!M827&lt;&gt;"","-"&amp;'Clean Data'!M827,"")</f>
        <v>Dottler</v>
      </c>
      <c r="B826" t="s">
        <v>810</v>
      </c>
      <c r="C826" t="s">
        <v>810</v>
      </c>
      <c r="D826" s="108" t="s">
        <v>621</v>
      </c>
      <c r="E826" t="s">
        <v>621</v>
      </c>
      <c r="F826" t="str" cm="1">
        <f t="array" aca="1" ref="F826" ca="1">IF(OR(E826="f", E826="Mega", E826="Gigantamax", E826="Galar", E826="Alola"), IF(NOT(ISERROR(SEARCH(" ", CELL("contents", F825)))), LEFT(F825,SEARCH(" ", CELL("contents", F825))-1) &amp; " - " &amp; E826, F825&amp;" - "&amp;E826), E826)</f>
        <v>Hydreigon</v>
      </c>
      <c r="G826">
        <f>IF(ISNUMBER(SEARCH("-",K826)),_xlfn.XLOOKUP(LEFT(K826,FIND("-",K826)-1),'Clean Data'!E:E, 'Clean Data'!C:C),_xlfn.XLOOKUP(K826,'Clean Data'!E:E, 'Clean Data'!C:C))</f>
        <v>5</v>
      </c>
      <c r="H826" s="113">
        <v>5</v>
      </c>
      <c r="I826" s="113" t="str">
        <f>IF(ISNUMBER(SEARCH("-",K826)),_xlfn.XLOOKUP(LEFT(K826,FIND("-",K826)-1),'Clean Data'!E:E, 'Clean Data'!D:D),_xlfn.XLOOKUP(K826,'Clean Data'!E:E, 'Clean Data'!D:D))</f>
        <v>555</v>
      </c>
      <c r="J826" s="113" t="s">
        <v>1504</v>
      </c>
      <c r="K826" s="114" t="s">
        <v>3291</v>
      </c>
      <c r="L826" t="str">
        <f t="shared" si="12"/>
        <v>Form-Zen</v>
      </c>
      <c r="M826" t="s">
        <v>3046</v>
      </c>
    </row>
    <row r="827" spans="1:13" x14ac:dyDescent="0.25">
      <c r="A827" t="str">
        <f>'Clean Data'!E828&amp;IF('Clean Data'!G828="x","-f","")&amp;IF('Clean Data'!K828="x","-Mega","")&amp;IF('Clean Data'!L828="x","-Gigantamax","")&amp;IF('Clean Data'!M828&lt;&gt;"","-"&amp;'Clean Data'!M828,"")</f>
        <v>Orbeetle-Gigantamax</v>
      </c>
      <c r="B827" t="s">
        <v>2858</v>
      </c>
      <c r="C827" t="s">
        <v>2858</v>
      </c>
      <c r="D827" s="108" t="s">
        <v>622</v>
      </c>
      <c r="E827" t="s">
        <v>622</v>
      </c>
      <c r="F827" t="str" cm="1">
        <f t="array" aca="1" ref="F827" ca="1">IF(OR(E827="f", E827="Mega", E827="Gigantamax", E827="Galar", E827="Alola"), IF(NOT(ISERROR(SEARCH(" ", CELL("contents", F826)))), LEFT(F826,SEARCH(" ", CELL("contents", F826))-1) &amp; " - " &amp; E827, F826&amp;" - "&amp;E827), E827)</f>
        <v>Larvesta</v>
      </c>
      <c r="G827">
        <f>IF(ISNUMBER(SEARCH("-",K827)),_xlfn.XLOOKUP(LEFT(K827,FIND("-",K827)-1),'Clean Data'!E:E, 'Clean Data'!C:C),_xlfn.XLOOKUP(K827,'Clean Data'!E:E, 'Clean Data'!C:C))</f>
        <v>5</v>
      </c>
      <c r="H827" s="113">
        <v>5</v>
      </c>
      <c r="I827" s="113" t="str">
        <f>IF(ISNUMBER(SEARCH("-",K827)),_xlfn.XLOOKUP(LEFT(K827,FIND("-",K827)-1),'Clean Data'!E:E, 'Clean Data'!D:D),_xlfn.XLOOKUP(K827,'Clean Data'!E:E, 'Clean Data'!D:D))</f>
        <v>555</v>
      </c>
      <c r="J827" s="113" t="s">
        <v>1504</v>
      </c>
      <c r="K827" s="114" t="s">
        <v>3509</v>
      </c>
      <c r="L827" t="str">
        <f t="shared" si="12"/>
        <v>Region-Galar-Form-Standard</v>
      </c>
      <c r="M827" t="s">
        <v>3047</v>
      </c>
    </row>
    <row r="828" spans="1:13" x14ac:dyDescent="0.25">
      <c r="A828" t="str">
        <f>'Clean Data'!E829&amp;IF('Clean Data'!G829="x","-f","")&amp;IF('Clean Data'!K829="x","-Mega","")&amp;IF('Clean Data'!L829="x","-Gigantamax","")&amp;IF('Clean Data'!M829&lt;&gt;"","-"&amp;'Clean Data'!M829,"")</f>
        <v>Nickit</v>
      </c>
      <c r="B828" t="s">
        <v>812</v>
      </c>
      <c r="C828" t="s">
        <v>812</v>
      </c>
      <c r="D828" s="108" t="s">
        <v>623</v>
      </c>
      <c r="E828" t="s">
        <v>623</v>
      </c>
      <c r="F828" t="str" cm="1">
        <f t="array" aca="1" ref="F828" ca="1">IF(OR(E828="f", E828="Mega", E828="Gigantamax", E828="Galar", E828="Alola"), IF(NOT(ISERROR(SEARCH(" ", CELL("contents", F827)))), LEFT(F827,SEARCH(" ", CELL("contents", F827))-1) &amp; " - " &amp; E828, F827&amp;" - "&amp;E828), E828)</f>
        <v>Volcarona</v>
      </c>
      <c r="G828">
        <f>IF(ISNUMBER(SEARCH("-",K828)),_xlfn.XLOOKUP(LEFT(K828,FIND("-",K828)-1),'Clean Data'!E:E, 'Clean Data'!C:C),_xlfn.XLOOKUP(K828,'Clean Data'!E:E, 'Clean Data'!C:C))</f>
        <v>5</v>
      </c>
      <c r="H828" s="113">
        <v>5</v>
      </c>
      <c r="I828" s="113" t="str">
        <f>IF(ISNUMBER(SEARCH("-",K828)),_xlfn.XLOOKUP(LEFT(K828,FIND("-",K828)-1),'Clean Data'!E:E, 'Clean Data'!D:D),_xlfn.XLOOKUP(K828,'Clean Data'!E:E, 'Clean Data'!D:D))</f>
        <v>555</v>
      </c>
      <c r="J828" s="113" t="s">
        <v>1504</v>
      </c>
      <c r="K828" s="114" t="s">
        <v>3510</v>
      </c>
      <c r="L828" t="str">
        <f t="shared" si="12"/>
        <v>Region-Galar-Form-Zen</v>
      </c>
      <c r="M828" t="s">
        <v>3048</v>
      </c>
    </row>
    <row r="829" spans="1:13" x14ac:dyDescent="0.25">
      <c r="A829" t="str">
        <f>'Clean Data'!E830&amp;IF('Clean Data'!G830="x","-f","")&amp;IF('Clean Data'!K830="x","-Mega","")&amp;IF('Clean Data'!L830="x","-Gigantamax","")&amp;IF('Clean Data'!M830&lt;&gt;"","-"&amp;'Clean Data'!M830,"")</f>
        <v>Thievul</v>
      </c>
      <c r="B829" t="s">
        <v>813</v>
      </c>
      <c r="C829" t="s">
        <v>813</v>
      </c>
      <c r="D829" s="108" t="s">
        <v>624</v>
      </c>
      <c r="E829" t="s">
        <v>624</v>
      </c>
      <c r="F829" t="str" cm="1">
        <f t="array" aca="1" ref="F829" ca="1">IF(OR(E829="f", E829="Mega", E829="Gigantamax", E829="Galar", E829="Alola"), IF(NOT(ISERROR(SEARCH(" ", CELL("contents", F828)))), LEFT(F828,SEARCH(" ", CELL("contents", F828))-1) &amp; " - " &amp; E829, F828&amp;" - "&amp;E829), E829)</f>
        <v>Cobalion</v>
      </c>
      <c r="G829">
        <f>IF(ISNUMBER(SEARCH("-",K829)),_xlfn.XLOOKUP(LEFT(K829,FIND("-",K829)-1),'Clean Data'!E:E, 'Clean Data'!C:C),_xlfn.XLOOKUP(K829,'Clean Data'!E:E, 'Clean Data'!C:C))</f>
        <v>5</v>
      </c>
      <c r="H829" s="113">
        <v>5</v>
      </c>
      <c r="I829" s="113" t="str">
        <f>IF(ISNUMBER(SEARCH("-",K829)),_xlfn.XLOOKUP(LEFT(K829,FIND("-",K829)-1),'Clean Data'!E:E, 'Clean Data'!D:D),_xlfn.XLOOKUP(K829,'Clean Data'!E:E, 'Clean Data'!D:D))</f>
        <v>556</v>
      </c>
      <c r="J829" s="113" t="s">
        <v>1505</v>
      </c>
      <c r="K829" s="114" t="s">
        <v>544</v>
      </c>
      <c r="L829" t="str">
        <f t="shared" si="12"/>
        <v/>
      </c>
      <c r="M829" t="s">
        <v>888</v>
      </c>
    </row>
    <row r="830" spans="1:13" x14ac:dyDescent="0.25">
      <c r="A830" t="str">
        <f>'Clean Data'!E831&amp;IF('Clean Data'!G831="x","-f","")&amp;IF('Clean Data'!K831="x","-Mega","")&amp;IF('Clean Data'!L831="x","-Gigantamax","")&amp;IF('Clean Data'!M831&lt;&gt;"","-"&amp;'Clean Data'!M831,"")</f>
        <v>Gossifleur</v>
      </c>
      <c r="B830" t="s">
        <v>814</v>
      </c>
      <c r="C830" t="s">
        <v>814</v>
      </c>
      <c r="D830" s="108" t="s">
        <v>625</v>
      </c>
      <c r="E830" t="s">
        <v>625</v>
      </c>
      <c r="F830" t="str" cm="1">
        <f t="array" aca="1" ref="F830" ca="1">IF(OR(E830="f", E830="Mega", E830="Gigantamax", E830="Galar", E830="Alola"), IF(NOT(ISERROR(SEARCH(" ", CELL("contents", F829)))), LEFT(F829,SEARCH(" ", CELL("contents", F829))-1) &amp; " - " &amp; E830, F829&amp;" - "&amp;E830), E830)</f>
        <v>Terrakion</v>
      </c>
      <c r="G830">
        <f>IF(ISNUMBER(SEARCH("-",K830)),_xlfn.XLOOKUP(LEFT(K830,FIND("-",K830)-1),'Clean Data'!E:E, 'Clean Data'!C:C),_xlfn.XLOOKUP(K830,'Clean Data'!E:E, 'Clean Data'!C:C))</f>
        <v>5</v>
      </c>
      <c r="H830" s="113">
        <v>5</v>
      </c>
      <c r="I830" s="113" t="str">
        <f>IF(ISNUMBER(SEARCH("-",K830)),_xlfn.XLOOKUP(LEFT(K830,FIND("-",K830)-1),'Clean Data'!E:E, 'Clean Data'!D:D),_xlfn.XLOOKUP(K830,'Clean Data'!E:E, 'Clean Data'!D:D))</f>
        <v>557</v>
      </c>
      <c r="J830" s="113" t="s">
        <v>1506</v>
      </c>
      <c r="K830" s="114" t="s">
        <v>545</v>
      </c>
      <c r="L830" t="str">
        <f t="shared" si="12"/>
        <v/>
      </c>
      <c r="M830" t="s">
        <v>888</v>
      </c>
    </row>
    <row r="831" spans="1:13" x14ac:dyDescent="0.25">
      <c r="A831" t="str">
        <f>'Clean Data'!E832&amp;IF('Clean Data'!G832="x","-f","")&amp;IF('Clean Data'!K832="x","-Mega","")&amp;IF('Clean Data'!L832="x","-Gigantamax","")&amp;IF('Clean Data'!M832&lt;&gt;"","-"&amp;'Clean Data'!M832,"")</f>
        <v>Eldegoss</v>
      </c>
      <c r="B831" t="s">
        <v>815</v>
      </c>
      <c r="C831" t="s">
        <v>815</v>
      </c>
      <c r="D831" s="108" t="s">
        <v>626</v>
      </c>
      <c r="E831" t="s">
        <v>626</v>
      </c>
      <c r="F831" t="str" cm="1">
        <f t="array" aca="1" ref="F831" ca="1">IF(OR(E831="f", E831="Mega", E831="Gigantamax", E831="Galar", E831="Alola"), IF(NOT(ISERROR(SEARCH(" ", CELL("contents", F830)))), LEFT(F830,SEARCH(" ", CELL("contents", F830))-1) &amp; " - " &amp; E831, F830&amp;" - "&amp;E831), E831)</f>
        <v>Virizion</v>
      </c>
      <c r="G831">
        <f>IF(ISNUMBER(SEARCH("-",K831)),_xlfn.XLOOKUP(LEFT(K831,FIND("-",K831)-1),'Clean Data'!E:E, 'Clean Data'!C:C),_xlfn.XLOOKUP(K831,'Clean Data'!E:E, 'Clean Data'!C:C))</f>
        <v>5</v>
      </c>
      <c r="H831" s="113">
        <v>5</v>
      </c>
      <c r="I831" s="113" t="str">
        <f>IF(ISNUMBER(SEARCH("-",K831)),_xlfn.XLOOKUP(LEFT(K831,FIND("-",K831)-1),'Clean Data'!E:E, 'Clean Data'!D:D),_xlfn.XLOOKUP(K831,'Clean Data'!E:E, 'Clean Data'!D:D))</f>
        <v>558</v>
      </c>
      <c r="J831" s="113" t="s">
        <v>1507</v>
      </c>
      <c r="K831" s="114" t="s">
        <v>546</v>
      </c>
      <c r="L831" t="str">
        <f t="shared" si="12"/>
        <v/>
      </c>
      <c r="M831" t="s">
        <v>888</v>
      </c>
    </row>
    <row r="832" spans="1:13" x14ac:dyDescent="0.25">
      <c r="A832" t="str">
        <f>'Clean Data'!E833&amp;IF('Clean Data'!G833="x","-f","")&amp;IF('Clean Data'!K833="x","-Mega","")&amp;IF('Clean Data'!L833="x","-Gigantamax","")&amp;IF('Clean Data'!M833&lt;&gt;"","-"&amp;'Clean Data'!M833,"")</f>
        <v>Wooloo</v>
      </c>
      <c r="B832" t="s">
        <v>816</v>
      </c>
      <c r="C832" t="s">
        <v>816</v>
      </c>
      <c r="D832" s="108" t="s">
        <v>627</v>
      </c>
      <c r="E832" t="s">
        <v>627</v>
      </c>
      <c r="F832" t="str" cm="1">
        <f t="array" aca="1" ref="F832" ca="1">IF(OR(E832="f", E832="Mega", E832="Gigantamax", E832="Galar", E832="Alola"), IF(NOT(ISERROR(SEARCH(" ", CELL("contents", F831)))), LEFT(F831,SEARCH(" ", CELL("contents", F831))-1) &amp; " - " &amp; E832, F831&amp;" - "&amp;E832), E832)</f>
        <v>Tornadus</v>
      </c>
      <c r="G832">
        <f>IF(ISNUMBER(SEARCH("-",K832)),_xlfn.XLOOKUP(LEFT(K832,FIND("-",K832)-1),'Clean Data'!E:E, 'Clean Data'!C:C),_xlfn.XLOOKUP(K832,'Clean Data'!E:E, 'Clean Data'!C:C))</f>
        <v>5</v>
      </c>
      <c r="H832" s="113">
        <v>5</v>
      </c>
      <c r="I832" s="113" t="str">
        <f>IF(ISNUMBER(SEARCH("-",K832)),_xlfn.XLOOKUP(LEFT(K832,FIND("-",K832)-1),'Clean Data'!E:E, 'Clean Data'!D:D),_xlfn.XLOOKUP(K832,'Clean Data'!E:E, 'Clean Data'!D:D))</f>
        <v>559</v>
      </c>
      <c r="J832" s="113" t="s">
        <v>1508</v>
      </c>
      <c r="K832" s="114" t="s">
        <v>547</v>
      </c>
      <c r="L832" t="str">
        <f t="shared" si="12"/>
        <v/>
      </c>
      <c r="M832" t="s">
        <v>888</v>
      </c>
    </row>
    <row r="833" spans="1:13" x14ac:dyDescent="0.25">
      <c r="A833" t="str">
        <f>'Clean Data'!E834&amp;IF('Clean Data'!G834="x","-f","")&amp;IF('Clean Data'!K834="x","-Mega","")&amp;IF('Clean Data'!L834="x","-Gigantamax","")&amp;IF('Clean Data'!M834&lt;&gt;"","-"&amp;'Clean Data'!M834,"")</f>
        <v>Dubwool</v>
      </c>
      <c r="B833" t="s">
        <v>817</v>
      </c>
      <c r="C833" t="s">
        <v>817</v>
      </c>
      <c r="D833" s="108" t="s">
        <v>628</v>
      </c>
      <c r="E833" t="s">
        <v>628</v>
      </c>
      <c r="F833" t="str" cm="1">
        <f t="array" aca="1" ref="F833" ca="1">IF(OR(E833="f", E833="Mega", E833="Gigantamax", E833="Galar", E833="Alola"), IF(NOT(ISERROR(SEARCH(" ", CELL("contents", F832)))), LEFT(F832,SEARCH(" ", CELL("contents", F832))-1) &amp; " - " &amp; E833, F832&amp;" - "&amp;E833), E833)</f>
        <v>Thundurus</v>
      </c>
      <c r="G833">
        <f>IF(ISNUMBER(SEARCH("-",K833)),_xlfn.XLOOKUP(LEFT(K833,FIND("-",K833)-1),'Clean Data'!E:E, 'Clean Data'!C:C),_xlfn.XLOOKUP(K833,'Clean Data'!E:E, 'Clean Data'!C:C))</f>
        <v>5</v>
      </c>
      <c r="H833" s="113">
        <v>5</v>
      </c>
      <c r="I833" s="113" t="str">
        <f>IF(ISNUMBER(SEARCH("-",K833)),_xlfn.XLOOKUP(LEFT(K833,FIND("-",K833)-1),'Clean Data'!E:E, 'Clean Data'!D:D),_xlfn.XLOOKUP(K833,'Clean Data'!E:E, 'Clean Data'!D:D))</f>
        <v>560</v>
      </c>
      <c r="J833" s="113" t="s">
        <v>1509</v>
      </c>
      <c r="K833" s="114" t="s">
        <v>1866</v>
      </c>
      <c r="L833" t="str">
        <f t="shared" si="12"/>
        <v/>
      </c>
      <c r="M833" t="s">
        <v>888</v>
      </c>
    </row>
    <row r="834" spans="1:13" x14ac:dyDescent="0.25">
      <c r="A834" t="str">
        <f>'Clean Data'!E835&amp;IF('Clean Data'!G835="x","-f","")&amp;IF('Clean Data'!K835="x","-Mega","")&amp;IF('Clean Data'!L835="x","-Gigantamax","")&amp;IF('Clean Data'!M835&lt;&gt;"","-"&amp;'Clean Data'!M835,"")</f>
        <v>Chewtle</v>
      </c>
      <c r="B834" t="s">
        <v>818</v>
      </c>
      <c r="C834" t="s">
        <v>818</v>
      </c>
      <c r="D834" s="108" t="s">
        <v>629</v>
      </c>
      <c r="E834" t="s">
        <v>629</v>
      </c>
      <c r="F834" t="str" cm="1">
        <f t="array" aca="1" ref="F834" ca="1">IF(OR(E834="f", E834="Mega", E834="Gigantamax", E834="Galar", E834="Alola"), IF(NOT(ISERROR(SEARCH(" ", CELL("contents", F833)))), LEFT(F833,SEARCH(" ", CELL("contents", F833))-1) &amp; " - " &amp; E834, F833&amp;" - "&amp;E834), E834)</f>
        <v>Reshiram</v>
      </c>
      <c r="G834">
        <f>IF(ISNUMBER(SEARCH("-",K834)),_xlfn.XLOOKUP(LEFT(K834,FIND("-",K834)-1),'Clean Data'!E:E, 'Clean Data'!C:C),_xlfn.XLOOKUP(K834,'Clean Data'!E:E, 'Clean Data'!C:C))</f>
        <v>5</v>
      </c>
      <c r="H834" s="113">
        <v>5</v>
      </c>
      <c r="I834" s="113" t="str">
        <f>IF(ISNUMBER(SEARCH("-",K834)),_xlfn.XLOOKUP(LEFT(K834,FIND("-",K834)-1),'Clean Data'!E:E, 'Clean Data'!D:D),_xlfn.XLOOKUP(K834,'Clean Data'!E:E, 'Clean Data'!D:D))</f>
        <v>561</v>
      </c>
      <c r="J834" s="113" t="s">
        <v>1510</v>
      </c>
      <c r="K834" s="114" t="s">
        <v>548</v>
      </c>
      <c r="L834" t="str">
        <f t="shared" si="12"/>
        <v/>
      </c>
      <c r="M834" t="s">
        <v>888</v>
      </c>
    </row>
    <row r="835" spans="1:13" x14ac:dyDescent="0.25">
      <c r="A835" t="str">
        <f>'Clean Data'!E836&amp;IF('Clean Data'!G836="x","-f","")&amp;IF('Clean Data'!K836="x","-Mega","")&amp;IF('Clean Data'!L836="x","-Gigantamax","")&amp;IF('Clean Data'!M836&lt;&gt;"","-"&amp;'Clean Data'!M836,"")</f>
        <v>Drednaw-Gigantamax</v>
      </c>
      <c r="B835" t="s">
        <v>2859</v>
      </c>
      <c r="C835" t="s">
        <v>2859</v>
      </c>
      <c r="D835" s="108" t="s">
        <v>630</v>
      </c>
      <c r="E835" t="s">
        <v>630</v>
      </c>
      <c r="F835" t="str" cm="1">
        <f t="array" aca="1" ref="F835" ca="1">IF(OR(E835="f", E835="Mega", E835="Gigantamax", E835="Galar", E835="Alola"), IF(NOT(ISERROR(SEARCH(" ", CELL("contents", F834)))), LEFT(F834,SEARCH(" ", CELL("contents", F834))-1) &amp; " - " &amp; E835, F834&amp;" - "&amp;E835), E835)</f>
        <v>Zekrom</v>
      </c>
      <c r="G835">
        <f>IF(ISNUMBER(SEARCH("-",K835)),_xlfn.XLOOKUP(LEFT(K835,FIND("-",K835)-1),'Clean Data'!E:E, 'Clean Data'!C:C),_xlfn.XLOOKUP(K835,'Clean Data'!E:E, 'Clean Data'!C:C))</f>
        <v>5</v>
      </c>
      <c r="H835" s="113">
        <v>5</v>
      </c>
      <c r="I835" s="113" t="str">
        <f>IF(ISNUMBER(SEARCH("-",K835)),_xlfn.XLOOKUP(LEFT(K835,FIND("-",K835)-1),'Clean Data'!E:E, 'Clean Data'!D:D),_xlfn.XLOOKUP(K835,'Clean Data'!E:E, 'Clean Data'!D:D))</f>
        <v>562</v>
      </c>
      <c r="J835" s="113" t="s">
        <v>1511</v>
      </c>
      <c r="K835" s="114" t="s">
        <v>549</v>
      </c>
      <c r="L835" t="str">
        <f t="shared" ref="L835:L898" si="13">IF(NOT(ISERROR(SEARCH("-", K835))), RIGHT(K835, LEN(K835) - SEARCH("-", K835)), "")</f>
        <v/>
      </c>
      <c r="M835" t="s">
        <v>888</v>
      </c>
    </row>
    <row r="836" spans="1:13" x14ac:dyDescent="0.25">
      <c r="A836" t="str">
        <f>'Clean Data'!E837&amp;IF('Clean Data'!G837="x","-f","")&amp;IF('Clean Data'!K837="x","-Mega","")&amp;IF('Clean Data'!L837="x","-Gigantamax","")&amp;IF('Clean Data'!M837&lt;&gt;"","-"&amp;'Clean Data'!M837,"")</f>
        <v>Yamper</v>
      </c>
      <c r="B836" t="s">
        <v>820</v>
      </c>
      <c r="C836" t="s">
        <v>820</v>
      </c>
      <c r="D836" s="108" t="s">
        <v>631</v>
      </c>
      <c r="E836" t="s">
        <v>631</v>
      </c>
      <c r="F836" t="str" cm="1">
        <f t="array" aca="1" ref="F836" ca="1">IF(OR(E836="f", E836="Mega", E836="Gigantamax", E836="Galar", E836="Alola"), IF(NOT(ISERROR(SEARCH(" ", CELL("contents", F835)))), LEFT(F835,SEARCH(" ", CELL("contents", F835))-1) &amp; " - " &amp; E836, F835&amp;" - "&amp;E836), E836)</f>
        <v>Landorus</v>
      </c>
      <c r="G836">
        <f>IF(ISNUMBER(SEARCH("-",K836)),_xlfn.XLOOKUP(LEFT(K836,FIND("-",K836)-1),'Clean Data'!E:E, 'Clean Data'!C:C),_xlfn.XLOOKUP(K836,'Clean Data'!E:E, 'Clean Data'!C:C))</f>
        <v>5</v>
      </c>
      <c r="H836" s="113">
        <v>5</v>
      </c>
      <c r="I836" s="113" t="str">
        <f>IF(ISNUMBER(SEARCH("-",K836)),_xlfn.XLOOKUP(LEFT(K836,FIND("-",K836)-1),'Clean Data'!E:E, 'Clean Data'!D:D),_xlfn.XLOOKUP(K836,'Clean Data'!E:E, 'Clean Data'!D:D))</f>
        <v>562</v>
      </c>
      <c r="J836" s="113" t="s">
        <v>1511</v>
      </c>
      <c r="K836" s="114" t="s">
        <v>2956</v>
      </c>
      <c r="L836" t="str">
        <f t="shared" si="13"/>
        <v>Region-Galar</v>
      </c>
      <c r="M836" t="s">
        <v>2974</v>
      </c>
    </row>
    <row r="837" spans="1:13" x14ac:dyDescent="0.25">
      <c r="A837" t="str">
        <f>'Clean Data'!E838&amp;IF('Clean Data'!G838="x","-f","")&amp;IF('Clean Data'!K838="x","-Mega","")&amp;IF('Clean Data'!L838="x","-Gigantamax","")&amp;IF('Clean Data'!M838&lt;&gt;"","-"&amp;'Clean Data'!M838,"")</f>
        <v>Boltund</v>
      </c>
      <c r="B837" t="s">
        <v>821</v>
      </c>
      <c r="C837" t="s">
        <v>821</v>
      </c>
      <c r="D837" s="108" t="s">
        <v>632</v>
      </c>
      <c r="E837" t="s">
        <v>632</v>
      </c>
      <c r="F837" t="str" cm="1">
        <f t="array" aca="1" ref="F837" ca="1">IF(OR(E837="f", E837="Mega", E837="Gigantamax", E837="Galar", E837="Alola"), IF(NOT(ISERROR(SEARCH(" ", CELL("contents", F836)))), LEFT(F836,SEARCH(" ", CELL("contents", F836))-1) &amp; " - " &amp; E837, F836&amp;" - "&amp;E837), E837)</f>
        <v>Kyurem</v>
      </c>
      <c r="G837">
        <f>IF(ISNUMBER(SEARCH("-",K837)),_xlfn.XLOOKUP(LEFT(K837,FIND("-",K837)-1),'Clean Data'!E:E, 'Clean Data'!C:C),_xlfn.XLOOKUP(K837,'Clean Data'!E:E, 'Clean Data'!C:C))</f>
        <v>5</v>
      </c>
      <c r="H837" s="113">
        <v>5</v>
      </c>
      <c r="I837" s="113" t="str">
        <f>IF(ISNUMBER(SEARCH("-",K837)),_xlfn.XLOOKUP(LEFT(K837,FIND("-",K837)-1),'Clean Data'!E:E, 'Clean Data'!D:D),_xlfn.XLOOKUP(K837,'Clean Data'!E:E, 'Clean Data'!D:D))</f>
        <v>563</v>
      </c>
      <c r="J837" s="113" t="s">
        <v>1512</v>
      </c>
      <c r="K837" s="114" t="s">
        <v>550</v>
      </c>
      <c r="L837" t="str">
        <f t="shared" si="13"/>
        <v/>
      </c>
      <c r="M837" t="s">
        <v>888</v>
      </c>
    </row>
    <row r="838" spans="1:13" x14ac:dyDescent="0.25">
      <c r="A838" t="str">
        <f>'Clean Data'!E839&amp;IF('Clean Data'!G839="x","-f","")&amp;IF('Clean Data'!K839="x","-Mega","")&amp;IF('Clean Data'!L839="x","-Gigantamax","")&amp;IF('Clean Data'!M839&lt;&gt;"","-"&amp;'Clean Data'!M839,"")</f>
        <v>Rolycoly</v>
      </c>
      <c r="B838" t="s">
        <v>822</v>
      </c>
      <c r="C838" t="s">
        <v>822</v>
      </c>
      <c r="D838" s="108" t="s">
        <v>633</v>
      </c>
      <c r="E838" t="s">
        <v>633</v>
      </c>
      <c r="F838" t="str" cm="1">
        <f t="array" aca="1" ref="F838" ca="1">IF(OR(E838="f", E838="Mega", E838="Gigantamax", E838="Galar", E838="Alola"), IF(NOT(ISERROR(SEARCH(" ", CELL("contents", F837)))), LEFT(F837,SEARCH(" ", CELL("contents", F837))-1) &amp; " - " &amp; E838, F837&amp;" - "&amp;E838), E838)</f>
        <v>Keldeo</v>
      </c>
      <c r="G838">
        <f>IF(ISNUMBER(SEARCH("-",K838)),_xlfn.XLOOKUP(LEFT(K838,FIND("-",K838)-1),'Clean Data'!E:E, 'Clean Data'!C:C),_xlfn.XLOOKUP(K838,'Clean Data'!E:E, 'Clean Data'!C:C))</f>
        <v>5</v>
      </c>
      <c r="H838" s="113">
        <v>5</v>
      </c>
      <c r="I838" s="113" t="str">
        <f>IF(ISNUMBER(SEARCH("-",K838)),_xlfn.XLOOKUP(LEFT(K838,FIND("-",K838)-1),'Clean Data'!E:E, 'Clean Data'!D:D),_xlfn.XLOOKUP(K838,'Clean Data'!E:E, 'Clean Data'!D:D))</f>
        <v>564</v>
      </c>
      <c r="J838" s="113" t="s">
        <v>1513</v>
      </c>
      <c r="K838" s="114" t="s">
        <v>551</v>
      </c>
      <c r="L838" t="str">
        <f t="shared" si="13"/>
        <v/>
      </c>
      <c r="M838" t="s">
        <v>888</v>
      </c>
    </row>
    <row r="839" spans="1:13" x14ac:dyDescent="0.25">
      <c r="A839" t="str">
        <f>'Clean Data'!E840&amp;IF('Clean Data'!G840="x","-f","")&amp;IF('Clean Data'!K840="x","-Mega","")&amp;IF('Clean Data'!L840="x","-Gigantamax","")&amp;IF('Clean Data'!M840&lt;&gt;"","-"&amp;'Clean Data'!M840,"")</f>
        <v>Carkol</v>
      </c>
      <c r="B839" t="s">
        <v>823</v>
      </c>
      <c r="C839" t="s">
        <v>823</v>
      </c>
      <c r="D839" s="108" t="s">
        <v>634</v>
      </c>
      <c r="E839" t="s">
        <v>634</v>
      </c>
      <c r="F839" t="str" cm="1">
        <f t="array" aca="1" ref="F839" ca="1">IF(OR(E839="f", E839="Mega", E839="Gigantamax", E839="Galar", E839="Alola"), IF(NOT(ISERROR(SEARCH(" ", CELL("contents", F838)))), LEFT(F838,SEARCH(" ", CELL("contents", F838))-1) &amp; " - " &amp; E839, F838&amp;" - "&amp;E839), E839)</f>
        <v>Meloetta</v>
      </c>
      <c r="G839">
        <f>IF(ISNUMBER(SEARCH("-",K839)),_xlfn.XLOOKUP(LEFT(K839,FIND("-",K839)-1),'Clean Data'!E:E, 'Clean Data'!C:C),_xlfn.XLOOKUP(K839,'Clean Data'!E:E, 'Clean Data'!C:C))</f>
        <v>5</v>
      </c>
      <c r="H839" s="113">
        <v>5</v>
      </c>
      <c r="I839" s="113" t="str">
        <f>IF(ISNUMBER(SEARCH("-",K839)),_xlfn.XLOOKUP(LEFT(K839,FIND("-",K839)-1),'Clean Data'!E:E, 'Clean Data'!D:D),_xlfn.XLOOKUP(K839,'Clean Data'!E:E, 'Clean Data'!D:D))</f>
        <v>565</v>
      </c>
      <c r="J839" s="113" t="s">
        <v>1514</v>
      </c>
      <c r="K839" s="114" t="s">
        <v>552</v>
      </c>
      <c r="L839" t="str">
        <f t="shared" si="13"/>
        <v/>
      </c>
      <c r="M839" t="s">
        <v>888</v>
      </c>
    </row>
    <row r="840" spans="1:13" x14ac:dyDescent="0.25">
      <c r="A840" t="str">
        <f>'Clean Data'!E841&amp;IF('Clean Data'!G841="x","-f","")&amp;IF('Clean Data'!K841="x","-Mega","")&amp;IF('Clean Data'!L841="x","-Gigantamax","")&amp;IF('Clean Data'!M841&lt;&gt;"","-"&amp;'Clean Data'!M841,"")</f>
        <v>Coalossal-Gigantamax</v>
      </c>
      <c r="B840" t="s">
        <v>2860</v>
      </c>
      <c r="C840" t="s">
        <v>2860</v>
      </c>
      <c r="D840" s="108" t="s">
        <v>635</v>
      </c>
      <c r="E840" t="s">
        <v>635</v>
      </c>
      <c r="F840" t="str" cm="1">
        <f t="array" aca="1" ref="F840" ca="1">IF(OR(E840="f", E840="Mega", E840="Gigantamax", E840="Galar", E840="Alola"), IF(NOT(ISERROR(SEARCH(" ", CELL("contents", F839)))), LEFT(F839,SEARCH(" ", CELL("contents", F839))-1) &amp; " - " &amp; E840, F839&amp;" - "&amp;E840), E840)</f>
        <v>Genesect</v>
      </c>
      <c r="G840">
        <f>IF(ISNUMBER(SEARCH("-",K840)),_xlfn.XLOOKUP(LEFT(K840,FIND("-",K840)-1),'Clean Data'!E:E, 'Clean Data'!C:C),_xlfn.XLOOKUP(K840,'Clean Data'!E:E, 'Clean Data'!C:C))</f>
        <v>5</v>
      </c>
      <c r="H840" s="113">
        <v>5</v>
      </c>
      <c r="I840" s="113" t="str">
        <f>IF(ISNUMBER(SEARCH("-",K840)),_xlfn.XLOOKUP(LEFT(K840,FIND("-",K840)-1),'Clean Data'!E:E, 'Clean Data'!D:D),_xlfn.XLOOKUP(K840,'Clean Data'!E:E, 'Clean Data'!D:D))</f>
        <v>566</v>
      </c>
      <c r="J840" s="113" t="s">
        <v>1515</v>
      </c>
      <c r="K840" s="114" t="s">
        <v>553</v>
      </c>
      <c r="L840" t="str">
        <f t="shared" si="13"/>
        <v/>
      </c>
      <c r="M840" t="s">
        <v>888</v>
      </c>
    </row>
    <row r="841" spans="1:13" x14ac:dyDescent="0.25">
      <c r="A841" t="str">
        <f>'Clean Data'!E842&amp;IF('Clean Data'!G842="x","-f","")&amp;IF('Clean Data'!K842="x","-Mega","")&amp;IF('Clean Data'!L842="x","-Gigantamax","")&amp;IF('Clean Data'!M842&lt;&gt;"","-"&amp;'Clean Data'!M842,"")</f>
        <v>Applin</v>
      </c>
      <c r="B841" t="s">
        <v>825</v>
      </c>
      <c r="C841" t="s">
        <v>825</v>
      </c>
      <c r="D841" s="108" t="s">
        <v>636</v>
      </c>
      <c r="E841" t="s">
        <v>636</v>
      </c>
      <c r="F841" t="str" cm="1">
        <f t="array" aca="1" ref="F841" ca="1">IF(OR(E841="f", E841="Mega", E841="Gigantamax", E841="Galar", E841="Alola"), IF(NOT(ISERROR(SEARCH(" ", CELL("contents", F840)))), LEFT(F840,SEARCH(" ", CELL("contents", F840))-1) &amp; " - " &amp; E841, F840&amp;" - "&amp;E841), E841)</f>
        <v>Chespin</v>
      </c>
      <c r="G841">
        <f>IF(ISNUMBER(SEARCH("-",K841)),_xlfn.XLOOKUP(LEFT(K841,FIND("-",K841)-1),'Clean Data'!E:E, 'Clean Data'!C:C),_xlfn.XLOOKUP(K841,'Clean Data'!E:E, 'Clean Data'!C:C))</f>
        <v>5</v>
      </c>
      <c r="H841" s="113">
        <v>5</v>
      </c>
      <c r="I841" s="113" t="str">
        <f>IF(ISNUMBER(SEARCH("-",K841)),_xlfn.XLOOKUP(LEFT(K841,FIND("-",K841)-1),'Clean Data'!E:E, 'Clean Data'!D:D),_xlfn.XLOOKUP(K841,'Clean Data'!E:E, 'Clean Data'!D:D))</f>
        <v>567</v>
      </c>
      <c r="J841" s="113" t="s">
        <v>1516</v>
      </c>
      <c r="K841" s="114" t="s">
        <v>554</v>
      </c>
      <c r="L841" t="str">
        <f t="shared" si="13"/>
        <v/>
      </c>
      <c r="M841" t="s">
        <v>888</v>
      </c>
    </row>
    <row r="842" spans="1:13" x14ac:dyDescent="0.25">
      <c r="A842" t="str">
        <f>'Clean Data'!E843&amp;IF('Clean Data'!G843="x","-f","")&amp;IF('Clean Data'!K843="x","-Mega","")&amp;IF('Clean Data'!L843="x","-Gigantamax","")&amp;IF('Clean Data'!M843&lt;&gt;"","-"&amp;'Clean Data'!M843,"")</f>
        <v>Flapple-Gigantamax</v>
      </c>
      <c r="B842" t="s">
        <v>2861</v>
      </c>
      <c r="C842" t="s">
        <v>2861</v>
      </c>
      <c r="D842" s="108" t="s">
        <v>637</v>
      </c>
      <c r="E842" t="s">
        <v>637</v>
      </c>
      <c r="F842" t="str" cm="1">
        <f t="array" aca="1" ref="F842" ca="1">IF(OR(E842="f", E842="Mega", E842="Gigantamax", E842="Galar", E842="Alola"), IF(NOT(ISERROR(SEARCH(" ", CELL("contents", F841)))), LEFT(F841,SEARCH(" ", CELL("contents", F841))-1) &amp; " - " &amp; E842, F841&amp;" - "&amp;E842), E842)</f>
        <v>Quilladin</v>
      </c>
      <c r="G842">
        <f>IF(ISNUMBER(SEARCH("-",K842)),_xlfn.XLOOKUP(LEFT(K842,FIND("-",K842)-1),'Clean Data'!E:E, 'Clean Data'!C:C),_xlfn.XLOOKUP(K842,'Clean Data'!E:E, 'Clean Data'!C:C))</f>
        <v>5</v>
      </c>
      <c r="H842" s="113">
        <v>5</v>
      </c>
      <c r="I842" s="113" t="str">
        <f>IF(ISNUMBER(SEARCH("-",K842)),_xlfn.XLOOKUP(LEFT(K842,FIND("-",K842)-1),'Clean Data'!E:E, 'Clean Data'!D:D),_xlfn.XLOOKUP(K842,'Clean Data'!E:E, 'Clean Data'!D:D))</f>
        <v>568</v>
      </c>
      <c r="J842" s="113" t="s">
        <v>1517</v>
      </c>
      <c r="K842" s="114" t="s">
        <v>555</v>
      </c>
      <c r="L842" t="str">
        <f t="shared" si="13"/>
        <v/>
      </c>
      <c r="M842" t="s">
        <v>888</v>
      </c>
    </row>
    <row r="843" spans="1:13" x14ac:dyDescent="0.25">
      <c r="A843" t="str">
        <f>'Clean Data'!E844&amp;IF('Clean Data'!G844="x","-f","")&amp;IF('Clean Data'!K844="x","-Mega","")&amp;IF('Clean Data'!L844="x","-Gigantamax","")&amp;IF('Clean Data'!M844&lt;&gt;"","-"&amp;'Clean Data'!M844,"")</f>
        <v>Appletun-Gigantamax</v>
      </c>
      <c r="B843" t="s">
        <v>2862</v>
      </c>
      <c r="C843" t="s">
        <v>2862</v>
      </c>
      <c r="D843" s="108" t="s">
        <v>638</v>
      </c>
      <c r="E843" t="s">
        <v>638</v>
      </c>
      <c r="F843" t="str" cm="1">
        <f t="array" aca="1" ref="F843" ca="1">IF(OR(E843="f", E843="Mega", E843="Gigantamax", E843="Galar", E843="Alola"), IF(NOT(ISERROR(SEARCH(" ", CELL("contents", F842)))), LEFT(F842,SEARCH(" ", CELL("contents", F842))-1) &amp; " - " &amp; E843, F842&amp;" - "&amp;E843), E843)</f>
        <v>Chesnaught</v>
      </c>
      <c r="G843">
        <f>IF(ISNUMBER(SEARCH("-",K843)),_xlfn.XLOOKUP(LEFT(K843,FIND("-",K843)-1),'Clean Data'!E:E, 'Clean Data'!C:C),_xlfn.XLOOKUP(K843,'Clean Data'!E:E, 'Clean Data'!C:C))</f>
        <v>5</v>
      </c>
      <c r="H843" s="113">
        <v>5</v>
      </c>
      <c r="I843" s="113" t="str">
        <f>IF(ISNUMBER(SEARCH("-",K843)),_xlfn.XLOOKUP(LEFT(K843,FIND("-",K843)-1),'Clean Data'!E:E, 'Clean Data'!D:D),_xlfn.XLOOKUP(K843,'Clean Data'!E:E, 'Clean Data'!D:D))</f>
        <v>569</v>
      </c>
      <c r="J843" s="113" t="s">
        <v>1518</v>
      </c>
      <c r="K843" s="114" t="s">
        <v>556</v>
      </c>
      <c r="L843" t="str">
        <f t="shared" si="13"/>
        <v/>
      </c>
      <c r="M843" t="s">
        <v>888</v>
      </c>
    </row>
    <row r="844" spans="1:13" x14ac:dyDescent="0.25">
      <c r="A844" t="str">
        <f>'Clean Data'!E845&amp;IF('Clean Data'!G845="x","-f","")&amp;IF('Clean Data'!K845="x","-Mega","")&amp;IF('Clean Data'!L845="x","-Gigantamax","")&amp;IF('Clean Data'!M845&lt;&gt;"","-"&amp;'Clean Data'!M845,"")</f>
        <v>Silicobra</v>
      </c>
      <c r="B844" t="s">
        <v>828</v>
      </c>
      <c r="C844" t="s">
        <v>828</v>
      </c>
      <c r="D844" s="108" t="s">
        <v>639</v>
      </c>
      <c r="E844" t="s">
        <v>639</v>
      </c>
      <c r="F844" t="str" cm="1">
        <f t="array" aca="1" ref="F844" ca="1">IF(OR(E844="f", E844="Mega", E844="Gigantamax", E844="Galar", E844="Alola"), IF(NOT(ISERROR(SEARCH(" ", CELL("contents", F843)))), LEFT(F843,SEARCH(" ", CELL("contents", F843))-1) &amp; " - " &amp; E844, F843&amp;" - "&amp;E844), E844)</f>
        <v>Fennekin</v>
      </c>
      <c r="G844">
        <f>IF(ISNUMBER(SEARCH("-",K844)),_xlfn.XLOOKUP(LEFT(K844,FIND("-",K844)-1),'Clean Data'!E:E, 'Clean Data'!C:C),_xlfn.XLOOKUP(K844,'Clean Data'!E:E, 'Clean Data'!C:C))</f>
        <v>5</v>
      </c>
      <c r="H844" s="113">
        <v>5</v>
      </c>
      <c r="I844" s="113" t="str">
        <f>IF(ISNUMBER(SEARCH("-",K844)),_xlfn.XLOOKUP(LEFT(K844,FIND("-",K844)-1),'Clean Data'!E:E, 'Clean Data'!D:D),_xlfn.XLOOKUP(K844,'Clean Data'!E:E, 'Clean Data'!D:D))</f>
        <v>569</v>
      </c>
      <c r="J844" s="113" t="s">
        <v>1518</v>
      </c>
      <c r="K844" s="114" t="s">
        <v>2847</v>
      </c>
      <c r="L844" t="str">
        <f t="shared" si="13"/>
        <v>Gigantamax</v>
      </c>
      <c r="M844" t="s">
        <v>883</v>
      </c>
    </row>
    <row r="845" spans="1:13" x14ac:dyDescent="0.25">
      <c r="A845" t="str">
        <f>'Clean Data'!E846&amp;IF('Clean Data'!G846="x","-f","")&amp;IF('Clean Data'!K846="x","-Mega","")&amp;IF('Clean Data'!L846="x","-Gigantamax","")&amp;IF('Clean Data'!M846&lt;&gt;"","-"&amp;'Clean Data'!M846,"")</f>
        <v>Sandaconda-Gigantamax</v>
      </c>
      <c r="B845" t="s">
        <v>2863</v>
      </c>
      <c r="C845" t="s">
        <v>2863</v>
      </c>
      <c r="D845" s="108" t="s">
        <v>640</v>
      </c>
      <c r="E845" t="s">
        <v>640</v>
      </c>
      <c r="F845" t="str" cm="1">
        <f t="array" aca="1" ref="F845" ca="1">IF(OR(E845="f", E845="Mega", E845="Gigantamax", E845="Galar", E845="Alola"), IF(NOT(ISERROR(SEARCH(" ", CELL("contents", F844)))), LEFT(F844,SEARCH(" ", CELL("contents", F844))-1) &amp; " - " &amp; E845, F844&amp;" - "&amp;E845), E845)</f>
        <v>Braixen</v>
      </c>
      <c r="G845">
        <f>IF(ISNUMBER(SEARCH("-",K845)),_xlfn.XLOOKUP(LEFT(K845,FIND("-",K845)-1),'Clean Data'!E:E, 'Clean Data'!C:C),_xlfn.XLOOKUP(K845,'Clean Data'!E:E, 'Clean Data'!C:C))</f>
        <v>5</v>
      </c>
      <c r="H845" s="113">
        <v>5</v>
      </c>
      <c r="I845" s="113" t="str">
        <f>IF(ISNUMBER(SEARCH("-",K845)),_xlfn.XLOOKUP(LEFT(K845,FIND("-",K845)-1),'Clean Data'!E:E, 'Clean Data'!D:D),_xlfn.XLOOKUP(K845,'Clean Data'!E:E, 'Clean Data'!D:D))</f>
        <v>570</v>
      </c>
      <c r="J845" s="113" t="s">
        <v>1519</v>
      </c>
      <c r="K845" s="114" t="s">
        <v>1867</v>
      </c>
      <c r="L845" t="str">
        <f t="shared" si="13"/>
        <v/>
      </c>
      <c r="M845" t="s">
        <v>888</v>
      </c>
    </row>
    <row r="846" spans="1:13" x14ac:dyDescent="0.25">
      <c r="A846" t="str">
        <f>'Clean Data'!E847&amp;IF('Clean Data'!G847="x","-f","")&amp;IF('Clean Data'!K847="x","-Mega","")&amp;IF('Clean Data'!L847="x","-Gigantamax","")&amp;IF('Clean Data'!M847&lt;&gt;"","-"&amp;'Clean Data'!M847,"")</f>
        <v>Cramorant</v>
      </c>
      <c r="B846" t="s">
        <v>830</v>
      </c>
      <c r="C846" t="s">
        <v>830</v>
      </c>
      <c r="D846" s="108" t="s">
        <v>641</v>
      </c>
      <c r="E846" t="s">
        <v>641</v>
      </c>
      <c r="F846" t="str" cm="1">
        <f t="array" aca="1" ref="F846" ca="1">IF(OR(E846="f", E846="Mega", E846="Gigantamax", E846="Galar", E846="Alola"), IF(NOT(ISERROR(SEARCH(" ", CELL("contents", F845)))), LEFT(F845,SEARCH(" ", CELL("contents", F845))-1) &amp; " - " &amp; E846, F845&amp;" - "&amp;E846), E846)</f>
        <v>Delphox</v>
      </c>
      <c r="G846">
        <f>IF(ISNUMBER(SEARCH("-",K846)),_xlfn.XLOOKUP(LEFT(K846,FIND("-",K846)-1),'Clean Data'!E:E, 'Clean Data'!C:C),_xlfn.XLOOKUP(K846,'Clean Data'!E:E, 'Clean Data'!C:C))</f>
        <v>5</v>
      </c>
      <c r="H846" s="113">
        <v>5</v>
      </c>
      <c r="I846" s="113" t="str">
        <f>IF(ISNUMBER(SEARCH("-",K846)),_xlfn.XLOOKUP(LEFT(K846,FIND("-",K846)-1),'Clean Data'!E:E, 'Clean Data'!D:D),_xlfn.XLOOKUP(K846,'Clean Data'!E:E, 'Clean Data'!D:D))</f>
        <v>571</v>
      </c>
      <c r="J846" s="113" t="s">
        <v>1520</v>
      </c>
      <c r="K846" s="114" t="s">
        <v>557</v>
      </c>
      <c r="L846" t="str">
        <f t="shared" si="13"/>
        <v/>
      </c>
      <c r="M846" t="s">
        <v>888</v>
      </c>
    </row>
    <row r="847" spans="1:13" x14ac:dyDescent="0.25">
      <c r="A847" t="str">
        <f>'Clean Data'!E848&amp;IF('Clean Data'!G848="x","-f","")&amp;IF('Clean Data'!K848="x","-Mega","")&amp;IF('Clean Data'!L848="x","-Gigantamax","")&amp;IF('Clean Data'!M848&lt;&gt;"","-"&amp;'Clean Data'!M848,"")</f>
        <v>Arrokuda</v>
      </c>
      <c r="B847" t="s">
        <v>831</v>
      </c>
      <c r="C847" t="s">
        <v>831</v>
      </c>
      <c r="D847" s="108" t="s">
        <v>642</v>
      </c>
      <c r="E847" t="s">
        <v>642</v>
      </c>
      <c r="F847" t="str" cm="1">
        <f t="array" aca="1" ref="F847" ca="1">IF(OR(E847="f", E847="Mega", E847="Gigantamax", E847="Galar", E847="Alola"), IF(NOT(ISERROR(SEARCH(" ", CELL("contents", F846)))), LEFT(F846,SEARCH(" ", CELL("contents", F846))-1) &amp; " - " &amp; E847, F846&amp;" - "&amp;E847), E847)</f>
        <v>Froakie</v>
      </c>
      <c r="G847">
        <f>IF(ISNUMBER(SEARCH("-",K847)),_xlfn.XLOOKUP(LEFT(K847,FIND("-",K847)-1),'Clean Data'!E:E, 'Clean Data'!C:C),_xlfn.XLOOKUP(K847,'Clean Data'!E:E, 'Clean Data'!C:C))</f>
        <v>5</v>
      </c>
      <c r="H847" s="113">
        <v>5</v>
      </c>
      <c r="I847" s="113" t="str">
        <f>IF(ISNUMBER(SEARCH("-",K847)),_xlfn.XLOOKUP(LEFT(K847,FIND("-",K847)-1),'Clean Data'!E:E, 'Clean Data'!D:D),_xlfn.XLOOKUP(K847,'Clean Data'!E:E, 'Clean Data'!D:D))</f>
        <v>572</v>
      </c>
      <c r="J847" s="113" t="s">
        <v>1521</v>
      </c>
      <c r="K847" s="114" t="s">
        <v>558</v>
      </c>
      <c r="L847" t="str">
        <f t="shared" si="13"/>
        <v/>
      </c>
      <c r="M847" t="s">
        <v>888</v>
      </c>
    </row>
    <row r="848" spans="1:13" x14ac:dyDescent="0.25">
      <c r="A848" t="str">
        <f>'Clean Data'!E849&amp;IF('Clean Data'!G849="x","-f","")&amp;IF('Clean Data'!K849="x","-Mega","")&amp;IF('Clean Data'!L849="x","-Gigantamax","")&amp;IF('Clean Data'!M849&lt;&gt;"","-"&amp;'Clean Data'!M849,"")</f>
        <v>Barraskewda</v>
      </c>
      <c r="B848" t="s">
        <v>832</v>
      </c>
      <c r="C848" t="s">
        <v>832</v>
      </c>
      <c r="D848" s="108" t="s">
        <v>643</v>
      </c>
      <c r="E848" t="s">
        <v>643</v>
      </c>
      <c r="F848" t="str" cm="1">
        <f t="array" aca="1" ref="F848" ca="1">IF(OR(E848="f", E848="Mega", E848="Gigantamax", E848="Galar", E848="Alola"), IF(NOT(ISERROR(SEARCH(" ", CELL("contents", F847)))), LEFT(F847,SEARCH(" ", CELL("contents", F847))-1) &amp; " - " &amp; E848, F847&amp;" - "&amp;E848), E848)</f>
        <v>Frogadier</v>
      </c>
      <c r="G848">
        <f>IF(ISNUMBER(SEARCH("-",K848)),_xlfn.XLOOKUP(LEFT(K848,FIND("-",K848)-1),'Clean Data'!E:E, 'Clean Data'!C:C),_xlfn.XLOOKUP(K848,'Clean Data'!E:E, 'Clean Data'!C:C))</f>
        <v>5</v>
      </c>
      <c r="H848" s="113">
        <v>5</v>
      </c>
      <c r="I848" s="113" t="str">
        <f>IF(ISNUMBER(SEARCH("-",K848)),_xlfn.XLOOKUP(LEFT(K848,FIND("-",K848)-1),'Clean Data'!E:E, 'Clean Data'!D:D),_xlfn.XLOOKUP(K848,'Clean Data'!E:E, 'Clean Data'!D:D))</f>
        <v>573</v>
      </c>
      <c r="J848" s="113" t="s">
        <v>1522</v>
      </c>
      <c r="K848" s="114" t="s">
        <v>559</v>
      </c>
      <c r="L848" t="str">
        <f t="shared" si="13"/>
        <v/>
      </c>
      <c r="M848" t="s">
        <v>888</v>
      </c>
    </row>
    <row r="849" spans="1:13" x14ac:dyDescent="0.25">
      <c r="A849" t="str">
        <f>'Clean Data'!E850&amp;IF('Clean Data'!G850="x","-f","")&amp;IF('Clean Data'!K850="x","-Mega","")&amp;IF('Clean Data'!L850="x","-Gigantamax","")&amp;IF('Clean Data'!M850&lt;&gt;"","-"&amp;'Clean Data'!M850,"")</f>
        <v>Toxel</v>
      </c>
      <c r="B849" t="s">
        <v>833</v>
      </c>
      <c r="C849" t="s">
        <v>833</v>
      </c>
      <c r="D849" s="108" t="s">
        <v>644</v>
      </c>
      <c r="E849" t="s">
        <v>644</v>
      </c>
      <c r="F849" t="str" cm="1">
        <f t="array" aca="1" ref="F849" ca="1">IF(OR(E849="f", E849="Mega", E849="Gigantamax", E849="Galar", E849="Alola"), IF(NOT(ISERROR(SEARCH(" ", CELL("contents", F848)))), LEFT(F848,SEARCH(" ", CELL("contents", F848))-1) &amp; " - " &amp; E849, F848&amp;" - "&amp;E849), E849)</f>
        <v>Greninja</v>
      </c>
      <c r="G849">
        <f>IF(ISNUMBER(SEARCH("-",K849)),_xlfn.XLOOKUP(LEFT(K849,FIND("-",K849)-1),'Clean Data'!E:E, 'Clean Data'!C:C),_xlfn.XLOOKUP(K849,'Clean Data'!E:E, 'Clean Data'!C:C))</f>
        <v>5</v>
      </c>
      <c r="H849" s="113">
        <v>5</v>
      </c>
      <c r="I849" s="113" t="str">
        <f>IF(ISNUMBER(SEARCH("-",K849)),_xlfn.XLOOKUP(LEFT(K849,FIND("-",K849)-1),'Clean Data'!E:E, 'Clean Data'!D:D),_xlfn.XLOOKUP(K849,'Clean Data'!E:E, 'Clean Data'!D:D))</f>
        <v>574</v>
      </c>
      <c r="J849" s="113" t="s">
        <v>1523</v>
      </c>
      <c r="K849" s="114" t="s">
        <v>560</v>
      </c>
      <c r="L849" t="str">
        <f t="shared" si="13"/>
        <v/>
      </c>
      <c r="M849" t="s">
        <v>888</v>
      </c>
    </row>
    <row r="850" spans="1:13" x14ac:dyDescent="0.25">
      <c r="A850" t="str">
        <f>'Clean Data'!E851&amp;IF('Clean Data'!G851="x","-f","")&amp;IF('Clean Data'!K851="x","-Mega","")&amp;IF('Clean Data'!L851="x","-Gigantamax","")&amp;IF('Clean Data'!M851&lt;&gt;"","-"&amp;'Clean Data'!M851,"")</f>
        <v>Toxtricity-Gigantamax</v>
      </c>
      <c r="B850" t="s">
        <v>2864</v>
      </c>
      <c r="C850" t="s">
        <v>2864</v>
      </c>
      <c r="D850" s="108" t="s">
        <v>645</v>
      </c>
      <c r="E850" t="s">
        <v>645</v>
      </c>
      <c r="F850" t="str" cm="1">
        <f t="array" aca="1" ref="F850" ca="1">IF(OR(E850="f", E850="Mega", E850="Gigantamax", E850="Galar", E850="Alola"), IF(NOT(ISERROR(SEARCH(" ", CELL("contents", F849)))), LEFT(F849,SEARCH(" ", CELL("contents", F849))-1) &amp; " - " &amp; E850, F849&amp;" - "&amp;E850), E850)</f>
        <v>Bunnelby</v>
      </c>
      <c r="G850">
        <f>IF(ISNUMBER(SEARCH("-",K850)),_xlfn.XLOOKUP(LEFT(K850,FIND("-",K850)-1),'Clean Data'!E:E, 'Clean Data'!C:C),_xlfn.XLOOKUP(K850,'Clean Data'!E:E, 'Clean Data'!C:C))</f>
        <v>5</v>
      </c>
      <c r="H850" s="113">
        <v>5</v>
      </c>
      <c r="I850" s="113" t="str">
        <f>IF(ISNUMBER(SEARCH("-",K850)),_xlfn.XLOOKUP(LEFT(K850,FIND("-",K850)-1),'Clean Data'!E:E, 'Clean Data'!D:D),_xlfn.XLOOKUP(K850,'Clean Data'!E:E, 'Clean Data'!D:D))</f>
        <v>575</v>
      </c>
      <c r="J850" s="113" t="s">
        <v>1524</v>
      </c>
      <c r="K850" s="114" t="s">
        <v>561</v>
      </c>
      <c r="L850" t="str">
        <f t="shared" si="13"/>
        <v/>
      </c>
      <c r="M850" t="s">
        <v>888</v>
      </c>
    </row>
    <row r="851" spans="1:13" x14ac:dyDescent="0.25">
      <c r="A851" t="str">
        <f>'Clean Data'!E852&amp;IF('Clean Data'!G852="x","-f","")&amp;IF('Clean Data'!K852="x","-Mega","")&amp;IF('Clean Data'!L852="x","-Gigantamax","")&amp;IF('Clean Data'!M852&lt;&gt;"","-"&amp;'Clean Data'!M852,"")</f>
        <v>Sizzlipede</v>
      </c>
      <c r="B851" t="s">
        <v>835</v>
      </c>
      <c r="C851" t="s">
        <v>835</v>
      </c>
      <c r="D851" s="108" t="s">
        <v>646</v>
      </c>
      <c r="E851" t="s">
        <v>646</v>
      </c>
      <c r="F851" t="str" cm="1">
        <f t="array" aca="1" ref="F851" ca="1">IF(OR(E851="f", E851="Mega", E851="Gigantamax", E851="Galar", E851="Alola"), IF(NOT(ISERROR(SEARCH(" ", CELL("contents", F850)))), LEFT(F850,SEARCH(" ", CELL("contents", F850))-1) &amp; " - " &amp; E851, F850&amp;" - "&amp;E851), E851)</f>
        <v>Diggersby</v>
      </c>
      <c r="G851">
        <f>IF(ISNUMBER(SEARCH("-",K851)),_xlfn.XLOOKUP(LEFT(K851,FIND("-",K851)-1),'Clean Data'!E:E, 'Clean Data'!C:C),_xlfn.XLOOKUP(K851,'Clean Data'!E:E, 'Clean Data'!C:C))</f>
        <v>5</v>
      </c>
      <c r="H851" s="113">
        <v>5</v>
      </c>
      <c r="I851" s="113" t="str">
        <f>IF(ISNUMBER(SEARCH("-",K851)),_xlfn.XLOOKUP(LEFT(K851,FIND("-",K851)-1),'Clean Data'!E:E, 'Clean Data'!D:D),_xlfn.XLOOKUP(K851,'Clean Data'!E:E, 'Clean Data'!D:D))</f>
        <v>576</v>
      </c>
      <c r="J851" s="113" t="s">
        <v>1525</v>
      </c>
      <c r="K851" s="114" t="s">
        <v>562</v>
      </c>
      <c r="L851" t="str">
        <f t="shared" si="13"/>
        <v/>
      </c>
      <c r="M851" t="s">
        <v>888</v>
      </c>
    </row>
    <row r="852" spans="1:13" x14ac:dyDescent="0.25">
      <c r="A852" t="str">
        <f>'Clean Data'!E853&amp;IF('Clean Data'!G853="x","-f","")&amp;IF('Clean Data'!K853="x","-Mega","")&amp;IF('Clean Data'!L853="x","-Gigantamax","")&amp;IF('Clean Data'!M853&lt;&gt;"","-"&amp;'Clean Data'!M853,"")</f>
        <v>Centiskorch-Gigantamax</v>
      </c>
      <c r="B852" t="s">
        <v>2865</v>
      </c>
      <c r="C852" t="s">
        <v>2865</v>
      </c>
      <c r="D852" s="108" t="s">
        <v>647</v>
      </c>
      <c r="E852" t="s">
        <v>647</v>
      </c>
      <c r="F852" t="str" cm="1">
        <f t="array" aca="1" ref="F852" ca="1">IF(OR(E852="f", E852="Mega", E852="Gigantamax", E852="Galar", E852="Alola"), IF(NOT(ISERROR(SEARCH(" ", CELL("contents", F851)))), LEFT(F851,SEARCH(" ", CELL("contents", F851))-1) &amp; " - " &amp; E852, F851&amp;" - "&amp;E852), E852)</f>
        <v>Fletchling</v>
      </c>
      <c r="G852">
        <f>IF(ISNUMBER(SEARCH("-",K852)),_xlfn.XLOOKUP(LEFT(K852,FIND("-",K852)-1),'Clean Data'!E:E, 'Clean Data'!C:C),_xlfn.XLOOKUP(K852,'Clean Data'!E:E, 'Clean Data'!C:C))</f>
        <v>5</v>
      </c>
      <c r="H852" s="113">
        <v>5</v>
      </c>
      <c r="I852" s="113" t="str">
        <f>IF(ISNUMBER(SEARCH("-",K852)),_xlfn.XLOOKUP(LEFT(K852,FIND("-",K852)-1),'Clean Data'!E:E, 'Clean Data'!D:D),_xlfn.XLOOKUP(K852,'Clean Data'!E:E, 'Clean Data'!D:D))</f>
        <v>577</v>
      </c>
      <c r="J852" s="113" t="s">
        <v>1526</v>
      </c>
      <c r="K852" s="114" t="s">
        <v>563</v>
      </c>
      <c r="L852" t="str">
        <f t="shared" si="13"/>
        <v/>
      </c>
      <c r="M852" t="s">
        <v>888</v>
      </c>
    </row>
    <row r="853" spans="1:13" x14ac:dyDescent="0.25">
      <c r="A853" t="str">
        <f>'Clean Data'!E854&amp;IF('Clean Data'!G854="x","-f","")&amp;IF('Clean Data'!K854="x","-Mega","")&amp;IF('Clean Data'!L854="x","-Gigantamax","")&amp;IF('Clean Data'!M854&lt;&gt;"","-"&amp;'Clean Data'!M854,"")</f>
        <v>Clobbopus</v>
      </c>
      <c r="B853" t="s">
        <v>837</v>
      </c>
      <c r="C853" t="s">
        <v>837</v>
      </c>
      <c r="D853" s="108" t="s">
        <v>648</v>
      </c>
      <c r="E853" t="s">
        <v>648</v>
      </c>
      <c r="F853" t="str" cm="1">
        <f t="array" aca="1" ref="F853" ca="1">IF(OR(E853="f", E853="Mega", E853="Gigantamax", E853="Galar", E853="Alola"), IF(NOT(ISERROR(SEARCH(" ", CELL("contents", F852)))), LEFT(F852,SEARCH(" ", CELL("contents", F852))-1) &amp; " - " &amp; E853, F852&amp;" - "&amp;E853), E853)</f>
        <v>Fletchinder</v>
      </c>
      <c r="G853">
        <f>IF(ISNUMBER(SEARCH("-",K853)),_xlfn.XLOOKUP(LEFT(K853,FIND("-",K853)-1),'Clean Data'!E:E, 'Clean Data'!C:C),_xlfn.XLOOKUP(K853,'Clean Data'!E:E, 'Clean Data'!C:C))</f>
        <v>5</v>
      </c>
      <c r="H853" s="113">
        <v>5</v>
      </c>
      <c r="I853" s="113" t="str">
        <f>IF(ISNUMBER(SEARCH("-",K853)),_xlfn.XLOOKUP(LEFT(K853,FIND("-",K853)-1),'Clean Data'!E:E, 'Clean Data'!D:D),_xlfn.XLOOKUP(K853,'Clean Data'!E:E, 'Clean Data'!D:D))</f>
        <v>578</v>
      </c>
      <c r="J853" s="113" t="s">
        <v>1527</v>
      </c>
      <c r="K853" s="114" t="s">
        <v>564</v>
      </c>
      <c r="L853" t="str">
        <f t="shared" si="13"/>
        <v/>
      </c>
      <c r="M853" t="s">
        <v>888</v>
      </c>
    </row>
    <row r="854" spans="1:13" x14ac:dyDescent="0.25">
      <c r="A854" t="str">
        <f>'Clean Data'!E855&amp;IF('Clean Data'!G855="x","-f","")&amp;IF('Clean Data'!K855="x","-Mega","")&amp;IF('Clean Data'!L855="x","-Gigantamax","")&amp;IF('Clean Data'!M855&lt;&gt;"","-"&amp;'Clean Data'!M855,"")</f>
        <v>Grapploct</v>
      </c>
      <c r="B854" t="s">
        <v>838</v>
      </c>
      <c r="C854" t="s">
        <v>838</v>
      </c>
      <c r="D854" s="108" t="s">
        <v>649</v>
      </c>
      <c r="E854" t="s">
        <v>649</v>
      </c>
      <c r="F854" t="str" cm="1">
        <f t="array" aca="1" ref="F854" ca="1">IF(OR(E854="f", E854="Mega", E854="Gigantamax", E854="Galar", E854="Alola"), IF(NOT(ISERROR(SEARCH(" ", CELL("contents", F853)))), LEFT(F853,SEARCH(" ", CELL("contents", F853))-1) &amp; " - " &amp; E854, F853&amp;" - "&amp;E854), E854)</f>
        <v>Talonflame</v>
      </c>
      <c r="G854">
        <f>IF(ISNUMBER(SEARCH("-",K854)),_xlfn.XLOOKUP(LEFT(K854,FIND("-",K854)-1),'Clean Data'!E:E, 'Clean Data'!C:C),_xlfn.XLOOKUP(K854,'Clean Data'!E:E, 'Clean Data'!C:C))</f>
        <v>5</v>
      </c>
      <c r="H854" s="113">
        <v>5</v>
      </c>
      <c r="I854" s="113" t="str">
        <f>IF(ISNUMBER(SEARCH("-",K854)),_xlfn.XLOOKUP(LEFT(K854,FIND("-",K854)-1),'Clean Data'!E:E, 'Clean Data'!D:D),_xlfn.XLOOKUP(K854,'Clean Data'!E:E, 'Clean Data'!D:D))</f>
        <v>579</v>
      </c>
      <c r="J854" s="113" t="s">
        <v>1528</v>
      </c>
      <c r="K854" s="114" t="s">
        <v>565</v>
      </c>
      <c r="L854" t="str">
        <f t="shared" si="13"/>
        <v/>
      </c>
      <c r="M854" t="s">
        <v>888</v>
      </c>
    </row>
    <row r="855" spans="1:13" x14ac:dyDescent="0.25">
      <c r="A855" t="str">
        <f>'Clean Data'!E856&amp;IF('Clean Data'!G856="x","-f","")&amp;IF('Clean Data'!K856="x","-Mega","")&amp;IF('Clean Data'!L856="x","-Gigantamax","")&amp;IF('Clean Data'!M856&lt;&gt;"","-"&amp;'Clean Data'!M856,"")</f>
        <v>Sinistea</v>
      </c>
      <c r="B855" t="s">
        <v>839</v>
      </c>
      <c r="C855" t="s">
        <v>839</v>
      </c>
      <c r="D855" s="108" t="s">
        <v>650</v>
      </c>
      <c r="E855" t="s">
        <v>650</v>
      </c>
      <c r="F855" t="str" cm="1">
        <f t="array" aca="1" ref="F855" ca="1">IF(OR(E855="f", E855="Mega", E855="Gigantamax", E855="Galar", E855="Alola"), IF(NOT(ISERROR(SEARCH(" ", CELL("contents", F854)))), LEFT(F854,SEARCH(" ", CELL("contents", F854))-1) &amp; " - " &amp; E855, F854&amp;" - "&amp;E855), E855)</f>
        <v>Scatterbug</v>
      </c>
      <c r="G855">
        <f>IF(ISNUMBER(SEARCH("-",K855)),_xlfn.XLOOKUP(LEFT(K855,FIND("-",K855)-1),'Clean Data'!E:E, 'Clean Data'!C:C),_xlfn.XLOOKUP(K855,'Clean Data'!E:E, 'Clean Data'!C:C))</f>
        <v>5</v>
      </c>
      <c r="H855" s="113">
        <v>5</v>
      </c>
      <c r="I855" s="113" t="str">
        <f>IF(ISNUMBER(SEARCH("-",K855)),_xlfn.XLOOKUP(LEFT(K855,FIND("-",K855)-1),'Clean Data'!E:E, 'Clean Data'!D:D),_xlfn.XLOOKUP(K855,'Clean Data'!E:E, 'Clean Data'!D:D))</f>
        <v>580</v>
      </c>
      <c r="J855" s="113" t="s">
        <v>1529</v>
      </c>
      <c r="K855" s="114" t="s">
        <v>566</v>
      </c>
      <c r="L855" t="str">
        <f t="shared" si="13"/>
        <v/>
      </c>
      <c r="M855" t="s">
        <v>888</v>
      </c>
    </row>
    <row r="856" spans="1:13" x14ac:dyDescent="0.25">
      <c r="A856" t="str">
        <f>'Clean Data'!E857&amp;IF('Clean Data'!G857="x","-f","")&amp;IF('Clean Data'!K857="x","-Mega","")&amp;IF('Clean Data'!L857="x","-Gigantamax","")&amp;IF('Clean Data'!M857&lt;&gt;"","-"&amp;'Clean Data'!M857,"")</f>
        <v>Polteageist</v>
      </c>
      <c r="B856" t="s">
        <v>840</v>
      </c>
      <c r="C856" t="s">
        <v>840</v>
      </c>
      <c r="D856" s="108" t="s">
        <v>651</v>
      </c>
      <c r="E856" t="s">
        <v>651</v>
      </c>
      <c r="F856" t="str" cm="1">
        <f t="array" aca="1" ref="F856" ca="1">IF(OR(E856="f", E856="Mega", E856="Gigantamax", E856="Galar", E856="Alola"), IF(NOT(ISERROR(SEARCH(" ", CELL("contents", F855)))), LEFT(F855,SEARCH(" ", CELL("contents", F855))-1) &amp; " - " &amp; E856, F855&amp;" - "&amp;E856), E856)</f>
        <v>Spewpa</v>
      </c>
      <c r="G856">
        <f>IF(ISNUMBER(SEARCH("-",K856)),_xlfn.XLOOKUP(LEFT(K856,FIND("-",K856)-1),'Clean Data'!E:E, 'Clean Data'!C:C),_xlfn.XLOOKUP(K856,'Clean Data'!E:E, 'Clean Data'!C:C))</f>
        <v>5</v>
      </c>
      <c r="H856" s="113">
        <v>5</v>
      </c>
      <c r="I856" s="113" t="str">
        <f>IF(ISNUMBER(SEARCH("-",K856)),_xlfn.XLOOKUP(LEFT(K856,FIND("-",K856)-1),'Clean Data'!E:E, 'Clean Data'!D:D),_xlfn.XLOOKUP(K856,'Clean Data'!E:E, 'Clean Data'!D:D))</f>
        <v>581</v>
      </c>
      <c r="J856" s="113" t="s">
        <v>1530</v>
      </c>
      <c r="K856" s="114" t="s">
        <v>567</v>
      </c>
      <c r="L856" t="str">
        <f t="shared" si="13"/>
        <v/>
      </c>
      <c r="M856" t="s">
        <v>888</v>
      </c>
    </row>
    <row r="857" spans="1:13" x14ac:dyDescent="0.25">
      <c r="A857" t="str">
        <f>'Clean Data'!E858&amp;IF('Clean Data'!G858="x","-f","")&amp;IF('Clean Data'!K858="x","-Mega","")&amp;IF('Clean Data'!L858="x","-Gigantamax","")&amp;IF('Clean Data'!M858&lt;&gt;"","-"&amp;'Clean Data'!M858,"")</f>
        <v>Hatenna</v>
      </c>
      <c r="B857" t="s">
        <v>841</v>
      </c>
      <c r="C857" t="s">
        <v>841</v>
      </c>
      <c r="D857" s="108" t="s">
        <v>652</v>
      </c>
      <c r="E857" t="s">
        <v>652</v>
      </c>
      <c r="F857" t="str" cm="1">
        <f t="array" aca="1" ref="F857" ca="1">IF(OR(E857="f", E857="Mega", E857="Gigantamax", E857="Galar", E857="Alola"), IF(NOT(ISERROR(SEARCH(" ", CELL("contents", F856)))), LEFT(F856,SEARCH(" ", CELL("contents", F856))-1) &amp; " - " &amp; E857, F856&amp;" - "&amp;E857), E857)</f>
        <v>Vivillon</v>
      </c>
      <c r="G857">
        <f>IF(ISNUMBER(SEARCH("-",K857)),_xlfn.XLOOKUP(LEFT(K857,FIND("-",K857)-1),'Clean Data'!E:E, 'Clean Data'!C:C),_xlfn.XLOOKUP(K857,'Clean Data'!E:E, 'Clean Data'!C:C))</f>
        <v>5</v>
      </c>
      <c r="H857" s="113">
        <v>5</v>
      </c>
      <c r="I857" s="113" t="str">
        <f>IF(ISNUMBER(SEARCH("-",K857)),_xlfn.XLOOKUP(LEFT(K857,FIND("-",K857)-1),'Clean Data'!E:E, 'Clean Data'!D:D),_xlfn.XLOOKUP(K857,'Clean Data'!E:E, 'Clean Data'!D:D))</f>
        <v>582</v>
      </c>
      <c r="J857" s="113" t="s">
        <v>1531</v>
      </c>
      <c r="K857" s="114" t="s">
        <v>568</v>
      </c>
      <c r="L857" t="str">
        <f t="shared" si="13"/>
        <v/>
      </c>
      <c r="M857" t="s">
        <v>888</v>
      </c>
    </row>
    <row r="858" spans="1:13" x14ac:dyDescent="0.25">
      <c r="A858" t="str">
        <f>'Clean Data'!E859&amp;IF('Clean Data'!G859="x","-f","")&amp;IF('Clean Data'!K859="x","-Mega","")&amp;IF('Clean Data'!L859="x","-Gigantamax","")&amp;IF('Clean Data'!M859&lt;&gt;"","-"&amp;'Clean Data'!M859,"")</f>
        <v>Hattrem</v>
      </c>
      <c r="B858" t="s">
        <v>842</v>
      </c>
      <c r="C858" t="s">
        <v>842</v>
      </c>
      <c r="D858" s="108" t="s">
        <v>653</v>
      </c>
      <c r="E858" t="s">
        <v>653</v>
      </c>
      <c r="F858" t="str" cm="1">
        <f t="array" aca="1" ref="F858" ca="1">IF(OR(E858="f", E858="Mega", E858="Gigantamax", E858="Galar", E858="Alola"), IF(NOT(ISERROR(SEARCH(" ", CELL("contents", F857)))), LEFT(F857,SEARCH(" ", CELL("contents", F857))-1) &amp; " - " &amp; E858, F857&amp;" - "&amp;E858), E858)</f>
        <v>Litleo</v>
      </c>
      <c r="G858">
        <f>IF(ISNUMBER(SEARCH("-",K858)),_xlfn.XLOOKUP(LEFT(K858,FIND("-",K858)-1),'Clean Data'!E:E, 'Clean Data'!C:C),_xlfn.XLOOKUP(K858,'Clean Data'!E:E, 'Clean Data'!C:C))</f>
        <v>5</v>
      </c>
      <c r="H858" s="113">
        <v>5</v>
      </c>
      <c r="I858" s="113" t="str">
        <f>IF(ISNUMBER(SEARCH("-",K858)),_xlfn.XLOOKUP(LEFT(K858,FIND("-",K858)-1),'Clean Data'!E:E, 'Clean Data'!D:D),_xlfn.XLOOKUP(K858,'Clean Data'!E:E, 'Clean Data'!D:D))</f>
        <v>583</v>
      </c>
      <c r="J858" s="113" t="s">
        <v>1532</v>
      </c>
      <c r="K858" s="114" t="s">
        <v>569</v>
      </c>
      <c r="L858" t="str">
        <f t="shared" si="13"/>
        <v/>
      </c>
      <c r="M858" t="s">
        <v>888</v>
      </c>
    </row>
    <row r="859" spans="1:13" x14ac:dyDescent="0.25">
      <c r="A859" t="str">
        <f>'Clean Data'!E860&amp;IF('Clean Data'!G860="x","-f","")&amp;IF('Clean Data'!K860="x","-Mega","")&amp;IF('Clean Data'!L860="x","-Gigantamax","")&amp;IF('Clean Data'!M860&lt;&gt;"","-"&amp;'Clean Data'!M860,"")</f>
        <v>Hatterene-Gigantamax</v>
      </c>
      <c r="B859" t="s">
        <v>2866</v>
      </c>
      <c r="C859" t="s">
        <v>2866</v>
      </c>
      <c r="D859" s="108" t="s">
        <v>654</v>
      </c>
      <c r="E859" t="s">
        <v>654</v>
      </c>
      <c r="F859" t="str" cm="1">
        <f t="array" aca="1" ref="F859" ca="1">IF(OR(E859="f", E859="Mega", E859="Gigantamax", E859="Galar", E859="Alola"), IF(NOT(ISERROR(SEARCH(" ", CELL("contents", F858)))), LEFT(F858,SEARCH(" ", CELL("contents", F858))-1) &amp; " - " &amp; E859, F858&amp;" - "&amp;E859), E859)</f>
        <v>Pyroar</v>
      </c>
      <c r="G859">
        <f>IF(ISNUMBER(SEARCH("-",K859)),_xlfn.XLOOKUP(LEFT(K859,FIND("-",K859)-1),'Clean Data'!E:E, 'Clean Data'!C:C),_xlfn.XLOOKUP(K859,'Clean Data'!E:E, 'Clean Data'!C:C))</f>
        <v>5</v>
      </c>
      <c r="H859" s="113">
        <v>5</v>
      </c>
      <c r="I859" s="113" t="str">
        <f>IF(ISNUMBER(SEARCH("-",K859)),_xlfn.XLOOKUP(LEFT(K859,FIND("-",K859)-1),'Clean Data'!E:E, 'Clean Data'!D:D),_xlfn.XLOOKUP(K859,'Clean Data'!E:E, 'Clean Data'!D:D))</f>
        <v>584</v>
      </c>
      <c r="J859" s="113" t="s">
        <v>1533</v>
      </c>
      <c r="K859" s="114" t="s">
        <v>570</v>
      </c>
      <c r="L859" t="str">
        <f t="shared" si="13"/>
        <v/>
      </c>
      <c r="M859" t="s">
        <v>888</v>
      </c>
    </row>
    <row r="860" spans="1:13" x14ac:dyDescent="0.25">
      <c r="A860" t="str">
        <f>'Clean Data'!E861&amp;IF('Clean Data'!G861="x","-f","")&amp;IF('Clean Data'!K861="x","-Mega","")&amp;IF('Clean Data'!L861="x","-Gigantamax","")&amp;IF('Clean Data'!M861&lt;&gt;"","-"&amp;'Clean Data'!M861,"")</f>
        <v>Impidimp</v>
      </c>
      <c r="B860" t="s">
        <v>844</v>
      </c>
      <c r="C860" t="s">
        <v>844</v>
      </c>
      <c r="D860" s="108" t="s">
        <v>2713</v>
      </c>
      <c r="E860" t="s">
        <v>2713</v>
      </c>
      <c r="F860" t="str" cm="1">
        <f t="array" aca="1" ref="F860" ca="1">IF(OR(E860="f", E860="Mega", E860="Gigantamax", E860="Galar", E860="Alola"), IF(NOT(ISERROR(SEARCH(" ", CELL("contents", F859)))), LEFT(F859,SEARCH(" ", CELL("contents", F859))-1) &amp; " - " &amp; E860, F859&amp;" - "&amp;E860), E860)</f>
        <v>Pyroar - f</v>
      </c>
      <c r="G860">
        <f>IF(ISNUMBER(SEARCH("-",K860)),_xlfn.XLOOKUP(LEFT(K860,FIND("-",K860)-1),'Clean Data'!E:E, 'Clean Data'!C:C),_xlfn.XLOOKUP(K860,'Clean Data'!E:E, 'Clean Data'!C:C))</f>
        <v>5</v>
      </c>
      <c r="H860" s="113">
        <v>5</v>
      </c>
      <c r="I860" s="113" t="str">
        <f>IF(ISNUMBER(SEARCH("-",K860)),_xlfn.XLOOKUP(LEFT(K860,FIND("-",K860)-1),'Clean Data'!E:E, 'Clean Data'!D:D),_xlfn.XLOOKUP(K860,'Clean Data'!E:E, 'Clean Data'!D:D))</f>
        <v>585</v>
      </c>
      <c r="J860" s="113" t="s">
        <v>1534</v>
      </c>
      <c r="K860" s="114" t="s">
        <v>3292</v>
      </c>
      <c r="L860" t="str">
        <f t="shared" si="13"/>
        <v>Form-Autumn</v>
      </c>
      <c r="M860" t="s">
        <v>3049</v>
      </c>
    </row>
    <row r="861" spans="1:13" x14ac:dyDescent="0.25">
      <c r="A861" t="str">
        <f>'Clean Data'!E862&amp;IF('Clean Data'!G862="x","-f","")&amp;IF('Clean Data'!K862="x","-Mega","")&amp;IF('Clean Data'!L862="x","-Gigantamax","")&amp;IF('Clean Data'!M862&lt;&gt;"","-"&amp;'Clean Data'!M862,"")</f>
        <v>Morgrem</v>
      </c>
      <c r="B861" t="s">
        <v>845</v>
      </c>
      <c r="C861" t="s">
        <v>845</v>
      </c>
      <c r="D861" s="108" t="s">
        <v>655</v>
      </c>
      <c r="E861" t="s">
        <v>655</v>
      </c>
      <c r="F861" t="str" cm="1">
        <f t="array" aca="1" ref="F861" ca="1">IF(OR(E861="f", E861="Mega", E861="Gigantamax", E861="Galar", E861="Alola"), IF(NOT(ISERROR(SEARCH(" ", CELL("contents", F860)))), LEFT(F860,SEARCH(" ", CELL("contents", F860))-1) &amp; " - " &amp; E861, F860&amp;" - "&amp;E861), E861)</f>
        <v>Flabébé</v>
      </c>
      <c r="G861">
        <f>IF(ISNUMBER(SEARCH("-",K861)),_xlfn.XLOOKUP(LEFT(K861,FIND("-",K861)-1),'Clean Data'!E:E, 'Clean Data'!C:C),_xlfn.XLOOKUP(K861,'Clean Data'!E:E, 'Clean Data'!C:C))</f>
        <v>5</v>
      </c>
      <c r="H861" s="113">
        <v>5</v>
      </c>
      <c r="I861" s="113" t="str">
        <f>IF(ISNUMBER(SEARCH("-",K861)),_xlfn.XLOOKUP(LEFT(K861,FIND("-",K861)-1),'Clean Data'!E:E, 'Clean Data'!D:D),_xlfn.XLOOKUP(K861,'Clean Data'!E:E, 'Clean Data'!D:D))</f>
        <v>585</v>
      </c>
      <c r="J861" s="113" t="s">
        <v>1534</v>
      </c>
      <c r="K861" s="114" t="s">
        <v>3293</v>
      </c>
      <c r="L861" t="str">
        <f t="shared" si="13"/>
        <v>Form-Spring</v>
      </c>
      <c r="M861" t="s">
        <v>3050</v>
      </c>
    </row>
    <row r="862" spans="1:13" x14ac:dyDescent="0.25">
      <c r="A862" t="str">
        <f>'Clean Data'!E863&amp;IF('Clean Data'!G863="x","-f","")&amp;IF('Clean Data'!K863="x","-Mega","")&amp;IF('Clean Data'!L863="x","-Gigantamax","")&amp;IF('Clean Data'!M863&lt;&gt;"","-"&amp;'Clean Data'!M863,"")</f>
        <v>Grimmsnarl-Gigantamax</v>
      </c>
      <c r="B862" t="s">
        <v>2867</v>
      </c>
      <c r="C862" t="s">
        <v>2867</v>
      </c>
      <c r="D862" s="108" t="s">
        <v>656</v>
      </c>
      <c r="E862" t="s">
        <v>656</v>
      </c>
      <c r="F862" t="str" cm="1">
        <f t="array" aca="1" ref="F862" ca="1">IF(OR(E862="f", E862="Mega", E862="Gigantamax", E862="Galar", E862="Alola"), IF(NOT(ISERROR(SEARCH(" ", CELL("contents", F861)))), LEFT(F861,SEARCH(" ", CELL("contents", F861))-1) &amp; " - " &amp; E862, F861&amp;" - "&amp;E862), E862)</f>
        <v>Floette</v>
      </c>
      <c r="G862">
        <f>IF(ISNUMBER(SEARCH("-",K862)),_xlfn.XLOOKUP(LEFT(K862,FIND("-",K862)-1),'Clean Data'!E:E, 'Clean Data'!C:C),_xlfn.XLOOKUP(K862,'Clean Data'!E:E, 'Clean Data'!C:C))</f>
        <v>5</v>
      </c>
      <c r="H862" s="113">
        <v>5</v>
      </c>
      <c r="I862" s="113" t="str">
        <f>IF(ISNUMBER(SEARCH("-",K862)),_xlfn.XLOOKUP(LEFT(K862,FIND("-",K862)-1),'Clean Data'!E:E, 'Clean Data'!D:D),_xlfn.XLOOKUP(K862,'Clean Data'!E:E, 'Clean Data'!D:D))</f>
        <v>585</v>
      </c>
      <c r="J862" s="113" t="s">
        <v>1534</v>
      </c>
      <c r="K862" s="114" t="s">
        <v>3294</v>
      </c>
      <c r="L862" t="str">
        <f t="shared" si="13"/>
        <v>Form-Summer</v>
      </c>
      <c r="M862" t="s">
        <v>3051</v>
      </c>
    </row>
    <row r="863" spans="1:13" x14ac:dyDescent="0.25">
      <c r="A863" t="str">
        <f>'Clean Data'!E864&amp;IF('Clean Data'!G864="x","-f","")&amp;IF('Clean Data'!K864="x","-Mega","")&amp;IF('Clean Data'!L864="x","-Gigantamax","")&amp;IF('Clean Data'!M864&lt;&gt;"","-"&amp;'Clean Data'!M864,"")</f>
        <v>Obstagoon</v>
      </c>
      <c r="B863" t="s">
        <v>847</v>
      </c>
      <c r="C863" t="s">
        <v>847</v>
      </c>
      <c r="D863" s="108" t="s">
        <v>657</v>
      </c>
      <c r="E863" t="s">
        <v>657</v>
      </c>
      <c r="F863" t="str" cm="1">
        <f t="array" aca="1" ref="F863" ca="1">IF(OR(E863="f", E863="Mega", E863="Gigantamax", E863="Galar", E863="Alola"), IF(NOT(ISERROR(SEARCH(" ", CELL("contents", F862)))), LEFT(F862,SEARCH(" ", CELL("contents", F862))-1) &amp; " - " &amp; E863, F862&amp;" - "&amp;E863), E863)</f>
        <v>Florges</v>
      </c>
      <c r="G863">
        <f>IF(ISNUMBER(SEARCH("-",K863)),_xlfn.XLOOKUP(LEFT(K863,FIND("-",K863)-1),'Clean Data'!E:E, 'Clean Data'!C:C),_xlfn.XLOOKUP(K863,'Clean Data'!E:E, 'Clean Data'!C:C))</f>
        <v>5</v>
      </c>
      <c r="H863" s="113">
        <v>5</v>
      </c>
      <c r="I863" s="113" t="str">
        <f>IF(ISNUMBER(SEARCH("-",K863)),_xlfn.XLOOKUP(LEFT(K863,FIND("-",K863)-1),'Clean Data'!E:E, 'Clean Data'!D:D),_xlfn.XLOOKUP(K863,'Clean Data'!E:E, 'Clean Data'!D:D))</f>
        <v>585</v>
      </c>
      <c r="J863" s="113" t="s">
        <v>1534</v>
      </c>
      <c r="K863" s="114" t="s">
        <v>3295</v>
      </c>
      <c r="L863" t="str">
        <f t="shared" si="13"/>
        <v>Form-Winter</v>
      </c>
      <c r="M863" t="s">
        <v>3052</v>
      </c>
    </row>
    <row r="864" spans="1:13" x14ac:dyDescent="0.25">
      <c r="A864" t="str">
        <f>'Clean Data'!E865&amp;IF('Clean Data'!G865="x","-f","")&amp;IF('Clean Data'!K865="x","-Mega","")&amp;IF('Clean Data'!L865="x","-Gigantamax","")&amp;IF('Clean Data'!M865&lt;&gt;"","-"&amp;'Clean Data'!M865,"")</f>
        <v>Perrserker</v>
      </c>
      <c r="B864" t="s">
        <v>848</v>
      </c>
      <c r="C864" t="s">
        <v>848</v>
      </c>
      <c r="D864" s="108" t="s">
        <v>658</v>
      </c>
      <c r="E864" t="s">
        <v>658</v>
      </c>
      <c r="F864" t="str" cm="1">
        <f t="array" aca="1" ref="F864" ca="1">IF(OR(E864="f", E864="Mega", E864="Gigantamax", E864="Galar", E864="Alola"), IF(NOT(ISERROR(SEARCH(" ", CELL("contents", F863)))), LEFT(F863,SEARCH(" ", CELL("contents", F863))-1) &amp; " - " &amp; E864, F863&amp;" - "&amp;E864), E864)</f>
        <v>Skiddo</v>
      </c>
      <c r="G864">
        <f>IF(ISNUMBER(SEARCH("-",K864)),_xlfn.XLOOKUP(LEFT(K864,FIND("-",K864)-1),'Clean Data'!E:E, 'Clean Data'!C:C),_xlfn.XLOOKUP(K864,'Clean Data'!E:E, 'Clean Data'!C:C))</f>
        <v>5</v>
      </c>
      <c r="H864" s="113">
        <v>5</v>
      </c>
      <c r="I864" s="113" t="str">
        <f>IF(ISNUMBER(SEARCH("-",K864)),_xlfn.XLOOKUP(LEFT(K864,FIND("-",K864)-1),'Clean Data'!E:E, 'Clean Data'!D:D),_xlfn.XLOOKUP(K864,'Clean Data'!E:E, 'Clean Data'!D:D))</f>
        <v>586</v>
      </c>
      <c r="J864" s="113" t="s">
        <v>1535</v>
      </c>
      <c r="K864" s="114" t="s">
        <v>3296</v>
      </c>
      <c r="L864" t="str">
        <f t="shared" si="13"/>
        <v>Form-Autumn</v>
      </c>
      <c r="M864" t="s">
        <v>3049</v>
      </c>
    </row>
    <row r="865" spans="1:13" x14ac:dyDescent="0.25">
      <c r="A865" t="str">
        <f>'Clean Data'!E866&amp;IF('Clean Data'!G866="x","-f","")&amp;IF('Clean Data'!K866="x","-Mega","")&amp;IF('Clean Data'!L866="x","-Gigantamax","")&amp;IF('Clean Data'!M866&lt;&gt;"","-"&amp;'Clean Data'!M866,"")</f>
        <v>Cursola</v>
      </c>
      <c r="B865" t="s">
        <v>849</v>
      </c>
      <c r="C865" t="s">
        <v>849</v>
      </c>
      <c r="D865" s="108" t="s">
        <v>659</v>
      </c>
      <c r="E865" t="s">
        <v>659</v>
      </c>
      <c r="F865" t="str" cm="1">
        <f t="array" aca="1" ref="F865" ca="1">IF(OR(E865="f", E865="Mega", E865="Gigantamax", E865="Galar", E865="Alola"), IF(NOT(ISERROR(SEARCH(" ", CELL("contents", F864)))), LEFT(F864,SEARCH(" ", CELL("contents", F864))-1) &amp; " - " &amp; E865, F864&amp;" - "&amp;E865), E865)</f>
        <v>Gogoat</v>
      </c>
      <c r="G865">
        <f>IF(ISNUMBER(SEARCH("-",K865)),_xlfn.XLOOKUP(LEFT(K865,FIND("-",K865)-1),'Clean Data'!E:E, 'Clean Data'!C:C),_xlfn.XLOOKUP(K865,'Clean Data'!E:E, 'Clean Data'!C:C))</f>
        <v>5</v>
      </c>
      <c r="H865" s="113">
        <v>5</v>
      </c>
      <c r="I865" s="113" t="str">
        <f>IF(ISNUMBER(SEARCH("-",K865)),_xlfn.XLOOKUP(LEFT(K865,FIND("-",K865)-1),'Clean Data'!E:E, 'Clean Data'!D:D),_xlfn.XLOOKUP(K865,'Clean Data'!E:E, 'Clean Data'!D:D))</f>
        <v>586</v>
      </c>
      <c r="J865" s="113" t="s">
        <v>1535</v>
      </c>
      <c r="K865" s="114" t="s">
        <v>3297</v>
      </c>
      <c r="L865" t="str">
        <f t="shared" si="13"/>
        <v>Form-Spring</v>
      </c>
      <c r="M865" t="s">
        <v>3050</v>
      </c>
    </row>
    <row r="866" spans="1:13" x14ac:dyDescent="0.25">
      <c r="A866" t="str">
        <f>'Clean Data'!E867&amp;IF('Clean Data'!G867="x","-f","")&amp;IF('Clean Data'!K867="x","-Mega","")&amp;IF('Clean Data'!L867="x","-Gigantamax","")&amp;IF('Clean Data'!M867&lt;&gt;"","-"&amp;'Clean Data'!M867,"")</f>
        <v>Sirfetch'd</v>
      </c>
      <c r="B866" t="s">
        <v>850</v>
      </c>
      <c r="C866" t="s">
        <v>850</v>
      </c>
      <c r="D866" s="108" t="s">
        <v>660</v>
      </c>
      <c r="E866" t="s">
        <v>660</v>
      </c>
      <c r="F866" t="str" cm="1">
        <f t="array" aca="1" ref="F866" ca="1">IF(OR(E866="f", E866="Mega", E866="Gigantamax", E866="Galar", E866="Alola"), IF(NOT(ISERROR(SEARCH(" ", CELL("contents", F865)))), LEFT(F865,SEARCH(" ", CELL("contents", F865))-1) &amp; " - " &amp; E866, F865&amp;" - "&amp;E866), E866)</f>
        <v>Pancham</v>
      </c>
      <c r="G866">
        <f>IF(ISNUMBER(SEARCH("-",K866)),_xlfn.XLOOKUP(LEFT(K866,FIND("-",K866)-1),'Clean Data'!E:E, 'Clean Data'!C:C),_xlfn.XLOOKUP(K866,'Clean Data'!E:E, 'Clean Data'!C:C))</f>
        <v>5</v>
      </c>
      <c r="H866" s="113">
        <v>5</v>
      </c>
      <c r="I866" s="113" t="str">
        <f>IF(ISNUMBER(SEARCH("-",K866)),_xlfn.XLOOKUP(LEFT(K866,FIND("-",K866)-1),'Clean Data'!E:E, 'Clean Data'!D:D),_xlfn.XLOOKUP(K866,'Clean Data'!E:E, 'Clean Data'!D:D))</f>
        <v>586</v>
      </c>
      <c r="J866" s="113" t="s">
        <v>1535</v>
      </c>
      <c r="K866" s="114" t="s">
        <v>3298</v>
      </c>
      <c r="L866" t="str">
        <f t="shared" si="13"/>
        <v>Form-Summer</v>
      </c>
      <c r="M866" t="s">
        <v>3051</v>
      </c>
    </row>
    <row r="867" spans="1:13" x14ac:dyDescent="0.25">
      <c r="A867" t="str">
        <f>'Clean Data'!E868&amp;IF('Clean Data'!G868="x","-f","")&amp;IF('Clean Data'!K868="x","-Mega","")&amp;IF('Clean Data'!L868="x","-Gigantamax","")&amp;IF('Clean Data'!M868&lt;&gt;"","-"&amp;'Clean Data'!M868,"")</f>
        <v>Mr. Rime</v>
      </c>
      <c r="B867" t="s">
        <v>851</v>
      </c>
      <c r="C867" t="s">
        <v>851</v>
      </c>
      <c r="D867" s="108" t="s">
        <v>661</v>
      </c>
      <c r="E867" t="s">
        <v>661</v>
      </c>
      <c r="F867" t="str" cm="1">
        <f t="array" aca="1" ref="F867" ca="1">IF(OR(E867="f", E867="Mega", E867="Gigantamax", E867="Galar", E867="Alola"), IF(NOT(ISERROR(SEARCH(" ", CELL("contents", F866)))), LEFT(F866,SEARCH(" ", CELL("contents", F866))-1) &amp; " - " &amp; E867, F866&amp;" - "&amp;E867), E867)</f>
        <v>Pangoro</v>
      </c>
      <c r="G867">
        <f>IF(ISNUMBER(SEARCH("-",K867)),_xlfn.XLOOKUP(LEFT(K867,FIND("-",K867)-1),'Clean Data'!E:E, 'Clean Data'!C:C),_xlfn.XLOOKUP(K867,'Clean Data'!E:E, 'Clean Data'!C:C))</f>
        <v>5</v>
      </c>
      <c r="H867" s="113">
        <v>5</v>
      </c>
      <c r="I867" s="113" t="str">
        <f>IF(ISNUMBER(SEARCH("-",K867)),_xlfn.XLOOKUP(LEFT(K867,FIND("-",K867)-1),'Clean Data'!E:E, 'Clean Data'!D:D),_xlfn.XLOOKUP(K867,'Clean Data'!E:E, 'Clean Data'!D:D))</f>
        <v>586</v>
      </c>
      <c r="J867" s="113" t="s">
        <v>1535</v>
      </c>
      <c r="K867" s="114" t="s">
        <v>3299</v>
      </c>
      <c r="L867" t="str">
        <f t="shared" si="13"/>
        <v>Form-Winter</v>
      </c>
      <c r="M867" t="s">
        <v>3052</v>
      </c>
    </row>
    <row r="868" spans="1:13" x14ac:dyDescent="0.25">
      <c r="A868" t="str">
        <f>'Clean Data'!E869&amp;IF('Clean Data'!G869="x","-f","")&amp;IF('Clean Data'!K869="x","-Mega","")&amp;IF('Clean Data'!L869="x","-Gigantamax","")&amp;IF('Clean Data'!M869&lt;&gt;"","-"&amp;'Clean Data'!M869,"")</f>
        <v>Runerigus</v>
      </c>
      <c r="B868" t="s">
        <v>852</v>
      </c>
      <c r="C868" t="s">
        <v>852</v>
      </c>
      <c r="D868" s="108" t="s">
        <v>662</v>
      </c>
      <c r="E868" t="s">
        <v>662</v>
      </c>
      <c r="F868" t="str" cm="1">
        <f t="array" aca="1" ref="F868" ca="1">IF(OR(E868="f", E868="Mega", E868="Gigantamax", E868="Galar", E868="Alola"), IF(NOT(ISERROR(SEARCH(" ", CELL("contents", F867)))), LEFT(F867,SEARCH(" ", CELL("contents", F867))-1) &amp; " - " &amp; E868, F867&amp;" - "&amp;E868), E868)</f>
        <v>Furfrou</v>
      </c>
      <c r="G868">
        <f>IF(ISNUMBER(SEARCH("-",K868)),_xlfn.XLOOKUP(LEFT(K868,FIND("-",K868)-1),'Clean Data'!E:E, 'Clean Data'!C:C),_xlfn.XLOOKUP(K868,'Clean Data'!E:E, 'Clean Data'!C:C))</f>
        <v>5</v>
      </c>
      <c r="H868" s="113">
        <v>5</v>
      </c>
      <c r="I868" s="113" t="str">
        <f>IF(ISNUMBER(SEARCH("-",K868)),_xlfn.XLOOKUP(LEFT(K868,FIND("-",K868)-1),'Clean Data'!E:E, 'Clean Data'!D:D),_xlfn.XLOOKUP(K868,'Clean Data'!E:E, 'Clean Data'!D:D))</f>
        <v>587</v>
      </c>
      <c r="J868" s="113" t="s">
        <v>1536</v>
      </c>
      <c r="K868" s="114" t="s">
        <v>573</v>
      </c>
      <c r="L868" t="str">
        <f t="shared" si="13"/>
        <v/>
      </c>
      <c r="M868" t="s">
        <v>888</v>
      </c>
    </row>
    <row r="869" spans="1:13" x14ac:dyDescent="0.25">
      <c r="A869" t="str">
        <f>'Clean Data'!E870&amp;IF('Clean Data'!G870="x","-f","")&amp;IF('Clean Data'!K870="x","-Mega","")&amp;IF('Clean Data'!L870="x","-Gigantamax","")&amp;IF('Clean Data'!M870&lt;&gt;"","-"&amp;'Clean Data'!M870,"")</f>
        <v>Milcery</v>
      </c>
      <c r="B869" t="s">
        <v>853</v>
      </c>
      <c r="C869" t="s">
        <v>853</v>
      </c>
      <c r="D869" s="108" t="s">
        <v>663</v>
      </c>
      <c r="E869" t="s">
        <v>663</v>
      </c>
      <c r="F869" t="str" cm="1">
        <f t="array" aca="1" ref="F869" ca="1">IF(OR(E869="f", E869="Mega", E869="Gigantamax", E869="Galar", E869="Alola"), IF(NOT(ISERROR(SEARCH(" ", CELL("contents", F868)))), LEFT(F868,SEARCH(" ", CELL("contents", F868))-1) &amp; " - " &amp; E869, F868&amp;" - "&amp;E869), E869)</f>
        <v>Espurr</v>
      </c>
      <c r="G869">
        <f>IF(ISNUMBER(SEARCH("-",K869)),_xlfn.XLOOKUP(LEFT(K869,FIND("-",K869)-1),'Clean Data'!E:E, 'Clean Data'!C:C),_xlfn.XLOOKUP(K869,'Clean Data'!E:E, 'Clean Data'!C:C))</f>
        <v>5</v>
      </c>
      <c r="H869" s="113">
        <v>5</v>
      </c>
      <c r="I869" s="113" t="str">
        <f>IF(ISNUMBER(SEARCH("-",K869)),_xlfn.XLOOKUP(LEFT(K869,FIND("-",K869)-1),'Clean Data'!E:E, 'Clean Data'!D:D),_xlfn.XLOOKUP(K869,'Clean Data'!E:E, 'Clean Data'!D:D))</f>
        <v>588</v>
      </c>
      <c r="J869" s="113" t="s">
        <v>1537</v>
      </c>
      <c r="K869" s="114" t="s">
        <v>574</v>
      </c>
      <c r="L869" t="str">
        <f t="shared" si="13"/>
        <v/>
      </c>
      <c r="M869" t="s">
        <v>888</v>
      </c>
    </row>
    <row r="870" spans="1:13" x14ac:dyDescent="0.25">
      <c r="A870" t="str">
        <f>'Clean Data'!E871&amp;IF('Clean Data'!G871="x","-f","")&amp;IF('Clean Data'!K871="x","-Mega","")&amp;IF('Clean Data'!L871="x","-Gigantamax","")&amp;IF('Clean Data'!M871&lt;&gt;"","-"&amp;'Clean Data'!M871,"")</f>
        <v>Alcremie-Gigantamax</v>
      </c>
      <c r="B870" t="s">
        <v>2868</v>
      </c>
      <c r="C870" t="s">
        <v>2868</v>
      </c>
      <c r="D870" s="108" t="s">
        <v>664</v>
      </c>
      <c r="E870" t="s">
        <v>664</v>
      </c>
      <c r="F870" t="str" cm="1">
        <f t="array" aca="1" ref="F870" ca="1">IF(OR(E870="f", E870="Mega", E870="Gigantamax", E870="Galar", E870="Alola"), IF(NOT(ISERROR(SEARCH(" ", CELL("contents", F869)))), LEFT(F869,SEARCH(" ", CELL("contents", F869))-1) &amp; " - " &amp; E870, F869&amp;" - "&amp;E870), E870)</f>
        <v>Meowstic</v>
      </c>
      <c r="G870">
        <f>IF(ISNUMBER(SEARCH("-",K870)),_xlfn.XLOOKUP(LEFT(K870,FIND("-",K870)-1),'Clean Data'!E:E, 'Clean Data'!C:C),_xlfn.XLOOKUP(K870,'Clean Data'!E:E, 'Clean Data'!C:C))</f>
        <v>5</v>
      </c>
      <c r="H870" s="113">
        <v>5</v>
      </c>
      <c r="I870" s="113" t="str">
        <f>IF(ISNUMBER(SEARCH("-",K870)),_xlfn.XLOOKUP(LEFT(K870,FIND("-",K870)-1),'Clean Data'!E:E, 'Clean Data'!D:D),_xlfn.XLOOKUP(K870,'Clean Data'!E:E, 'Clean Data'!D:D))</f>
        <v>589</v>
      </c>
      <c r="J870" s="113" t="s">
        <v>1538</v>
      </c>
      <c r="K870" s="114" t="s">
        <v>575</v>
      </c>
      <c r="L870" t="str">
        <f t="shared" si="13"/>
        <v/>
      </c>
      <c r="M870" t="s">
        <v>888</v>
      </c>
    </row>
    <row r="871" spans="1:13" x14ac:dyDescent="0.25">
      <c r="A871" t="str">
        <f>'Clean Data'!E872&amp;IF('Clean Data'!G872="x","-f","")&amp;IF('Clean Data'!K872="x","-Mega","")&amp;IF('Clean Data'!L872="x","-Gigantamax","")&amp;IF('Clean Data'!M872&lt;&gt;"","-"&amp;'Clean Data'!M872,"")</f>
        <v>Falinks</v>
      </c>
      <c r="B871" t="s">
        <v>855</v>
      </c>
      <c r="C871" t="s">
        <v>855</v>
      </c>
      <c r="D871" s="108" t="s">
        <v>2713</v>
      </c>
      <c r="E871" t="s">
        <v>2713</v>
      </c>
      <c r="F871" t="str" cm="1">
        <f t="array" aca="1" ref="F871" ca="1">IF(OR(E871="f", E871="Mega", E871="Gigantamax", E871="Galar", E871="Alola"), IF(NOT(ISERROR(SEARCH(" ", CELL("contents", F870)))), LEFT(F870,SEARCH(" ", CELL("contents", F870))-1) &amp; " - " &amp; E871, F870&amp;" - "&amp;E871), E871)</f>
        <v>Meowstic - f</v>
      </c>
      <c r="G871">
        <f>IF(ISNUMBER(SEARCH("-",K871)),_xlfn.XLOOKUP(LEFT(K871,FIND("-",K871)-1),'Clean Data'!E:E, 'Clean Data'!C:C),_xlfn.XLOOKUP(K871,'Clean Data'!E:E, 'Clean Data'!C:C))</f>
        <v>5</v>
      </c>
      <c r="H871" s="113">
        <v>5</v>
      </c>
      <c r="I871" s="113" t="str">
        <f>IF(ISNUMBER(SEARCH("-",K871)),_xlfn.XLOOKUP(LEFT(K871,FIND("-",K871)-1),'Clean Data'!E:E, 'Clean Data'!D:D),_xlfn.XLOOKUP(K871,'Clean Data'!E:E, 'Clean Data'!D:D))</f>
        <v>590</v>
      </c>
      <c r="J871" s="113" t="s">
        <v>1539</v>
      </c>
      <c r="K871" s="114" t="s">
        <v>576</v>
      </c>
      <c r="L871" t="str">
        <f t="shared" si="13"/>
        <v/>
      </c>
      <c r="M871" t="s">
        <v>888</v>
      </c>
    </row>
    <row r="872" spans="1:13" x14ac:dyDescent="0.25">
      <c r="A872" t="str">
        <f>'Clean Data'!E873&amp;IF('Clean Data'!G873="x","-f","")&amp;IF('Clean Data'!K873="x","-Mega","")&amp;IF('Clean Data'!L873="x","-Gigantamax","")&amp;IF('Clean Data'!M873&lt;&gt;"","-"&amp;'Clean Data'!M873,"")</f>
        <v>Pincurchin</v>
      </c>
      <c r="B872" t="s">
        <v>856</v>
      </c>
      <c r="C872" t="s">
        <v>856</v>
      </c>
      <c r="D872" s="108" t="s">
        <v>665</v>
      </c>
      <c r="E872" t="s">
        <v>665</v>
      </c>
      <c r="F872" t="str" cm="1">
        <f t="array" aca="1" ref="F872" ca="1">IF(OR(E872="f", E872="Mega", E872="Gigantamax", E872="Galar", E872="Alola"), IF(NOT(ISERROR(SEARCH(" ", CELL("contents", F871)))), LEFT(F871,SEARCH(" ", CELL("contents", F871))-1) &amp; " - " &amp; E872, F871&amp;" - "&amp;E872), E872)</f>
        <v>Honedge</v>
      </c>
      <c r="G872">
        <f>IF(ISNUMBER(SEARCH("-",K872)),_xlfn.XLOOKUP(LEFT(K872,FIND("-",K872)-1),'Clean Data'!E:E, 'Clean Data'!C:C),_xlfn.XLOOKUP(K872,'Clean Data'!E:E, 'Clean Data'!C:C))</f>
        <v>5</v>
      </c>
      <c r="H872" s="113">
        <v>5</v>
      </c>
      <c r="I872" s="113" t="str">
        <f>IF(ISNUMBER(SEARCH("-",K872)),_xlfn.XLOOKUP(LEFT(K872,FIND("-",K872)-1),'Clean Data'!E:E, 'Clean Data'!D:D),_xlfn.XLOOKUP(K872,'Clean Data'!E:E, 'Clean Data'!D:D))</f>
        <v>591</v>
      </c>
      <c r="J872" s="113" t="s">
        <v>1540</v>
      </c>
      <c r="K872" s="114" t="s">
        <v>577</v>
      </c>
      <c r="L872" t="str">
        <f t="shared" si="13"/>
        <v/>
      </c>
      <c r="M872" t="s">
        <v>888</v>
      </c>
    </row>
    <row r="873" spans="1:13" x14ac:dyDescent="0.25">
      <c r="A873" t="str">
        <f>'Clean Data'!E874&amp;IF('Clean Data'!G874="x","-f","")&amp;IF('Clean Data'!K874="x","-Mega","")&amp;IF('Clean Data'!L874="x","-Gigantamax","")&amp;IF('Clean Data'!M874&lt;&gt;"","-"&amp;'Clean Data'!M874,"")</f>
        <v>Snom</v>
      </c>
      <c r="B873" t="s">
        <v>857</v>
      </c>
      <c r="C873" t="s">
        <v>857</v>
      </c>
      <c r="D873" s="108" t="s">
        <v>666</v>
      </c>
      <c r="E873" t="s">
        <v>666</v>
      </c>
      <c r="F873" t="str" cm="1">
        <f t="array" aca="1" ref="F873" ca="1">IF(OR(E873="f", E873="Mega", E873="Gigantamax", E873="Galar", E873="Alola"), IF(NOT(ISERROR(SEARCH(" ", CELL("contents", F872)))), LEFT(F872,SEARCH(" ", CELL("contents", F872))-1) &amp; " - " &amp; E873, F872&amp;" - "&amp;E873), E873)</f>
        <v>Doublade</v>
      </c>
      <c r="G873">
        <f>IF(ISNUMBER(SEARCH("-",K873)),_xlfn.XLOOKUP(LEFT(K873,FIND("-",K873)-1),'Clean Data'!E:E, 'Clean Data'!C:C),_xlfn.XLOOKUP(K873,'Clean Data'!E:E, 'Clean Data'!C:C))</f>
        <v>5</v>
      </c>
      <c r="H873" s="113">
        <v>5</v>
      </c>
      <c r="I873" s="113" t="str">
        <f>IF(ISNUMBER(SEARCH("-",K873)),_xlfn.XLOOKUP(LEFT(K873,FIND("-",K873)-1),'Clean Data'!E:E, 'Clean Data'!D:D),_xlfn.XLOOKUP(K873,'Clean Data'!E:E, 'Clean Data'!D:D))</f>
        <v>592</v>
      </c>
      <c r="J873" s="113" t="s">
        <v>1541</v>
      </c>
      <c r="K873" s="114" t="s">
        <v>578</v>
      </c>
      <c r="L873" t="str">
        <f t="shared" si="13"/>
        <v/>
      </c>
      <c r="M873" t="s">
        <v>888</v>
      </c>
    </row>
    <row r="874" spans="1:13" x14ac:dyDescent="0.25">
      <c r="A874" t="str">
        <f>'Clean Data'!E875&amp;IF('Clean Data'!G875="x","-f","")&amp;IF('Clean Data'!K875="x","-Mega","")&amp;IF('Clean Data'!L875="x","-Gigantamax","")&amp;IF('Clean Data'!M875&lt;&gt;"","-"&amp;'Clean Data'!M875,"")</f>
        <v>Frosmoth</v>
      </c>
      <c r="B874" t="s">
        <v>858</v>
      </c>
      <c r="C874" t="s">
        <v>858</v>
      </c>
      <c r="D874" s="108" t="s">
        <v>667</v>
      </c>
      <c r="E874" t="s">
        <v>667</v>
      </c>
      <c r="F874" t="str" cm="1">
        <f t="array" aca="1" ref="F874" ca="1">IF(OR(E874="f", E874="Mega", E874="Gigantamax", E874="Galar", E874="Alola"), IF(NOT(ISERROR(SEARCH(" ", CELL("contents", F873)))), LEFT(F873,SEARCH(" ", CELL("contents", F873))-1) &amp; " - " &amp; E874, F873&amp;" - "&amp;E874), E874)</f>
        <v>Aegislash</v>
      </c>
      <c r="G874">
        <f>IF(ISNUMBER(SEARCH("-",K874)),_xlfn.XLOOKUP(LEFT(K874,FIND("-",K874)-1),'Clean Data'!E:E, 'Clean Data'!C:C),_xlfn.XLOOKUP(K874,'Clean Data'!E:E, 'Clean Data'!C:C))</f>
        <v>5</v>
      </c>
      <c r="H874" s="113">
        <v>5</v>
      </c>
      <c r="I874" s="113" t="str">
        <f>IF(ISNUMBER(SEARCH("-",K874)),_xlfn.XLOOKUP(LEFT(K874,FIND("-",K874)-1),'Clean Data'!E:E, 'Clean Data'!D:D),_xlfn.XLOOKUP(K874,'Clean Data'!E:E, 'Clean Data'!D:D))</f>
        <v>592</v>
      </c>
      <c r="J874" s="113" t="s">
        <v>1541</v>
      </c>
      <c r="K874" s="114" t="s">
        <v>2848</v>
      </c>
      <c r="L874" t="str">
        <f t="shared" si="13"/>
        <v>f</v>
      </c>
      <c r="M874" t="s">
        <v>2713</v>
      </c>
    </row>
    <row r="875" spans="1:13" x14ac:dyDescent="0.25">
      <c r="A875" t="str">
        <f>'Clean Data'!E876&amp;IF('Clean Data'!G876="x","-f","")&amp;IF('Clean Data'!K876="x","-Mega","")&amp;IF('Clean Data'!L876="x","-Gigantamax","")&amp;IF('Clean Data'!M876&lt;&gt;"","-"&amp;'Clean Data'!M876,"")</f>
        <v>Stonjourner</v>
      </c>
      <c r="B875" t="s">
        <v>859</v>
      </c>
      <c r="C875" t="s">
        <v>859</v>
      </c>
      <c r="D875" s="108" t="s">
        <v>668</v>
      </c>
      <c r="E875" t="s">
        <v>668</v>
      </c>
      <c r="F875" t="str" cm="1">
        <f t="array" aca="1" ref="F875" ca="1">IF(OR(E875="f", E875="Mega", E875="Gigantamax", E875="Galar", E875="Alola"), IF(NOT(ISERROR(SEARCH(" ", CELL("contents", F874)))), LEFT(F874,SEARCH(" ", CELL("contents", F874))-1) &amp; " - " &amp; E875, F874&amp;" - "&amp;E875), E875)</f>
        <v>Spritzee</v>
      </c>
      <c r="G875">
        <f>IF(ISNUMBER(SEARCH("-",K875)),_xlfn.XLOOKUP(LEFT(K875,FIND("-",K875)-1),'Clean Data'!E:E, 'Clean Data'!C:C),_xlfn.XLOOKUP(K875,'Clean Data'!E:E, 'Clean Data'!C:C))</f>
        <v>5</v>
      </c>
      <c r="H875" s="113">
        <v>5</v>
      </c>
      <c r="I875" s="113" t="str">
        <f>IF(ISNUMBER(SEARCH("-",K875)),_xlfn.XLOOKUP(LEFT(K875,FIND("-",K875)-1),'Clean Data'!E:E, 'Clean Data'!D:D),_xlfn.XLOOKUP(K875,'Clean Data'!E:E, 'Clean Data'!D:D))</f>
        <v>593</v>
      </c>
      <c r="J875" s="113" t="s">
        <v>1542</v>
      </c>
      <c r="K875" s="114" t="s">
        <v>579</v>
      </c>
      <c r="L875" t="str">
        <f t="shared" si="13"/>
        <v/>
      </c>
      <c r="M875" t="s">
        <v>888</v>
      </c>
    </row>
    <row r="876" spans="1:13" x14ac:dyDescent="0.25">
      <c r="A876" t="str">
        <f>'Clean Data'!E877&amp;IF('Clean Data'!G877="x","-f","")&amp;IF('Clean Data'!K877="x","-Mega","")&amp;IF('Clean Data'!L877="x","-Gigantamax","")&amp;IF('Clean Data'!M877&lt;&gt;"","-"&amp;'Clean Data'!M877,"")</f>
        <v>Eiscue</v>
      </c>
      <c r="B876" t="s">
        <v>860</v>
      </c>
      <c r="C876" t="s">
        <v>860</v>
      </c>
      <c r="D876" s="108" t="s">
        <v>669</v>
      </c>
      <c r="E876" t="s">
        <v>669</v>
      </c>
      <c r="F876" t="str" cm="1">
        <f t="array" aca="1" ref="F876" ca="1">IF(OR(E876="f", E876="Mega", E876="Gigantamax", E876="Galar", E876="Alola"), IF(NOT(ISERROR(SEARCH(" ", CELL("contents", F875)))), LEFT(F875,SEARCH(" ", CELL("contents", F875))-1) &amp; " - " &amp; E876, F875&amp;" - "&amp;E876), E876)</f>
        <v>Aromatisse</v>
      </c>
      <c r="G876">
        <f>IF(ISNUMBER(SEARCH("-",K876)),_xlfn.XLOOKUP(LEFT(K876,FIND("-",K876)-1),'Clean Data'!E:E, 'Clean Data'!C:C),_xlfn.XLOOKUP(K876,'Clean Data'!E:E, 'Clean Data'!C:C))</f>
        <v>5</v>
      </c>
      <c r="H876" s="113">
        <v>5</v>
      </c>
      <c r="I876" s="113" t="str">
        <f>IF(ISNUMBER(SEARCH("-",K876)),_xlfn.XLOOKUP(LEFT(K876,FIND("-",K876)-1),'Clean Data'!E:E, 'Clean Data'!D:D),_xlfn.XLOOKUP(K876,'Clean Data'!E:E, 'Clean Data'!D:D))</f>
        <v>593</v>
      </c>
      <c r="J876" s="113" t="s">
        <v>1542</v>
      </c>
      <c r="K876" s="114" t="s">
        <v>2849</v>
      </c>
      <c r="L876" t="str">
        <f t="shared" si="13"/>
        <v>f</v>
      </c>
      <c r="M876" t="s">
        <v>2713</v>
      </c>
    </row>
    <row r="877" spans="1:13" x14ac:dyDescent="0.25">
      <c r="A877" t="str">
        <f>'Clean Data'!E878&amp;IF('Clean Data'!G878="x","-f","")&amp;IF('Clean Data'!K878="x","-Mega","")&amp;IF('Clean Data'!L878="x","-Gigantamax","")&amp;IF('Clean Data'!M878&lt;&gt;"","-"&amp;'Clean Data'!M878,"")</f>
        <v>Indeedee-f</v>
      </c>
      <c r="B877" t="s">
        <v>2869</v>
      </c>
      <c r="C877" t="s">
        <v>2869</v>
      </c>
      <c r="D877" s="108" t="s">
        <v>670</v>
      </c>
      <c r="E877" t="s">
        <v>670</v>
      </c>
      <c r="F877" t="str" cm="1">
        <f t="array" aca="1" ref="F877" ca="1">IF(OR(E877="f", E877="Mega", E877="Gigantamax", E877="Galar", E877="Alola"), IF(NOT(ISERROR(SEARCH(" ", CELL("contents", F876)))), LEFT(F876,SEARCH(" ", CELL("contents", F876))-1) &amp; " - " &amp; E877, F876&amp;" - "&amp;E877), E877)</f>
        <v>Swirlix</v>
      </c>
      <c r="G877">
        <f>IF(ISNUMBER(SEARCH("-",K877)),_xlfn.XLOOKUP(LEFT(K877,FIND("-",K877)-1),'Clean Data'!E:E, 'Clean Data'!C:C),_xlfn.XLOOKUP(K877,'Clean Data'!E:E, 'Clean Data'!C:C))</f>
        <v>5</v>
      </c>
      <c r="H877" s="113">
        <v>5</v>
      </c>
      <c r="I877" s="113" t="str">
        <f>IF(ISNUMBER(SEARCH("-",K877)),_xlfn.XLOOKUP(LEFT(K877,FIND("-",K877)-1),'Clean Data'!E:E, 'Clean Data'!D:D),_xlfn.XLOOKUP(K877,'Clean Data'!E:E, 'Clean Data'!D:D))</f>
        <v>594</v>
      </c>
      <c r="J877" s="113" t="s">
        <v>1543</v>
      </c>
      <c r="K877" s="114" t="s">
        <v>580</v>
      </c>
      <c r="L877" t="str">
        <f t="shared" si="13"/>
        <v/>
      </c>
      <c r="M877" t="s">
        <v>888</v>
      </c>
    </row>
    <row r="878" spans="1:13" x14ac:dyDescent="0.25">
      <c r="A878" t="str">
        <f>'Clean Data'!E879&amp;IF('Clean Data'!G879="x","-f","")&amp;IF('Clean Data'!K879="x","-Mega","")&amp;IF('Clean Data'!L879="x","-Gigantamax","")&amp;IF('Clean Data'!M879&lt;&gt;"","-"&amp;'Clean Data'!M879,"")</f>
        <v>Morpeko</v>
      </c>
      <c r="B878" t="s">
        <v>862</v>
      </c>
      <c r="C878" t="s">
        <v>862</v>
      </c>
      <c r="D878" s="108" t="s">
        <v>671</v>
      </c>
      <c r="E878" t="s">
        <v>671</v>
      </c>
      <c r="F878" t="str" cm="1">
        <f t="array" aca="1" ref="F878" ca="1">IF(OR(E878="f", E878="Mega", E878="Gigantamax", E878="Galar", E878="Alola"), IF(NOT(ISERROR(SEARCH(" ", CELL("contents", F877)))), LEFT(F877,SEARCH(" ", CELL("contents", F877))-1) &amp; " - " &amp; E878, F877&amp;" - "&amp;E878), E878)</f>
        <v>Slurpuff</v>
      </c>
      <c r="G878">
        <f>IF(ISNUMBER(SEARCH("-",K878)),_xlfn.XLOOKUP(LEFT(K878,FIND("-",K878)-1),'Clean Data'!E:E, 'Clean Data'!C:C),_xlfn.XLOOKUP(K878,'Clean Data'!E:E, 'Clean Data'!C:C))</f>
        <v>5</v>
      </c>
      <c r="H878" s="113">
        <v>5</v>
      </c>
      <c r="I878" s="113" t="str">
        <f>IF(ISNUMBER(SEARCH("-",K878)),_xlfn.XLOOKUP(LEFT(K878,FIND("-",K878)-1),'Clean Data'!E:E, 'Clean Data'!D:D),_xlfn.XLOOKUP(K878,'Clean Data'!E:E, 'Clean Data'!D:D))</f>
        <v>595</v>
      </c>
      <c r="J878" s="113" t="s">
        <v>1544</v>
      </c>
      <c r="K878" s="114" t="s">
        <v>581</v>
      </c>
      <c r="L878" t="str">
        <f t="shared" si="13"/>
        <v/>
      </c>
      <c r="M878" t="s">
        <v>888</v>
      </c>
    </row>
    <row r="879" spans="1:13" x14ac:dyDescent="0.25">
      <c r="A879" t="str">
        <f>'Clean Data'!E880&amp;IF('Clean Data'!G880="x","-f","")&amp;IF('Clean Data'!K880="x","-Mega","")&amp;IF('Clean Data'!L880="x","-Gigantamax","")&amp;IF('Clean Data'!M880&lt;&gt;"","-"&amp;'Clean Data'!M880,"")</f>
        <v>Cufant</v>
      </c>
      <c r="B879" t="s">
        <v>863</v>
      </c>
      <c r="C879" t="s">
        <v>863</v>
      </c>
      <c r="D879" s="108" t="s">
        <v>672</v>
      </c>
      <c r="E879" t="s">
        <v>672</v>
      </c>
      <c r="F879" t="str" cm="1">
        <f t="array" aca="1" ref="F879" ca="1">IF(OR(E879="f", E879="Mega", E879="Gigantamax", E879="Galar", E879="Alola"), IF(NOT(ISERROR(SEARCH(" ", CELL("contents", F878)))), LEFT(F878,SEARCH(" ", CELL("contents", F878))-1) &amp; " - " &amp; E879, F878&amp;" - "&amp;E879), E879)</f>
        <v>Inkay</v>
      </c>
      <c r="G879">
        <f>IF(ISNUMBER(SEARCH("-",K879)),_xlfn.XLOOKUP(LEFT(K879,FIND("-",K879)-1),'Clean Data'!E:E, 'Clean Data'!C:C),_xlfn.XLOOKUP(K879,'Clean Data'!E:E, 'Clean Data'!C:C))</f>
        <v>5</v>
      </c>
      <c r="H879" s="113">
        <v>5</v>
      </c>
      <c r="I879" s="113" t="str">
        <f>IF(ISNUMBER(SEARCH("-",K879)),_xlfn.XLOOKUP(LEFT(K879,FIND("-",K879)-1),'Clean Data'!E:E, 'Clean Data'!D:D),_xlfn.XLOOKUP(K879,'Clean Data'!E:E, 'Clean Data'!D:D))</f>
        <v>596</v>
      </c>
      <c r="J879" s="113" t="s">
        <v>1545</v>
      </c>
      <c r="K879" s="114" t="s">
        <v>582</v>
      </c>
      <c r="L879" t="str">
        <f t="shared" si="13"/>
        <v/>
      </c>
      <c r="M879" t="s">
        <v>888</v>
      </c>
    </row>
    <row r="880" spans="1:13" x14ac:dyDescent="0.25">
      <c r="A880" t="str">
        <f>'Clean Data'!E881&amp;IF('Clean Data'!G881="x","-f","")&amp;IF('Clean Data'!K881="x","-Mega","")&amp;IF('Clean Data'!L881="x","-Gigantamax","")&amp;IF('Clean Data'!M881&lt;&gt;"","-"&amp;'Clean Data'!M881,"")</f>
        <v>Copperajah-Gigantamax</v>
      </c>
      <c r="B880" t="s">
        <v>2870</v>
      </c>
      <c r="C880" t="s">
        <v>2870</v>
      </c>
      <c r="D880" s="108" t="s">
        <v>673</v>
      </c>
      <c r="E880" t="s">
        <v>673</v>
      </c>
      <c r="F880" t="str" cm="1">
        <f t="array" aca="1" ref="F880" ca="1">IF(OR(E880="f", E880="Mega", E880="Gigantamax", E880="Galar", E880="Alola"), IF(NOT(ISERROR(SEARCH(" ", CELL("contents", F879)))), LEFT(F879,SEARCH(" ", CELL("contents", F879))-1) &amp; " - " &amp; E880, F879&amp;" - "&amp;E880), E880)</f>
        <v>Malamar</v>
      </c>
      <c r="G880">
        <f>IF(ISNUMBER(SEARCH("-",K880)),_xlfn.XLOOKUP(LEFT(K880,FIND("-",K880)-1),'Clean Data'!E:E, 'Clean Data'!C:C),_xlfn.XLOOKUP(K880,'Clean Data'!E:E, 'Clean Data'!C:C))</f>
        <v>5</v>
      </c>
      <c r="H880" s="113">
        <v>5</v>
      </c>
      <c r="I880" s="113" t="str">
        <f>IF(ISNUMBER(SEARCH("-",K880)),_xlfn.XLOOKUP(LEFT(K880,FIND("-",K880)-1),'Clean Data'!E:E, 'Clean Data'!D:D),_xlfn.XLOOKUP(K880,'Clean Data'!E:E, 'Clean Data'!D:D))</f>
        <v>597</v>
      </c>
      <c r="J880" s="113" t="s">
        <v>1546</v>
      </c>
      <c r="K880" s="114" t="s">
        <v>583</v>
      </c>
      <c r="L880" t="str">
        <f t="shared" si="13"/>
        <v/>
      </c>
      <c r="M880" t="s">
        <v>888</v>
      </c>
    </row>
    <row r="881" spans="1:13" x14ac:dyDescent="0.25">
      <c r="A881" t="str">
        <f>'Clean Data'!E882&amp;IF('Clean Data'!G882="x","-f","")&amp;IF('Clean Data'!K882="x","-Mega","")&amp;IF('Clean Data'!L882="x","-Gigantamax","")&amp;IF('Clean Data'!M882&lt;&gt;"","-"&amp;'Clean Data'!M882,"")</f>
        <v>Dracozolt</v>
      </c>
      <c r="B881" t="s">
        <v>865</v>
      </c>
      <c r="C881" t="s">
        <v>865</v>
      </c>
      <c r="D881" s="108" t="s">
        <v>674</v>
      </c>
      <c r="E881" t="s">
        <v>674</v>
      </c>
      <c r="F881" t="str" cm="1">
        <f t="array" aca="1" ref="F881" ca="1">IF(OR(E881="f", E881="Mega", E881="Gigantamax", E881="Galar", E881="Alola"), IF(NOT(ISERROR(SEARCH(" ", CELL("contents", F880)))), LEFT(F880,SEARCH(" ", CELL("contents", F880))-1) &amp; " - " &amp; E881, F880&amp;" - "&amp;E881), E881)</f>
        <v>Binacle</v>
      </c>
      <c r="G881">
        <f>IF(ISNUMBER(SEARCH("-",K881)),_xlfn.XLOOKUP(LEFT(K881,FIND("-",K881)-1),'Clean Data'!E:E, 'Clean Data'!C:C),_xlfn.XLOOKUP(K881,'Clean Data'!E:E, 'Clean Data'!C:C))</f>
        <v>5</v>
      </c>
      <c r="H881" s="113">
        <v>5</v>
      </c>
      <c r="I881" s="113" t="str">
        <f>IF(ISNUMBER(SEARCH("-",K881)),_xlfn.XLOOKUP(LEFT(K881,FIND("-",K881)-1),'Clean Data'!E:E, 'Clean Data'!D:D),_xlfn.XLOOKUP(K881,'Clean Data'!E:E, 'Clean Data'!D:D))</f>
        <v>598</v>
      </c>
      <c r="J881" s="113" t="s">
        <v>1547</v>
      </c>
      <c r="K881" s="114" t="s">
        <v>584</v>
      </c>
      <c r="L881" t="str">
        <f t="shared" si="13"/>
        <v/>
      </c>
      <c r="M881" t="s">
        <v>888</v>
      </c>
    </row>
    <row r="882" spans="1:13" x14ac:dyDescent="0.25">
      <c r="A882" t="str">
        <f>'Clean Data'!E883&amp;IF('Clean Data'!G883="x","-f","")&amp;IF('Clean Data'!K883="x","-Mega","")&amp;IF('Clean Data'!L883="x","-Gigantamax","")&amp;IF('Clean Data'!M883&lt;&gt;"","-"&amp;'Clean Data'!M883,"")</f>
        <v>Arctozolt</v>
      </c>
      <c r="B882" t="s">
        <v>866</v>
      </c>
      <c r="C882" t="s">
        <v>866</v>
      </c>
      <c r="D882" s="108" t="s">
        <v>675</v>
      </c>
      <c r="E882" t="s">
        <v>675</v>
      </c>
      <c r="F882" t="str" cm="1">
        <f t="array" aca="1" ref="F882" ca="1">IF(OR(E882="f", E882="Mega", E882="Gigantamax", E882="Galar", E882="Alola"), IF(NOT(ISERROR(SEARCH(" ", CELL("contents", F881)))), LEFT(F881,SEARCH(" ", CELL("contents", F881))-1) &amp; " - " &amp; E882, F881&amp;" - "&amp;E882), E882)</f>
        <v>Barbaracle</v>
      </c>
      <c r="G882">
        <f>IF(ISNUMBER(SEARCH("-",K882)),_xlfn.XLOOKUP(LEFT(K882,FIND("-",K882)-1),'Clean Data'!E:E, 'Clean Data'!C:C),_xlfn.XLOOKUP(K882,'Clean Data'!E:E, 'Clean Data'!C:C))</f>
        <v>5</v>
      </c>
      <c r="H882" s="113">
        <v>5</v>
      </c>
      <c r="I882" s="113" t="str">
        <f>IF(ISNUMBER(SEARCH("-",K882)),_xlfn.XLOOKUP(LEFT(K882,FIND("-",K882)-1),'Clean Data'!E:E, 'Clean Data'!D:D),_xlfn.XLOOKUP(K882,'Clean Data'!E:E, 'Clean Data'!D:D))</f>
        <v>599</v>
      </c>
      <c r="J882" s="113" t="s">
        <v>1548</v>
      </c>
      <c r="K882" s="114" t="s">
        <v>585</v>
      </c>
      <c r="L882" t="str">
        <f t="shared" si="13"/>
        <v/>
      </c>
      <c r="M882" t="s">
        <v>888</v>
      </c>
    </row>
    <row r="883" spans="1:13" x14ac:dyDescent="0.25">
      <c r="A883" t="str">
        <f>'Clean Data'!E884&amp;IF('Clean Data'!G884="x","-f","")&amp;IF('Clean Data'!K884="x","-Mega","")&amp;IF('Clean Data'!L884="x","-Gigantamax","")&amp;IF('Clean Data'!M884&lt;&gt;"","-"&amp;'Clean Data'!M884,"")</f>
        <v>Dracovish</v>
      </c>
      <c r="B883" t="s">
        <v>867</v>
      </c>
      <c r="C883" t="s">
        <v>867</v>
      </c>
      <c r="D883" s="108" t="s">
        <v>676</v>
      </c>
      <c r="E883" t="s">
        <v>676</v>
      </c>
      <c r="F883" t="str" cm="1">
        <f t="array" aca="1" ref="F883" ca="1">IF(OR(E883="f", E883="Mega", E883="Gigantamax", E883="Galar", E883="Alola"), IF(NOT(ISERROR(SEARCH(" ", CELL("contents", F882)))), LEFT(F882,SEARCH(" ", CELL("contents", F882))-1) &amp; " - " &amp; E883, F882&amp;" - "&amp;E883), E883)</f>
        <v>Skrelp</v>
      </c>
      <c r="G883">
        <f>IF(ISNUMBER(SEARCH("-",K883)),_xlfn.XLOOKUP(LEFT(K883,FIND("-",K883)-1),'Clean Data'!E:E, 'Clean Data'!C:C),_xlfn.XLOOKUP(K883,'Clean Data'!E:E, 'Clean Data'!C:C))</f>
        <v>5</v>
      </c>
      <c r="H883" s="113">
        <v>5</v>
      </c>
      <c r="I883" s="113" t="str">
        <f>IF(ISNUMBER(SEARCH("-",K883)),_xlfn.XLOOKUP(LEFT(K883,FIND("-",K883)-1),'Clean Data'!E:E, 'Clean Data'!D:D),_xlfn.XLOOKUP(K883,'Clean Data'!E:E, 'Clean Data'!D:D))</f>
        <v>600</v>
      </c>
      <c r="J883" s="113" t="s">
        <v>1549</v>
      </c>
      <c r="K883" s="114" t="s">
        <v>586</v>
      </c>
      <c r="L883" t="str">
        <f t="shared" si="13"/>
        <v/>
      </c>
      <c r="M883" t="s">
        <v>888</v>
      </c>
    </row>
    <row r="884" spans="1:13" x14ac:dyDescent="0.25">
      <c r="A884" t="str">
        <f>'Clean Data'!E885&amp;IF('Clean Data'!G885="x","-f","")&amp;IF('Clean Data'!K885="x","-Mega","")&amp;IF('Clean Data'!L885="x","-Gigantamax","")&amp;IF('Clean Data'!M885&lt;&gt;"","-"&amp;'Clean Data'!M885,"")</f>
        <v>Arctovish</v>
      </c>
      <c r="B884" t="s">
        <v>868</v>
      </c>
      <c r="C884" t="s">
        <v>868</v>
      </c>
      <c r="D884" s="108" t="s">
        <v>677</v>
      </c>
      <c r="E884" t="s">
        <v>677</v>
      </c>
      <c r="F884" t="str" cm="1">
        <f t="array" aca="1" ref="F884" ca="1">IF(OR(E884="f", E884="Mega", E884="Gigantamax", E884="Galar", E884="Alola"), IF(NOT(ISERROR(SEARCH(" ", CELL("contents", F883)))), LEFT(F883,SEARCH(" ", CELL("contents", F883))-1) &amp; " - " &amp; E884, F883&amp;" - "&amp;E884), E884)</f>
        <v>Dragalge</v>
      </c>
      <c r="G884">
        <f>IF(ISNUMBER(SEARCH("-",K884)),_xlfn.XLOOKUP(LEFT(K884,FIND("-",K884)-1),'Clean Data'!E:E, 'Clean Data'!C:C),_xlfn.XLOOKUP(K884,'Clean Data'!E:E, 'Clean Data'!C:C))</f>
        <v>5</v>
      </c>
      <c r="H884" s="113">
        <v>5</v>
      </c>
      <c r="I884" s="113" t="str">
        <f>IF(ISNUMBER(SEARCH("-",K884)),_xlfn.XLOOKUP(LEFT(K884,FIND("-",K884)-1),'Clean Data'!E:E, 'Clean Data'!D:D),_xlfn.XLOOKUP(K884,'Clean Data'!E:E, 'Clean Data'!D:D))</f>
        <v>601</v>
      </c>
      <c r="J884" s="113" t="s">
        <v>1550</v>
      </c>
      <c r="K884" s="114" t="s">
        <v>587</v>
      </c>
      <c r="L884" t="str">
        <f t="shared" si="13"/>
        <v/>
      </c>
      <c r="M884" t="s">
        <v>888</v>
      </c>
    </row>
    <row r="885" spans="1:13" x14ac:dyDescent="0.25">
      <c r="A885" t="str">
        <f>'Clean Data'!E886&amp;IF('Clean Data'!G886="x","-f","")&amp;IF('Clean Data'!K886="x","-Mega","")&amp;IF('Clean Data'!L886="x","-Gigantamax","")&amp;IF('Clean Data'!M886&lt;&gt;"","-"&amp;'Clean Data'!M886,"")</f>
        <v>Duraludon-Gigantamax</v>
      </c>
      <c r="B885" t="s">
        <v>2871</v>
      </c>
      <c r="C885" t="s">
        <v>2871</v>
      </c>
      <c r="D885" s="108" t="s">
        <v>678</v>
      </c>
      <c r="E885" t="s">
        <v>678</v>
      </c>
      <c r="F885" t="str" cm="1">
        <f t="array" aca="1" ref="F885" ca="1">IF(OR(E885="f", E885="Mega", E885="Gigantamax", E885="Galar", E885="Alola"), IF(NOT(ISERROR(SEARCH(" ", CELL("contents", F884)))), LEFT(F884,SEARCH(" ", CELL("contents", F884))-1) &amp; " - " &amp; E885, F884&amp;" - "&amp;E885), E885)</f>
        <v>Clauncher</v>
      </c>
      <c r="G885">
        <f>IF(ISNUMBER(SEARCH("-",K885)),_xlfn.XLOOKUP(LEFT(K885,FIND("-",K885)-1),'Clean Data'!E:E, 'Clean Data'!C:C),_xlfn.XLOOKUP(K885,'Clean Data'!E:E, 'Clean Data'!C:C))</f>
        <v>5</v>
      </c>
      <c r="H885" s="113">
        <v>5</v>
      </c>
      <c r="I885" s="113" t="str">
        <f>IF(ISNUMBER(SEARCH("-",K885)),_xlfn.XLOOKUP(LEFT(K885,FIND("-",K885)-1),'Clean Data'!E:E, 'Clean Data'!D:D),_xlfn.XLOOKUP(K885,'Clean Data'!E:E, 'Clean Data'!D:D))</f>
        <v>602</v>
      </c>
      <c r="J885" s="113" t="s">
        <v>1551</v>
      </c>
      <c r="K885" s="114" t="s">
        <v>588</v>
      </c>
      <c r="L885" t="str">
        <f t="shared" si="13"/>
        <v/>
      </c>
      <c r="M885" t="s">
        <v>888</v>
      </c>
    </row>
    <row r="886" spans="1:13" x14ac:dyDescent="0.25">
      <c r="A886" t="str">
        <f>'Clean Data'!E887&amp;IF('Clean Data'!G887="x","-f","")&amp;IF('Clean Data'!K887="x","-Mega","")&amp;IF('Clean Data'!L887="x","-Gigantamax","")&amp;IF('Clean Data'!M887&lt;&gt;"","-"&amp;'Clean Data'!M887,"")</f>
        <v>Dreepy</v>
      </c>
      <c r="B886" t="s">
        <v>870</v>
      </c>
      <c r="C886" t="s">
        <v>870</v>
      </c>
      <c r="D886" s="108" t="s">
        <v>679</v>
      </c>
      <c r="E886" t="s">
        <v>679</v>
      </c>
      <c r="F886" t="str" cm="1">
        <f t="array" aca="1" ref="F886" ca="1">IF(OR(E886="f", E886="Mega", E886="Gigantamax", E886="Galar", E886="Alola"), IF(NOT(ISERROR(SEARCH(" ", CELL("contents", F885)))), LEFT(F885,SEARCH(" ", CELL("contents", F885))-1) &amp; " - " &amp; E886, F885&amp;" - "&amp;E886), E886)</f>
        <v>Clawitzer</v>
      </c>
      <c r="G886">
        <f>IF(ISNUMBER(SEARCH("-",K886)),_xlfn.XLOOKUP(LEFT(K886,FIND("-",K886)-1),'Clean Data'!E:E, 'Clean Data'!C:C),_xlfn.XLOOKUP(K886,'Clean Data'!E:E, 'Clean Data'!C:C))</f>
        <v>5</v>
      </c>
      <c r="H886" s="113">
        <v>5</v>
      </c>
      <c r="I886" s="113" t="str">
        <f>IF(ISNUMBER(SEARCH("-",K886)),_xlfn.XLOOKUP(LEFT(K886,FIND("-",K886)-1),'Clean Data'!E:E, 'Clean Data'!D:D),_xlfn.XLOOKUP(K886,'Clean Data'!E:E, 'Clean Data'!D:D))</f>
        <v>603</v>
      </c>
      <c r="J886" s="113" t="s">
        <v>1552</v>
      </c>
      <c r="K886" s="114" t="s">
        <v>589</v>
      </c>
      <c r="L886" t="str">
        <f t="shared" si="13"/>
        <v/>
      </c>
      <c r="M886" t="s">
        <v>888</v>
      </c>
    </row>
    <row r="887" spans="1:13" x14ac:dyDescent="0.25">
      <c r="A887" t="str">
        <f>'Clean Data'!E888&amp;IF('Clean Data'!G888="x","-f","")&amp;IF('Clean Data'!K888="x","-Mega","")&amp;IF('Clean Data'!L888="x","-Gigantamax","")&amp;IF('Clean Data'!M888&lt;&gt;"","-"&amp;'Clean Data'!M888,"")</f>
        <v>Drakloak</v>
      </c>
      <c r="B887" t="s">
        <v>871</v>
      </c>
      <c r="C887" t="s">
        <v>871</v>
      </c>
      <c r="D887" s="108" t="s">
        <v>680</v>
      </c>
      <c r="E887" t="s">
        <v>680</v>
      </c>
      <c r="F887" t="str" cm="1">
        <f t="array" aca="1" ref="F887" ca="1">IF(OR(E887="f", E887="Mega", E887="Gigantamax", E887="Galar", E887="Alola"), IF(NOT(ISERROR(SEARCH(" ", CELL("contents", F886)))), LEFT(F886,SEARCH(" ", CELL("contents", F886))-1) &amp; " - " &amp; E887, F886&amp;" - "&amp;E887), E887)</f>
        <v>Helioptile</v>
      </c>
      <c r="G887">
        <f>IF(ISNUMBER(SEARCH("-",K887)),_xlfn.XLOOKUP(LEFT(K887,FIND("-",K887)-1),'Clean Data'!E:E, 'Clean Data'!C:C),_xlfn.XLOOKUP(K887,'Clean Data'!E:E, 'Clean Data'!C:C))</f>
        <v>5</v>
      </c>
      <c r="H887" s="113">
        <v>5</v>
      </c>
      <c r="I887" s="113" t="str">
        <f>IF(ISNUMBER(SEARCH("-",K887)),_xlfn.XLOOKUP(LEFT(K887,FIND("-",K887)-1),'Clean Data'!E:E, 'Clean Data'!D:D),_xlfn.XLOOKUP(K887,'Clean Data'!E:E, 'Clean Data'!D:D))</f>
        <v>604</v>
      </c>
      <c r="J887" s="113" t="s">
        <v>1553</v>
      </c>
      <c r="K887" s="114" t="s">
        <v>590</v>
      </c>
      <c r="L887" t="str">
        <f t="shared" si="13"/>
        <v/>
      </c>
      <c r="M887" t="s">
        <v>888</v>
      </c>
    </row>
    <row r="888" spans="1:13" x14ac:dyDescent="0.25">
      <c r="A888" t="str">
        <f>'Clean Data'!E889&amp;IF('Clean Data'!G889="x","-f","")&amp;IF('Clean Data'!K889="x","-Mega","")&amp;IF('Clean Data'!L889="x","-Gigantamax","")&amp;IF('Clean Data'!M889&lt;&gt;"","-"&amp;'Clean Data'!M889,"")</f>
        <v>Dragapult</v>
      </c>
      <c r="B888" t="s">
        <v>872</v>
      </c>
      <c r="C888" t="s">
        <v>872</v>
      </c>
      <c r="D888" s="108" t="s">
        <v>681</v>
      </c>
      <c r="E888" t="s">
        <v>681</v>
      </c>
      <c r="F888" t="str" cm="1">
        <f t="array" aca="1" ref="F888" ca="1">IF(OR(E888="f", E888="Mega", E888="Gigantamax", E888="Galar", E888="Alola"), IF(NOT(ISERROR(SEARCH(" ", CELL("contents", F887)))), LEFT(F887,SEARCH(" ", CELL("contents", F887))-1) &amp; " - " &amp; E888, F887&amp;" - "&amp;E888), E888)</f>
        <v>Heliolisk</v>
      </c>
      <c r="G888">
        <f>IF(ISNUMBER(SEARCH("-",K888)),_xlfn.XLOOKUP(LEFT(K888,FIND("-",K888)-1),'Clean Data'!E:E, 'Clean Data'!C:C),_xlfn.XLOOKUP(K888,'Clean Data'!E:E, 'Clean Data'!C:C))</f>
        <v>5</v>
      </c>
      <c r="H888" s="113">
        <v>5</v>
      </c>
      <c r="I888" s="113" t="str">
        <f>IF(ISNUMBER(SEARCH("-",K888)),_xlfn.XLOOKUP(LEFT(K888,FIND("-",K888)-1),'Clean Data'!E:E, 'Clean Data'!D:D),_xlfn.XLOOKUP(K888,'Clean Data'!E:E, 'Clean Data'!D:D))</f>
        <v>605</v>
      </c>
      <c r="J888" s="113" t="s">
        <v>1554</v>
      </c>
      <c r="K888" s="114" t="s">
        <v>591</v>
      </c>
      <c r="L888" t="str">
        <f t="shared" si="13"/>
        <v/>
      </c>
      <c r="M888" t="s">
        <v>888</v>
      </c>
    </row>
    <row r="889" spans="1:13" x14ac:dyDescent="0.25">
      <c r="A889" t="str">
        <f>'Clean Data'!E890&amp;IF('Clean Data'!G890="x","-f","")&amp;IF('Clean Data'!K890="x","-Mega","")&amp;IF('Clean Data'!L890="x","-Gigantamax","")&amp;IF('Clean Data'!M890&lt;&gt;"","-"&amp;'Clean Data'!M890,"")</f>
        <v>Zacian</v>
      </c>
      <c r="B889" t="s">
        <v>873</v>
      </c>
      <c r="C889" t="s">
        <v>873</v>
      </c>
      <c r="D889" s="108" t="s">
        <v>682</v>
      </c>
      <c r="E889" t="s">
        <v>682</v>
      </c>
      <c r="F889" t="str" cm="1">
        <f t="array" aca="1" ref="F889" ca="1">IF(OR(E889="f", E889="Mega", E889="Gigantamax", E889="Galar", E889="Alola"), IF(NOT(ISERROR(SEARCH(" ", CELL("contents", F888)))), LEFT(F888,SEARCH(" ", CELL("contents", F888))-1) &amp; " - " &amp; E889, F888&amp;" - "&amp;E889), E889)</f>
        <v>Tyrunt</v>
      </c>
      <c r="G889">
        <f>IF(ISNUMBER(SEARCH("-",K889)),_xlfn.XLOOKUP(LEFT(K889,FIND("-",K889)-1),'Clean Data'!E:E, 'Clean Data'!C:C),_xlfn.XLOOKUP(K889,'Clean Data'!E:E, 'Clean Data'!C:C))</f>
        <v>5</v>
      </c>
      <c r="H889" s="113">
        <v>5</v>
      </c>
      <c r="I889" s="113" t="str">
        <f>IF(ISNUMBER(SEARCH("-",K889)),_xlfn.XLOOKUP(LEFT(K889,FIND("-",K889)-1),'Clean Data'!E:E, 'Clean Data'!D:D),_xlfn.XLOOKUP(K889,'Clean Data'!E:E, 'Clean Data'!D:D))</f>
        <v>606</v>
      </c>
      <c r="J889" s="113" t="s">
        <v>1555</v>
      </c>
      <c r="K889" s="114" t="s">
        <v>592</v>
      </c>
      <c r="L889" t="str">
        <f t="shared" si="13"/>
        <v/>
      </c>
      <c r="M889" t="s">
        <v>888</v>
      </c>
    </row>
    <row r="890" spans="1:13" x14ac:dyDescent="0.25">
      <c r="A890" t="str">
        <f>'Clean Data'!E891&amp;IF('Clean Data'!G891="x","-f","")&amp;IF('Clean Data'!K891="x","-Mega","")&amp;IF('Clean Data'!L891="x","-Gigantamax","")&amp;IF('Clean Data'!M891&lt;&gt;"","-"&amp;'Clean Data'!M891,"")</f>
        <v>Zamazenta</v>
      </c>
      <c r="B890" t="s">
        <v>874</v>
      </c>
      <c r="C890" t="s">
        <v>874</v>
      </c>
      <c r="D890" s="108" t="s">
        <v>683</v>
      </c>
      <c r="E890" t="s">
        <v>683</v>
      </c>
      <c r="F890" t="str" cm="1">
        <f t="array" aca="1" ref="F890" ca="1">IF(OR(E890="f", E890="Mega", E890="Gigantamax", E890="Galar", E890="Alola"), IF(NOT(ISERROR(SEARCH(" ", CELL("contents", F889)))), LEFT(F889,SEARCH(" ", CELL("contents", F889))-1) &amp; " - " &amp; E890, F889&amp;" - "&amp;E890), E890)</f>
        <v>Tyrantrum</v>
      </c>
      <c r="G890">
        <f>IF(ISNUMBER(SEARCH("-",K890)),_xlfn.XLOOKUP(LEFT(K890,FIND("-",K890)-1),'Clean Data'!E:E, 'Clean Data'!C:C),_xlfn.XLOOKUP(K890,'Clean Data'!E:E, 'Clean Data'!C:C))</f>
        <v>5</v>
      </c>
      <c r="H890" s="113">
        <v>5</v>
      </c>
      <c r="I890" s="113" t="str">
        <f>IF(ISNUMBER(SEARCH("-",K890)),_xlfn.XLOOKUP(LEFT(K890,FIND("-",K890)-1),'Clean Data'!E:E, 'Clean Data'!D:D),_xlfn.XLOOKUP(K890,'Clean Data'!E:E, 'Clean Data'!D:D))</f>
        <v>607</v>
      </c>
      <c r="J890" s="113" t="s">
        <v>1556</v>
      </c>
      <c r="K890" s="114" t="s">
        <v>593</v>
      </c>
      <c r="L890" t="str">
        <f t="shared" si="13"/>
        <v/>
      </c>
      <c r="M890" t="s">
        <v>888</v>
      </c>
    </row>
    <row r="891" spans="1:13" x14ac:dyDescent="0.25">
      <c r="A891" t="str">
        <f>'Clean Data'!E892&amp;IF('Clean Data'!G892="x","-f","")&amp;IF('Clean Data'!K892="x","-Mega","")&amp;IF('Clean Data'!L892="x","-Gigantamax","")&amp;IF('Clean Data'!M892&lt;&gt;"","-"&amp;'Clean Data'!M892,"")</f>
        <v>Eternatus</v>
      </c>
      <c r="B891" t="s">
        <v>875</v>
      </c>
      <c r="C891" t="s">
        <v>875</v>
      </c>
      <c r="D891" s="108" t="s">
        <v>684</v>
      </c>
      <c r="E891" t="s">
        <v>684</v>
      </c>
      <c r="F891" t="str" cm="1">
        <f t="array" aca="1" ref="F891" ca="1">IF(OR(E891="f", E891="Mega", E891="Gigantamax", E891="Galar", E891="Alola"), IF(NOT(ISERROR(SEARCH(" ", CELL("contents", F890)))), LEFT(F890,SEARCH(" ", CELL("contents", F890))-1) &amp; " - " &amp; E891, F890&amp;" - "&amp;E891), E891)</f>
        <v>Amaura</v>
      </c>
      <c r="G891">
        <f>IF(ISNUMBER(SEARCH("-",K891)),_xlfn.XLOOKUP(LEFT(K891,FIND("-",K891)-1),'Clean Data'!E:E, 'Clean Data'!C:C),_xlfn.XLOOKUP(K891,'Clean Data'!E:E, 'Clean Data'!C:C))</f>
        <v>5</v>
      </c>
      <c r="H891" s="113">
        <v>5</v>
      </c>
      <c r="I891" s="113" t="str">
        <f>IF(ISNUMBER(SEARCH("-",K891)),_xlfn.XLOOKUP(LEFT(K891,FIND("-",K891)-1),'Clean Data'!E:E, 'Clean Data'!D:D),_xlfn.XLOOKUP(K891,'Clean Data'!E:E, 'Clean Data'!D:D))</f>
        <v>608</v>
      </c>
      <c r="J891" s="113" t="s">
        <v>1557</v>
      </c>
      <c r="K891" s="114" t="s">
        <v>594</v>
      </c>
      <c r="L891" t="str">
        <f t="shared" si="13"/>
        <v/>
      </c>
      <c r="M891" t="s">
        <v>888</v>
      </c>
    </row>
    <row r="892" spans="1:13" x14ac:dyDescent="0.25">
      <c r="A892" t="str">
        <f>'Clean Data'!E893&amp;IF('Clean Data'!G893="x","-f","")&amp;IF('Clean Data'!K893="x","-Mega","")&amp;IF('Clean Data'!L893="x","-Gigantamax","")&amp;IF('Clean Data'!M893&lt;&gt;"","-"&amp;'Clean Data'!M893,"")</f>
        <v>Kubfu</v>
      </c>
      <c r="B892" t="s">
        <v>876</v>
      </c>
      <c r="C892" t="s">
        <v>876</v>
      </c>
      <c r="D892" s="108" t="s">
        <v>685</v>
      </c>
      <c r="E892" t="s">
        <v>685</v>
      </c>
      <c r="F892" t="str" cm="1">
        <f t="array" aca="1" ref="F892" ca="1">IF(OR(E892="f", E892="Mega", E892="Gigantamax", E892="Galar", E892="Alola"), IF(NOT(ISERROR(SEARCH(" ", CELL("contents", F891)))), LEFT(F891,SEARCH(" ", CELL("contents", F891))-1) &amp; " - " &amp; E892, F891&amp;" - "&amp;E892), E892)</f>
        <v>Aurorus</v>
      </c>
      <c r="G892">
        <f>IF(ISNUMBER(SEARCH("-",K892)),_xlfn.XLOOKUP(LEFT(K892,FIND("-",K892)-1),'Clean Data'!E:E, 'Clean Data'!C:C),_xlfn.XLOOKUP(K892,'Clean Data'!E:E, 'Clean Data'!C:C))</f>
        <v>5</v>
      </c>
      <c r="H892" s="113">
        <v>5</v>
      </c>
      <c r="I892" s="113" t="str">
        <f>IF(ISNUMBER(SEARCH("-",K892)),_xlfn.XLOOKUP(LEFT(K892,FIND("-",K892)-1),'Clean Data'!E:E, 'Clean Data'!D:D),_xlfn.XLOOKUP(K892,'Clean Data'!E:E, 'Clean Data'!D:D))</f>
        <v>609</v>
      </c>
      <c r="J892" s="113" t="s">
        <v>1558</v>
      </c>
      <c r="K892" s="114" t="s">
        <v>595</v>
      </c>
      <c r="L892" t="str">
        <f t="shared" si="13"/>
        <v/>
      </c>
      <c r="M892" t="s">
        <v>888</v>
      </c>
    </row>
    <row r="893" spans="1:13" x14ac:dyDescent="0.25">
      <c r="A893" t="str">
        <f>'Clean Data'!E894&amp;IF('Clean Data'!G894="x","-f","")&amp;IF('Clean Data'!K894="x","-Mega","")&amp;IF('Clean Data'!L894="x","-Gigantamax","")&amp;IF('Clean Data'!M894&lt;&gt;"","-"&amp;'Clean Data'!M894,"")</f>
        <v>Urshifu-Gigantamax</v>
      </c>
      <c r="B893" t="s">
        <v>2872</v>
      </c>
      <c r="C893" t="s">
        <v>2872</v>
      </c>
      <c r="D893" s="108" t="s">
        <v>686</v>
      </c>
      <c r="E893" t="s">
        <v>686</v>
      </c>
      <c r="F893" t="str" cm="1">
        <f t="array" aca="1" ref="F893" ca="1">IF(OR(E893="f", E893="Mega", E893="Gigantamax", E893="Galar", E893="Alola"), IF(NOT(ISERROR(SEARCH(" ", CELL("contents", F892)))), LEFT(F892,SEARCH(" ", CELL("contents", F892))-1) &amp; " - " &amp; E893, F892&amp;" - "&amp;E893), E893)</f>
        <v>Sylveon</v>
      </c>
      <c r="G893">
        <f>IF(ISNUMBER(SEARCH("-",K893)),_xlfn.XLOOKUP(LEFT(K893,FIND("-",K893)-1),'Clean Data'!E:E, 'Clean Data'!C:C),_xlfn.XLOOKUP(K893,'Clean Data'!E:E, 'Clean Data'!C:C))</f>
        <v>5</v>
      </c>
      <c r="H893" s="113">
        <v>5</v>
      </c>
      <c r="I893" s="113" t="str">
        <f>IF(ISNUMBER(SEARCH("-",K893)),_xlfn.XLOOKUP(LEFT(K893,FIND("-",K893)-1),'Clean Data'!E:E, 'Clean Data'!D:D),_xlfn.XLOOKUP(K893,'Clean Data'!E:E, 'Clean Data'!D:D))</f>
        <v>610</v>
      </c>
      <c r="J893" s="113" t="s">
        <v>1559</v>
      </c>
      <c r="K893" s="114" t="s">
        <v>596</v>
      </c>
      <c r="L893" t="str">
        <f t="shared" si="13"/>
        <v/>
      </c>
      <c r="M893" t="s">
        <v>888</v>
      </c>
    </row>
    <row r="894" spans="1:13" x14ac:dyDescent="0.25">
      <c r="A894" t="str">
        <f>'Clean Data'!E895&amp;IF('Clean Data'!G895="x","-f","")&amp;IF('Clean Data'!K895="x","-Mega","")&amp;IF('Clean Data'!L895="x","-Gigantamax","")&amp;IF('Clean Data'!M895&lt;&gt;"","-"&amp;'Clean Data'!M895,"")</f>
        <v>Zarude</v>
      </c>
      <c r="B894" t="s">
        <v>878</v>
      </c>
      <c r="C894" t="s">
        <v>878</v>
      </c>
      <c r="D894" s="108" t="s">
        <v>687</v>
      </c>
      <c r="E894" t="s">
        <v>687</v>
      </c>
      <c r="F894" t="str" cm="1">
        <f t="array" aca="1" ref="F894" ca="1">IF(OR(E894="f", E894="Mega", E894="Gigantamax", E894="Galar", E894="Alola"), IF(NOT(ISERROR(SEARCH(" ", CELL("contents", F893)))), LEFT(F893,SEARCH(" ", CELL("contents", F893))-1) &amp; " - " &amp; E894, F893&amp;" - "&amp;E894), E894)</f>
        <v>Hawlucha</v>
      </c>
      <c r="G894">
        <f>IF(ISNUMBER(SEARCH("-",K894)),_xlfn.XLOOKUP(LEFT(K894,FIND("-",K894)-1),'Clean Data'!E:E, 'Clean Data'!C:C),_xlfn.XLOOKUP(K894,'Clean Data'!E:E, 'Clean Data'!C:C))</f>
        <v>5</v>
      </c>
      <c r="H894" s="113">
        <v>5</v>
      </c>
      <c r="I894" s="113" t="str">
        <f>IF(ISNUMBER(SEARCH("-",K894)),_xlfn.XLOOKUP(LEFT(K894,FIND("-",K894)-1),'Clean Data'!E:E, 'Clean Data'!D:D),_xlfn.XLOOKUP(K894,'Clean Data'!E:E, 'Clean Data'!D:D))</f>
        <v>611</v>
      </c>
      <c r="J894" s="113" t="s">
        <v>1560</v>
      </c>
      <c r="K894" s="114" t="s">
        <v>597</v>
      </c>
      <c r="L894" t="str">
        <f t="shared" si="13"/>
        <v/>
      </c>
      <c r="M894" t="s">
        <v>888</v>
      </c>
    </row>
    <row r="895" spans="1:13" x14ac:dyDescent="0.25">
      <c r="A895" t="str">
        <f>'Clean Data'!E896&amp;IF('Clean Data'!G896="x","-f","")&amp;IF('Clean Data'!K896="x","-Mega","")&amp;IF('Clean Data'!L896="x","-Gigantamax","")&amp;IF('Clean Data'!M896&lt;&gt;"","-"&amp;'Clean Data'!M896,"")</f>
        <v>Regieleki</v>
      </c>
      <c r="B895" t="s">
        <v>879</v>
      </c>
      <c r="C895" t="s">
        <v>879</v>
      </c>
      <c r="D895" s="108" t="s">
        <v>688</v>
      </c>
      <c r="E895" t="s">
        <v>688</v>
      </c>
      <c r="F895" t="str" cm="1">
        <f t="array" aca="1" ref="F895" ca="1">IF(OR(E895="f", E895="Mega", E895="Gigantamax", E895="Galar", E895="Alola"), IF(NOT(ISERROR(SEARCH(" ", CELL("contents", F894)))), LEFT(F894,SEARCH(" ", CELL("contents", F894))-1) &amp; " - " &amp; E895, F894&amp;" - "&amp;E895), E895)</f>
        <v>Dedenne</v>
      </c>
      <c r="G895">
        <f>IF(ISNUMBER(SEARCH("-",K895)),_xlfn.XLOOKUP(LEFT(K895,FIND("-",K895)-1),'Clean Data'!E:E, 'Clean Data'!C:C),_xlfn.XLOOKUP(K895,'Clean Data'!E:E, 'Clean Data'!C:C))</f>
        <v>5</v>
      </c>
      <c r="H895" s="113">
        <v>5</v>
      </c>
      <c r="I895" s="113" t="str">
        <f>IF(ISNUMBER(SEARCH("-",K895)),_xlfn.XLOOKUP(LEFT(K895,FIND("-",K895)-1),'Clean Data'!E:E, 'Clean Data'!D:D),_xlfn.XLOOKUP(K895,'Clean Data'!E:E, 'Clean Data'!D:D))</f>
        <v>612</v>
      </c>
      <c r="J895" s="113" t="s">
        <v>1561</v>
      </c>
      <c r="K895" s="114" t="s">
        <v>598</v>
      </c>
      <c r="L895" t="str">
        <f t="shared" si="13"/>
        <v/>
      </c>
      <c r="M895" t="s">
        <v>888</v>
      </c>
    </row>
    <row r="896" spans="1:13" x14ac:dyDescent="0.25">
      <c r="A896" t="str">
        <f>'Clean Data'!E897&amp;IF('Clean Data'!G897="x","-f","")&amp;IF('Clean Data'!K897="x","-Mega","")&amp;IF('Clean Data'!L897="x","-Gigantamax","")&amp;IF('Clean Data'!M897&lt;&gt;"","-"&amp;'Clean Data'!M897,"")</f>
        <v>Regidrago</v>
      </c>
      <c r="B896" t="s">
        <v>880</v>
      </c>
      <c r="C896" t="s">
        <v>880</v>
      </c>
      <c r="D896" s="108" t="s">
        <v>689</v>
      </c>
      <c r="E896" t="s">
        <v>689</v>
      </c>
      <c r="F896" t="str" cm="1">
        <f t="array" aca="1" ref="F896" ca="1">IF(OR(E896="f", E896="Mega", E896="Gigantamax", E896="Galar", E896="Alola"), IF(NOT(ISERROR(SEARCH(" ", CELL("contents", F895)))), LEFT(F895,SEARCH(" ", CELL("contents", F895))-1) &amp; " - " &amp; E896, F895&amp;" - "&amp;E896), E896)</f>
        <v>Carbink</v>
      </c>
      <c r="G896">
        <f>IF(ISNUMBER(SEARCH("-",K896)),_xlfn.XLOOKUP(LEFT(K896,FIND("-",K896)-1),'Clean Data'!E:E, 'Clean Data'!C:C),_xlfn.XLOOKUP(K896,'Clean Data'!E:E, 'Clean Data'!C:C))</f>
        <v>5</v>
      </c>
      <c r="H896" s="113">
        <v>5</v>
      </c>
      <c r="I896" s="113" t="str">
        <f>IF(ISNUMBER(SEARCH("-",K896)),_xlfn.XLOOKUP(LEFT(K896,FIND("-",K896)-1),'Clean Data'!E:E, 'Clean Data'!D:D),_xlfn.XLOOKUP(K896,'Clean Data'!E:E, 'Clean Data'!D:D))</f>
        <v>613</v>
      </c>
      <c r="J896" s="113" t="s">
        <v>1562</v>
      </c>
      <c r="K896" s="114" t="s">
        <v>599</v>
      </c>
      <c r="L896" t="str">
        <f t="shared" si="13"/>
        <v/>
      </c>
      <c r="M896" t="s">
        <v>888</v>
      </c>
    </row>
    <row r="897" spans="1:13" x14ac:dyDescent="0.25">
      <c r="A897" t="str">
        <f>'Clean Data'!E898&amp;IF('Clean Data'!G898="x","-f","")&amp;IF('Clean Data'!K898="x","-Mega","")&amp;IF('Clean Data'!L898="x","-Gigantamax","")&amp;IF('Clean Data'!M898&lt;&gt;"","-"&amp;'Clean Data'!M898,"")</f>
        <v>Glastrier</v>
      </c>
      <c r="B897" t="s">
        <v>884</v>
      </c>
      <c r="C897" t="s">
        <v>884</v>
      </c>
      <c r="D897" s="108" t="s">
        <v>690</v>
      </c>
      <c r="E897" t="s">
        <v>690</v>
      </c>
      <c r="F897" t="str" cm="1">
        <f t="array" aca="1" ref="F897" ca="1">IF(OR(E897="f", E897="Mega", E897="Gigantamax", E897="Galar", E897="Alola"), IF(NOT(ISERROR(SEARCH(" ", CELL("contents", F896)))), LEFT(F896,SEARCH(" ", CELL("contents", F896))-1) &amp; " - " &amp; E897, F896&amp;" - "&amp;E897), E897)</f>
        <v>Goomy</v>
      </c>
      <c r="G897">
        <f>IF(ISNUMBER(SEARCH("-",K897)),_xlfn.XLOOKUP(LEFT(K897,FIND("-",K897)-1),'Clean Data'!E:E, 'Clean Data'!C:C),_xlfn.XLOOKUP(K897,'Clean Data'!E:E, 'Clean Data'!C:C))</f>
        <v>5</v>
      </c>
      <c r="H897" s="113">
        <v>5</v>
      </c>
      <c r="I897" s="113" t="str">
        <f>IF(ISNUMBER(SEARCH("-",K897)),_xlfn.XLOOKUP(LEFT(K897,FIND("-",K897)-1),'Clean Data'!E:E, 'Clean Data'!D:D),_xlfn.XLOOKUP(K897,'Clean Data'!E:E, 'Clean Data'!D:D))</f>
        <v>614</v>
      </c>
      <c r="J897" s="113" t="s">
        <v>1563</v>
      </c>
      <c r="K897" s="114" t="s">
        <v>600</v>
      </c>
      <c r="L897" t="str">
        <f t="shared" si="13"/>
        <v/>
      </c>
      <c r="M897" t="s">
        <v>888</v>
      </c>
    </row>
    <row r="898" spans="1:13" x14ac:dyDescent="0.25">
      <c r="A898" t="str">
        <f>'Clean Data'!E899&amp;IF('Clean Data'!G899="x","-f","")&amp;IF('Clean Data'!K899="x","-Mega","")&amp;IF('Clean Data'!L899="x","-Gigantamax","")&amp;IF('Clean Data'!M899&lt;&gt;"","-"&amp;'Clean Data'!M899,"")</f>
        <v>Spectrier</v>
      </c>
      <c r="B898" t="s">
        <v>885</v>
      </c>
      <c r="C898" t="s">
        <v>885</v>
      </c>
      <c r="D898" s="108" t="s">
        <v>691</v>
      </c>
      <c r="E898" t="s">
        <v>691</v>
      </c>
      <c r="F898" t="str" cm="1">
        <f t="array" aca="1" ref="F898" ca="1">IF(OR(E898="f", E898="Mega", E898="Gigantamax", E898="Galar", E898="Alola"), IF(NOT(ISERROR(SEARCH(" ", CELL("contents", F897)))), LEFT(F897,SEARCH(" ", CELL("contents", F897))-1) &amp; " - " &amp; E898, F897&amp;" - "&amp;E898), E898)</f>
        <v>Sliggoo</v>
      </c>
      <c r="G898">
        <f>IF(ISNUMBER(SEARCH("-",K898)),_xlfn.XLOOKUP(LEFT(K898,FIND("-",K898)-1),'Clean Data'!E:E, 'Clean Data'!C:C),_xlfn.XLOOKUP(K898,'Clean Data'!E:E, 'Clean Data'!C:C))</f>
        <v>5</v>
      </c>
      <c r="H898" s="113">
        <v>5</v>
      </c>
      <c r="I898" s="113" t="str">
        <f>IF(ISNUMBER(SEARCH("-",K898)),_xlfn.XLOOKUP(LEFT(K898,FIND("-",K898)-1),'Clean Data'!E:E, 'Clean Data'!D:D),_xlfn.XLOOKUP(K898,'Clean Data'!E:E, 'Clean Data'!D:D))</f>
        <v>615</v>
      </c>
      <c r="J898" s="113" t="s">
        <v>1564</v>
      </c>
      <c r="K898" s="114" t="s">
        <v>601</v>
      </c>
      <c r="L898" t="str">
        <f t="shared" si="13"/>
        <v/>
      </c>
      <c r="M898" t="s">
        <v>888</v>
      </c>
    </row>
    <row r="899" spans="1:13" x14ac:dyDescent="0.25">
      <c r="A899" t="str">
        <f>'Clean Data'!E900&amp;IF('Clean Data'!G900="x","-f","")&amp;IF('Clean Data'!K900="x","-Mega","")&amp;IF('Clean Data'!L900="x","-Gigantamax","")&amp;IF('Clean Data'!M900&lt;&gt;"","-"&amp;'Clean Data'!M900,"")</f>
        <v>Calyrex</v>
      </c>
      <c r="B899" t="s">
        <v>881</v>
      </c>
      <c r="C899" t="s">
        <v>881</v>
      </c>
      <c r="D899" s="108" t="s">
        <v>692</v>
      </c>
      <c r="E899" t="s">
        <v>692</v>
      </c>
      <c r="F899" t="str" cm="1">
        <f t="array" aca="1" ref="F899" ca="1">IF(OR(E899="f", E899="Mega", E899="Gigantamax", E899="Galar", E899="Alola"), IF(NOT(ISERROR(SEARCH(" ", CELL("contents", F898)))), LEFT(F898,SEARCH(" ", CELL("contents", F898))-1) &amp; " - " &amp; E899, F898&amp;" - "&amp;E899), E899)</f>
        <v>Goodra</v>
      </c>
      <c r="G899">
        <f>IF(ISNUMBER(SEARCH("-",K899)),_xlfn.XLOOKUP(LEFT(K899,FIND("-",K899)-1),'Clean Data'!E:E, 'Clean Data'!C:C),_xlfn.XLOOKUP(K899,'Clean Data'!E:E, 'Clean Data'!C:C))</f>
        <v>5</v>
      </c>
      <c r="H899" s="113">
        <v>5</v>
      </c>
      <c r="I899" s="113" t="str">
        <f>IF(ISNUMBER(SEARCH("-",K899)),_xlfn.XLOOKUP(LEFT(K899,FIND("-",K899)-1),'Clean Data'!E:E, 'Clean Data'!D:D),_xlfn.XLOOKUP(K899,'Clean Data'!E:E, 'Clean Data'!D:D))</f>
        <v>616</v>
      </c>
      <c r="J899" s="113" t="s">
        <v>1565</v>
      </c>
      <c r="K899" s="114" t="s">
        <v>602</v>
      </c>
      <c r="L899" t="str">
        <f t="shared" ref="L899:L962" si="14">IF(NOT(ISERROR(SEARCH("-", K899))), RIGHT(K899, LEN(K899) - SEARCH("-", K899)), "")</f>
        <v/>
      </c>
      <c r="M899" t="s">
        <v>888</v>
      </c>
    </row>
    <row r="900" spans="1:13" x14ac:dyDescent="0.25">
      <c r="D900" s="108" t="s">
        <v>693</v>
      </c>
      <c r="E900" t="s">
        <v>693</v>
      </c>
      <c r="F900" t="str" cm="1">
        <f t="array" aca="1" ref="F900" ca="1">IF(OR(E900="f", E900="Mega", E900="Gigantamax", E900="Galar", E900="Alola"), IF(NOT(ISERROR(SEARCH(" ", CELL("contents", F899)))), LEFT(F899,SEARCH(" ", CELL("contents", F899))-1) &amp; " - " &amp; E900, F899&amp;" - "&amp;E900), E900)</f>
        <v>Klefki</v>
      </c>
      <c r="G900">
        <f>IF(ISNUMBER(SEARCH("-",K900)),_xlfn.XLOOKUP(LEFT(K900,FIND("-",K900)-1),'Clean Data'!E:E, 'Clean Data'!C:C),_xlfn.XLOOKUP(K900,'Clean Data'!E:E, 'Clean Data'!C:C))</f>
        <v>5</v>
      </c>
      <c r="H900" s="113">
        <v>5</v>
      </c>
      <c r="I900" s="113" t="str">
        <f>IF(ISNUMBER(SEARCH("-",K900)),_xlfn.XLOOKUP(LEFT(K900,FIND("-",K900)-1),'Clean Data'!E:E, 'Clean Data'!D:D),_xlfn.XLOOKUP(K900,'Clean Data'!E:E, 'Clean Data'!D:D))</f>
        <v>617</v>
      </c>
      <c r="J900" s="113" t="s">
        <v>1566</v>
      </c>
      <c r="K900" s="114" t="s">
        <v>603</v>
      </c>
      <c r="L900" t="str">
        <f t="shared" si="14"/>
        <v/>
      </c>
      <c r="M900" t="s">
        <v>888</v>
      </c>
    </row>
    <row r="901" spans="1:13" x14ac:dyDescent="0.25">
      <c r="D901" s="108" t="s">
        <v>694</v>
      </c>
      <c r="E901" t="s">
        <v>694</v>
      </c>
      <c r="F901" t="str" cm="1">
        <f t="array" aca="1" ref="F901" ca="1">IF(OR(E901="f", E901="Mega", E901="Gigantamax", E901="Galar", E901="Alola"), IF(NOT(ISERROR(SEARCH(" ", CELL("contents", F900)))), LEFT(F900,SEARCH(" ", CELL("contents", F900))-1) &amp; " - " &amp; E901, F900&amp;" - "&amp;E901), E901)</f>
        <v>Phantump</v>
      </c>
      <c r="G901">
        <f>IF(ISNUMBER(SEARCH("-",K901)),_xlfn.XLOOKUP(LEFT(K901,FIND("-",K901)-1),'Clean Data'!E:E, 'Clean Data'!C:C),_xlfn.XLOOKUP(K901,'Clean Data'!E:E, 'Clean Data'!C:C))</f>
        <v>5</v>
      </c>
      <c r="H901" s="113">
        <v>5</v>
      </c>
      <c r="I901" s="113" t="str">
        <f>IF(ISNUMBER(SEARCH("-",K901)),_xlfn.XLOOKUP(LEFT(K901,FIND("-",K901)-1),'Clean Data'!E:E, 'Clean Data'!D:D),_xlfn.XLOOKUP(K901,'Clean Data'!E:E, 'Clean Data'!D:D))</f>
        <v>618</v>
      </c>
      <c r="J901" s="113" t="s">
        <v>1567</v>
      </c>
      <c r="K901" s="114" t="s">
        <v>604</v>
      </c>
      <c r="L901" t="str">
        <f t="shared" si="14"/>
        <v/>
      </c>
      <c r="M901" t="s">
        <v>888</v>
      </c>
    </row>
    <row r="902" spans="1:13" x14ac:dyDescent="0.25">
      <c r="D902" s="108" t="s">
        <v>695</v>
      </c>
      <c r="E902" t="s">
        <v>695</v>
      </c>
      <c r="F902" t="str" cm="1">
        <f t="array" aca="1" ref="F902" ca="1">IF(OR(E902="f", E902="Mega", E902="Gigantamax", E902="Galar", E902="Alola"), IF(NOT(ISERROR(SEARCH(" ", CELL("contents", F901)))), LEFT(F901,SEARCH(" ", CELL("contents", F901))-1) &amp; " - " &amp; E902, F901&amp;" - "&amp;E902), E902)</f>
        <v>Trevenant</v>
      </c>
      <c r="G902">
        <f>IF(ISNUMBER(SEARCH("-",K902)),_xlfn.XLOOKUP(LEFT(K902,FIND("-",K902)-1),'Clean Data'!E:E, 'Clean Data'!C:C),_xlfn.XLOOKUP(K902,'Clean Data'!E:E, 'Clean Data'!C:C))</f>
        <v>5</v>
      </c>
      <c r="H902" s="113">
        <v>5</v>
      </c>
      <c r="I902" s="113" t="str">
        <f>IF(ISNUMBER(SEARCH("-",K902)),_xlfn.XLOOKUP(LEFT(K902,FIND("-",K902)-1),'Clean Data'!E:E, 'Clean Data'!D:D),_xlfn.XLOOKUP(K902,'Clean Data'!E:E, 'Clean Data'!D:D))</f>
        <v>618</v>
      </c>
      <c r="J902" s="113" t="s">
        <v>1567</v>
      </c>
      <c r="K902" s="114" t="s">
        <v>2957</v>
      </c>
      <c r="L902" t="str">
        <f t="shared" si="14"/>
        <v>Region-Galar</v>
      </c>
      <c r="M902" t="s">
        <v>2974</v>
      </c>
    </row>
    <row r="903" spans="1:13" x14ac:dyDescent="0.25">
      <c r="D903" s="108" t="s">
        <v>696</v>
      </c>
      <c r="E903" t="s">
        <v>696</v>
      </c>
      <c r="F903" t="str" cm="1">
        <f t="array" aca="1" ref="F903" ca="1">IF(OR(E903="f", E903="Mega", E903="Gigantamax", E903="Galar", E903="Alola"), IF(NOT(ISERROR(SEARCH(" ", CELL("contents", F902)))), LEFT(F902,SEARCH(" ", CELL("contents", F902))-1) &amp; " - " &amp; E903, F902&amp;" - "&amp;E903), E903)</f>
        <v>Pumpkaboo</v>
      </c>
      <c r="G903">
        <f>IF(ISNUMBER(SEARCH("-",K903)),_xlfn.XLOOKUP(LEFT(K903,FIND("-",K903)-1),'Clean Data'!E:E, 'Clean Data'!C:C),_xlfn.XLOOKUP(K903,'Clean Data'!E:E, 'Clean Data'!C:C))</f>
        <v>5</v>
      </c>
      <c r="H903" s="113">
        <v>5</v>
      </c>
      <c r="I903" s="113" t="str">
        <f>IF(ISNUMBER(SEARCH("-",K903)),_xlfn.XLOOKUP(LEFT(K903,FIND("-",K903)-1),'Clean Data'!E:E, 'Clean Data'!D:D),_xlfn.XLOOKUP(K903,'Clean Data'!E:E, 'Clean Data'!D:D))</f>
        <v>619</v>
      </c>
      <c r="J903" s="113" t="s">
        <v>1568</v>
      </c>
      <c r="K903" s="114" t="s">
        <v>605</v>
      </c>
      <c r="L903" t="str">
        <f t="shared" si="14"/>
        <v/>
      </c>
      <c r="M903" t="s">
        <v>888</v>
      </c>
    </row>
    <row r="904" spans="1:13" x14ac:dyDescent="0.25">
      <c r="D904" s="108" t="s">
        <v>697</v>
      </c>
      <c r="E904" t="s">
        <v>697</v>
      </c>
      <c r="F904" t="str" cm="1">
        <f t="array" aca="1" ref="F904" ca="1">IF(OR(E904="f", E904="Mega", E904="Gigantamax", E904="Galar", E904="Alola"), IF(NOT(ISERROR(SEARCH(" ", CELL("contents", F903)))), LEFT(F903,SEARCH(" ", CELL("contents", F903))-1) &amp; " - " &amp; E904, F903&amp;" - "&amp;E904), E904)</f>
        <v>Gourgeist</v>
      </c>
      <c r="G904">
        <f>IF(ISNUMBER(SEARCH("-",K904)),_xlfn.XLOOKUP(LEFT(K904,FIND("-",K904)-1),'Clean Data'!E:E, 'Clean Data'!C:C),_xlfn.XLOOKUP(K904,'Clean Data'!E:E, 'Clean Data'!C:C))</f>
        <v>5</v>
      </c>
      <c r="H904" s="113">
        <v>5</v>
      </c>
      <c r="I904" s="113" t="str">
        <f>IF(ISNUMBER(SEARCH("-",K904)),_xlfn.XLOOKUP(LEFT(K904,FIND("-",K904)-1),'Clean Data'!E:E, 'Clean Data'!D:D),_xlfn.XLOOKUP(K904,'Clean Data'!E:E, 'Clean Data'!D:D))</f>
        <v>620</v>
      </c>
      <c r="J904" s="113" t="s">
        <v>1569</v>
      </c>
      <c r="K904" s="114" t="s">
        <v>606</v>
      </c>
      <c r="L904" t="str">
        <f t="shared" si="14"/>
        <v/>
      </c>
      <c r="M904" t="s">
        <v>888</v>
      </c>
    </row>
    <row r="905" spans="1:13" x14ac:dyDescent="0.25">
      <c r="D905" s="108" t="s">
        <v>698</v>
      </c>
      <c r="E905" t="s">
        <v>698</v>
      </c>
      <c r="F905" t="str" cm="1">
        <f t="array" aca="1" ref="F905" ca="1">IF(OR(E905="f", E905="Mega", E905="Gigantamax", E905="Galar", E905="Alola"), IF(NOT(ISERROR(SEARCH(" ", CELL("contents", F904)))), LEFT(F904,SEARCH(" ", CELL("contents", F904))-1) &amp; " - " &amp; E905, F904&amp;" - "&amp;E905), E905)</f>
        <v>Bergmite</v>
      </c>
      <c r="G905">
        <f>IF(ISNUMBER(SEARCH("-",K905)),_xlfn.XLOOKUP(LEFT(K905,FIND("-",K905)-1),'Clean Data'!E:E, 'Clean Data'!C:C),_xlfn.XLOOKUP(K905,'Clean Data'!E:E, 'Clean Data'!C:C))</f>
        <v>5</v>
      </c>
      <c r="H905" s="113">
        <v>5</v>
      </c>
      <c r="I905" s="113" t="str">
        <f>IF(ISNUMBER(SEARCH("-",K905)),_xlfn.XLOOKUP(LEFT(K905,FIND("-",K905)-1),'Clean Data'!E:E, 'Clean Data'!D:D),_xlfn.XLOOKUP(K905,'Clean Data'!E:E, 'Clean Data'!D:D))</f>
        <v>621</v>
      </c>
      <c r="J905" s="113" t="s">
        <v>1570</v>
      </c>
      <c r="K905" s="114" t="s">
        <v>607</v>
      </c>
      <c r="L905" t="str">
        <f t="shared" si="14"/>
        <v/>
      </c>
      <c r="M905" t="s">
        <v>888</v>
      </c>
    </row>
    <row r="906" spans="1:13" x14ac:dyDescent="0.25">
      <c r="D906" s="108" t="s">
        <v>699</v>
      </c>
      <c r="E906" t="s">
        <v>699</v>
      </c>
      <c r="F906" t="str" cm="1">
        <f t="array" aca="1" ref="F906" ca="1">IF(OR(E906="f", E906="Mega", E906="Gigantamax", E906="Galar", E906="Alola"), IF(NOT(ISERROR(SEARCH(" ", CELL("contents", F905)))), LEFT(F905,SEARCH(" ", CELL("contents", F905))-1) &amp; " - " &amp; E906, F905&amp;" - "&amp;E906), E906)</f>
        <v>Avalugg</v>
      </c>
      <c r="G906">
        <f>IF(ISNUMBER(SEARCH("-",K906)),_xlfn.XLOOKUP(LEFT(K906,FIND("-",K906)-1),'Clean Data'!E:E, 'Clean Data'!C:C),_xlfn.XLOOKUP(K906,'Clean Data'!E:E, 'Clean Data'!C:C))</f>
        <v>5</v>
      </c>
      <c r="H906" s="113">
        <v>5</v>
      </c>
      <c r="I906" s="113" t="str">
        <f>IF(ISNUMBER(SEARCH("-",K906)),_xlfn.XLOOKUP(LEFT(K906,FIND("-",K906)-1),'Clean Data'!E:E, 'Clean Data'!D:D),_xlfn.XLOOKUP(K906,'Clean Data'!E:E, 'Clean Data'!D:D))</f>
        <v>622</v>
      </c>
      <c r="J906" s="113" t="s">
        <v>1571</v>
      </c>
      <c r="K906" s="114" t="s">
        <v>608</v>
      </c>
      <c r="L906" t="str">
        <f t="shared" si="14"/>
        <v/>
      </c>
      <c r="M906" t="s">
        <v>888</v>
      </c>
    </row>
    <row r="907" spans="1:13" x14ac:dyDescent="0.25">
      <c r="D907" s="108" t="s">
        <v>700</v>
      </c>
      <c r="E907" t="s">
        <v>700</v>
      </c>
      <c r="F907" t="str" cm="1">
        <f t="array" aca="1" ref="F907" ca="1">IF(OR(E907="f", E907="Mega", E907="Gigantamax", E907="Galar", E907="Alola"), IF(NOT(ISERROR(SEARCH(" ", CELL("contents", F906)))), LEFT(F906,SEARCH(" ", CELL("contents", F906))-1) &amp; " - " &amp; E907, F906&amp;" - "&amp;E907), E907)</f>
        <v>Noibat</v>
      </c>
      <c r="G907">
        <f>IF(ISNUMBER(SEARCH("-",K907)),_xlfn.XLOOKUP(LEFT(K907,FIND("-",K907)-1),'Clean Data'!E:E, 'Clean Data'!C:C),_xlfn.XLOOKUP(K907,'Clean Data'!E:E, 'Clean Data'!C:C))</f>
        <v>5</v>
      </c>
      <c r="H907" s="113">
        <v>5</v>
      </c>
      <c r="I907" s="113" t="str">
        <f>IF(ISNUMBER(SEARCH("-",K907)),_xlfn.XLOOKUP(LEFT(K907,FIND("-",K907)-1),'Clean Data'!E:E, 'Clean Data'!D:D),_xlfn.XLOOKUP(K907,'Clean Data'!E:E, 'Clean Data'!D:D))</f>
        <v>623</v>
      </c>
      <c r="J907" s="113" t="s">
        <v>1572</v>
      </c>
      <c r="K907" s="114" t="s">
        <v>609</v>
      </c>
      <c r="L907" t="str">
        <f t="shared" si="14"/>
        <v/>
      </c>
      <c r="M907" t="s">
        <v>888</v>
      </c>
    </row>
    <row r="908" spans="1:13" x14ac:dyDescent="0.25">
      <c r="D908" s="108" t="s">
        <v>701</v>
      </c>
      <c r="E908" t="s">
        <v>701</v>
      </c>
      <c r="F908" t="str" cm="1">
        <f t="array" aca="1" ref="F908" ca="1">IF(OR(E908="f", E908="Mega", E908="Gigantamax", E908="Galar", E908="Alola"), IF(NOT(ISERROR(SEARCH(" ", CELL("contents", F907)))), LEFT(F907,SEARCH(" ", CELL("contents", F907))-1) &amp; " - " &amp; E908, F907&amp;" - "&amp;E908), E908)</f>
        <v>Noivern</v>
      </c>
      <c r="G908">
        <f>IF(ISNUMBER(SEARCH("-",K908)),_xlfn.XLOOKUP(LEFT(K908,FIND("-",K908)-1),'Clean Data'!E:E, 'Clean Data'!C:C),_xlfn.XLOOKUP(K908,'Clean Data'!E:E, 'Clean Data'!C:C))</f>
        <v>5</v>
      </c>
      <c r="H908" s="113">
        <v>5</v>
      </c>
      <c r="I908" s="113" t="str">
        <f>IF(ISNUMBER(SEARCH("-",K908)),_xlfn.XLOOKUP(LEFT(K908,FIND("-",K908)-1),'Clean Data'!E:E, 'Clean Data'!D:D),_xlfn.XLOOKUP(K908,'Clean Data'!E:E, 'Clean Data'!D:D))</f>
        <v>624</v>
      </c>
      <c r="J908" s="113" t="s">
        <v>1573</v>
      </c>
      <c r="K908" s="114" t="s">
        <v>610</v>
      </c>
      <c r="L908" t="str">
        <f t="shared" si="14"/>
        <v/>
      </c>
      <c r="M908" t="s">
        <v>888</v>
      </c>
    </row>
    <row r="909" spans="1:13" x14ac:dyDescent="0.25">
      <c r="D909" s="108" t="s">
        <v>702</v>
      </c>
      <c r="E909" t="s">
        <v>702</v>
      </c>
      <c r="F909" t="str" cm="1">
        <f t="array" aca="1" ref="F909" ca="1">IF(OR(E909="f", E909="Mega", E909="Gigantamax", E909="Galar", E909="Alola"), IF(NOT(ISERROR(SEARCH(" ", CELL("contents", F908)))), LEFT(F908,SEARCH(" ", CELL("contents", F908))-1) &amp; " - " &amp; E909, F908&amp;" - "&amp;E909), E909)</f>
        <v>Xerneas</v>
      </c>
      <c r="G909">
        <f>IF(ISNUMBER(SEARCH("-",K909)),_xlfn.XLOOKUP(LEFT(K909,FIND("-",K909)-1),'Clean Data'!E:E, 'Clean Data'!C:C),_xlfn.XLOOKUP(K909,'Clean Data'!E:E, 'Clean Data'!C:C))</f>
        <v>5</v>
      </c>
      <c r="H909" s="113">
        <v>5</v>
      </c>
      <c r="I909" s="113" t="str">
        <f>IF(ISNUMBER(SEARCH("-",K909)),_xlfn.XLOOKUP(LEFT(K909,FIND("-",K909)-1),'Clean Data'!E:E, 'Clean Data'!D:D),_xlfn.XLOOKUP(K909,'Clean Data'!E:E, 'Clean Data'!D:D))</f>
        <v>625</v>
      </c>
      <c r="J909" s="113" t="s">
        <v>1574</v>
      </c>
      <c r="K909" s="114" t="s">
        <v>611</v>
      </c>
      <c r="L909" t="str">
        <f t="shared" si="14"/>
        <v/>
      </c>
      <c r="M909" t="s">
        <v>888</v>
      </c>
    </row>
    <row r="910" spans="1:13" x14ac:dyDescent="0.25">
      <c r="D910" s="108" t="s">
        <v>703</v>
      </c>
      <c r="E910" t="s">
        <v>703</v>
      </c>
      <c r="F910" t="str" cm="1">
        <f t="array" aca="1" ref="F910" ca="1">IF(OR(E910="f", E910="Mega", E910="Gigantamax", E910="Galar", E910="Alola"), IF(NOT(ISERROR(SEARCH(" ", CELL("contents", F909)))), LEFT(F909,SEARCH(" ", CELL("contents", F909))-1) &amp; " - " &amp; E910, F909&amp;" - "&amp;E910), E910)</f>
        <v>Yveltal</v>
      </c>
      <c r="G910">
        <f>IF(ISNUMBER(SEARCH("-",K910)),_xlfn.XLOOKUP(LEFT(K910,FIND("-",K910)-1),'Clean Data'!E:E, 'Clean Data'!C:C),_xlfn.XLOOKUP(K910,'Clean Data'!E:E, 'Clean Data'!C:C))</f>
        <v>5</v>
      </c>
      <c r="H910" s="113">
        <v>5</v>
      </c>
      <c r="I910" s="113" t="str">
        <f>IF(ISNUMBER(SEARCH("-",K910)),_xlfn.XLOOKUP(LEFT(K910,FIND("-",K910)-1),'Clean Data'!E:E, 'Clean Data'!D:D),_xlfn.XLOOKUP(K910,'Clean Data'!E:E, 'Clean Data'!D:D))</f>
        <v>626</v>
      </c>
      <c r="J910" s="113" t="s">
        <v>1575</v>
      </c>
      <c r="K910" s="114" t="s">
        <v>612</v>
      </c>
      <c r="L910" t="str">
        <f t="shared" si="14"/>
        <v/>
      </c>
      <c r="M910" t="s">
        <v>888</v>
      </c>
    </row>
    <row r="911" spans="1:13" x14ac:dyDescent="0.25">
      <c r="D911" s="108" t="s">
        <v>704</v>
      </c>
      <c r="E911" t="s">
        <v>704</v>
      </c>
      <c r="F911" t="str" cm="1">
        <f t="array" aca="1" ref="F911" ca="1">IF(OR(E911="f", E911="Mega", E911="Gigantamax", E911="Galar", E911="Alola"), IF(NOT(ISERROR(SEARCH(" ", CELL("contents", F910)))), LEFT(F910,SEARCH(" ", CELL("contents", F910))-1) &amp; " - " &amp; E911, F910&amp;" - "&amp;E911), E911)</f>
        <v>Zygarde</v>
      </c>
      <c r="G911">
        <f>IF(ISNUMBER(SEARCH("-",K911)),_xlfn.XLOOKUP(LEFT(K911,FIND("-",K911)-1),'Clean Data'!E:E, 'Clean Data'!C:C),_xlfn.XLOOKUP(K911,'Clean Data'!E:E, 'Clean Data'!C:C))</f>
        <v>5</v>
      </c>
      <c r="H911" s="113">
        <v>5</v>
      </c>
      <c r="I911" s="113" t="str">
        <f>IF(ISNUMBER(SEARCH("-",K911)),_xlfn.XLOOKUP(LEFT(K911,FIND("-",K911)-1),'Clean Data'!E:E, 'Clean Data'!D:D),_xlfn.XLOOKUP(K911,'Clean Data'!E:E, 'Clean Data'!D:D))</f>
        <v>627</v>
      </c>
      <c r="J911" s="113" t="s">
        <v>1576</v>
      </c>
      <c r="K911" s="114" t="s">
        <v>613</v>
      </c>
      <c r="L911" t="str">
        <f t="shared" si="14"/>
        <v/>
      </c>
      <c r="M911" t="s">
        <v>888</v>
      </c>
    </row>
    <row r="912" spans="1:13" x14ac:dyDescent="0.25">
      <c r="D912" s="108" t="s">
        <v>705</v>
      </c>
      <c r="E912" t="s">
        <v>705</v>
      </c>
      <c r="F912" t="str" cm="1">
        <f t="array" aca="1" ref="F912" ca="1">IF(OR(E912="f", E912="Mega", E912="Gigantamax", E912="Galar", E912="Alola"), IF(NOT(ISERROR(SEARCH(" ", CELL("contents", F911)))), LEFT(F911,SEARCH(" ", CELL("contents", F911))-1) &amp; " - " &amp; E912, F911&amp;" - "&amp;E912), E912)</f>
        <v>Diancie</v>
      </c>
      <c r="G912">
        <f>IF(ISNUMBER(SEARCH("-",K912)),_xlfn.XLOOKUP(LEFT(K912,FIND("-",K912)-1),'Clean Data'!E:E, 'Clean Data'!C:C),_xlfn.XLOOKUP(K912,'Clean Data'!E:E, 'Clean Data'!C:C))</f>
        <v>5</v>
      </c>
      <c r="H912" s="113">
        <v>5</v>
      </c>
      <c r="I912" s="113" t="str">
        <f>IF(ISNUMBER(SEARCH("-",K912)),_xlfn.XLOOKUP(LEFT(K912,FIND("-",K912)-1),'Clean Data'!E:E, 'Clean Data'!D:D),_xlfn.XLOOKUP(K912,'Clean Data'!E:E, 'Clean Data'!D:D))</f>
        <v>628</v>
      </c>
      <c r="J912" s="113" t="s">
        <v>1577</v>
      </c>
      <c r="K912" s="114" t="s">
        <v>614</v>
      </c>
      <c r="L912" t="str">
        <f t="shared" si="14"/>
        <v/>
      </c>
      <c r="M912" t="s">
        <v>888</v>
      </c>
    </row>
    <row r="913" spans="4:13" x14ac:dyDescent="0.25">
      <c r="D913" s="108" t="s">
        <v>882</v>
      </c>
      <c r="E913" t="s">
        <v>882</v>
      </c>
      <c r="F913" t="str" cm="1">
        <f t="array" aca="1" ref="F913" ca="1">IF(OR(E913="f", E913="Mega", E913="Gigantamax", E913="Galar", E913="Alola"), IF(NOT(ISERROR(SEARCH(" ", CELL("contents", F912)))), LEFT(F912,SEARCH(" ", CELL("contents", F912))-1) &amp; " - " &amp; E913, F912&amp;" - "&amp;E913), E913)</f>
        <v>Diancie - Mega</v>
      </c>
      <c r="G913">
        <f>IF(ISNUMBER(SEARCH("-",K913)),_xlfn.XLOOKUP(LEFT(K913,FIND("-",K913)-1),'Clean Data'!E:E, 'Clean Data'!C:C),_xlfn.XLOOKUP(K913,'Clean Data'!E:E, 'Clean Data'!C:C))</f>
        <v>5</v>
      </c>
      <c r="H913" s="113">
        <v>5</v>
      </c>
      <c r="I913" s="113" t="str">
        <f>IF(ISNUMBER(SEARCH("-",K913)),_xlfn.XLOOKUP(LEFT(K913,FIND("-",K913)-1),'Clean Data'!E:E, 'Clean Data'!D:D),_xlfn.XLOOKUP(K913,'Clean Data'!E:E, 'Clean Data'!D:D))</f>
        <v>629</v>
      </c>
      <c r="J913" s="113" t="s">
        <v>1578</v>
      </c>
      <c r="K913" s="114" t="s">
        <v>615</v>
      </c>
      <c r="L913" t="str">
        <f t="shared" si="14"/>
        <v/>
      </c>
      <c r="M913" t="s">
        <v>888</v>
      </c>
    </row>
    <row r="914" spans="4:13" x14ac:dyDescent="0.25">
      <c r="D914" s="108" t="s">
        <v>706</v>
      </c>
      <c r="E914" t="s">
        <v>706</v>
      </c>
      <c r="F914" t="str" cm="1">
        <f t="array" aca="1" ref="F914" ca="1">IF(OR(E914="f", E914="Mega", E914="Gigantamax", E914="Galar", E914="Alola"), IF(NOT(ISERROR(SEARCH(" ", CELL("contents", F913)))), LEFT(F913,SEARCH(" ", CELL("contents", F913))-1) &amp; " - " &amp; E914, F913&amp;" - "&amp;E914), E914)</f>
        <v>Hoopa</v>
      </c>
      <c r="G914">
        <f>IF(ISNUMBER(SEARCH("-",K914)),_xlfn.XLOOKUP(LEFT(K914,FIND("-",K914)-1),'Clean Data'!E:E, 'Clean Data'!C:C),_xlfn.XLOOKUP(K914,'Clean Data'!E:E, 'Clean Data'!C:C))</f>
        <v>5</v>
      </c>
      <c r="H914" s="113">
        <v>5</v>
      </c>
      <c r="I914" s="113" t="str">
        <f>IF(ISNUMBER(SEARCH("-",K914)),_xlfn.XLOOKUP(LEFT(K914,FIND("-",K914)-1),'Clean Data'!E:E, 'Clean Data'!D:D),_xlfn.XLOOKUP(K914,'Clean Data'!E:E, 'Clean Data'!D:D))</f>
        <v>630</v>
      </c>
      <c r="J914" s="113" t="s">
        <v>1579</v>
      </c>
      <c r="K914" s="114" t="s">
        <v>616</v>
      </c>
      <c r="L914" t="str">
        <f t="shared" si="14"/>
        <v/>
      </c>
      <c r="M914" t="s">
        <v>888</v>
      </c>
    </row>
    <row r="915" spans="4:13" x14ac:dyDescent="0.25">
      <c r="D915" s="108" t="s">
        <v>707</v>
      </c>
      <c r="E915" t="s">
        <v>707</v>
      </c>
      <c r="F915" t="str" cm="1">
        <f t="array" aca="1" ref="F915" ca="1">IF(OR(E915="f", E915="Mega", E915="Gigantamax", E915="Galar", E915="Alola"), IF(NOT(ISERROR(SEARCH(" ", CELL("contents", F914)))), LEFT(F914,SEARCH(" ", CELL("contents", F914))-1) &amp; " - " &amp; E915, F914&amp;" - "&amp;E915), E915)</f>
        <v>Volcanion</v>
      </c>
      <c r="G915">
        <f>IF(ISNUMBER(SEARCH("-",K915)),_xlfn.XLOOKUP(LEFT(K915,FIND("-",K915)-1),'Clean Data'!E:E, 'Clean Data'!C:C),_xlfn.XLOOKUP(K915,'Clean Data'!E:E, 'Clean Data'!C:C))</f>
        <v>5</v>
      </c>
      <c r="H915" s="113">
        <v>5</v>
      </c>
      <c r="I915" s="113" t="str">
        <f>IF(ISNUMBER(SEARCH("-",K915)),_xlfn.XLOOKUP(LEFT(K915,FIND("-",K915)-1),'Clean Data'!E:E, 'Clean Data'!D:D),_xlfn.XLOOKUP(K915,'Clean Data'!E:E, 'Clean Data'!D:D))</f>
        <v>631</v>
      </c>
      <c r="J915" s="113" t="s">
        <v>1580</v>
      </c>
      <c r="K915" s="114" t="s">
        <v>617</v>
      </c>
      <c r="L915" t="str">
        <f t="shared" si="14"/>
        <v/>
      </c>
      <c r="M915" t="s">
        <v>888</v>
      </c>
    </row>
    <row r="916" spans="4:13" x14ac:dyDescent="0.25">
      <c r="D916" s="108" t="s">
        <v>708</v>
      </c>
      <c r="E916" t="s">
        <v>708</v>
      </c>
      <c r="F916" t="str" cm="1">
        <f t="array" aca="1" ref="F916" ca="1">IF(OR(E916="f", E916="Mega", E916="Gigantamax", E916="Galar", E916="Alola"), IF(NOT(ISERROR(SEARCH(" ", CELL("contents", F915)))), LEFT(F915,SEARCH(" ", CELL("contents", F915))-1) &amp; " - " &amp; E916, F915&amp;" - "&amp;E916), E916)</f>
        <v>Rowlet</v>
      </c>
      <c r="G916">
        <f>IF(ISNUMBER(SEARCH("-",K916)),_xlfn.XLOOKUP(LEFT(K916,FIND("-",K916)-1),'Clean Data'!E:E, 'Clean Data'!C:C),_xlfn.XLOOKUP(K916,'Clean Data'!E:E, 'Clean Data'!C:C))</f>
        <v>5</v>
      </c>
      <c r="H916" s="113">
        <v>5</v>
      </c>
      <c r="I916" s="113" t="str">
        <f>IF(ISNUMBER(SEARCH("-",K916)),_xlfn.XLOOKUP(LEFT(K916,FIND("-",K916)-1),'Clean Data'!E:E, 'Clean Data'!D:D),_xlfn.XLOOKUP(K916,'Clean Data'!E:E, 'Clean Data'!D:D))</f>
        <v>632</v>
      </c>
      <c r="J916" s="113" t="s">
        <v>1581</v>
      </c>
      <c r="K916" s="114" t="s">
        <v>618</v>
      </c>
      <c r="L916" t="str">
        <f t="shared" si="14"/>
        <v/>
      </c>
      <c r="M916" t="s">
        <v>888</v>
      </c>
    </row>
    <row r="917" spans="4:13" x14ac:dyDescent="0.25">
      <c r="D917" s="108" t="s">
        <v>709</v>
      </c>
      <c r="E917" t="s">
        <v>709</v>
      </c>
      <c r="F917" t="str" cm="1">
        <f t="array" aca="1" ref="F917" ca="1">IF(OR(E917="f", E917="Mega", E917="Gigantamax", E917="Galar", E917="Alola"), IF(NOT(ISERROR(SEARCH(" ", CELL("contents", F916)))), LEFT(F916,SEARCH(" ", CELL("contents", F916))-1) &amp; " - " &amp; E917, F916&amp;" - "&amp;E917), E917)</f>
        <v>Dartrix</v>
      </c>
      <c r="G917">
        <f>IF(ISNUMBER(SEARCH("-",K917)),_xlfn.XLOOKUP(LEFT(K917,FIND("-",K917)-1),'Clean Data'!E:E, 'Clean Data'!C:C),_xlfn.XLOOKUP(K917,'Clean Data'!E:E, 'Clean Data'!C:C))</f>
        <v>5</v>
      </c>
      <c r="H917" s="113">
        <v>5</v>
      </c>
      <c r="I917" s="113" t="str">
        <f>IF(ISNUMBER(SEARCH("-",K917)),_xlfn.XLOOKUP(LEFT(K917,FIND("-",K917)-1),'Clean Data'!E:E, 'Clean Data'!D:D),_xlfn.XLOOKUP(K917,'Clean Data'!E:E, 'Clean Data'!D:D))</f>
        <v>633</v>
      </c>
      <c r="J917" s="113" t="s">
        <v>1582</v>
      </c>
      <c r="K917" s="114" t="s">
        <v>619</v>
      </c>
      <c r="L917" t="str">
        <f t="shared" si="14"/>
        <v/>
      </c>
      <c r="M917" t="s">
        <v>888</v>
      </c>
    </row>
    <row r="918" spans="4:13" x14ac:dyDescent="0.25">
      <c r="D918" s="108" t="s">
        <v>710</v>
      </c>
      <c r="E918" t="s">
        <v>710</v>
      </c>
      <c r="F918" t="str" cm="1">
        <f t="array" aca="1" ref="F918" ca="1">IF(OR(E918="f", E918="Mega", E918="Gigantamax", E918="Galar", E918="Alola"), IF(NOT(ISERROR(SEARCH(" ", CELL("contents", F917)))), LEFT(F917,SEARCH(" ", CELL("contents", F917))-1) &amp; " - " &amp; E918, F917&amp;" - "&amp;E918), E918)</f>
        <v>Decidueye</v>
      </c>
      <c r="G918">
        <f>IF(ISNUMBER(SEARCH("-",K918)),_xlfn.XLOOKUP(LEFT(K918,FIND("-",K918)-1),'Clean Data'!E:E, 'Clean Data'!C:C),_xlfn.XLOOKUP(K918,'Clean Data'!E:E, 'Clean Data'!C:C))</f>
        <v>5</v>
      </c>
      <c r="H918" s="113">
        <v>5</v>
      </c>
      <c r="I918" s="113" t="str">
        <f>IF(ISNUMBER(SEARCH("-",K918)),_xlfn.XLOOKUP(LEFT(K918,FIND("-",K918)-1),'Clean Data'!E:E, 'Clean Data'!D:D),_xlfn.XLOOKUP(K918,'Clean Data'!E:E, 'Clean Data'!D:D))</f>
        <v>634</v>
      </c>
      <c r="J918" s="113" t="s">
        <v>1583</v>
      </c>
      <c r="K918" s="114" t="s">
        <v>620</v>
      </c>
      <c r="L918" t="str">
        <f t="shared" si="14"/>
        <v/>
      </c>
      <c r="M918" t="s">
        <v>888</v>
      </c>
    </row>
    <row r="919" spans="4:13" x14ac:dyDescent="0.25">
      <c r="D919" s="108" t="s">
        <v>711</v>
      </c>
      <c r="E919" t="s">
        <v>711</v>
      </c>
      <c r="F919" t="str" cm="1">
        <f t="array" aca="1" ref="F919" ca="1">IF(OR(E919="f", E919="Mega", E919="Gigantamax", E919="Galar", E919="Alola"), IF(NOT(ISERROR(SEARCH(" ", CELL("contents", F918)))), LEFT(F918,SEARCH(" ", CELL("contents", F918))-1) &amp; " - " &amp; E919, F918&amp;" - "&amp;E919), E919)</f>
        <v>Litten</v>
      </c>
      <c r="G919">
        <f>IF(ISNUMBER(SEARCH("-",K919)),_xlfn.XLOOKUP(LEFT(K919,FIND("-",K919)-1),'Clean Data'!E:E, 'Clean Data'!C:C),_xlfn.XLOOKUP(K919,'Clean Data'!E:E, 'Clean Data'!C:C))</f>
        <v>5</v>
      </c>
      <c r="H919" s="113">
        <v>5</v>
      </c>
      <c r="I919" s="113" t="str">
        <f>IF(ISNUMBER(SEARCH("-",K919)),_xlfn.XLOOKUP(LEFT(K919,FIND("-",K919)-1),'Clean Data'!E:E, 'Clean Data'!D:D),_xlfn.XLOOKUP(K919,'Clean Data'!E:E, 'Clean Data'!D:D))</f>
        <v>635</v>
      </c>
      <c r="J919" s="113" t="s">
        <v>1584</v>
      </c>
      <c r="K919" s="114" t="s">
        <v>621</v>
      </c>
      <c r="L919" t="str">
        <f t="shared" si="14"/>
        <v/>
      </c>
      <c r="M919" t="s">
        <v>888</v>
      </c>
    </row>
    <row r="920" spans="4:13" x14ac:dyDescent="0.25">
      <c r="D920" s="108" t="s">
        <v>712</v>
      </c>
      <c r="E920" t="s">
        <v>712</v>
      </c>
      <c r="F920" t="str" cm="1">
        <f t="array" aca="1" ref="F920" ca="1">IF(OR(E920="f", E920="Mega", E920="Gigantamax", E920="Galar", E920="Alola"), IF(NOT(ISERROR(SEARCH(" ", CELL("contents", F919)))), LEFT(F919,SEARCH(" ", CELL("contents", F919))-1) &amp; " - " &amp; E920, F919&amp;" - "&amp;E920), E920)</f>
        <v>Torracat</v>
      </c>
      <c r="G920">
        <f>IF(ISNUMBER(SEARCH("-",K920)),_xlfn.XLOOKUP(LEFT(K920,FIND("-",K920)-1),'Clean Data'!E:E, 'Clean Data'!C:C),_xlfn.XLOOKUP(K920,'Clean Data'!E:E, 'Clean Data'!C:C))</f>
        <v>5</v>
      </c>
      <c r="H920" s="113">
        <v>5</v>
      </c>
      <c r="I920" s="113" t="str">
        <f>IF(ISNUMBER(SEARCH("-",K920)),_xlfn.XLOOKUP(LEFT(K920,FIND("-",K920)-1),'Clean Data'!E:E, 'Clean Data'!D:D),_xlfn.XLOOKUP(K920,'Clean Data'!E:E, 'Clean Data'!D:D))</f>
        <v>636</v>
      </c>
      <c r="J920" s="113" t="s">
        <v>1585</v>
      </c>
      <c r="K920" s="114" t="s">
        <v>622</v>
      </c>
      <c r="L920" t="str">
        <f t="shared" si="14"/>
        <v/>
      </c>
      <c r="M920" t="s">
        <v>888</v>
      </c>
    </row>
    <row r="921" spans="4:13" x14ac:dyDescent="0.25">
      <c r="D921" s="108" t="s">
        <v>713</v>
      </c>
      <c r="E921" t="s">
        <v>713</v>
      </c>
      <c r="F921" t="str" cm="1">
        <f t="array" aca="1" ref="F921" ca="1">IF(OR(E921="f", E921="Mega", E921="Gigantamax", E921="Galar", E921="Alola"), IF(NOT(ISERROR(SEARCH(" ", CELL("contents", F920)))), LEFT(F920,SEARCH(" ", CELL("contents", F920))-1) &amp; " - " &amp; E921, F920&amp;" - "&amp;E921), E921)</f>
        <v>Incineroar</v>
      </c>
      <c r="G921">
        <f>IF(ISNUMBER(SEARCH("-",K921)),_xlfn.XLOOKUP(LEFT(K921,FIND("-",K921)-1),'Clean Data'!E:E, 'Clean Data'!C:C),_xlfn.XLOOKUP(K921,'Clean Data'!E:E, 'Clean Data'!C:C))</f>
        <v>5</v>
      </c>
      <c r="H921" s="113">
        <v>5</v>
      </c>
      <c r="I921" s="113" t="str">
        <f>IF(ISNUMBER(SEARCH("-",K921)),_xlfn.XLOOKUP(LEFT(K921,FIND("-",K921)-1),'Clean Data'!E:E, 'Clean Data'!D:D),_xlfn.XLOOKUP(K921,'Clean Data'!E:E, 'Clean Data'!D:D))</f>
        <v>637</v>
      </c>
      <c r="J921" s="113" t="s">
        <v>1586</v>
      </c>
      <c r="K921" s="114" t="s">
        <v>623</v>
      </c>
      <c r="L921" t="str">
        <f t="shared" si="14"/>
        <v/>
      </c>
      <c r="M921" t="s">
        <v>888</v>
      </c>
    </row>
    <row r="922" spans="4:13" x14ac:dyDescent="0.25">
      <c r="D922" s="108" t="s">
        <v>714</v>
      </c>
      <c r="E922" t="s">
        <v>714</v>
      </c>
      <c r="F922" t="str" cm="1">
        <f t="array" aca="1" ref="F922" ca="1">IF(OR(E922="f", E922="Mega", E922="Gigantamax", E922="Galar", E922="Alola"), IF(NOT(ISERROR(SEARCH(" ", CELL("contents", F921)))), LEFT(F921,SEARCH(" ", CELL("contents", F921))-1) &amp; " - " &amp; E922, F921&amp;" - "&amp;E922), E922)</f>
        <v>Popplio</v>
      </c>
      <c r="G922">
        <f>IF(ISNUMBER(SEARCH("-",K922)),_xlfn.XLOOKUP(LEFT(K922,FIND("-",K922)-1),'Clean Data'!E:E, 'Clean Data'!C:C),_xlfn.XLOOKUP(K922,'Clean Data'!E:E, 'Clean Data'!C:C))</f>
        <v>5</v>
      </c>
      <c r="H922" s="113">
        <v>5</v>
      </c>
      <c r="I922" s="113" t="str">
        <f>IF(ISNUMBER(SEARCH("-",K922)),_xlfn.XLOOKUP(LEFT(K922,FIND("-",K922)-1),'Clean Data'!E:E, 'Clean Data'!D:D),_xlfn.XLOOKUP(K922,'Clean Data'!E:E, 'Clean Data'!D:D))</f>
        <v>638</v>
      </c>
      <c r="J922" s="113" t="s">
        <v>1587</v>
      </c>
      <c r="K922" s="114" t="s">
        <v>624</v>
      </c>
      <c r="L922" t="str">
        <f t="shared" si="14"/>
        <v/>
      </c>
      <c r="M922" t="s">
        <v>888</v>
      </c>
    </row>
    <row r="923" spans="4:13" x14ac:dyDescent="0.25">
      <c r="D923" s="108" t="s">
        <v>715</v>
      </c>
      <c r="E923" t="s">
        <v>715</v>
      </c>
      <c r="F923" t="str" cm="1">
        <f t="array" aca="1" ref="F923" ca="1">IF(OR(E923="f", E923="Mega", E923="Gigantamax", E923="Galar", E923="Alola"), IF(NOT(ISERROR(SEARCH(" ", CELL("contents", F922)))), LEFT(F922,SEARCH(" ", CELL("contents", F922))-1) &amp; " - " &amp; E923, F922&amp;" - "&amp;E923), E923)</f>
        <v>Brionne</v>
      </c>
      <c r="G923">
        <f>IF(ISNUMBER(SEARCH("-",K923)),_xlfn.XLOOKUP(LEFT(K923,FIND("-",K923)-1),'Clean Data'!E:E, 'Clean Data'!C:C),_xlfn.XLOOKUP(K923,'Clean Data'!E:E, 'Clean Data'!C:C))</f>
        <v>5</v>
      </c>
      <c r="H923" s="113">
        <v>5</v>
      </c>
      <c r="I923" s="113" t="str">
        <f>IF(ISNUMBER(SEARCH("-",K923)),_xlfn.XLOOKUP(LEFT(K923,FIND("-",K923)-1),'Clean Data'!E:E, 'Clean Data'!D:D),_xlfn.XLOOKUP(K923,'Clean Data'!E:E, 'Clean Data'!D:D))</f>
        <v>639</v>
      </c>
      <c r="J923" s="113" t="s">
        <v>1588</v>
      </c>
      <c r="K923" s="114" t="s">
        <v>625</v>
      </c>
      <c r="L923" t="str">
        <f t="shared" si="14"/>
        <v/>
      </c>
      <c r="M923" t="s">
        <v>888</v>
      </c>
    </row>
    <row r="924" spans="4:13" x14ac:dyDescent="0.25">
      <c r="D924" s="108" t="s">
        <v>716</v>
      </c>
      <c r="E924" t="s">
        <v>716</v>
      </c>
      <c r="F924" t="str" cm="1">
        <f t="array" aca="1" ref="F924" ca="1">IF(OR(E924="f", E924="Mega", E924="Gigantamax", E924="Galar", E924="Alola"), IF(NOT(ISERROR(SEARCH(" ", CELL("contents", F923)))), LEFT(F923,SEARCH(" ", CELL("contents", F923))-1) &amp; " - " &amp; E924, F923&amp;" - "&amp;E924), E924)</f>
        <v>Primarina</v>
      </c>
      <c r="G924">
        <f>IF(ISNUMBER(SEARCH("-",K924)),_xlfn.XLOOKUP(LEFT(K924,FIND("-",K924)-1),'Clean Data'!E:E, 'Clean Data'!C:C),_xlfn.XLOOKUP(K924,'Clean Data'!E:E, 'Clean Data'!C:C))</f>
        <v>5</v>
      </c>
      <c r="H924" s="113">
        <v>5</v>
      </c>
      <c r="I924" s="113" t="str">
        <f>IF(ISNUMBER(SEARCH("-",K924)),_xlfn.XLOOKUP(LEFT(K924,FIND("-",K924)-1),'Clean Data'!E:E, 'Clean Data'!D:D),_xlfn.XLOOKUP(K924,'Clean Data'!E:E, 'Clean Data'!D:D))</f>
        <v>640</v>
      </c>
      <c r="J924" s="113" t="s">
        <v>1589</v>
      </c>
      <c r="K924" s="114" t="s">
        <v>626</v>
      </c>
      <c r="L924" t="str">
        <f t="shared" si="14"/>
        <v/>
      </c>
      <c r="M924" t="s">
        <v>888</v>
      </c>
    </row>
    <row r="925" spans="4:13" x14ac:dyDescent="0.25">
      <c r="D925" s="108" t="s">
        <v>717</v>
      </c>
      <c r="E925" t="s">
        <v>717</v>
      </c>
      <c r="F925" t="str" cm="1">
        <f t="array" aca="1" ref="F925" ca="1">IF(OR(E925="f", E925="Mega", E925="Gigantamax", E925="Galar", E925="Alola"), IF(NOT(ISERROR(SEARCH(" ", CELL("contents", F924)))), LEFT(F924,SEARCH(" ", CELL("contents", F924))-1) &amp; " - " &amp; E925, F924&amp;" - "&amp;E925), E925)</f>
        <v>Pikipek</v>
      </c>
      <c r="G925">
        <f>IF(ISNUMBER(SEARCH("-",K925)),_xlfn.XLOOKUP(LEFT(K925,FIND("-",K925)-1),'Clean Data'!E:E, 'Clean Data'!C:C),_xlfn.XLOOKUP(K925,'Clean Data'!E:E, 'Clean Data'!C:C))</f>
        <v>5</v>
      </c>
      <c r="H925" s="113">
        <v>5</v>
      </c>
      <c r="I925" s="113" t="str">
        <f>IF(ISNUMBER(SEARCH("-",K925)),_xlfn.XLOOKUP(LEFT(K925,FIND("-",K925)-1),'Clean Data'!E:E, 'Clean Data'!D:D),_xlfn.XLOOKUP(K925,'Clean Data'!E:E, 'Clean Data'!D:D))</f>
        <v>641</v>
      </c>
      <c r="J925" s="113" t="s">
        <v>1590</v>
      </c>
      <c r="K925" s="114" t="s">
        <v>3300</v>
      </c>
      <c r="L925" t="str">
        <f t="shared" si="14"/>
        <v>Form-Incarnate</v>
      </c>
      <c r="M925" t="s">
        <v>3053</v>
      </c>
    </row>
    <row r="926" spans="4:13" x14ac:dyDescent="0.25">
      <c r="D926" s="108" t="s">
        <v>718</v>
      </c>
      <c r="E926" t="s">
        <v>718</v>
      </c>
      <c r="F926" t="str" cm="1">
        <f t="array" aca="1" ref="F926" ca="1">IF(OR(E926="f", E926="Mega", E926="Gigantamax", E926="Galar", E926="Alola"), IF(NOT(ISERROR(SEARCH(" ", CELL("contents", F925)))), LEFT(F925,SEARCH(" ", CELL("contents", F925))-1) &amp; " - " &amp; E926, F925&amp;" - "&amp;E926), E926)</f>
        <v>Trumbeak</v>
      </c>
      <c r="G926">
        <f>IF(ISNUMBER(SEARCH("-",K926)),_xlfn.XLOOKUP(LEFT(K926,FIND("-",K926)-1),'Clean Data'!E:E, 'Clean Data'!C:C),_xlfn.XLOOKUP(K926,'Clean Data'!E:E, 'Clean Data'!C:C))</f>
        <v>5</v>
      </c>
      <c r="H926" s="113">
        <v>5</v>
      </c>
      <c r="I926" s="113" t="str">
        <f>IF(ISNUMBER(SEARCH("-",K926)),_xlfn.XLOOKUP(LEFT(K926,FIND("-",K926)-1),'Clean Data'!E:E, 'Clean Data'!D:D),_xlfn.XLOOKUP(K926,'Clean Data'!E:E, 'Clean Data'!D:D))</f>
        <v>641</v>
      </c>
      <c r="J926" s="113" t="s">
        <v>1590</v>
      </c>
      <c r="K926" s="114" t="s">
        <v>3301</v>
      </c>
      <c r="L926" t="str">
        <f t="shared" si="14"/>
        <v>Form-Therian</v>
      </c>
      <c r="M926" t="s">
        <v>3054</v>
      </c>
    </row>
    <row r="927" spans="4:13" x14ac:dyDescent="0.25">
      <c r="D927" s="108" t="s">
        <v>719</v>
      </c>
      <c r="E927" t="s">
        <v>719</v>
      </c>
      <c r="F927" t="str" cm="1">
        <f t="array" aca="1" ref="F927" ca="1">IF(OR(E927="f", E927="Mega", E927="Gigantamax", E927="Galar", E927="Alola"), IF(NOT(ISERROR(SEARCH(" ", CELL("contents", F926)))), LEFT(F926,SEARCH(" ", CELL("contents", F926))-1) &amp; " - " &amp; E927, F926&amp;" - "&amp;E927), E927)</f>
        <v>Toucannon</v>
      </c>
      <c r="G927">
        <f>IF(ISNUMBER(SEARCH("-",K927)),_xlfn.XLOOKUP(LEFT(K927,FIND("-",K927)-1),'Clean Data'!E:E, 'Clean Data'!C:C),_xlfn.XLOOKUP(K927,'Clean Data'!E:E, 'Clean Data'!C:C))</f>
        <v>5</v>
      </c>
      <c r="H927" s="113">
        <v>5</v>
      </c>
      <c r="I927" s="113" t="str">
        <f>IF(ISNUMBER(SEARCH("-",K927)),_xlfn.XLOOKUP(LEFT(K927,FIND("-",K927)-1),'Clean Data'!E:E, 'Clean Data'!D:D),_xlfn.XLOOKUP(K927,'Clean Data'!E:E, 'Clean Data'!D:D))</f>
        <v>642</v>
      </c>
      <c r="J927" s="113" t="s">
        <v>1591</v>
      </c>
      <c r="K927" s="114" t="s">
        <v>3302</v>
      </c>
      <c r="L927" t="str">
        <f t="shared" si="14"/>
        <v>Form-Incarnate</v>
      </c>
      <c r="M927" t="s">
        <v>3053</v>
      </c>
    </row>
    <row r="928" spans="4:13" x14ac:dyDescent="0.25">
      <c r="D928" s="108" t="s">
        <v>720</v>
      </c>
      <c r="E928" t="s">
        <v>720</v>
      </c>
      <c r="F928" t="str" cm="1">
        <f t="array" aca="1" ref="F928" ca="1">IF(OR(E928="f", E928="Mega", E928="Gigantamax", E928="Galar", E928="Alola"), IF(NOT(ISERROR(SEARCH(" ", CELL("contents", F927)))), LEFT(F927,SEARCH(" ", CELL("contents", F927))-1) &amp; " - " &amp; E928, F927&amp;" - "&amp;E928), E928)</f>
        <v>Yungoos</v>
      </c>
      <c r="G928">
        <f>IF(ISNUMBER(SEARCH("-",K928)),_xlfn.XLOOKUP(LEFT(K928,FIND("-",K928)-1),'Clean Data'!E:E, 'Clean Data'!C:C),_xlfn.XLOOKUP(K928,'Clean Data'!E:E, 'Clean Data'!C:C))</f>
        <v>5</v>
      </c>
      <c r="H928" s="113">
        <v>5</v>
      </c>
      <c r="I928" s="113" t="str">
        <f>IF(ISNUMBER(SEARCH("-",K928)),_xlfn.XLOOKUP(LEFT(K928,FIND("-",K928)-1),'Clean Data'!E:E, 'Clean Data'!D:D),_xlfn.XLOOKUP(K928,'Clean Data'!E:E, 'Clean Data'!D:D))</f>
        <v>642</v>
      </c>
      <c r="J928" s="113" t="s">
        <v>1591</v>
      </c>
      <c r="K928" s="114" t="s">
        <v>3303</v>
      </c>
      <c r="L928" t="str">
        <f t="shared" si="14"/>
        <v>Form-Therian</v>
      </c>
      <c r="M928" t="s">
        <v>3054</v>
      </c>
    </row>
    <row r="929" spans="4:13" x14ac:dyDescent="0.25">
      <c r="D929" s="108" t="s">
        <v>721</v>
      </c>
      <c r="E929" t="s">
        <v>721</v>
      </c>
      <c r="F929" t="str" cm="1">
        <f t="array" aca="1" ref="F929" ca="1">IF(OR(E929="f", E929="Mega", E929="Gigantamax", E929="Galar", E929="Alola"), IF(NOT(ISERROR(SEARCH(" ", CELL("contents", F928)))), LEFT(F928,SEARCH(" ", CELL("contents", F928))-1) &amp; " - " &amp; E929, F928&amp;" - "&amp;E929), E929)</f>
        <v>Gumshoos</v>
      </c>
      <c r="G929">
        <f>IF(ISNUMBER(SEARCH("-",K929)),_xlfn.XLOOKUP(LEFT(K929,FIND("-",K929)-1),'Clean Data'!E:E, 'Clean Data'!C:C),_xlfn.XLOOKUP(K929,'Clean Data'!E:E, 'Clean Data'!C:C))</f>
        <v>5</v>
      </c>
      <c r="H929" s="113">
        <v>5</v>
      </c>
      <c r="I929" s="113" t="str">
        <f>IF(ISNUMBER(SEARCH("-",K929)),_xlfn.XLOOKUP(LEFT(K929,FIND("-",K929)-1),'Clean Data'!E:E, 'Clean Data'!D:D),_xlfn.XLOOKUP(K929,'Clean Data'!E:E, 'Clean Data'!D:D))</f>
        <v>643</v>
      </c>
      <c r="J929" s="113" t="s">
        <v>1592</v>
      </c>
      <c r="K929" s="114" t="s">
        <v>629</v>
      </c>
      <c r="L929" t="str">
        <f t="shared" si="14"/>
        <v/>
      </c>
      <c r="M929" t="s">
        <v>888</v>
      </c>
    </row>
    <row r="930" spans="4:13" x14ac:dyDescent="0.25">
      <c r="D930" s="108" t="s">
        <v>722</v>
      </c>
      <c r="E930" t="s">
        <v>722</v>
      </c>
      <c r="F930" t="str" cm="1">
        <f t="array" aca="1" ref="F930" ca="1">IF(OR(E930="f", E930="Mega", E930="Gigantamax", E930="Galar", E930="Alola"), IF(NOT(ISERROR(SEARCH(" ", CELL("contents", F929)))), LEFT(F929,SEARCH(" ", CELL("contents", F929))-1) &amp; " - " &amp; E930, F929&amp;" - "&amp;E930), E930)</f>
        <v>Grubbin</v>
      </c>
      <c r="G930">
        <f>IF(ISNUMBER(SEARCH("-",K930)),_xlfn.XLOOKUP(LEFT(K930,FIND("-",K930)-1),'Clean Data'!E:E, 'Clean Data'!C:C),_xlfn.XLOOKUP(K930,'Clean Data'!E:E, 'Clean Data'!C:C))</f>
        <v>5</v>
      </c>
      <c r="H930" s="113">
        <v>5</v>
      </c>
      <c r="I930" s="113" t="str">
        <f>IF(ISNUMBER(SEARCH("-",K930)),_xlfn.XLOOKUP(LEFT(K930,FIND("-",K930)-1),'Clean Data'!E:E, 'Clean Data'!D:D),_xlfn.XLOOKUP(K930,'Clean Data'!E:E, 'Clean Data'!D:D))</f>
        <v>643</v>
      </c>
      <c r="J930" s="113" t="s">
        <v>1592</v>
      </c>
      <c r="K930" s="114" t="s">
        <v>3304</v>
      </c>
      <c r="L930" t="str">
        <f t="shared" si="14"/>
        <v>Form-Overdrive</v>
      </c>
      <c r="M930" t="s">
        <v>947</v>
      </c>
    </row>
    <row r="931" spans="4:13" x14ac:dyDescent="0.25">
      <c r="D931" s="108" t="s">
        <v>723</v>
      </c>
      <c r="E931" t="s">
        <v>723</v>
      </c>
      <c r="F931" t="str" cm="1">
        <f t="array" aca="1" ref="F931" ca="1">IF(OR(E931="f", E931="Mega", E931="Gigantamax", E931="Galar", E931="Alola"), IF(NOT(ISERROR(SEARCH(" ", CELL("contents", F930)))), LEFT(F930,SEARCH(" ", CELL("contents", F930))-1) &amp; " - " &amp; E931, F930&amp;" - "&amp;E931), E931)</f>
        <v>Charjabug</v>
      </c>
      <c r="G931">
        <f>IF(ISNUMBER(SEARCH("-",K931)),_xlfn.XLOOKUP(LEFT(K931,FIND("-",K931)-1),'Clean Data'!E:E, 'Clean Data'!C:C),_xlfn.XLOOKUP(K931,'Clean Data'!E:E, 'Clean Data'!C:C))</f>
        <v>5</v>
      </c>
      <c r="H931" s="113">
        <v>5</v>
      </c>
      <c r="I931" s="113" t="str">
        <f>IF(ISNUMBER(SEARCH("-",K931)),_xlfn.XLOOKUP(LEFT(K931,FIND("-",K931)-1),'Clean Data'!E:E, 'Clean Data'!D:D),_xlfn.XLOOKUP(K931,'Clean Data'!E:E, 'Clean Data'!D:D))</f>
        <v>644</v>
      </c>
      <c r="J931" s="113" t="s">
        <v>1593</v>
      </c>
      <c r="K931" s="114" t="s">
        <v>630</v>
      </c>
      <c r="L931" t="str">
        <f t="shared" si="14"/>
        <v/>
      </c>
      <c r="M931" t="s">
        <v>888</v>
      </c>
    </row>
    <row r="932" spans="4:13" x14ac:dyDescent="0.25">
      <c r="D932" s="108" t="s">
        <v>724</v>
      </c>
      <c r="E932" t="s">
        <v>724</v>
      </c>
      <c r="F932" t="str" cm="1">
        <f t="array" aca="1" ref="F932" ca="1">IF(OR(E932="f", E932="Mega", E932="Gigantamax", E932="Galar", E932="Alola"), IF(NOT(ISERROR(SEARCH(" ", CELL("contents", F931)))), LEFT(F931,SEARCH(" ", CELL("contents", F931))-1) &amp; " - " &amp; E932, F931&amp;" - "&amp;E932), E932)</f>
        <v>Vikavolt</v>
      </c>
      <c r="G932">
        <f>IF(ISNUMBER(SEARCH("-",K932)),_xlfn.XLOOKUP(LEFT(K932,FIND("-",K932)-1),'Clean Data'!E:E, 'Clean Data'!C:C),_xlfn.XLOOKUP(K932,'Clean Data'!E:E, 'Clean Data'!C:C))</f>
        <v>5</v>
      </c>
      <c r="H932" s="113">
        <v>5</v>
      </c>
      <c r="I932" s="113" t="str">
        <f>IF(ISNUMBER(SEARCH("-",K932)),_xlfn.XLOOKUP(LEFT(K932,FIND("-",K932)-1),'Clean Data'!E:E, 'Clean Data'!D:D),_xlfn.XLOOKUP(K932,'Clean Data'!E:E, 'Clean Data'!D:D))</f>
        <v>644</v>
      </c>
      <c r="J932" s="113" t="s">
        <v>1593</v>
      </c>
      <c r="K932" s="114" t="s">
        <v>3305</v>
      </c>
      <c r="L932" t="str">
        <f t="shared" si="14"/>
        <v>Form-Overdrive</v>
      </c>
      <c r="M932" t="s">
        <v>947</v>
      </c>
    </row>
    <row r="933" spans="4:13" x14ac:dyDescent="0.25">
      <c r="D933" s="108" t="s">
        <v>725</v>
      </c>
      <c r="E933" t="s">
        <v>725</v>
      </c>
      <c r="F933" t="str" cm="1">
        <f t="array" aca="1" ref="F933" ca="1">IF(OR(E933="f", E933="Mega", E933="Gigantamax", E933="Galar", E933="Alola"), IF(NOT(ISERROR(SEARCH(" ", CELL("contents", F932)))), LEFT(F932,SEARCH(" ", CELL("contents", F932))-1) &amp; " - " &amp; E933, F932&amp;" - "&amp;E933), E933)</f>
        <v>Crabrawler</v>
      </c>
      <c r="G933">
        <f>IF(ISNUMBER(SEARCH("-",K933)),_xlfn.XLOOKUP(LEFT(K933,FIND("-",K933)-1),'Clean Data'!E:E, 'Clean Data'!C:C),_xlfn.XLOOKUP(K933,'Clean Data'!E:E, 'Clean Data'!C:C))</f>
        <v>5</v>
      </c>
      <c r="H933" s="113">
        <v>5</v>
      </c>
      <c r="I933" s="113" t="str">
        <f>IF(ISNUMBER(SEARCH("-",K933)),_xlfn.XLOOKUP(LEFT(K933,FIND("-",K933)-1),'Clean Data'!E:E, 'Clean Data'!D:D),_xlfn.XLOOKUP(K933,'Clean Data'!E:E, 'Clean Data'!D:D))</f>
        <v>645</v>
      </c>
      <c r="J933" s="113" t="s">
        <v>1594</v>
      </c>
      <c r="K933" s="114" t="s">
        <v>3306</v>
      </c>
      <c r="L933" t="str">
        <f t="shared" si="14"/>
        <v>Form-Incarnate</v>
      </c>
      <c r="M933" t="s">
        <v>3053</v>
      </c>
    </row>
    <row r="934" spans="4:13" x14ac:dyDescent="0.25">
      <c r="D934" s="108" t="s">
        <v>726</v>
      </c>
      <c r="E934" t="s">
        <v>726</v>
      </c>
      <c r="F934" t="str" cm="1">
        <f t="array" aca="1" ref="F934" ca="1">IF(OR(E934="f", E934="Mega", E934="Gigantamax", E934="Galar", E934="Alola"), IF(NOT(ISERROR(SEARCH(" ", CELL("contents", F933)))), LEFT(F933,SEARCH(" ", CELL("contents", F933))-1) &amp; " - " &amp; E934, F933&amp;" - "&amp;E934), E934)</f>
        <v>Crabominable</v>
      </c>
      <c r="G934">
        <f>IF(ISNUMBER(SEARCH("-",K934)),_xlfn.XLOOKUP(LEFT(K934,FIND("-",K934)-1),'Clean Data'!E:E, 'Clean Data'!C:C),_xlfn.XLOOKUP(K934,'Clean Data'!E:E, 'Clean Data'!C:C))</f>
        <v>5</v>
      </c>
      <c r="H934" s="113">
        <v>5</v>
      </c>
      <c r="I934" s="113" t="str">
        <f>IF(ISNUMBER(SEARCH("-",K934)),_xlfn.XLOOKUP(LEFT(K934,FIND("-",K934)-1),'Clean Data'!E:E, 'Clean Data'!D:D),_xlfn.XLOOKUP(K934,'Clean Data'!E:E, 'Clean Data'!D:D))</f>
        <v>645</v>
      </c>
      <c r="J934" s="113" t="s">
        <v>1594</v>
      </c>
      <c r="K934" s="114" t="s">
        <v>3307</v>
      </c>
      <c r="L934" t="str">
        <f t="shared" si="14"/>
        <v>Form-Therian</v>
      </c>
      <c r="M934" t="s">
        <v>3054</v>
      </c>
    </row>
    <row r="935" spans="4:13" x14ac:dyDescent="0.25">
      <c r="D935" s="108" t="s">
        <v>727</v>
      </c>
      <c r="E935" t="s">
        <v>727</v>
      </c>
      <c r="F935" t="str" cm="1">
        <f t="array" aca="1" ref="F935" ca="1">IF(OR(E935="f", E935="Mega", E935="Gigantamax", E935="Galar", E935="Alola"), IF(NOT(ISERROR(SEARCH(" ", CELL("contents", F934)))), LEFT(F934,SEARCH(" ", CELL("contents", F934))-1) &amp; " - " &amp; E935, F934&amp;" - "&amp;E935), E935)</f>
        <v>Oricorio</v>
      </c>
      <c r="G935">
        <f>IF(ISNUMBER(SEARCH("-",K935)),_xlfn.XLOOKUP(LEFT(K935,FIND("-",K935)-1),'Clean Data'!E:E, 'Clean Data'!C:C),_xlfn.XLOOKUP(K935,'Clean Data'!E:E, 'Clean Data'!C:C))</f>
        <v>5</v>
      </c>
      <c r="H935" s="113">
        <v>5</v>
      </c>
      <c r="I935" s="113" t="str">
        <f>IF(ISNUMBER(SEARCH("-",K935)),_xlfn.XLOOKUP(LEFT(K935,FIND("-",K935)-1),'Clean Data'!E:E, 'Clean Data'!D:D),_xlfn.XLOOKUP(K935,'Clean Data'!E:E, 'Clean Data'!D:D))</f>
        <v>646</v>
      </c>
      <c r="J935" s="113" t="s">
        <v>1595</v>
      </c>
      <c r="K935" s="114" t="s">
        <v>632</v>
      </c>
      <c r="L935" t="str">
        <f t="shared" si="14"/>
        <v/>
      </c>
      <c r="M935" t="s">
        <v>888</v>
      </c>
    </row>
    <row r="936" spans="4:13" x14ac:dyDescent="0.25">
      <c r="D936" s="108" t="s">
        <v>728</v>
      </c>
      <c r="E936" t="s">
        <v>728</v>
      </c>
      <c r="F936" t="str" cm="1">
        <f t="array" aca="1" ref="F936" ca="1">IF(OR(E936="f", E936="Mega", E936="Gigantamax", E936="Galar", E936="Alola"), IF(NOT(ISERROR(SEARCH(" ", CELL("contents", F935)))), LEFT(F935,SEARCH(" ", CELL("contents", F935))-1) &amp; " - " &amp; E936, F935&amp;" - "&amp;E936), E936)</f>
        <v>Cutiefly</v>
      </c>
      <c r="G936">
        <f>IF(ISNUMBER(SEARCH("-",K936)),_xlfn.XLOOKUP(LEFT(K936,FIND("-",K936)-1),'Clean Data'!E:E, 'Clean Data'!C:C),_xlfn.XLOOKUP(K936,'Clean Data'!E:E, 'Clean Data'!C:C))</f>
        <v>5</v>
      </c>
      <c r="H936" s="113">
        <v>5</v>
      </c>
      <c r="I936" s="113" t="str">
        <f>IF(ISNUMBER(SEARCH("-",K936)),_xlfn.XLOOKUP(LEFT(K936,FIND("-",K936)-1),'Clean Data'!E:E, 'Clean Data'!D:D),_xlfn.XLOOKUP(K936,'Clean Data'!E:E, 'Clean Data'!D:D))</f>
        <v>646</v>
      </c>
      <c r="J936" s="113" t="s">
        <v>1595</v>
      </c>
      <c r="K936" s="114" t="s">
        <v>3308</v>
      </c>
      <c r="L936" t="str">
        <f t="shared" si="14"/>
        <v>Form-Black</v>
      </c>
      <c r="M936" t="s">
        <v>3055</v>
      </c>
    </row>
    <row r="937" spans="4:13" x14ac:dyDescent="0.25">
      <c r="D937" s="108" t="s">
        <v>729</v>
      </c>
      <c r="E937" t="s">
        <v>729</v>
      </c>
      <c r="F937" t="str" cm="1">
        <f t="array" aca="1" ref="F937" ca="1">IF(OR(E937="f", E937="Mega", E937="Gigantamax", E937="Galar", E937="Alola"), IF(NOT(ISERROR(SEARCH(" ", CELL("contents", F936)))), LEFT(F936,SEARCH(" ", CELL("contents", F936))-1) &amp; " - " &amp; E937, F936&amp;" - "&amp;E937), E937)</f>
        <v>Ribombee</v>
      </c>
      <c r="G937">
        <f>IF(ISNUMBER(SEARCH("-",K937)),_xlfn.XLOOKUP(LEFT(K937,FIND("-",K937)-1),'Clean Data'!E:E, 'Clean Data'!C:C),_xlfn.XLOOKUP(K937,'Clean Data'!E:E, 'Clean Data'!C:C))</f>
        <v>5</v>
      </c>
      <c r="H937" s="113">
        <v>5</v>
      </c>
      <c r="I937" s="113" t="str">
        <f>IF(ISNUMBER(SEARCH("-",K937)),_xlfn.XLOOKUP(LEFT(K937,FIND("-",K937)-1),'Clean Data'!E:E, 'Clean Data'!D:D),_xlfn.XLOOKUP(K937,'Clean Data'!E:E, 'Clean Data'!D:D))</f>
        <v>646</v>
      </c>
      <c r="J937" s="113" t="s">
        <v>1595</v>
      </c>
      <c r="K937" s="114" t="s">
        <v>3309</v>
      </c>
      <c r="L937" t="str">
        <f t="shared" si="14"/>
        <v>Form-Black_Overdrive</v>
      </c>
      <c r="M937" t="s">
        <v>3056</v>
      </c>
    </row>
    <row r="938" spans="4:13" x14ac:dyDescent="0.25">
      <c r="D938" s="108" t="s">
        <v>730</v>
      </c>
      <c r="E938" t="s">
        <v>730</v>
      </c>
      <c r="F938" t="str" cm="1">
        <f t="array" aca="1" ref="F938" ca="1">IF(OR(E938="f", E938="Mega", E938="Gigantamax", E938="Galar", E938="Alola"), IF(NOT(ISERROR(SEARCH(" ", CELL("contents", F937)))), LEFT(F937,SEARCH(" ", CELL("contents", F937))-1) &amp; " - " &amp; E938, F937&amp;" - "&amp;E938), E938)</f>
        <v>Rockruff</v>
      </c>
      <c r="G938">
        <f>IF(ISNUMBER(SEARCH("-",K938)),_xlfn.XLOOKUP(LEFT(K938,FIND("-",K938)-1),'Clean Data'!E:E, 'Clean Data'!C:C),_xlfn.XLOOKUP(K938,'Clean Data'!E:E, 'Clean Data'!C:C))</f>
        <v>5</v>
      </c>
      <c r="H938" s="113">
        <v>5</v>
      </c>
      <c r="I938" s="113" t="str">
        <f>IF(ISNUMBER(SEARCH("-",K938)),_xlfn.XLOOKUP(LEFT(K938,FIND("-",K938)-1),'Clean Data'!E:E, 'Clean Data'!D:D),_xlfn.XLOOKUP(K938,'Clean Data'!E:E, 'Clean Data'!D:D))</f>
        <v>646</v>
      </c>
      <c r="J938" s="113" t="s">
        <v>1595</v>
      </c>
      <c r="K938" s="114" t="s">
        <v>3310</v>
      </c>
      <c r="L938" t="str">
        <f t="shared" si="14"/>
        <v>Form-White</v>
      </c>
      <c r="M938" t="s">
        <v>3057</v>
      </c>
    </row>
    <row r="939" spans="4:13" x14ac:dyDescent="0.25">
      <c r="D939" s="108" t="s">
        <v>731</v>
      </c>
      <c r="E939" t="s">
        <v>731</v>
      </c>
      <c r="F939" t="str" cm="1">
        <f t="array" aca="1" ref="F939" ca="1">IF(OR(E939="f", E939="Mega", E939="Gigantamax", E939="Galar", E939="Alola"), IF(NOT(ISERROR(SEARCH(" ", CELL("contents", F938)))), LEFT(F938,SEARCH(" ", CELL("contents", F938))-1) &amp; " - " &amp; E939, F938&amp;" - "&amp;E939), E939)</f>
        <v>Lycanroc</v>
      </c>
      <c r="G939">
        <f>IF(ISNUMBER(SEARCH("-",K939)),_xlfn.XLOOKUP(LEFT(K939,FIND("-",K939)-1),'Clean Data'!E:E, 'Clean Data'!C:C),_xlfn.XLOOKUP(K939,'Clean Data'!E:E, 'Clean Data'!C:C))</f>
        <v>5</v>
      </c>
      <c r="H939" s="113">
        <v>5</v>
      </c>
      <c r="I939" s="113" t="str">
        <f>IF(ISNUMBER(SEARCH("-",K939)),_xlfn.XLOOKUP(LEFT(K939,FIND("-",K939)-1),'Clean Data'!E:E, 'Clean Data'!D:D),_xlfn.XLOOKUP(K939,'Clean Data'!E:E, 'Clean Data'!D:D))</f>
        <v>646</v>
      </c>
      <c r="J939" s="113" t="s">
        <v>1595</v>
      </c>
      <c r="K939" s="114" t="s">
        <v>3311</v>
      </c>
      <c r="L939" t="str">
        <f t="shared" si="14"/>
        <v>Form-White_Overdrive</v>
      </c>
      <c r="M939" t="s">
        <v>3058</v>
      </c>
    </row>
    <row r="940" spans="4:13" x14ac:dyDescent="0.25">
      <c r="D940" s="108" t="s">
        <v>732</v>
      </c>
      <c r="E940" t="s">
        <v>732</v>
      </c>
      <c r="F940" t="str" cm="1">
        <f t="array" aca="1" ref="F940" ca="1">IF(OR(E940="f", E940="Mega", E940="Gigantamax", E940="Galar", E940="Alola"), IF(NOT(ISERROR(SEARCH(" ", CELL("contents", F939)))), LEFT(F939,SEARCH(" ", CELL("contents", F939))-1) &amp; " - " &amp; E940, F939&amp;" - "&amp;E940), E940)</f>
        <v>Wishiwashi</v>
      </c>
      <c r="G940">
        <f>IF(ISNUMBER(SEARCH("-",K940)),_xlfn.XLOOKUP(LEFT(K940,FIND("-",K940)-1),'Clean Data'!E:E, 'Clean Data'!C:C),_xlfn.XLOOKUP(K940,'Clean Data'!E:E, 'Clean Data'!C:C))</f>
        <v>5</v>
      </c>
      <c r="H940" s="113">
        <v>5</v>
      </c>
      <c r="I940" s="113" t="str">
        <f>IF(ISNUMBER(SEARCH("-",K940)),_xlfn.XLOOKUP(LEFT(K940,FIND("-",K940)-1),'Clean Data'!E:E, 'Clean Data'!D:D),_xlfn.XLOOKUP(K940,'Clean Data'!E:E, 'Clean Data'!D:D))</f>
        <v>647</v>
      </c>
      <c r="J940" s="113" t="s">
        <v>1596</v>
      </c>
      <c r="K940" s="114" t="s">
        <v>3312</v>
      </c>
      <c r="L940" t="str">
        <f t="shared" si="14"/>
        <v>Form-Ordinary</v>
      </c>
      <c r="M940" t="s">
        <v>3059</v>
      </c>
    </row>
    <row r="941" spans="4:13" x14ac:dyDescent="0.25">
      <c r="D941" s="108" t="s">
        <v>733</v>
      </c>
      <c r="E941" t="s">
        <v>733</v>
      </c>
      <c r="F941" t="str" cm="1">
        <f t="array" aca="1" ref="F941" ca="1">IF(OR(E941="f", E941="Mega", E941="Gigantamax", E941="Galar", E941="Alola"), IF(NOT(ISERROR(SEARCH(" ", CELL("contents", F940)))), LEFT(F940,SEARCH(" ", CELL("contents", F940))-1) &amp; " - " &amp; E941, F940&amp;" - "&amp;E941), E941)</f>
        <v>Mareanie</v>
      </c>
      <c r="G941">
        <f>IF(ISNUMBER(SEARCH("-",K941)),_xlfn.XLOOKUP(LEFT(K941,FIND("-",K941)-1),'Clean Data'!E:E, 'Clean Data'!C:C),_xlfn.XLOOKUP(K941,'Clean Data'!E:E, 'Clean Data'!C:C))</f>
        <v>5</v>
      </c>
      <c r="H941" s="113">
        <v>5</v>
      </c>
      <c r="I941" s="113" t="str">
        <f>IF(ISNUMBER(SEARCH("-",K941)),_xlfn.XLOOKUP(LEFT(K941,FIND("-",K941)-1),'Clean Data'!E:E, 'Clean Data'!D:D),_xlfn.XLOOKUP(K941,'Clean Data'!E:E, 'Clean Data'!D:D))</f>
        <v>647</v>
      </c>
      <c r="J941" s="113" t="s">
        <v>1596</v>
      </c>
      <c r="K941" s="114" t="s">
        <v>3313</v>
      </c>
      <c r="L941" t="str">
        <f t="shared" si="14"/>
        <v>Form-Resoulte</v>
      </c>
      <c r="M941" t="s">
        <v>3060</v>
      </c>
    </row>
    <row r="942" spans="4:13" x14ac:dyDescent="0.25">
      <c r="D942" s="108" t="s">
        <v>734</v>
      </c>
      <c r="E942" t="s">
        <v>734</v>
      </c>
      <c r="F942" t="str" cm="1">
        <f t="array" aca="1" ref="F942" ca="1">IF(OR(E942="f", E942="Mega", E942="Gigantamax", E942="Galar", E942="Alola"), IF(NOT(ISERROR(SEARCH(" ", CELL("contents", F941)))), LEFT(F941,SEARCH(" ", CELL("contents", F941))-1) &amp; " - " &amp; E942, F941&amp;" - "&amp;E942), E942)</f>
        <v>Toxapex</v>
      </c>
      <c r="G942">
        <f>IF(ISNUMBER(SEARCH("-",K942)),_xlfn.XLOOKUP(LEFT(K942,FIND("-",K942)-1),'Clean Data'!E:E, 'Clean Data'!C:C),_xlfn.XLOOKUP(K942,'Clean Data'!E:E, 'Clean Data'!C:C))</f>
        <v>5</v>
      </c>
      <c r="H942" s="113">
        <v>5</v>
      </c>
      <c r="I942" s="113" t="str">
        <f>IF(ISNUMBER(SEARCH("-",K942)),_xlfn.XLOOKUP(LEFT(K942,FIND("-",K942)-1),'Clean Data'!E:E, 'Clean Data'!D:D),_xlfn.XLOOKUP(K942,'Clean Data'!E:E, 'Clean Data'!D:D))</f>
        <v>648</v>
      </c>
      <c r="J942" s="113" t="s">
        <v>1597</v>
      </c>
      <c r="K942" s="114" t="s">
        <v>3314</v>
      </c>
      <c r="L942" t="str">
        <f t="shared" si="14"/>
        <v>Form-Aria</v>
      </c>
      <c r="M942" t="s">
        <v>3061</v>
      </c>
    </row>
    <row r="943" spans="4:13" x14ac:dyDescent="0.25">
      <c r="D943" s="108" t="s">
        <v>735</v>
      </c>
      <c r="E943" t="s">
        <v>735</v>
      </c>
      <c r="F943" t="str" cm="1">
        <f t="array" aca="1" ref="F943" ca="1">IF(OR(E943="f", E943="Mega", E943="Gigantamax", E943="Galar", E943="Alola"), IF(NOT(ISERROR(SEARCH(" ", CELL("contents", F942)))), LEFT(F942,SEARCH(" ", CELL("contents", F942))-1) &amp; " - " &amp; E943, F942&amp;" - "&amp;E943), E943)</f>
        <v>Mudbray</v>
      </c>
      <c r="G943">
        <f>IF(ISNUMBER(SEARCH("-",K943)),_xlfn.XLOOKUP(LEFT(K943,FIND("-",K943)-1),'Clean Data'!E:E, 'Clean Data'!C:C),_xlfn.XLOOKUP(K943,'Clean Data'!E:E, 'Clean Data'!C:C))</f>
        <v>5</v>
      </c>
      <c r="H943" s="113">
        <v>5</v>
      </c>
      <c r="I943" s="113" t="str">
        <f>IF(ISNUMBER(SEARCH("-",K943)),_xlfn.XLOOKUP(LEFT(K943,FIND("-",K943)-1),'Clean Data'!E:E, 'Clean Data'!D:D),_xlfn.XLOOKUP(K943,'Clean Data'!E:E, 'Clean Data'!D:D))</f>
        <v>648</v>
      </c>
      <c r="J943" s="113" t="s">
        <v>1597</v>
      </c>
      <c r="K943" s="114" t="s">
        <v>3315</v>
      </c>
      <c r="L943" t="str">
        <f t="shared" si="14"/>
        <v>Form-Pirouette</v>
      </c>
      <c r="M943" t="s">
        <v>3062</v>
      </c>
    </row>
    <row r="944" spans="4:13" x14ac:dyDescent="0.25">
      <c r="D944" s="108" t="s">
        <v>736</v>
      </c>
      <c r="E944" t="s">
        <v>736</v>
      </c>
      <c r="F944" t="str" cm="1">
        <f t="array" aca="1" ref="F944" ca="1">IF(OR(E944="f", E944="Mega", E944="Gigantamax", E944="Galar", E944="Alola"), IF(NOT(ISERROR(SEARCH(" ", CELL("contents", F943)))), LEFT(F943,SEARCH(" ", CELL("contents", F943))-1) &amp; " - " &amp; E944, F943&amp;" - "&amp;E944), E944)</f>
        <v>Mudsdale</v>
      </c>
      <c r="G944">
        <f>IF(ISNUMBER(SEARCH("-",K944)),_xlfn.XLOOKUP(LEFT(K944,FIND("-",K944)-1),'Clean Data'!E:E, 'Clean Data'!C:C),_xlfn.XLOOKUP(K944,'Clean Data'!E:E, 'Clean Data'!C:C))</f>
        <v>5</v>
      </c>
      <c r="H944" s="113">
        <v>5</v>
      </c>
      <c r="I944" s="113" t="str">
        <f>IF(ISNUMBER(SEARCH("-",K944)),_xlfn.XLOOKUP(LEFT(K944,FIND("-",K944)-1),'Clean Data'!E:E, 'Clean Data'!D:D),_xlfn.XLOOKUP(K944,'Clean Data'!E:E, 'Clean Data'!D:D))</f>
        <v>649</v>
      </c>
      <c r="J944" s="113" t="s">
        <v>1598</v>
      </c>
      <c r="K944" s="114" t="s">
        <v>635</v>
      </c>
      <c r="L944" t="str">
        <f t="shared" si="14"/>
        <v/>
      </c>
      <c r="M944" t="s">
        <v>888</v>
      </c>
    </row>
    <row r="945" spans="4:13" x14ac:dyDescent="0.25">
      <c r="D945" s="108" t="s">
        <v>737</v>
      </c>
      <c r="E945" t="s">
        <v>737</v>
      </c>
      <c r="F945" t="str" cm="1">
        <f t="array" aca="1" ref="F945" ca="1">IF(OR(E945="f", E945="Mega", E945="Gigantamax", E945="Galar", E945="Alola"), IF(NOT(ISERROR(SEARCH(" ", CELL("contents", F944)))), LEFT(F944,SEARCH(" ", CELL("contents", F944))-1) &amp; " - " &amp; E945, F944&amp;" - "&amp;E945), E945)</f>
        <v>Dewpider</v>
      </c>
      <c r="G945">
        <f>IF(ISNUMBER(SEARCH("-",K945)),_xlfn.XLOOKUP(LEFT(K945,FIND("-",K945)-1),'Clean Data'!E:E, 'Clean Data'!C:C),_xlfn.XLOOKUP(K945,'Clean Data'!E:E, 'Clean Data'!C:C))</f>
        <v>5</v>
      </c>
      <c r="H945" s="113">
        <v>5</v>
      </c>
      <c r="I945" s="113" t="str">
        <f>IF(ISNUMBER(SEARCH("-",K945)),_xlfn.XLOOKUP(LEFT(K945,FIND("-",K945)-1),'Clean Data'!E:E, 'Clean Data'!D:D),_xlfn.XLOOKUP(K945,'Clean Data'!E:E, 'Clean Data'!D:D))</f>
        <v>649</v>
      </c>
      <c r="J945" s="113" t="s">
        <v>1598</v>
      </c>
      <c r="K945" s="114" t="s">
        <v>3316</v>
      </c>
      <c r="L945" t="str">
        <f t="shared" si="14"/>
        <v>Form-Shock_Drive</v>
      </c>
      <c r="M945" t="s">
        <v>3063</v>
      </c>
    </row>
    <row r="946" spans="4:13" x14ac:dyDescent="0.25">
      <c r="D946" s="108" t="s">
        <v>738</v>
      </c>
      <c r="E946" t="s">
        <v>738</v>
      </c>
      <c r="F946" t="str" cm="1">
        <f t="array" aca="1" ref="F946" ca="1">IF(OR(E946="f", E946="Mega", E946="Gigantamax", E946="Galar", E946="Alola"), IF(NOT(ISERROR(SEARCH(" ", CELL("contents", F945)))), LEFT(F945,SEARCH(" ", CELL("contents", F945))-1) &amp; " - " &amp; E946, F945&amp;" - "&amp;E946), E946)</f>
        <v>Araquanid</v>
      </c>
      <c r="G946">
        <f>IF(ISNUMBER(SEARCH("-",K946)),_xlfn.XLOOKUP(LEFT(K946,FIND("-",K946)-1),'Clean Data'!E:E, 'Clean Data'!C:C),_xlfn.XLOOKUP(K946,'Clean Data'!E:E, 'Clean Data'!C:C))</f>
        <v>5</v>
      </c>
      <c r="H946" s="113">
        <v>5</v>
      </c>
      <c r="I946" s="113" t="str">
        <f>IF(ISNUMBER(SEARCH("-",K946)),_xlfn.XLOOKUP(LEFT(K946,FIND("-",K946)-1),'Clean Data'!E:E, 'Clean Data'!D:D),_xlfn.XLOOKUP(K946,'Clean Data'!E:E, 'Clean Data'!D:D))</f>
        <v>649</v>
      </c>
      <c r="J946" s="113" t="s">
        <v>1598</v>
      </c>
      <c r="K946" s="114" t="s">
        <v>3317</v>
      </c>
      <c r="L946" t="str">
        <f t="shared" si="14"/>
        <v>Form-Burn_Drive</v>
      </c>
      <c r="M946" t="s">
        <v>3064</v>
      </c>
    </row>
    <row r="947" spans="4:13" x14ac:dyDescent="0.25">
      <c r="D947" s="108" t="s">
        <v>739</v>
      </c>
      <c r="E947" t="s">
        <v>739</v>
      </c>
      <c r="F947" t="str" cm="1">
        <f t="array" aca="1" ref="F947" ca="1">IF(OR(E947="f", E947="Mega", E947="Gigantamax", E947="Galar", E947="Alola"), IF(NOT(ISERROR(SEARCH(" ", CELL("contents", F946)))), LEFT(F946,SEARCH(" ", CELL("contents", F946))-1) &amp; " - " &amp; E947, F946&amp;" - "&amp;E947), E947)</f>
        <v>Fomantis</v>
      </c>
      <c r="G947">
        <f>IF(ISNUMBER(SEARCH("-",K947)),_xlfn.XLOOKUP(LEFT(K947,FIND("-",K947)-1),'Clean Data'!E:E, 'Clean Data'!C:C),_xlfn.XLOOKUP(K947,'Clean Data'!E:E, 'Clean Data'!C:C))</f>
        <v>5</v>
      </c>
      <c r="H947" s="113">
        <v>5</v>
      </c>
      <c r="I947" s="113" t="str">
        <f>IF(ISNUMBER(SEARCH("-",K947)),_xlfn.XLOOKUP(LEFT(K947,FIND("-",K947)-1),'Clean Data'!E:E, 'Clean Data'!D:D),_xlfn.XLOOKUP(K947,'Clean Data'!E:E, 'Clean Data'!D:D))</f>
        <v>649</v>
      </c>
      <c r="J947" s="113" t="s">
        <v>1598</v>
      </c>
      <c r="K947" s="114" t="s">
        <v>3318</v>
      </c>
      <c r="L947" t="str">
        <f t="shared" si="14"/>
        <v>Form-Chill_Drive</v>
      </c>
      <c r="M947" t="s">
        <v>3065</v>
      </c>
    </row>
    <row r="948" spans="4:13" x14ac:dyDescent="0.25">
      <c r="D948" s="108" t="s">
        <v>740</v>
      </c>
      <c r="E948" t="s">
        <v>740</v>
      </c>
      <c r="F948" t="str" cm="1">
        <f t="array" aca="1" ref="F948" ca="1">IF(OR(E948="f", E948="Mega", E948="Gigantamax", E948="Galar", E948="Alola"), IF(NOT(ISERROR(SEARCH(" ", CELL("contents", F947)))), LEFT(F947,SEARCH(" ", CELL("contents", F947))-1) &amp; " - " &amp; E948, F947&amp;" - "&amp;E948), E948)</f>
        <v>Lurantis</v>
      </c>
      <c r="G948">
        <f>IF(ISNUMBER(SEARCH("-",K948)),_xlfn.XLOOKUP(LEFT(K948,FIND("-",K948)-1),'Clean Data'!E:E, 'Clean Data'!C:C),_xlfn.XLOOKUP(K948,'Clean Data'!E:E, 'Clean Data'!C:C))</f>
        <v>5</v>
      </c>
      <c r="H948" s="113">
        <v>5</v>
      </c>
      <c r="I948" s="113" t="str">
        <f>IF(ISNUMBER(SEARCH("-",K948)),_xlfn.XLOOKUP(LEFT(K948,FIND("-",K948)-1),'Clean Data'!E:E, 'Clean Data'!D:D),_xlfn.XLOOKUP(K948,'Clean Data'!E:E, 'Clean Data'!D:D))</f>
        <v>649</v>
      </c>
      <c r="J948" s="113" t="s">
        <v>1598</v>
      </c>
      <c r="K948" s="114" t="s">
        <v>3319</v>
      </c>
      <c r="L948" t="str">
        <f t="shared" si="14"/>
        <v>Form-Douse_Drive</v>
      </c>
      <c r="M948" t="s">
        <v>3066</v>
      </c>
    </row>
    <row r="949" spans="4:13" x14ac:dyDescent="0.25">
      <c r="D949" s="108" t="s">
        <v>741</v>
      </c>
      <c r="E949" t="s">
        <v>741</v>
      </c>
      <c r="F949" t="str" cm="1">
        <f t="array" aca="1" ref="F949" ca="1">IF(OR(E949="f", E949="Mega", E949="Gigantamax", E949="Galar", E949="Alola"), IF(NOT(ISERROR(SEARCH(" ", CELL("contents", F948)))), LEFT(F948,SEARCH(" ", CELL("contents", F948))-1) &amp; " - " &amp; E949, F948&amp;" - "&amp;E949), E949)</f>
        <v>Morelull</v>
      </c>
      <c r="G949">
        <f>IF(ISNUMBER(SEARCH("-",K949)),_xlfn.XLOOKUP(LEFT(K949,FIND("-",K949)-1),'Clean Data'!E:E, 'Clean Data'!C:C),_xlfn.XLOOKUP(K949,'Clean Data'!E:E, 'Clean Data'!C:C))</f>
        <v>6</v>
      </c>
      <c r="H949" s="113">
        <v>6</v>
      </c>
      <c r="I949" s="113" t="str">
        <f>IF(ISNUMBER(SEARCH("-",K949)),_xlfn.XLOOKUP(LEFT(K949,FIND("-",K949)-1),'Clean Data'!E:E, 'Clean Data'!D:D),_xlfn.XLOOKUP(K949,'Clean Data'!E:E, 'Clean Data'!D:D))</f>
        <v>650</v>
      </c>
      <c r="J949" s="113" t="s">
        <v>1599</v>
      </c>
      <c r="K949" s="114" t="s">
        <v>636</v>
      </c>
      <c r="L949" t="str">
        <f t="shared" si="14"/>
        <v/>
      </c>
      <c r="M949" t="s">
        <v>888</v>
      </c>
    </row>
    <row r="950" spans="4:13" x14ac:dyDescent="0.25">
      <c r="D950" s="108" t="s">
        <v>742</v>
      </c>
      <c r="E950" t="s">
        <v>742</v>
      </c>
      <c r="F950" t="str" cm="1">
        <f t="array" aca="1" ref="F950" ca="1">IF(OR(E950="f", E950="Mega", E950="Gigantamax", E950="Galar", E950="Alola"), IF(NOT(ISERROR(SEARCH(" ", CELL("contents", F949)))), LEFT(F949,SEARCH(" ", CELL("contents", F949))-1) &amp; " - " &amp; E950, F949&amp;" - "&amp;E950), E950)</f>
        <v>Shiinotic</v>
      </c>
      <c r="G950">
        <f>IF(ISNUMBER(SEARCH("-",K950)),_xlfn.XLOOKUP(LEFT(K950,FIND("-",K950)-1),'Clean Data'!E:E, 'Clean Data'!C:C),_xlfn.XLOOKUP(K950,'Clean Data'!E:E, 'Clean Data'!C:C))</f>
        <v>6</v>
      </c>
      <c r="H950" s="113">
        <v>6</v>
      </c>
      <c r="I950" s="113" t="str">
        <f>IF(ISNUMBER(SEARCH("-",K950)),_xlfn.XLOOKUP(LEFT(K950,FIND("-",K950)-1),'Clean Data'!E:E, 'Clean Data'!D:D),_xlfn.XLOOKUP(K950,'Clean Data'!E:E, 'Clean Data'!D:D))</f>
        <v>651</v>
      </c>
      <c r="J950" s="113" t="s">
        <v>1600</v>
      </c>
      <c r="K950" s="114" t="s">
        <v>637</v>
      </c>
      <c r="L950" t="str">
        <f t="shared" si="14"/>
        <v/>
      </c>
      <c r="M950" t="s">
        <v>888</v>
      </c>
    </row>
    <row r="951" spans="4:13" x14ac:dyDescent="0.25">
      <c r="D951" s="108" t="s">
        <v>743</v>
      </c>
      <c r="E951" t="s">
        <v>743</v>
      </c>
      <c r="F951" t="str" cm="1">
        <f t="array" aca="1" ref="F951" ca="1">IF(OR(E951="f", E951="Mega", E951="Gigantamax", E951="Galar", E951="Alola"), IF(NOT(ISERROR(SEARCH(" ", CELL("contents", F950)))), LEFT(F950,SEARCH(" ", CELL("contents", F950))-1) &amp; " - " &amp; E951, F950&amp;" - "&amp;E951), E951)</f>
        <v>Salandit</v>
      </c>
      <c r="G951">
        <f>IF(ISNUMBER(SEARCH("-",K951)),_xlfn.XLOOKUP(LEFT(K951,FIND("-",K951)-1),'Clean Data'!E:E, 'Clean Data'!C:C),_xlfn.XLOOKUP(K951,'Clean Data'!E:E, 'Clean Data'!C:C))</f>
        <v>6</v>
      </c>
      <c r="H951" s="113">
        <v>6</v>
      </c>
      <c r="I951" s="113" t="str">
        <f>IF(ISNUMBER(SEARCH("-",K951)),_xlfn.XLOOKUP(LEFT(K951,FIND("-",K951)-1),'Clean Data'!E:E, 'Clean Data'!D:D),_xlfn.XLOOKUP(K951,'Clean Data'!E:E, 'Clean Data'!D:D))</f>
        <v>652</v>
      </c>
      <c r="J951" s="113" t="s">
        <v>1601</v>
      </c>
      <c r="K951" s="114" t="s">
        <v>638</v>
      </c>
      <c r="L951" t="str">
        <f t="shared" si="14"/>
        <v/>
      </c>
      <c r="M951" t="s">
        <v>888</v>
      </c>
    </row>
    <row r="952" spans="4:13" x14ac:dyDescent="0.25">
      <c r="D952" s="108" t="s">
        <v>744</v>
      </c>
      <c r="E952" t="s">
        <v>744</v>
      </c>
      <c r="F952" t="str" cm="1">
        <f t="array" aca="1" ref="F952" ca="1">IF(OR(E952="f", E952="Mega", E952="Gigantamax", E952="Galar", E952="Alola"), IF(NOT(ISERROR(SEARCH(" ", CELL("contents", F951)))), LEFT(F951,SEARCH(" ", CELL("contents", F951))-1) &amp; " - " &amp; E952, F951&amp;" - "&amp;E952), E952)</f>
        <v>Salazzle</v>
      </c>
      <c r="G952">
        <f>IF(ISNUMBER(SEARCH("-",K952)),_xlfn.XLOOKUP(LEFT(K952,FIND("-",K952)-1),'Clean Data'!E:E, 'Clean Data'!C:C),_xlfn.XLOOKUP(K952,'Clean Data'!E:E, 'Clean Data'!C:C))</f>
        <v>6</v>
      </c>
      <c r="H952" s="113">
        <v>6</v>
      </c>
      <c r="I952" s="113" t="str">
        <f>IF(ISNUMBER(SEARCH("-",K952)),_xlfn.XLOOKUP(LEFT(K952,FIND("-",K952)-1),'Clean Data'!E:E, 'Clean Data'!D:D),_xlfn.XLOOKUP(K952,'Clean Data'!E:E, 'Clean Data'!D:D))</f>
        <v>653</v>
      </c>
      <c r="J952" s="113" t="s">
        <v>1602</v>
      </c>
      <c r="K952" s="114" t="s">
        <v>639</v>
      </c>
      <c r="L952" t="str">
        <f t="shared" si="14"/>
        <v/>
      </c>
      <c r="M952" t="s">
        <v>888</v>
      </c>
    </row>
    <row r="953" spans="4:13" x14ac:dyDescent="0.25">
      <c r="D953" s="108" t="s">
        <v>745</v>
      </c>
      <c r="E953" t="s">
        <v>745</v>
      </c>
      <c r="F953" t="str" cm="1">
        <f t="array" aca="1" ref="F953" ca="1">IF(OR(E953="f", E953="Mega", E953="Gigantamax", E953="Galar", E953="Alola"), IF(NOT(ISERROR(SEARCH(" ", CELL("contents", F952)))), LEFT(F952,SEARCH(" ", CELL("contents", F952))-1) &amp; " - " &amp; E953, F952&amp;" - "&amp;E953), E953)</f>
        <v>Stufful</v>
      </c>
      <c r="G953">
        <f>IF(ISNUMBER(SEARCH("-",K953)),_xlfn.XLOOKUP(LEFT(K953,FIND("-",K953)-1),'Clean Data'!E:E, 'Clean Data'!C:C),_xlfn.XLOOKUP(K953,'Clean Data'!E:E, 'Clean Data'!C:C))</f>
        <v>6</v>
      </c>
      <c r="H953" s="113">
        <v>6</v>
      </c>
      <c r="I953" s="113" t="str">
        <f>IF(ISNUMBER(SEARCH("-",K953)),_xlfn.XLOOKUP(LEFT(K953,FIND("-",K953)-1),'Clean Data'!E:E, 'Clean Data'!D:D),_xlfn.XLOOKUP(K953,'Clean Data'!E:E, 'Clean Data'!D:D))</f>
        <v>654</v>
      </c>
      <c r="J953" s="113" t="s">
        <v>1603</v>
      </c>
      <c r="K953" s="114" t="s">
        <v>640</v>
      </c>
      <c r="L953" t="str">
        <f t="shared" si="14"/>
        <v/>
      </c>
      <c r="M953" t="s">
        <v>888</v>
      </c>
    </row>
    <row r="954" spans="4:13" x14ac:dyDescent="0.25">
      <c r="D954" s="108" t="s">
        <v>746</v>
      </c>
      <c r="E954" t="s">
        <v>746</v>
      </c>
      <c r="F954" t="str" cm="1">
        <f t="array" aca="1" ref="F954" ca="1">IF(OR(E954="f", E954="Mega", E954="Gigantamax", E954="Galar", E954="Alola"), IF(NOT(ISERROR(SEARCH(" ", CELL("contents", F953)))), LEFT(F953,SEARCH(" ", CELL("contents", F953))-1) &amp; " - " &amp; E954, F953&amp;" - "&amp;E954), E954)</f>
        <v>Bewear</v>
      </c>
      <c r="G954">
        <f>IF(ISNUMBER(SEARCH("-",K954)),_xlfn.XLOOKUP(LEFT(K954,FIND("-",K954)-1),'Clean Data'!E:E, 'Clean Data'!C:C),_xlfn.XLOOKUP(K954,'Clean Data'!E:E, 'Clean Data'!C:C))</f>
        <v>6</v>
      </c>
      <c r="H954" s="113">
        <v>6</v>
      </c>
      <c r="I954" s="113" t="str">
        <f>IF(ISNUMBER(SEARCH("-",K954)),_xlfn.XLOOKUP(LEFT(K954,FIND("-",K954)-1),'Clean Data'!E:E, 'Clean Data'!D:D),_xlfn.XLOOKUP(K954,'Clean Data'!E:E, 'Clean Data'!D:D))</f>
        <v>655</v>
      </c>
      <c r="J954" s="113" t="s">
        <v>1604</v>
      </c>
      <c r="K954" s="114" t="s">
        <v>641</v>
      </c>
      <c r="L954" t="str">
        <f t="shared" si="14"/>
        <v/>
      </c>
      <c r="M954" t="s">
        <v>888</v>
      </c>
    </row>
    <row r="955" spans="4:13" x14ac:dyDescent="0.25">
      <c r="D955" s="108" t="s">
        <v>747</v>
      </c>
      <c r="E955" t="s">
        <v>747</v>
      </c>
      <c r="F955" t="str" cm="1">
        <f t="array" aca="1" ref="F955" ca="1">IF(OR(E955="f", E955="Mega", E955="Gigantamax", E955="Galar", E955="Alola"), IF(NOT(ISERROR(SEARCH(" ", CELL("contents", F954)))), LEFT(F954,SEARCH(" ", CELL("contents", F954))-1) &amp; " - " &amp; E955, F954&amp;" - "&amp;E955), E955)</f>
        <v>Bounsweet</v>
      </c>
      <c r="G955">
        <f>IF(ISNUMBER(SEARCH("-",K955)),_xlfn.XLOOKUP(LEFT(K955,FIND("-",K955)-1),'Clean Data'!E:E, 'Clean Data'!C:C),_xlfn.XLOOKUP(K955,'Clean Data'!E:E, 'Clean Data'!C:C))</f>
        <v>6</v>
      </c>
      <c r="H955" s="113">
        <v>6</v>
      </c>
      <c r="I955" s="113" t="str">
        <f>IF(ISNUMBER(SEARCH("-",K955)),_xlfn.XLOOKUP(LEFT(K955,FIND("-",K955)-1),'Clean Data'!E:E, 'Clean Data'!D:D),_xlfn.XLOOKUP(K955,'Clean Data'!E:E, 'Clean Data'!D:D))</f>
        <v>656</v>
      </c>
      <c r="J955" s="113" t="s">
        <v>1605</v>
      </c>
      <c r="K955" s="114" t="s">
        <v>642</v>
      </c>
      <c r="L955" t="str">
        <f t="shared" si="14"/>
        <v/>
      </c>
      <c r="M955" t="s">
        <v>888</v>
      </c>
    </row>
    <row r="956" spans="4:13" x14ac:dyDescent="0.25">
      <c r="D956" s="108" t="s">
        <v>748</v>
      </c>
      <c r="E956" t="s">
        <v>748</v>
      </c>
      <c r="F956" t="str" cm="1">
        <f t="array" aca="1" ref="F956" ca="1">IF(OR(E956="f", E956="Mega", E956="Gigantamax", E956="Galar", E956="Alola"), IF(NOT(ISERROR(SEARCH(" ", CELL("contents", F955)))), LEFT(F955,SEARCH(" ", CELL("contents", F955))-1) &amp; " - " &amp; E956, F955&amp;" - "&amp;E956), E956)</f>
        <v>Steenee</v>
      </c>
      <c r="G956">
        <f>IF(ISNUMBER(SEARCH("-",K956)),_xlfn.XLOOKUP(LEFT(K956,FIND("-",K956)-1),'Clean Data'!E:E, 'Clean Data'!C:C),_xlfn.XLOOKUP(K956,'Clean Data'!E:E, 'Clean Data'!C:C))</f>
        <v>6</v>
      </c>
      <c r="H956" s="113">
        <v>6</v>
      </c>
      <c r="I956" s="113" t="str">
        <f>IF(ISNUMBER(SEARCH("-",K956)),_xlfn.XLOOKUP(LEFT(K956,FIND("-",K956)-1),'Clean Data'!E:E, 'Clean Data'!D:D),_xlfn.XLOOKUP(K956,'Clean Data'!E:E, 'Clean Data'!D:D))</f>
        <v>657</v>
      </c>
      <c r="J956" s="113" t="s">
        <v>1606</v>
      </c>
      <c r="K956" s="114" t="s">
        <v>643</v>
      </c>
      <c r="L956" t="str">
        <f t="shared" si="14"/>
        <v/>
      </c>
      <c r="M956" t="s">
        <v>888</v>
      </c>
    </row>
    <row r="957" spans="4:13" x14ac:dyDescent="0.25">
      <c r="D957" s="108" t="s">
        <v>749</v>
      </c>
      <c r="E957" t="s">
        <v>749</v>
      </c>
      <c r="F957" t="str" cm="1">
        <f t="array" aca="1" ref="F957" ca="1">IF(OR(E957="f", E957="Mega", E957="Gigantamax", E957="Galar", E957="Alola"), IF(NOT(ISERROR(SEARCH(" ", CELL("contents", F956)))), LEFT(F956,SEARCH(" ", CELL("contents", F956))-1) &amp; " - " &amp; E957, F956&amp;" - "&amp;E957), E957)</f>
        <v>Tsareena</v>
      </c>
      <c r="G957">
        <f>IF(ISNUMBER(SEARCH("-",K957)),_xlfn.XLOOKUP(LEFT(K957,FIND("-",K957)-1),'Clean Data'!E:E, 'Clean Data'!C:C),_xlfn.XLOOKUP(K957,'Clean Data'!E:E, 'Clean Data'!C:C))</f>
        <v>6</v>
      </c>
      <c r="H957" s="113">
        <v>6</v>
      </c>
      <c r="I957" s="113" t="str">
        <f>IF(ISNUMBER(SEARCH("-",K957)),_xlfn.XLOOKUP(LEFT(K957,FIND("-",K957)-1),'Clean Data'!E:E, 'Clean Data'!D:D),_xlfn.XLOOKUP(K957,'Clean Data'!E:E, 'Clean Data'!D:D))</f>
        <v>658</v>
      </c>
      <c r="J957" s="113" t="s">
        <v>1607</v>
      </c>
      <c r="K957" s="114" t="s">
        <v>644</v>
      </c>
      <c r="L957" t="str">
        <f t="shared" si="14"/>
        <v/>
      </c>
      <c r="M957" t="s">
        <v>888</v>
      </c>
    </row>
    <row r="958" spans="4:13" x14ac:dyDescent="0.25">
      <c r="D958" s="108" t="s">
        <v>750</v>
      </c>
      <c r="E958" t="s">
        <v>750</v>
      </c>
      <c r="F958" t="str" cm="1">
        <f t="array" aca="1" ref="F958" ca="1">IF(OR(E958="f", E958="Mega", E958="Gigantamax", E958="Galar", E958="Alola"), IF(NOT(ISERROR(SEARCH(" ", CELL("contents", F957)))), LEFT(F957,SEARCH(" ", CELL("contents", F957))-1) &amp; " - " &amp; E958, F957&amp;" - "&amp;E958), E958)</f>
        <v>Comfey</v>
      </c>
      <c r="G958">
        <f>IF(ISNUMBER(SEARCH("-",K958)),_xlfn.XLOOKUP(LEFT(K958,FIND("-",K958)-1),'Clean Data'!E:E, 'Clean Data'!C:C),_xlfn.XLOOKUP(K958,'Clean Data'!E:E, 'Clean Data'!C:C))</f>
        <v>6</v>
      </c>
      <c r="H958" s="113">
        <v>6</v>
      </c>
      <c r="I958" s="113" t="str">
        <f>IF(ISNUMBER(SEARCH("-",K958)),_xlfn.XLOOKUP(LEFT(K958,FIND("-",K958)-1),'Clean Data'!E:E, 'Clean Data'!D:D),_xlfn.XLOOKUP(K958,'Clean Data'!E:E, 'Clean Data'!D:D))</f>
        <v>658</v>
      </c>
      <c r="J958" s="113" t="s">
        <v>1607</v>
      </c>
      <c r="K958" s="114" t="s">
        <v>3320</v>
      </c>
      <c r="L958" t="str">
        <f t="shared" si="14"/>
        <v>Form-Ash</v>
      </c>
      <c r="M958" t="s">
        <v>915</v>
      </c>
    </row>
    <row r="959" spans="4:13" x14ac:dyDescent="0.25">
      <c r="D959" s="108" t="s">
        <v>751</v>
      </c>
      <c r="E959" t="s">
        <v>751</v>
      </c>
      <c r="F959" t="str" cm="1">
        <f t="array" aca="1" ref="F959" ca="1">IF(OR(E959="f", E959="Mega", E959="Gigantamax", E959="Galar", E959="Alola"), IF(NOT(ISERROR(SEARCH(" ", CELL("contents", F958)))), LEFT(F958,SEARCH(" ", CELL("contents", F958))-1) &amp; " - " &amp; E959, F958&amp;" - "&amp;E959), E959)</f>
        <v>Oranguru</v>
      </c>
      <c r="G959">
        <f>IF(ISNUMBER(SEARCH("-",K959)),_xlfn.XLOOKUP(LEFT(K959,FIND("-",K959)-1),'Clean Data'!E:E, 'Clean Data'!C:C),_xlfn.XLOOKUP(K959,'Clean Data'!E:E, 'Clean Data'!C:C))</f>
        <v>6</v>
      </c>
      <c r="H959" s="113">
        <v>6</v>
      </c>
      <c r="I959" s="113" t="str">
        <f>IF(ISNUMBER(SEARCH("-",K959)),_xlfn.XLOOKUP(LEFT(K959,FIND("-",K959)-1),'Clean Data'!E:E, 'Clean Data'!D:D),_xlfn.XLOOKUP(K959,'Clean Data'!E:E, 'Clean Data'!D:D))</f>
        <v>659</v>
      </c>
      <c r="J959" s="113" t="s">
        <v>1608</v>
      </c>
      <c r="K959" s="114" t="s">
        <v>645</v>
      </c>
      <c r="L959" t="str">
        <f t="shared" si="14"/>
        <v/>
      </c>
      <c r="M959" t="s">
        <v>888</v>
      </c>
    </row>
    <row r="960" spans="4:13" x14ac:dyDescent="0.25">
      <c r="D960" s="108" t="s">
        <v>752</v>
      </c>
      <c r="E960" t="s">
        <v>752</v>
      </c>
      <c r="F960" t="str" cm="1">
        <f t="array" aca="1" ref="F960" ca="1">IF(OR(E960="f", E960="Mega", E960="Gigantamax", E960="Galar", E960="Alola"), IF(NOT(ISERROR(SEARCH(" ", CELL("contents", F959)))), LEFT(F959,SEARCH(" ", CELL("contents", F959))-1) &amp; " - " &amp; E960, F959&amp;" - "&amp;E960), E960)</f>
        <v>Passimian</v>
      </c>
      <c r="G960">
        <f>IF(ISNUMBER(SEARCH("-",K960)),_xlfn.XLOOKUP(LEFT(K960,FIND("-",K960)-1),'Clean Data'!E:E, 'Clean Data'!C:C),_xlfn.XLOOKUP(K960,'Clean Data'!E:E, 'Clean Data'!C:C))</f>
        <v>6</v>
      </c>
      <c r="H960" s="113">
        <v>6</v>
      </c>
      <c r="I960" s="113" t="str">
        <f>IF(ISNUMBER(SEARCH("-",K960)),_xlfn.XLOOKUP(LEFT(K960,FIND("-",K960)-1),'Clean Data'!E:E, 'Clean Data'!D:D),_xlfn.XLOOKUP(K960,'Clean Data'!E:E, 'Clean Data'!D:D))</f>
        <v>660</v>
      </c>
      <c r="J960" s="113" t="s">
        <v>1609</v>
      </c>
      <c r="K960" s="114" t="s">
        <v>646</v>
      </c>
      <c r="L960" t="str">
        <f t="shared" si="14"/>
        <v/>
      </c>
      <c r="M960" t="s">
        <v>888</v>
      </c>
    </row>
    <row r="961" spans="4:13" x14ac:dyDescent="0.25">
      <c r="D961" s="108" t="s">
        <v>753</v>
      </c>
      <c r="E961" t="s">
        <v>753</v>
      </c>
      <c r="F961" t="str" cm="1">
        <f t="array" aca="1" ref="F961" ca="1">IF(OR(E961="f", E961="Mega", E961="Gigantamax", E961="Galar", E961="Alola"), IF(NOT(ISERROR(SEARCH(" ", CELL("contents", F960)))), LEFT(F960,SEARCH(" ", CELL("contents", F960))-1) &amp; " - " &amp; E961, F960&amp;" - "&amp;E961), E961)</f>
        <v>Wimpod</v>
      </c>
      <c r="G961">
        <f>IF(ISNUMBER(SEARCH("-",K961)),_xlfn.XLOOKUP(LEFT(K961,FIND("-",K961)-1),'Clean Data'!E:E, 'Clean Data'!C:C),_xlfn.XLOOKUP(K961,'Clean Data'!E:E, 'Clean Data'!C:C))</f>
        <v>6</v>
      </c>
      <c r="H961" s="113">
        <v>6</v>
      </c>
      <c r="I961" s="113" t="str">
        <f>IF(ISNUMBER(SEARCH("-",K961)),_xlfn.XLOOKUP(LEFT(K961,FIND("-",K961)-1),'Clean Data'!E:E, 'Clean Data'!D:D),_xlfn.XLOOKUP(K961,'Clean Data'!E:E, 'Clean Data'!D:D))</f>
        <v>661</v>
      </c>
      <c r="J961" s="113" t="s">
        <v>1610</v>
      </c>
      <c r="K961" s="114" t="s">
        <v>647</v>
      </c>
      <c r="L961" t="str">
        <f t="shared" si="14"/>
        <v/>
      </c>
      <c r="M961" t="s">
        <v>888</v>
      </c>
    </row>
    <row r="962" spans="4:13" x14ac:dyDescent="0.25">
      <c r="D962" s="108" t="s">
        <v>754</v>
      </c>
      <c r="E962" t="s">
        <v>754</v>
      </c>
      <c r="F962" t="str" cm="1">
        <f t="array" aca="1" ref="F962" ca="1">IF(OR(E962="f", E962="Mega", E962="Gigantamax", E962="Galar", E962="Alola"), IF(NOT(ISERROR(SEARCH(" ", CELL("contents", F961)))), LEFT(F961,SEARCH(" ", CELL("contents", F961))-1) &amp; " - " &amp; E962, F961&amp;" - "&amp;E962), E962)</f>
        <v>Golisopod</v>
      </c>
      <c r="G962">
        <f>IF(ISNUMBER(SEARCH("-",K962)),_xlfn.XLOOKUP(LEFT(K962,FIND("-",K962)-1),'Clean Data'!E:E, 'Clean Data'!C:C),_xlfn.XLOOKUP(K962,'Clean Data'!E:E, 'Clean Data'!C:C))</f>
        <v>6</v>
      </c>
      <c r="H962" s="113">
        <v>6</v>
      </c>
      <c r="I962" s="113" t="str">
        <f>IF(ISNUMBER(SEARCH("-",K962)),_xlfn.XLOOKUP(LEFT(K962,FIND("-",K962)-1),'Clean Data'!E:E, 'Clean Data'!D:D),_xlfn.XLOOKUP(K962,'Clean Data'!E:E, 'Clean Data'!D:D))</f>
        <v>662</v>
      </c>
      <c r="J962" s="113" t="s">
        <v>1611</v>
      </c>
      <c r="K962" s="114" t="s">
        <v>648</v>
      </c>
      <c r="L962" t="str">
        <f t="shared" si="14"/>
        <v/>
      </c>
      <c r="M962" t="s">
        <v>888</v>
      </c>
    </row>
    <row r="963" spans="4:13" x14ac:dyDescent="0.25">
      <c r="D963" s="108" t="s">
        <v>755</v>
      </c>
      <c r="E963" t="s">
        <v>755</v>
      </c>
      <c r="F963" t="str" cm="1">
        <f t="array" aca="1" ref="F963" ca="1">IF(OR(E963="f", E963="Mega", E963="Gigantamax", E963="Galar", E963="Alola"), IF(NOT(ISERROR(SEARCH(" ", CELL("contents", F962)))), LEFT(F962,SEARCH(" ", CELL("contents", F962))-1) &amp; " - " &amp; E963, F962&amp;" - "&amp;E963), E963)</f>
        <v>Sandygast</v>
      </c>
      <c r="G963">
        <f>IF(ISNUMBER(SEARCH("-",K963)),_xlfn.XLOOKUP(LEFT(K963,FIND("-",K963)-1),'Clean Data'!E:E, 'Clean Data'!C:C),_xlfn.XLOOKUP(K963,'Clean Data'!E:E, 'Clean Data'!C:C))</f>
        <v>6</v>
      </c>
      <c r="H963" s="113">
        <v>6</v>
      </c>
      <c r="I963" s="113" t="str">
        <f>IF(ISNUMBER(SEARCH("-",K963)),_xlfn.XLOOKUP(LEFT(K963,FIND("-",K963)-1),'Clean Data'!E:E, 'Clean Data'!D:D),_xlfn.XLOOKUP(K963,'Clean Data'!E:E, 'Clean Data'!D:D))</f>
        <v>663</v>
      </c>
      <c r="J963" s="113" t="s">
        <v>1612</v>
      </c>
      <c r="K963" s="114" t="s">
        <v>649</v>
      </c>
      <c r="L963" t="str">
        <f t="shared" ref="L963:L1026" si="15">IF(NOT(ISERROR(SEARCH("-", K963))), RIGHT(K963, LEN(K963) - SEARCH("-", K963)), "")</f>
        <v/>
      </c>
      <c r="M963" t="s">
        <v>888</v>
      </c>
    </row>
    <row r="964" spans="4:13" x14ac:dyDescent="0.25">
      <c r="D964" s="108" t="s">
        <v>756</v>
      </c>
      <c r="E964" t="s">
        <v>756</v>
      </c>
      <c r="F964" t="str" cm="1">
        <f t="array" aca="1" ref="F964" ca="1">IF(OR(E964="f", E964="Mega", E964="Gigantamax", E964="Galar", E964="Alola"), IF(NOT(ISERROR(SEARCH(" ", CELL("contents", F963)))), LEFT(F963,SEARCH(" ", CELL("contents", F963))-1) &amp; " - " &amp; E964, F963&amp;" - "&amp;E964), E964)</f>
        <v>Palossand</v>
      </c>
      <c r="G964">
        <f>IF(ISNUMBER(SEARCH("-",K964)),_xlfn.XLOOKUP(LEFT(K964,FIND("-",K964)-1),'Clean Data'!E:E, 'Clean Data'!C:C),_xlfn.XLOOKUP(K964,'Clean Data'!E:E, 'Clean Data'!C:C))</f>
        <v>6</v>
      </c>
      <c r="H964" s="113">
        <v>6</v>
      </c>
      <c r="I964" s="113" t="str">
        <f>IF(ISNUMBER(SEARCH("-",K964)),_xlfn.XLOOKUP(LEFT(K964,FIND("-",K964)-1),'Clean Data'!E:E, 'Clean Data'!D:D),_xlfn.XLOOKUP(K964,'Clean Data'!E:E, 'Clean Data'!D:D))</f>
        <v>664</v>
      </c>
      <c r="J964" s="113" t="s">
        <v>1613</v>
      </c>
      <c r="K964" s="114" t="s">
        <v>650</v>
      </c>
      <c r="L964" t="str">
        <f t="shared" si="15"/>
        <v/>
      </c>
      <c r="M964" t="s">
        <v>888</v>
      </c>
    </row>
    <row r="965" spans="4:13" x14ac:dyDescent="0.25">
      <c r="D965" s="108" t="s">
        <v>757</v>
      </c>
      <c r="E965" t="s">
        <v>757</v>
      </c>
      <c r="F965" t="str" cm="1">
        <f t="array" aca="1" ref="F965" ca="1">IF(OR(E965="f", E965="Mega", E965="Gigantamax", E965="Galar", E965="Alola"), IF(NOT(ISERROR(SEARCH(" ", CELL("contents", F964)))), LEFT(F964,SEARCH(" ", CELL("contents", F964))-1) &amp; " - " &amp; E965, F964&amp;" - "&amp;E965), E965)</f>
        <v>Pyukumuku</v>
      </c>
      <c r="G965">
        <f>IF(ISNUMBER(SEARCH("-",K965)),_xlfn.XLOOKUP(LEFT(K965,FIND("-",K965)-1),'Clean Data'!E:E, 'Clean Data'!C:C),_xlfn.XLOOKUP(K965,'Clean Data'!E:E, 'Clean Data'!C:C))</f>
        <v>6</v>
      </c>
      <c r="H965" s="113">
        <v>6</v>
      </c>
      <c r="I965" s="113" t="str">
        <f>IF(ISNUMBER(SEARCH("-",K965)),_xlfn.XLOOKUP(LEFT(K965,FIND("-",K965)-1),'Clean Data'!E:E, 'Clean Data'!D:D),_xlfn.XLOOKUP(K965,'Clean Data'!E:E, 'Clean Data'!D:D))</f>
        <v>665</v>
      </c>
      <c r="J965" s="113" t="s">
        <v>1614</v>
      </c>
      <c r="K965" s="114" t="s">
        <v>651</v>
      </c>
      <c r="L965" t="str">
        <f t="shared" si="15"/>
        <v/>
      </c>
      <c r="M965" t="s">
        <v>888</v>
      </c>
    </row>
    <row r="966" spans="4:13" x14ac:dyDescent="0.25">
      <c r="D966" s="108" t="s">
        <v>1869</v>
      </c>
      <c r="E966" t="s">
        <v>1869</v>
      </c>
      <c r="F966" t="str" cm="1">
        <f t="array" aca="1" ref="F966" ca="1">IF(OR(E966="f", E966="Mega", E966="Gigantamax", E966="Galar", E966="Alola"), IF(NOT(ISERROR(SEARCH(" ", CELL("contents", F965)))), LEFT(F965,SEARCH(" ", CELL("contents", F965))-1) &amp; " - " &amp; E966, F965&amp;" - "&amp;E966), E966)</f>
        <v>Type Null</v>
      </c>
      <c r="G966">
        <f>IF(ISNUMBER(SEARCH("-",K966)),_xlfn.XLOOKUP(LEFT(K966,FIND("-",K966)-1),'Clean Data'!E:E, 'Clean Data'!C:C),_xlfn.XLOOKUP(K966,'Clean Data'!E:E, 'Clean Data'!C:C))</f>
        <v>6</v>
      </c>
      <c r="H966" s="113">
        <v>6</v>
      </c>
      <c r="I966" s="113" t="str">
        <f>IF(ISNUMBER(SEARCH("-",K966)),_xlfn.XLOOKUP(LEFT(K966,FIND("-",K966)-1),'Clean Data'!E:E, 'Clean Data'!D:D),_xlfn.XLOOKUP(K966,'Clean Data'!E:E, 'Clean Data'!D:D))</f>
        <v>666</v>
      </c>
      <c r="J966" s="113" t="s">
        <v>1615</v>
      </c>
      <c r="K966" s="114" t="s">
        <v>3321</v>
      </c>
      <c r="L966" t="str">
        <f t="shared" si="15"/>
        <v>Form-Archipelago</v>
      </c>
      <c r="M966" t="s">
        <v>3067</v>
      </c>
    </row>
    <row r="967" spans="4:13" x14ac:dyDescent="0.25">
      <c r="D967" s="108" t="s">
        <v>758</v>
      </c>
      <c r="E967" t="s">
        <v>758</v>
      </c>
      <c r="F967" t="str" cm="1">
        <f t="array" aca="1" ref="F967" ca="1">IF(OR(E967="f", E967="Mega", E967="Gigantamax", E967="Galar", E967="Alola"), IF(NOT(ISERROR(SEARCH(" ", CELL("contents", F966)))), LEFT(F966,SEARCH(" ", CELL("contents", F966))-1) &amp; " - " &amp; E967, F966&amp;" - "&amp;E967), E967)</f>
        <v>Silvally</v>
      </c>
      <c r="G967">
        <f>IF(ISNUMBER(SEARCH("-",K967)),_xlfn.XLOOKUP(LEFT(K967,FIND("-",K967)-1),'Clean Data'!E:E, 'Clean Data'!C:C),_xlfn.XLOOKUP(K967,'Clean Data'!E:E, 'Clean Data'!C:C))</f>
        <v>6</v>
      </c>
      <c r="H967" s="113">
        <v>6</v>
      </c>
      <c r="I967" s="113" t="str">
        <f>IF(ISNUMBER(SEARCH("-",K967)),_xlfn.XLOOKUP(LEFT(K967,FIND("-",K967)-1),'Clean Data'!E:E, 'Clean Data'!D:D),_xlfn.XLOOKUP(K967,'Clean Data'!E:E, 'Clean Data'!D:D))</f>
        <v>666</v>
      </c>
      <c r="J967" s="113" t="s">
        <v>1615</v>
      </c>
      <c r="K967" s="114" t="s">
        <v>3322</v>
      </c>
      <c r="L967" t="str">
        <f t="shared" si="15"/>
        <v>Form-Continental</v>
      </c>
      <c r="M967" t="s">
        <v>3068</v>
      </c>
    </row>
    <row r="968" spans="4:13" x14ac:dyDescent="0.25">
      <c r="D968" s="108" t="s">
        <v>759</v>
      </c>
      <c r="E968" t="s">
        <v>759</v>
      </c>
      <c r="F968" t="str" cm="1">
        <f t="array" aca="1" ref="F968" ca="1">IF(OR(E968="f", E968="Mega", E968="Gigantamax", E968="Galar", E968="Alola"), IF(NOT(ISERROR(SEARCH(" ", CELL("contents", F967)))), LEFT(F967,SEARCH(" ", CELL("contents", F967))-1) &amp; " - " &amp; E968, F967&amp;" - "&amp;E968), E968)</f>
        <v>Minior</v>
      </c>
      <c r="G968">
        <f>IF(ISNUMBER(SEARCH("-",K968)),_xlfn.XLOOKUP(LEFT(K968,FIND("-",K968)-1),'Clean Data'!E:E, 'Clean Data'!C:C),_xlfn.XLOOKUP(K968,'Clean Data'!E:E, 'Clean Data'!C:C))</f>
        <v>6</v>
      </c>
      <c r="H968" s="113">
        <v>6</v>
      </c>
      <c r="I968" s="113" t="str">
        <f>IF(ISNUMBER(SEARCH("-",K968)),_xlfn.XLOOKUP(LEFT(K968,FIND("-",K968)-1),'Clean Data'!E:E, 'Clean Data'!D:D),_xlfn.XLOOKUP(K968,'Clean Data'!E:E, 'Clean Data'!D:D))</f>
        <v>666</v>
      </c>
      <c r="J968" s="113" t="s">
        <v>1615</v>
      </c>
      <c r="K968" s="114" t="s">
        <v>3323</v>
      </c>
      <c r="L968" t="str">
        <f t="shared" si="15"/>
        <v>Form-Elegant</v>
      </c>
      <c r="M968" t="s">
        <v>3069</v>
      </c>
    </row>
    <row r="969" spans="4:13" x14ac:dyDescent="0.25">
      <c r="D969" s="108" t="s">
        <v>760</v>
      </c>
      <c r="E969" t="s">
        <v>760</v>
      </c>
      <c r="F969" t="str" cm="1">
        <f t="array" aca="1" ref="F969" ca="1">IF(OR(E969="f", E969="Mega", E969="Gigantamax", E969="Galar", E969="Alola"), IF(NOT(ISERROR(SEARCH(" ", CELL("contents", F968)))), LEFT(F968,SEARCH(" ", CELL("contents", F968))-1) &amp; " - " &amp; E969, F968&amp;" - "&amp;E969), E969)</f>
        <v>Komala</v>
      </c>
      <c r="G969">
        <f>IF(ISNUMBER(SEARCH("-",K969)),_xlfn.XLOOKUP(LEFT(K969,FIND("-",K969)-1),'Clean Data'!E:E, 'Clean Data'!C:C),_xlfn.XLOOKUP(K969,'Clean Data'!E:E, 'Clean Data'!C:C))</f>
        <v>6</v>
      </c>
      <c r="H969" s="113">
        <v>6</v>
      </c>
      <c r="I969" s="113" t="str">
        <f>IF(ISNUMBER(SEARCH("-",K969)),_xlfn.XLOOKUP(LEFT(K969,FIND("-",K969)-1),'Clean Data'!E:E, 'Clean Data'!D:D),_xlfn.XLOOKUP(K969,'Clean Data'!E:E, 'Clean Data'!D:D))</f>
        <v>666</v>
      </c>
      <c r="J969" s="113" t="s">
        <v>1615</v>
      </c>
      <c r="K969" s="114" t="s">
        <v>3324</v>
      </c>
      <c r="L969" t="str">
        <f t="shared" si="15"/>
        <v>Form-Fancy</v>
      </c>
      <c r="M969" t="s">
        <v>3070</v>
      </c>
    </row>
    <row r="970" spans="4:13" x14ac:dyDescent="0.25">
      <c r="D970" s="108" t="s">
        <v>761</v>
      </c>
      <c r="E970" t="s">
        <v>761</v>
      </c>
      <c r="F970" t="str" cm="1">
        <f t="array" aca="1" ref="F970" ca="1">IF(OR(E970="f", E970="Mega", E970="Gigantamax", E970="Galar", E970="Alola"), IF(NOT(ISERROR(SEARCH(" ", CELL("contents", F969)))), LEFT(F969,SEARCH(" ", CELL("contents", F969))-1) &amp; " - " &amp; E970, F969&amp;" - "&amp;E970), E970)</f>
        <v>Turtonator</v>
      </c>
      <c r="G970">
        <f>IF(ISNUMBER(SEARCH("-",K970)),_xlfn.XLOOKUP(LEFT(K970,FIND("-",K970)-1),'Clean Data'!E:E, 'Clean Data'!C:C),_xlfn.XLOOKUP(K970,'Clean Data'!E:E, 'Clean Data'!C:C))</f>
        <v>6</v>
      </c>
      <c r="H970" s="113">
        <v>6</v>
      </c>
      <c r="I970" s="113" t="str">
        <f>IF(ISNUMBER(SEARCH("-",K970)),_xlfn.XLOOKUP(LEFT(K970,FIND("-",K970)-1),'Clean Data'!E:E, 'Clean Data'!D:D),_xlfn.XLOOKUP(K970,'Clean Data'!E:E, 'Clean Data'!D:D))</f>
        <v>666</v>
      </c>
      <c r="J970" s="113" t="s">
        <v>1615</v>
      </c>
      <c r="K970" s="114" t="s">
        <v>3325</v>
      </c>
      <c r="L970" t="str">
        <f t="shared" si="15"/>
        <v>Form-Garden</v>
      </c>
      <c r="M970" t="s">
        <v>3071</v>
      </c>
    </row>
    <row r="971" spans="4:13" x14ac:dyDescent="0.25">
      <c r="D971" s="108" t="s">
        <v>762</v>
      </c>
      <c r="E971" t="s">
        <v>762</v>
      </c>
      <c r="F971" t="str" cm="1">
        <f t="array" aca="1" ref="F971" ca="1">IF(OR(E971="f", E971="Mega", E971="Gigantamax", E971="Galar", E971="Alola"), IF(NOT(ISERROR(SEARCH(" ", CELL("contents", F970)))), LEFT(F970,SEARCH(" ", CELL("contents", F970))-1) &amp; " - " &amp; E971, F970&amp;" - "&amp;E971), E971)</f>
        <v>Togedemaru</v>
      </c>
      <c r="G971">
        <f>IF(ISNUMBER(SEARCH("-",K971)),_xlfn.XLOOKUP(LEFT(K971,FIND("-",K971)-1),'Clean Data'!E:E, 'Clean Data'!C:C),_xlfn.XLOOKUP(K971,'Clean Data'!E:E, 'Clean Data'!C:C))</f>
        <v>6</v>
      </c>
      <c r="H971" s="113">
        <v>6</v>
      </c>
      <c r="I971" s="113" t="str">
        <f>IF(ISNUMBER(SEARCH("-",K971)),_xlfn.XLOOKUP(LEFT(K971,FIND("-",K971)-1),'Clean Data'!E:E, 'Clean Data'!D:D),_xlfn.XLOOKUP(K971,'Clean Data'!E:E, 'Clean Data'!D:D))</f>
        <v>666</v>
      </c>
      <c r="J971" s="113" t="s">
        <v>1615</v>
      </c>
      <c r="K971" s="114" t="s">
        <v>3326</v>
      </c>
      <c r="L971" t="str">
        <f t="shared" si="15"/>
        <v>Form-High_Plains</v>
      </c>
      <c r="M971" t="s">
        <v>3072</v>
      </c>
    </row>
    <row r="972" spans="4:13" x14ac:dyDescent="0.25">
      <c r="D972" s="108" t="s">
        <v>763</v>
      </c>
      <c r="E972" t="s">
        <v>763</v>
      </c>
      <c r="F972" t="str" cm="1">
        <f t="array" aca="1" ref="F972" ca="1">IF(OR(E972="f", E972="Mega", E972="Gigantamax", E972="Galar", E972="Alola"), IF(NOT(ISERROR(SEARCH(" ", CELL("contents", F971)))), LEFT(F971,SEARCH(" ", CELL("contents", F971))-1) &amp; " - " &amp; E972, F971&amp;" - "&amp;E972), E972)</f>
        <v>Mimikyu</v>
      </c>
      <c r="G972">
        <f>IF(ISNUMBER(SEARCH("-",K972)),_xlfn.XLOOKUP(LEFT(K972,FIND("-",K972)-1),'Clean Data'!E:E, 'Clean Data'!C:C),_xlfn.XLOOKUP(K972,'Clean Data'!E:E, 'Clean Data'!C:C))</f>
        <v>6</v>
      </c>
      <c r="H972" s="113">
        <v>6</v>
      </c>
      <c r="I972" s="113" t="str">
        <f>IF(ISNUMBER(SEARCH("-",K972)),_xlfn.XLOOKUP(LEFT(K972,FIND("-",K972)-1),'Clean Data'!E:E, 'Clean Data'!D:D),_xlfn.XLOOKUP(K972,'Clean Data'!E:E, 'Clean Data'!D:D))</f>
        <v>666</v>
      </c>
      <c r="J972" s="113" t="s">
        <v>1615</v>
      </c>
      <c r="K972" s="114" t="s">
        <v>3327</v>
      </c>
      <c r="L972" t="str">
        <f t="shared" si="15"/>
        <v>Form-Icy_Snow</v>
      </c>
      <c r="M972" t="s">
        <v>3073</v>
      </c>
    </row>
    <row r="973" spans="4:13" x14ac:dyDescent="0.25">
      <c r="D973" s="108" t="s">
        <v>764</v>
      </c>
      <c r="E973" t="s">
        <v>764</v>
      </c>
      <c r="F973" t="str" cm="1">
        <f t="array" aca="1" ref="F973" ca="1">IF(OR(E973="f", E973="Mega", E973="Gigantamax", E973="Galar", E973="Alola"), IF(NOT(ISERROR(SEARCH(" ", CELL("contents", F972)))), LEFT(F972,SEARCH(" ", CELL("contents", F972))-1) &amp; " - " &amp; E973, F972&amp;" - "&amp;E973), E973)</f>
        <v>Bruxish</v>
      </c>
      <c r="G973">
        <f>IF(ISNUMBER(SEARCH("-",K973)),_xlfn.XLOOKUP(LEFT(K973,FIND("-",K973)-1),'Clean Data'!E:E, 'Clean Data'!C:C),_xlfn.XLOOKUP(K973,'Clean Data'!E:E, 'Clean Data'!C:C))</f>
        <v>6</v>
      </c>
      <c r="H973" s="113">
        <v>6</v>
      </c>
      <c r="I973" s="113" t="str">
        <f>IF(ISNUMBER(SEARCH("-",K973)),_xlfn.XLOOKUP(LEFT(K973,FIND("-",K973)-1),'Clean Data'!E:E, 'Clean Data'!D:D),_xlfn.XLOOKUP(K973,'Clean Data'!E:E, 'Clean Data'!D:D))</f>
        <v>666</v>
      </c>
      <c r="J973" s="113" t="s">
        <v>1615</v>
      </c>
      <c r="K973" s="114" t="s">
        <v>3328</v>
      </c>
      <c r="L973" t="str">
        <f t="shared" si="15"/>
        <v>Form-Jungle</v>
      </c>
      <c r="M973" t="s">
        <v>3074</v>
      </c>
    </row>
    <row r="974" spans="4:13" x14ac:dyDescent="0.25">
      <c r="D974" s="108" t="s">
        <v>765</v>
      </c>
      <c r="E974" t="s">
        <v>765</v>
      </c>
      <c r="F974" t="str" cm="1">
        <f t="array" aca="1" ref="F974" ca="1">IF(OR(E974="f", E974="Mega", E974="Gigantamax", E974="Galar", E974="Alola"), IF(NOT(ISERROR(SEARCH(" ", CELL("contents", F973)))), LEFT(F973,SEARCH(" ", CELL("contents", F973))-1) &amp; " - " &amp; E974, F973&amp;" - "&amp;E974), E974)</f>
        <v>Drampa</v>
      </c>
      <c r="G974">
        <f>IF(ISNUMBER(SEARCH("-",K974)),_xlfn.XLOOKUP(LEFT(K974,FIND("-",K974)-1),'Clean Data'!E:E, 'Clean Data'!C:C),_xlfn.XLOOKUP(K974,'Clean Data'!E:E, 'Clean Data'!C:C))</f>
        <v>6</v>
      </c>
      <c r="H974" s="113">
        <v>6</v>
      </c>
      <c r="I974" s="113" t="str">
        <f>IF(ISNUMBER(SEARCH("-",K974)),_xlfn.XLOOKUP(LEFT(K974,FIND("-",K974)-1),'Clean Data'!E:E, 'Clean Data'!D:D),_xlfn.XLOOKUP(K974,'Clean Data'!E:E, 'Clean Data'!D:D))</f>
        <v>666</v>
      </c>
      <c r="J974" s="113" t="s">
        <v>1615</v>
      </c>
      <c r="K974" s="114" t="s">
        <v>3329</v>
      </c>
      <c r="L974" t="str">
        <f t="shared" si="15"/>
        <v>Form-Marine</v>
      </c>
      <c r="M974" t="s">
        <v>3075</v>
      </c>
    </row>
    <row r="975" spans="4:13" x14ac:dyDescent="0.25">
      <c r="D975" s="108" t="s">
        <v>766</v>
      </c>
      <c r="E975" t="s">
        <v>766</v>
      </c>
      <c r="F975" t="str" cm="1">
        <f t="array" aca="1" ref="F975" ca="1">IF(OR(E975="f", E975="Mega", E975="Gigantamax", E975="Galar", E975="Alola"), IF(NOT(ISERROR(SEARCH(" ", CELL("contents", F974)))), LEFT(F974,SEARCH(" ", CELL("contents", F974))-1) &amp; " - " &amp; E975, F974&amp;" - "&amp;E975), E975)</f>
        <v>Dhelmise</v>
      </c>
      <c r="G975">
        <f>IF(ISNUMBER(SEARCH("-",K975)),_xlfn.XLOOKUP(LEFT(K975,FIND("-",K975)-1),'Clean Data'!E:E, 'Clean Data'!C:C),_xlfn.XLOOKUP(K975,'Clean Data'!E:E, 'Clean Data'!C:C))</f>
        <v>6</v>
      </c>
      <c r="H975" s="113">
        <v>6</v>
      </c>
      <c r="I975" s="113" t="str">
        <f>IF(ISNUMBER(SEARCH("-",K975)),_xlfn.XLOOKUP(LEFT(K975,FIND("-",K975)-1),'Clean Data'!E:E, 'Clean Data'!D:D),_xlfn.XLOOKUP(K975,'Clean Data'!E:E, 'Clean Data'!D:D))</f>
        <v>666</v>
      </c>
      <c r="J975" s="113" t="s">
        <v>1615</v>
      </c>
      <c r="K975" s="114" t="s">
        <v>3330</v>
      </c>
      <c r="L975" t="str">
        <f t="shared" si="15"/>
        <v>Form-Meadow</v>
      </c>
      <c r="M975" t="s">
        <v>3076</v>
      </c>
    </row>
    <row r="976" spans="4:13" x14ac:dyDescent="0.25">
      <c r="D976" s="108" t="s">
        <v>2716</v>
      </c>
      <c r="E976" t="s">
        <v>2716</v>
      </c>
      <c r="F976" t="str" cm="1">
        <f t="array" aca="1" ref="F976" ca="1">IF(OR(E976="f", E976="Mega", E976="Gigantamax", E976="Galar", E976="Alola"), IF(NOT(ISERROR(SEARCH(" ", CELL("contents", F975)))), LEFT(F975,SEARCH(" ", CELL("contents", F975))-1) &amp; " - " &amp; E976, F975&amp;" - "&amp;E976), E976)</f>
        <v>Jangmo</v>
      </c>
      <c r="G976">
        <f>IF(ISNUMBER(SEARCH("-",K976)),_xlfn.XLOOKUP(LEFT(K976,FIND("-",K976)-1),'Clean Data'!E:E, 'Clean Data'!C:C),_xlfn.XLOOKUP(K976,'Clean Data'!E:E, 'Clean Data'!C:C))</f>
        <v>6</v>
      </c>
      <c r="H976" s="113">
        <v>6</v>
      </c>
      <c r="I976" s="113" t="str">
        <f>IF(ISNUMBER(SEARCH("-",K976)),_xlfn.XLOOKUP(LEFT(K976,FIND("-",K976)-1),'Clean Data'!E:E, 'Clean Data'!D:D),_xlfn.XLOOKUP(K976,'Clean Data'!E:E, 'Clean Data'!D:D))</f>
        <v>666</v>
      </c>
      <c r="J976" s="113" t="s">
        <v>1615</v>
      </c>
      <c r="K976" s="114" t="s">
        <v>3331</v>
      </c>
      <c r="L976" t="str">
        <f t="shared" si="15"/>
        <v>Form-Modern</v>
      </c>
      <c r="M976" t="s">
        <v>3077</v>
      </c>
    </row>
    <row r="977" spans="4:13" x14ac:dyDescent="0.25">
      <c r="D977" s="108" t="s">
        <v>2717</v>
      </c>
      <c r="E977" t="s">
        <v>2717</v>
      </c>
      <c r="F977" t="str" cm="1">
        <f t="array" aca="1" ref="F977" ca="1">IF(OR(E977="f", E977="Mega", E977="Gigantamax", E977="Galar", E977="Alola"), IF(NOT(ISERROR(SEARCH(" ", CELL("contents", F976)))), LEFT(F976,SEARCH(" ", CELL("contents", F976))-1) &amp; " - " &amp; E977, F976&amp;" - "&amp;E977), E977)</f>
        <v>o</v>
      </c>
      <c r="G977">
        <f>IF(ISNUMBER(SEARCH("-",K977)),_xlfn.XLOOKUP(LEFT(K977,FIND("-",K977)-1),'Clean Data'!E:E, 'Clean Data'!C:C),_xlfn.XLOOKUP(K977,'Clean Data'!E:E, 'Clean Data'!C:C))</f>
        <v>6</v>
      </c>
      <c r="H977" s="113">
        <v>6</v>
      </c>
      <c r="I977" s="113" t="str">
        <f>IF(ISNUMBER(SEARCH("-",K977)),_xlfn.XLOOKUP(LEFT(K977,FIND("-",K977)-1),'Clean Data'!E:E, 'Clean Data'!D:D),_xlfn.XLOOKUP(K977,'Clean Data'!E:E, 'Clean Data'!D:D))</f>
        <v>666</v>
      </c>
      <c r="J977" s="113" t="s">
        <v>1615</v>
      </c>
      <c r="K977" s="114" t="s">
        <v>3332</v>
      </c>
      <c r="L977" t="str">
        <f t="shared" si="15"/>
        <v>Form-Monsoon</v>
      </c>
      <c r="M977" t="s">
        <v>3078</v>
      </c>
    </row>
    <row r="978" spans="4:13" x14ac:dyDescent="0.25">
      <c r="D978" s="108" t="s">
        <v>2718</v>
      </c>
      <c r="E978" t="s">
        <v>2718</v>
      </c>
      <c r="F978" t="str" cm="1">
        <f t="array" aca="1" ref="F978" ca="1">IF(OR(E978="f", E978="Mega", E978="Gigantamax", E978="Galar", E978="Alola"), IF(NOT(ISERROR(SEARCH(" ", CELL("contents", F977)))), LEFT(F977,SEARCH(" ", CELL("contents", F977))-1) &amp; " - " &amp; E978, F977&amp;" - "&amp;E978), E978)</f>
        <v>Hakamo</v>
      </c>
      <c r="G978">
        <f>IF(ISNUMBER(SEARCH("-",K978)),_xlfn.XLOOKUP(LEFT(K978,FIND("-",K978)-1),'Clean Data'!E:E, 'Clean Data'!C:C),_xlfn.XLOOKUP(K978,'Clean Data'!E:E, 'Clean Data'!C:C))</f>
        <v>6</v>
      </c>
      <c r="H978" s="113">
        <v>6</v>
      </c>
      <c r="I978" s="113" t="str">
        <f>IF(ISNUMBER(SEARCH("-",K978)),_xlfn.XLOOKUP(LEFT(K978,FIND("-",K978)-1),'Clean Data'!E:E, 'Clean Data'!D:D),_xlfn.XLOOKUP(K978,'Clean Data'!E:E, 'Clean Data'!D:D))</f>
        <v>666</v>
      </c>
      <c r="J978" s="113" t="s">
        <v>1615</v>
      </c>
      <c r="K978" s="114" t="s">
        <v>3333</v>
      </c>
      <c r="L978" t="str">
        <f t="shared" si="15"/>
        <v>Form-Ocean</v>
      </c>
      <c r="M978" t="s">
        <v>3079</v>
      </c>
    </row>
    <row r="979" spans="4:13" x14ac:dyDescent="0.25">
      <c r="D979" s="108" t="s">
        <v>2717</v>
      </c>
      <c r="E979" t="s">
        <v>2717</v>
      </c>
      <c r="F979" t="str" cm="1">
        <f t="array" aca="1" ref="F979" ca="1">IF(OR(E979="f", E979="Mega", E979="Gigantamax", E979="Galar", E979="Alola"), IF(NOT(ISERROR(SEARCH(" ", CELL("contents", F978)))), LEFT(F978,SEARCH(" ", CELL("contents", F978))-1) &amp; " - " &amp; E979, F978&amp;" - "&amp;E979), E979)</f>
        <v>o</v>
      </c>
      <c r="G979">
        <f>IF(ISNUMBER(SEARCH("-",K979)),_xlfn.XLOOKUP(LEFT(K979,FIND("-",K979)-1),'Clean Data'!E:E, 'Clean Data'!C:C),_xlfn.XLOOKUP(K979,'Clean Data'!E:E, 'Clean Data'!C:C))</f>
        <v>6</v>
      </c>
      <c r="H979" s="113">
        <v>6</v>
      </c>
      <c r="I979" s="113" t="str">
        <f>IF(ISNUMBER(SEARCH("-",K979)),_xlfn.XLOOKUP(LEFT(K979,FIND("-",K979)-1),'Clean Data'!E:E, 'Clean Data'!D:D),_xlfn.XLOOKUP(K979,'Clean Data'!E:E, 'Clean Data'!D:D))</f>
        <v>666</v>
      </c>
      <c r="J979" s="113" t="s">
        <v>1615</v>
      </c>
      <c r="K979" s="114" t="s">
        <v>3334</v>
      </c>
      <c r="L979" t="str">
        <f t="shared" si="15"/>
        <v>Form-Poke_Ball</v>
      </c>
      <c r="M979" t="s">
        <v>3080</v>
      </c>
    </row>
    <row r="980" spans="4:13" x14ac:dyDescent="0.25">
      <c r="D980" s="108" t="s">
        <v>2719</v>
      </c>
      <c r="E980" t="s">
        <v>2719</v>
      </c>
      <c r="F980" t="str" cm="1">
        <f t="array" aca="1" ref="F980" ca="1">IF(OR(E980="f", E980="Mega", E980="Gigantamax", E980="Galar", E980="Alola"), IF(NOT(ISERROR(SEARCH(" ", CELL("contents", F979)))), LEFT(F979,SEARCH(" ", CELL("contents", F979))-1) &amp; " - " &amp; E980, F979&amp;" - "&amp;E980), E980)</f>
        <v>Kommo</v>
      </c>
      <c r="G980">
        <f>IF(ISNUMBER(SEARCH("-",K980)),_xlfn.XLOOKUP(LEFT(K980,FIND("-",K980)-1),'Clean Data'!E:E, 'Clean Data'!C:C),_xlfn.XLOOKUP(K980,'Clean Data'!E:E, 'Clean Data'!C:C))</f>
        <v>6</v>
      </c>
      <c r="H980" s="113">
        <v>6</v>
      </c>
      <c r="I980" s="113" t="str">
        <f>IF(ISNUMBER(SEARCH("-",K980)),_xlfn.XLOOKUP(LEFT(K980,FIND("-",K980)-1),'Clean Data'!E:E, 'Clean Data'!D:D),_xlfn.XLOOKUP(K980,'Clean Data'!E:E, 'Clean Data'!D:D))</f>
        <v>666</v>
      </c>
      <c r="J980" s="113" t="s">
        <v>1615</v>
      </c>
      <c r="K980" s="114" t="s">
        <v>3335</v>
      </c>
      <c r="L980" t="str">
        <f t="shared" si="15"/>
        <v>Form-Polar</v>
      </c>
      <c r="M980" t="s">
        <v>3081</v>
      </c>
    </row>
    <row r="981" spans="4:13" x14ac:dyDescent="0.25">
      <c r="D981" s="108" t="s">
        <v>2717</v>
      </c>
      <c r="E981" t="s">
        <v>2717</v>
      </c>
      <c r="F981" t="str" cm="1">
        <f t="array" aca="1" ref="F981" ca="1">IF(OR(E981="f", E981="Mega", E981="Gigantamax", E981="Galar", E981="Alola"), IF(NOT(ISERROR(SEARCH(" ", CELL("contents", F980)))), LEFT(F980,SEARCH(" ", CELL("contents", F980))-1) &amp; " - " &amp; E981, F980&amp;" - "&amp;E981), E981)</f>
        <v>o</v>
      </c>
      <c r="G981">
        <f>IF(ISNUMBER(SEARCH("-",K981)),_xlfn.XLOOKUP(LEFT(K981,FIND("-",K981)-1),'Clean Data'!E:E, 'Clean Data'!C:C),_xlfn.XLOOKUP(K981,'Clean Data'!E:E, 'Clean Data'!C:C))</f>
        <v>6</v>
      </c>
      <c r="H981" s="113">
        <v>6</v>
      </c>
      <c r="I981" s="113" t="str">
        <f>IF(ISNUMBER(SEARCH("-",K981)),_xlfn.XLOOKUP(LEFT(K981,FIND("-",K981)-1),'Clean Data'!E:E, 'Clean Data'!D:D),_xlfn.XLOOKUP(K981,'Clean Data'!E:E, 'Clean Data'!D:D))</f>
        <v>666</v>
      </c>
      <c r="J981" s="113" t="s">
        <v>1615</v>
      </c>
      <c r="K981" s="114" t="s">
        <v>3336</v>
      </c>
      <c r="L981" t="str">
        <f t="shared" si="15"/>
        <v>Form-River</v>
      </c>
      <c r="M981" t="s">
        <v>3082</v>
      </c>
    </row>
    <row r="982" spans="4:13" x14ac:dyDescent="0.25">
      <c r="D982" s="108" t="s">
        <v>770</v>
      </c>
      <c r="E982" t="s">
        <v>770</v>
      </c>
      <c r="F982" t="str" cm="1">
        <f t="array" aca="1" ref="F982" ca="1">IF(OR(E982="f", E982="Mega", E982="Gigantamax", E982="Galar", E982="Alola"), IF(NOT(ISERROR(SEARCH(" ", CELL("contents", F981)))), LEFT(F981,SEARCH(" ", CELL("contents", F981))-1) &amp; " - " &amp; E982, F981&amp;" - "&amp;E982), E982)</f>
        <v>Tapu Koko</v>
      </c>
      <c r="G982">
        <f>IF(ISNUMBER(SEARCH("-",K982)),_xlfn.XLOOKUP(LEFT(K982,FIND("-",K982)-1),'Clean Data'!E:E, 'Clean Data'!C:C),_xlfn.XLOOKUP(K982,'Clean Data'!E:E, 'Clean Data'!C:C))</f>
        <v>6</v>
      </c>
      <c r="H982" s="113">
        <v>6</v>
      </c>
      <c r="I982" s="113" t="str">
        <f>IF(ISNUMBER(SEARCH("-",K982)),_xlfn.XLOOKUP(LEFT(K982,FIND("-",K982)-1),'Clean Data'!E:E, 'Clean Data'!D:D),_xlfn.XLOOKUP(K982,'Clean Data'!E:E, 'Clean Data'!D:D))</f>
        <v>666</v>
      </c>
      <c r="J982" s="113" t="s">
        <v>1615</v>
      </c>
      <c r="K982" s="114" t="s">
        <v>3337</v>
      </c>
      <c r="L982" t="str">
        <f t="shared" si="15"/>
        <v>Form-Sandstorm</v>
      </c>
      <c r="M982" t="s">
        <v>3083</v>
      </c>
    </row>
    <row r="983" spans="4:13" x14ac:dyDescent="0.25">
      <c r="D983" s="108" t="s">
        <v>771</v>
      </c>
      <c r="E983" t="s">
        <v>771</v>
      </c>
      <c r="F983" t="str" cm="1">
        <f t="array" aca="1" ref="F983" ca="1">IF(OR(E983="f", E983="Mega", E983="Gigantamax", E983="Galar", E983="Alola"), IF(NOT(ISERROR(SEARCH(" ", CELL("contents", F982)))), LEFT(F982,SEARCH(" ", CELL("contents", F982))-1) &amp; " - " &amp; E983, F982&amp;" - "&amp;E983), E983)</f>
        <v>Tapu Lele</v>
      </c>
      <c r="G983">
        <f>IF(ISNUMBER(SEARCH("-",K983)),_xlfn.XLOOKUP(LEFT(K983,FIND("-",K983)-1),'Clean Data'!E:E, 'Clean Data'!C:C),_xlfn.XLOOKUP(K983,'Clean Data'!E:E, 'Clean Data'!C:C))</f>
        <v>6</v>
      </c>
      <c r="H983" s="113">
        <v>6</v>
      </c>
      <c r="I983" s="113" t="str">
        <f>IF(ISNUMBER(SEARCH("-",K983)),_xlfn.XLOOKUP(LEFT(K983,FIND("-",K983)-1),'Clean Data'!E:E, 'Clean Data'!D:D),_xlfn.XLOOKUP(K983,'Clean Data'!E:E, 'Clean Data'!D:D))</f>
        <v>666</v>
      </c>
      <c r="J983" s="113" t="s">
        <v>1615</v>
      </c>
      <c r="K983" s="114" t="s">
        <v>3338</v>
      </c>
      <c r="L983" t="str">
        <f t="shared" si="15"/>
        <v>Form-Savanna</v>
      </c>
      <c r="M983" t="s">
        <v>3084</v>
      </c>
    </row>
    <row r="984" spans="4:13" x14ac:dyDescent="0.25">
      <c r="D984" s="108" t="s">
        <v>772</v>
      </c>
      <c r="E984" t="s">
        <v>772</v>
      </c>
      <c r="F984" t="str" cm="1">
        <f t="array" aca="1" ref="F984" ca="1">IF(OR(E984="f", E984="Mega", E984="Gigantamax", E984="Galar", E984="Alola"), IF(NOT(ISERROR(SEARCH(" ", CELL("contents", F983)))), LEFT(F983,SEARCH(" ", CELL("contents", F983))-1) &amp; " - " &amp; E984, F983&amp;" - "&amp;E984), E984)</f>
        <v>Tapu Bulu</v>
      </c>
      <c r="G984">
        <f>IF(ISNUMBER(SEARCH("-",K984)),_xlfn.XLOOKUP(LEFT(K984,FIND("-",K984)-1),'Clean Data'!E:E, 'Clean Data'!C:C),_xlfn.XLOOKUP(K984,'Clean Data'!E:E, 'Clean Data'!C:C))</f>
        <v>6</v>
      </c>
      <c r="H984" s="113">
        <v>6</v>
      </c>
      <c r="I984" s="113" t="str">
        <f>IF(ISNUMBER(SEARCH("-",K984)),_xlfn.XLOOKUP(LEFT(K984,FIND("-",K984)-1),'Clean Data'!E:E, 'Clean Data'!D:D),_xlfn.XLOOKUP(K984,'Clean Data'!E:E, 'Clean Data'!D:D))</f>
        <v>666</v>
      </c>
      <c r="J984" s="113" t="s">
        <v>1615</v>
      </c>
      <c r="K984" s="114" t="s">
        <v>3339</v>
      </c>
      <c r="L984" t="str">
        <f t="shared" si="15"/>
        <v>Form-Sun</v>
      </c>
      <c r="M984" t="s">
        <v>3085</v>
      </c>
    </row>
    <row r="985" spans="4:13" x14ac:dyDescent="0.25">
      <c r="D985" s="108" t="s">
        <v>773</v>
      </c>
      <c r="E985" t="s">
        <v>773</v>
      </c>
      <c r="F985" t="str" cm="1">
        <f t="array" aca="1" ref="F985" ca="1">IF(OR(E985="f", E985="Mega", E985="Gigantamax", E985="Galar", E985="Alola"), IF(NOT(ISERROR(SEARCH(" ", CELL("contents", F984)))), LEFT(F984,SEARCH(" ", CELL("contents", F984))-1) &amp; " - " &amp; E985, F984&amp;" - "&amp;E985), E985)</f>
        <v>Tapu Fini</v>
      </c>
      <c r="G985">
        <f>IF(ISNUMBER(SEARCH("-",K985)),_xlfn.XLOOKUP(LEFT(K985,FIND("-",K985)-1),'Clean Data'!E:E, 'Clean Data'!C:C),_xlfn.XLOOKUP(K985,'Clean Data'!E:E, 'Clean Data'!C:C))</f>
        <v>6</v>
      </c>
      <c r="H985" s="113">
        <v>6</v>
      </c>
      <c r="I985" s="113" t="str">
        <f>IF(ISNUMBER(SEARCH("-",K985)),_xlfn.XLOOKUP(LEFT(K985,FIND("-",K985)-1),'Clean Data'!E:E, 'Clean Data'!D:D),_xlfn.XLOOKUP(K985,'Clean Data'!E:E, 'Clean Data'!D:D))</f>
        <v>666</v>
      </c>
      <c r="J985" s="113" t="s">
        <v>1615</v>
      </c>
      <c r="K985" s="114" t="s">
        <v>3340</v>
      </c>
      <c r="L985" t="str">
        <f t="shared" si="15"/>
        <v>Form-Tundra</v>
      </c>
      <c r="M985" t="s">
        <v>3086</v>
      </c>
    </row>
    <row r="986" spans="4:13" x14ac:dyDescent="0.25">
      <c r="D986" s="108" t="s">
        <v>774</v>
      </c>
      <c r="E986" t="s">
        <v>774</v>
      </c>
      <c r="F986" t="str" cm="1">
        <f t="array" aca="1" ref="F986" ca="1">IF(OR(E986="f", E986="Mega", E986="Gigantamax", E986="Galar", E986="Alola"), IF(NOT(ISERROR(SEARCH(" ", CELL("contents", F985)))), LEFT(F985,SEARCH(" ", CELL("contents", F985))-1) &amp; " - " &amp; E986, F985&amp;" - "&amp;E986), E986)</f>
        <v>Cosmog</v>
      </c>
      <c r="G986">
        <f>IF(ISNUMBER(SEARCH("-",K986)),_xlfn.XLOOKUP(LEFT(K986,FIND("-",K986)-1),'Clean Data'!E:E, 'Clean Data'!C:C),_xlfn.XLOOKUP(K986,'Clean Data'!E:E, 'Clean Data'!C:C))</f>
        <v>6</v>
      </c>
      <c r="H986" s="113">
        <v>6</v>
      </c>
      <c r="I986" s="113" t="str">
        <f>IF(ISNUMBER(SEARCH("-",K986)),_xlfn.XLOOKUP(LEFT(K986,FIND("-",K986)-1),'Clean Data'!E:E, 'Clean Data'!D:D),_xlfn.XLOOKUP(K986,'Clean Data'!E:E, 'Clean Data'!D:D))</f>
        <v>667</v>
      </c>
      <c r="J986" s="113" t="s">
        <v>1616</v>
      </c>
      <c r="K986" s="114" t="s">
        <v>653</v>
      </c>
      <c r="L986" t="str">
        <f t="shared" si="15"/>
        <v/>
      </c>
      <c r="M986" t="s">
        <v>888</v>
      </c>
    </row>
    <row r="987" spans="4:13" x14ac:dyDescent="0.25">
      <c r="D987" s="108" t="s">
        <v>775</v>
      </c>
      <c r="E987" t="s">
        <v>775</v>
      </c>
      <c r="F987" t="str" cm="1">
        <f t="array" aca="1" ref="F987" ca="1">IF(OR(E987="f", E987="Mega", E987="Gigantamax", E987="Galar", E987="Alola"), IF(NOT(ISERROR(SEARCH(" ", CELL("contents", F986)))), LEFT(F986,SEARCH(" ", CELL("contents", F986))-1) &amp; " - " &amp; E987, F986&amp;" - "&amp;E987), E987)</f>
        <v>Cosmoem</v>
      </c>
      <c r="G987">
        <f>IF(ISNUMBER(SEARCH("-",K987)),_xlfn.XLOOKUP(LEFT(K987,FIND("-",K987)-1),'Clean Data'!E:E, 'Clean Data'!C:C),_xlfn.XLOOKUP(K987,'Clean Data'!E:E, 'Clean Data'!C:C))</f>
        <v>6</v>
      </c>
      <c r="H987" s="113">
        <v>6</v>
      </c>
      <c r="I987" s="113" t="str">
        <f>IF(ISNUMBER(SEARCH("-",K987)),_xlfn.XLOOKUP(LEFT(K987,FIND("-",K987)-1),'Clean Data'!E:E, 'Clean Data'!D:D),_xlfn.XLOOKUP(K987,'Clean Data'!E:E, 'Clean Data'!D:D))</f>
        <v>668</v>
      </c>
      <c r="J987" s="113" t="s">
        <v>1617</v>
      </c>
      <c r="K987" s="114" t="s">
        <v>654</v>
      </c>
      <c r="L987" t="str">
        <f t="shared" si="15"/>
        <v/>
      </c>
      <c r="M987" t="s">
        <v>888</v>
      </c>
    </row>
    <row r="988" spans="4:13" x14ac:dyDescent="0.25">
      <c r="D988" s="108" t="s">
        <v>776</v>
      </c>
      <c r="E988" t="s">
        <v>776</v>
      </c>
      <c r="F988" t="str" cm="1">
        <f t="array" aca="1" ref="F988" ca="1">IF(OR(E988="f", E988="Mega", E988="Gigantamax", E988="Galar", E988="Alola"), IF(NOT(ISERROR(SEARCH(" ", CELL("contents", F987)))), LEFT(F987,SEARCH(" ", CELL("contents", F987))-1) &amp; " - " &amp; E988, F987&amp;" - "&amp;E988), E988)</f>
        <v>Solgaleo</v>
      </c>
      <c r="G988">
        <f>IF(ISNUMBER(SEARCH("-",K988)),_xlfn.XLOOKUP(LEFT(K988,FIND("-",K988)-1),'Clean Data'!E:E, 'Clean Data'!C:C),_xlfn.XLOOKUP(K988,'Clean Data'!E:E, 'Clean Data'!C:C))</f>
        <v>6</v>
      </c>
      <c r="H988" s="113">
        <v>6</v>
      </c>
      <c r="I988" s="113" t="str">
        <f>IF(ISNUMBER(SEARCH("-",K988)),_xlfn.XLOOKUP(LEFT(K988,FIND("-",K988)-1),'Clean Data'!E:E, 'Clean Data'!D:D),_xlfn.XLOOKUP(K988,'Clean Data'!E:E, 'Clean Data'!D:D))</f>
        <v>668</v>
      </c>
      <c r="J988" s="113" t="s">
        <v>1617</v>
      </c>
      <c r="K988" s="114" t="s">
        <v>2850</v>
      </c>
      <c r="L988" t="str">
        <f t="shared" si="15"/>
        <v>f</v>
      </c>
      <c r="M988" t="s">
        <v>2713</v>
      </c>
    </row>
    <row r="989" spans="4:13" x14ac:dyDescent="0.25">
      <c r="D989" s="108" t="s">
        <v>777</v>
      </c>
      <c r="E989" t="s">
        <v>777</v>
      </c>
      <c r="F989" t="str" cm="1">
        <f t="array" aca="1" ref="F989" ca="1">IF(OR(E989="f", E989="Mega", E989="Gigantamax", E989="Galar", E989="Alola"), IF(NOT(ISERROR(SEARCH(" ", CELL("contents", F988)))), LEFT(F988,SEARCH(" ", CELL("contents", F988))-1) &amp; " - " &amp; E989, F988&amp;" - "&amp;E989), E989)</f>
        <v>Lunala</v>
      </c>
      <c r="G989">
        <f>IF(ISNUMBER(SEARCH("-",K989)),_xlfn.XLOOKUP(LEFT(K989,FIND("-",K989)-1),'Clean Data'!E:E, 'Clean Data'!C:C),_xlfn.XLOOKUP(K989,'Clean Data'!E:E, 'Clean Data'!C:C))</f>
        <v>6</v>
      </c>
      <c r="H989" s="113">
        <v>6</v>
      </c>
      <c r="I989" s="113" t="str">
        <f>IF(ISNUMBER(SEARCH("-",K989)),_xlfn.XLOOKUP(LEFT(K989,FIND("-",K989)-1),'Clean Data'!E:E, 'Clean Data'!D:D),_xlfn.XLOOKUP(K989,'Clean Data'!E:E, 'Clean Data'!D:D))</f>
        <v>669</v>
      </c>
      <c r="J989" s="113" t="s">
        <v>1618</v>
      </c>
      <c r="K989" s="114" t="s">
        <v>3341</v>
      </c>
      <c r="L989" t="str">
        <f t="shared" si="15"/>
        <v>Form-Blue</v>
      </c>
      <c r="M989" t="s">
        <v>3087</v>
      </c>
    </row>
    <row r="990" spans="4:13" x14ac:dyDescent="0.25">
      <c r="D990" s="108" t="s">
        <v>778</v>
      </c>
      <c r="E990" t="s">
        <v>778</v>
      </c>
      <c r="F990" t="str" cm="1">
        <f t="array" aca="1" ref="F990" ca="1">IF(OR(E990="f", E990="Mega", E990="Gigantamax", E990="Galar", E990="Alola"), IF(NOT(ISERROR(SEARCH(" ", CELL("contents", F989)))), LEFT(F989,SEARCH(" ", CELL("contents", F989))-1) &amp; " - " &amp; E990, F989&amp;" - "&amp;E990), E990)</f>
        <v>Nihilego</v>
      </c>
      <c r="G990">
        <f>IF(ISNUMBER(SEARCH("-",K990)),_xlfn.XLOOKUP(LEFT(K990,FIND("-",K990)-1),'Clean Data'!E:E, 'Clean Data'!C:C),_xlfn.XLOOKUP(K990,'Clean Data'!E:E, 'Clean Data'!C:C))</f>
        <v>6</v>
      </c>
      <c r="H990" s="113">
        <v>6</v>
      </c>
      <c r="I990" s="113" t="str">
        <f>IF(ISNUMBER(SEARCH("-",K990)),_xlfn.XLOOKUP(LEFT(K990,FIND("-",K990)-1),'Clean Data'!E:E, 'Clean Data'!D:D),_xlfn.XLOOKUP(K990,'Clean Data'!E:E, 'Clean Data'!D:D))</f>
        <v>669</v>
      </c>
      <c r="J990" s="113" t="s">
        <v>1618</v>
      </c>
      <c r="K990" s="114" t="s">
        <v>3342</v>
      </c>
      <c r="L990" t="str">
        <f t="shared" si="15"/>
        <v>Form-Orange</v>
      </c>
      <c r="M990" t="s">
        <v>3088</v>
      </c>
    </row>
    <row r="991" spans="4:13" x14ac:dyDescent="0.25">
      <c r="D991" s="108" t="s">
        <v>779</v>
      </c>
      <c r="E991" t="s">
        <v>779</v>
      </c>
      <c r="F991" t="str" cm="1">
        <f t="array" aca="1" ref="F991" ca="1">IF(OR(E991="f", E991="Mega", E991="Gigantamax", E991="Galar", E991="Alola"), IF(NOT(ISERROR(SEARCH(" ", CELL("contents", F990)))), LEFT(F990,SEARCH(" ", CELL("contents", F990))-1) &amp; " - " &amp; E991, F990&amp;" - "&amp;E991), E991)</f>
        <v>Buzzwole</v>
      </c>
      <c r="G991">
        <f>IF(ISNUMBER(SEARCH("-",K991)),_xlfn.XLOOKUP(LEFT(K991,FIND("-",K991)-1),'Clean Data'!E:E, 'Clean Data'!C:C),_xlfn.XLOOKUP(K991,'Clean Data'!E:E, 'Clean Data'!C:C))</f>
        <v>6</v>
      </c>
      <c r="H991" s="113">
        <v>6</v>
      </c>
      <c r="I991" s="113" t="str">
        <f>IF(ISNUMBER(SEARCH("-",K991)),_xlfn.XLOOKUP(LEFT(K991,FIND("-",K991)-1),'Clean Data'!E:E, 'Clean Data'!D:D),_xlfn.XLOOKUP(K991,'Clean Data'!E:E, 'Clean Data'!D:D))</f>
        <v>669</v>
      </c>
      <c r="J991" s="113" t="s">
        <v>1618</v>
      </c>
      <c r="K991" s="114" t="s">
        <v>3343</v>
      </c>
      <c r="L991" t="str">
        <f t="shared" si="15"/>
        <v>Form-Red</v>
      </c>
      <c r="M991" t="s">
        <v>3089</v>
      </c>
    </row>
    <row r="992" spans="4:13" x14ac:dyDescent="0.25">
      <c r="D992" s="108" t="s">
        <v>780</v>
      </c>
      <c r="E992" t="s">
        <v>780</v>
      </c>
      <c r="F992" t="str" cm="1">
        <f t="array" aca="1" ref="F992" ca="1">IF(OR(E992="f", E992="Mega", E992="Gigantamax", E992="Galar", E992="Alola"), IF(NOT(ISERROR(SEARCH(" ", CELL("contents", F991)))), LEFT(F991,SEARCH(" ", CELL("contents", F991))-1) &amp; " - " &amp; E992, F991&amp;" - "&amp;E992), E992)</f>
        <v>Pheromosa</v>
      </c>
      <c r="G992">
        <f>IF(ISNUMBER(SEARCH("-",K992)),_xlfn.XLOOKUP(LEFT(K992,FIND("-",K992)-1),'Clean Data'!E:E, 'Clean Data'!C:C),_xlfn.XLOOKUP(K992,'Clean Data'!E:E, 'Clean Data'!C:C))</f>
        <v>6</v>
      </c>
      <c r="H992" s="113">
        <v>6</v>
      </c>
      <c r="I992" s="113" t="str">
        <f>IF(ISNUMBER(SEARCH("-",K992)),_xlfn.XLOOKUP(LEFT(K992,FIND("-",K992)-1),'Clean Data'!E:E, 'Clean Data'!D:D),_xlfn.XLOOKUP(K992,'Clean Data'!E:E, 'Clean Data'!D:D))</f>
        <v>669</v>
      </c>
      <c r="J992" s="113" t="s">
        <v>1618</v>
      </c>
      <c r="K992" s="114" t="s">
        <v>3344</v>
      </c>
      <c r="L992" t="str">
        <f t="shared" si="15"/>
        <v>Form-White</v>
      </c>
      <c r="M992" t="s">
        <v>3057</v>
      </c>
    </row>
    <row r="993" spans="4:13" x14ac:dyDescent="0.25">
      <c r="D993" s="108" t="s">
        <v>781</v>
      </c>
      <c r="E993" t="s">
        <v>781</v>
      </c>
      <c r="F993" t="str" cm="1">
        <f t="array" aca="1" ref="F993" ca="1">IF(OR(E993="f", E993="Mega", E993="Gigantamax", E993="Galar", E993="Alola"), IF(NOT(ISERROR(SEARCH(" ", CELL("contents", F992)))), LEFT(F992,SEARCH(" ", CELL("contents", F992))-1) &amp; " - " &amp; E993, F992&amp;" - "&amp;E993), E993)</f>
        <v>Xurkitree</v>
      </c>
      <c r="G993">
        <f>IF(ISNUMBER(SEARCH("-",K993)),_xlfn.XLOOKUP(LEFT(K993,FIND("-",K993)-1),'Clean Data'!E:E, 'Clean Data'!C:C),_xlfn.XLOOKUP(K993,'Clean Data'!E:E, 'Clean Data'!C:C))</f>
        <v>6</v>
      </c>
      <c r="H993" s="113">
        <v>6</v>
      </c>
      <c r="I993" s="113" t="str">
        <f>IF(ISNUMBER(SEARCH("-",K993)),_xlfn.XLOOKUP(LEFT(K993,FIND("-",K993)-1),'Clean Data'!E:E, 'Clean Data'!D:D),_xlfn.XLOOKUP(K993,'Clean Data'!E:E, 'Clean Data'!D:D))</f>
        <v>669</v>
      </c>
      <c r="J993" s="113" t="s">
        <v>1618</v>
      </c>
      <c r="K993" s="114" t="s">
        <v>3345</v>
      </c>
      <c r="L993" t="str">
        <f t="shared" si="15"/>
        <v>Form-Yellow</v>
      </c>
      <c r="M993" t="s">
        <v>2650</v>
      </c>
    </row>
    <row r="994" spans="4:13" x14ac:dyDescent="0.25">
      <c r="D994" s="108" t="s">
        <v>782</v>
      </c>
      <c r="E994" t="s">
        <v>782</v>
      </c>
      <c r="F994" t="str" cm="1">
        <f t="array" aca="1" ref="F994" ca="1">IF(OR(E994="f", E994="Mega", E994="Gigantamax", E994="Galar", E994="Alola"), IF(NOT(ISERROR(SEARCH(" ", CELL("contents", F993)))), LEFT(F993,SEARCH(" ", CELL("contents", F993))-1) &amp; " - " &amp; E994, F993&amp;" - "&amp;E994), E994)</f>
        <v>Celesteela</v>
      </c>
      <c r="G994">
        <f>IF(ISNUMBER(SEARCH("-",K994)),_xlfn.XLOOKUP(LEFT(K994,FIND("-",K994)-1),'Clean Data'!E:E, 'Clean Data'!C:C),_xlfn.XLOOKUP(K994,'Clean Data'!E:E, 'Clean Data'!C:C))</f>
        <v>6</v>
      </c>
      <c r="H994" s="113">
        <v>6</v>
      </c>
      <c r="I994" s="113" t="str">
        <f>IF(ISNUMBER(SEARCH("-",K994)),_xlfn.XLOOKUP(LEFT(K994,FIND("-",K994)-1),'Clean Data'!E:E, 'Clean Data'!D:D),_xlfn.XLOOKUP(K994,'Clean Data'!E:E, 'Clean Data'!D:D))</f>
        <v>670</v>
      </c>
      <c r="J994" s="113" t="s">
        <v>1619</v>
      </c>
      <c r="K994" s="114" t="s">
        <v>3346</v>
      </c>
      <c r="L994" t="str">
        <f t="shared" si="15"/>
        <v>Form-Blue</v>
      </c>
      <c r="M994" t="s">
        <v>3087</v>
      </c>
    </row>
    <row r="995" spans="4:13" x14ac:dyDescent="0.25">
      <c r="D995" s="108" t="s">
        <v>783</v>
      </c>
      <c r="E995" t="s">
        <v>783</v>
      </c>
      <c r="F995" t="str" cm="1">
        <f t="array" aca="1" ref="F995" ca="1">IF(OR(E995="f", E995="Mega", E995="Gigantamax", E995="Galar", E995="Alola"), IF(NOT(ISERROR(SEARCH(" ", CELL("contents", F994)))), LEFT(F994,SEARCH(" ", CELL("contents", F994))-1) &amp; " - " &amp; E995, F994&amp;" - "&amp;E995), E995)</f>
        <v>Kartana</v>
      </c>
      <c r="G995">
        <f>IF(ISNUMBER(SEARCH("-",K995)),_xlfn.XLOOKUP(LEFT(K995,FIND("-",K995)-1),'Clean Data'!E:E, 'Clean Data'!C:C),_xlfn.XLOOKUP(K995,'Clean Data'!E:E, 'Clean Data'!C:C))</f>
        <v>6</v>
      </c>
      <c r="H995" s="113">
        <v>6</v>
      </c>
      <c r="I995" s="113" t="str">
        <f>IF(ISNUMBER(SEARCH("-",K995)),_xlfn.XLOOKUP(LEFT(K995,FIND("-",K995)-1),'Clean Data'!E:E, 'Clean Data'!D:D),_xlfn.XLOOKUP(K995,'Clean Data'!E:E, 'Clean Data'!D:D))</f>
        <v>670</v>
      </c>
      <c r="J995" s="113" t="s">
        <v>1619</v>
      </c>
      <c r="K995" s="114" t="s">
        <v>3347</v>
      </c>
      <c r="L995" t="str">
        <f t="shared" si="15"/>
        <v>Form-Orange</v>
      </c>
      <c r="M995" t="s">
        <v>3088</v>
      </c>
    </row>
    <row r="996" spans="4:13" x14ac:dyDescent="0.25">
      <c r="D996" s="108" t="s">
        <v>784</v>
      </c>
      <c r="E996" t="s">
        <v>784</v>
      </c>
      <c r="F996" t="str" cm="1">
        <f t="array" aca="1" ref="F996" ca="1">IF(OR(E996="f", E996="Mega", E996="Gigantamax", E996="Galar", E996="Alola"), IF(NOT(ISERROR(SEARCH(" ", CELL("contents", F995)))), LEFT(F995,SEARCH(" ", CELL("contents", F995))-1) &amp; " - " &amp; E996, F995&amp;" - "&amp;E996), E996)</f>
        <v>Guzzlord</v>
      </c>
      <c r="G996">
        <f>IF(ISNUMBER(SEARCH("-",K996)),_xlfn.XLOOKUP(LEFT(K996,FIND("-",K996)-1),'Clean Data'!E:E, 'Clean Data'!C:C),_xlfn.XLOOKUP(K996,'Clean Data'!E:E, 'Clean Data'!C:C))</f>
        <v>6</v>
      </c>
      <c r="H996" s="113">
        <v>6</v>
      </c>
      <c r="I996" s="113" t="str">
        <f>IF(ISNUMBER(SEARCH("-",K996)),_xlfn.XLOOKUP(LEFT(K996,FIND("-",K996)-1),'Clean Data'!E:E, 'Clean Data'!D:D),_xlfn.XLOOKUP(K996,'Clean Data'!E:E, 'Clean Data'!D:D))</f>
        <v>670</v>
      </c>
      <c r="J996" s="113" t="s">
        <v>1619</v>
      </c>
      <c r="K996" s="114" t="s">
        <v>3348</v>
      </c>
      <c r="L996" t="str">
        <f t="shared" si="15"/>
        <v>Form-Red</v>
      </c>
      <c r="M996" t="s">
        <v>3089</v>
      </c>
    </row>
    <row r="997" spans="4:13" x14ac:dyDescent="0.25">
      <c r="D997" s="108" t="s">
        <v>785</v>
      </c>
      <c r="E997" t="s">
        <v>785</v>
      </c>
      <c r="F997" t="str" cm="1">
        <f t="array" aca="1" ref="F997" ca="1">IF(OR(E997="f", E997="Mega", E997="Gigantamax", E997="Galar", E997="Alola"), IF(NOT(ISERROR(SEARCH(" ", CELL("contents", F996)))), LEFT(F996,SEARCH(" ", CELL("contents", F996))-1) &amp; " - " &amp; E997, F996&amp;" - "&amp;E997), E997)</f>
        <v>Necrozma</v>
      </c>
      <c r="G997">
        <f>IF(ISNUMBER(SEARCH("-",K997)),_xlfn.XLOOKUP(LEFT(K997,FIND("-",K997)-1),'Clean Data'!E:E, 'Clean Data'!C:C),_xlfn.XLOOKUP(K997,'Clean Data'!E:E, 'Clean Data'!C:C))</f>
        <v>6</v>
      </c>
      <c r="H997" s="113">
        <v>6</v>
      </c>
      <c r="I997" s="113" t="str">
        <f>IF(ISNUMBER(SEARCH("-",K997)),_xlfn.XLOOKUP(LEFT(K997,FIND("-",K997)-1),'Clean Data'!E:E, 'Clean Data'!D:D),_xlfn.XLOOKUP(K997,'Clean Data'!E:E, 'Clean Data'!D:D))</f>
        <v>670</v>
      </c>
      <c r="J997" s="113" t="s">
        <v>1619</v>
      </c>
      <c r="K997" s="114" t="s">
        <v>3349</v>
      </c>
      <c r="L997" t="str">
        <f t="shared" si="15"/>
        <v>Form-White</v>
      </c>
      <c r="M997" t="s">
        <v>3057</v>
      </c>
    </row>
    <row r="998" spans="4:13" x14ac:dyDescent="0.25">
      <c r="D998" s="108" t="s">
        <v>786</v>
      </c>
      <c r="E998" t="s">
        <v>786</v>
      </c>
      <c r="F998" t="str" cm="1">
        <f t="array" aca="1" ref="F998" ca="1">IF(OR(E998="f", E998="Mega", E998="Gigantamax", E998="Galar", E998="Alola"), IF(NOT(ISERROR(SEARCH(" ", CELL("contents", F997)))), LEFT(F997,SEARCH(" ", CELL("contents", F997))-1) &amp; " - " &amp; E998, F997&amp;" - "&amp;E998), E998)</f>
        <v>Magearna</v>
      </c>
      <c r="G998">
        <f>IF(ISNUMBER(SEARCH("-",K998)),_xlfn.XLOOKUP(LEFT(K998,FIND("-",K998)-1),'Clean Data'!E:E, 'Clean Data'!C:C),_xlfn.XLOOKUP(K998,'Clean Data'!E:E, 'Clean Data'!C:C))</f>
        <v>6</v>
      </c>
      <c r="H998" s="113">
        <v>6</v>
      </c>
      <c r="I998" s="113" t="str">
        <f>IF(ISNUMBER(SEARCH("-",K998)),_xlfn.XLOOKUP(LEFT(K998,FIND("-",K998)-1),'Clean Data'!E:E, 'Clean Data'!D:D),_xlfn.XLOOKUP(K998,'Clean Data'!E:E, 'Clean Data'!D:D))</f>
        <v>670</v>
      </c>
      <c r="J998" s="113" t="s">
        <v>1619</v>
      </c>
      <c r="K998" s="114" t="s">
        <v>3350</v>
      </c>
      <c r="L998" t="str">
        <f t="shared" si="15"/>
        <v>Form-Yellow</v>
      </c>
      <c r="M998" t="s">
        <v>2650</v>
      </c>
    </row>
    <row r="999" spans="4:13" x14ac:dyDescent="0.25">
      <c r="D999" s="108" t="s">
        <v>787</v>
      </c>
      <c r="E999" t="s">
        <v>787</v>
      </c>
      <c r="F999" t="str" cm="1">
        <f t="array" aca="1" ref="F999" ca="1">IF(OR(E999="f", E999="Mega", E999="Gigantamax", E999="Galar", E999="Alola"), IF(NOT(ISERROR(SEARCH(" ", CELL("contents", F998)))), LEFT(F998,SEARCH(" ", CELL("contents", F998))-1) &amp; " - " &amp; E999, F998&amp;" - "&amp;E999), E999)</f>
        <v>Marshadow</v>
      </c>
      <c r="G999">
        <f>IF(ISNUMBER(SEARCH("-",K999)),_xlfn.XLOOKUP(LEFT(K999,FIND("-",K999)-1),'Clean Data'!E:E, 'Clean Data'!C:C),_xlfn.XLOOKUP(K999,'Clean Data'!E:E, 'Clean Data'!C:C))</f>
        <v>6</v>
      </c>
      <c r="H999" s="113">
        <v>6</v>
      </c>
      <c r="I999" s="113" t="str">
        <f>IF(ISNUMBER(SEARCH("-",K999)),_xlfn.XLOOKUP(LEFT(K999,FIND("-",K999)-1),'Clean Data'!E:E, 'Clean Data'!D:D),_xlfn.XLOOKUP(K999,'Clean Data'!E:E, 'Clean Data'!D:D))</f>
        <v>671</v>
      </c>
      <c r="J999" s="113" t="s">
        <v>1620</v>
      </c>
      <c r="K999" s="114" t="s">
        <v>3351</v>
      </c>
      <c r="L999" t="str">
        <f t="shared" si="15"/>
        <v>Form-Blue</v>
      </c>
      <c r="M999" t="s">
        <v>3087</v>
      </c>
    </row>
    <row r="1000" spans="4:13" x14ac:dyDescent="0.25">
      <c r="D1000" s="108" t="s">
        <v>788</v>
      </c>
      <c r="E1000" t="s">
        <v>788</v>
      </c>
      <c r="F1000" t="str" cm="1">
        <f t="array" aca="1" ref="F1000" ca="1">IF(OR(E1000="f", E1000="Mega", E1000="Gigantamax", E1000="Galar", E1000="Alola"), IF(NOT(ISERROR(SEARCH(" ", CELL("contents", F999)))), LEFT(F999,SEARCH(" ", CELL("contents", F999))-1) &amp; " - " &amp; E1000, F999&amp;" - "&amp;E1000), E1000)</f>
        <v>Poipole</v>
      </c>
      <c r="G1000">
        <f>IF(ISNUMBER(SEARCH("-",K1000)),_xlfn.XLOOKUP(LEFT(K1000,FIND("-",K1000)-1),'Clean Data'!E:E, 'Clean Data'!C:C),_xlfn.XLOOKUP(K1000,'Clean Data'!E:E, 'Clean Data'!C:C))</f>
        <v>6</v>
      </c>
      <c r="H1000" s="113">
        <v>6</v>
      </c>
      <c r="I1000" s="113" t="str">
        <f>IF(ISNUMBER(SEARCH("-",K1000)),_xlfn.XLOOKUP(LEFT(K1000,FIND("-",K1000)-1),'Clean Data'!E:E, 'Clean Data'!D:D),_xlfn.XLOOKUP(K1000,'Clean Data'!E:E, 'Clean Data'!D:D))</f>
        <v>671</v>
      </c>
      <c r="J1000" s="113" t="s">
        <v>1620</v>
      </c>
      <c r="K1000" s="114" t="s">
        <v>3352</v>
      </c>
      <c r="L1000" t="str">
        <f t="shared" si="15"/>
        <v>Form-Orange</v>
      </c>
      <c r="M1000" t="s">
        <v>3088</v>
      </c>
    </row>
    <row r="1001" spans="4:13" x14ac:dyDescent="0.25">
      <c r="D1001" s="108" t="s">
        <v>789</v>
      </c>
      <c r="E1001" t="s">
        <v>789</v>
      </c>
      <c r="F1001" t="str" cm="1">
        <f t="array" aca="1" ref="F1001" ca="1">IF(OR(E1001="f", E1001="Mega", E1001="Gigantamax", E1001="Galar", E1001="Alola"), IF(NOT(ISERROR(SEARCH(" ", CELL("contents", F1000)))), LEFT(F1000,SEARCH(" ", CELL("contents", F1000))-1) &amp; " - " &amp; E1001, F1000&amp;" - "&amp;E1001), E1001)</f>
        <v>Naganadel</v>
      </c>
      <c r="G1001">
        <f>IF(ISNUMBER(SEARCH("-",K1001)),_xlfn.XLOOKUP(LEFT(K1001,FIND("-",K1001)-1),'Clean Data'!E:E, 'Clean Data'!C:C),_xlfn.XLOOKUP(K1001,'Clean Data'!E:E, 'Clean Data'!C:C))</f>
        <v>6</v>
      </c>
      <c r="H1001" s="113">
        <v>6</v>
      </c>
      <c r="I1001" s="113" t="str">
        <f>IF(ISNUMBER(SEARCH("-",K1001)),_xlfn.XLOOKUP(LEFT(K1001,FIND("-",K1001)-1),'Clean Data'!E:E, 'Clean Data'!D:D),_xlfn.XLOOKUP(K1001,'Clean Data'!E:E, 'Clean Data'!D:D))</f>
        <v>671</v>
      </c>
      <c r="J1001" s="113" t="s">
        <v>1620</v>
      </c>
      <c r="K1001" s="114" t="s">
        <v>3353</v>
      </c>
      <c r="L1001" t="str">
        <f t="shared" si="15"/>
        <v>Form-Red</v>
      </c>
      <c r="M1001" t="s">
        <v>3089</v>
      </c>
    </row>
    <row r="1002" spans="4:13" x14ac:dyDescent="0.25">
      <c r="D1002" s="108" t="s">
        <v>790</v>
      </c>
      <c r="E1002" t="s">
        <v>790</v>
      </c>
      <c r="F1002" t="str" cm="1">
        <f t="array" aca="1" ref="F1002" ca="1">IF(OR(E1002="f", E1002="Mega", E1002="Gigantamax", E1002="Galar", E1002="Alola"), IF(NOT(ISERROR(SEARCH(" ", CELL("contents", F1001)))), LEFT(F1001,SEARCH(" ", CELL("contents", F1001))-1) &amp; " - " &amp; E1002, F1001&amp;" - "&amp;E1002), E1002)</f>
        <v>Stakataka</v>
      </c>
      <c r="G1002">
        <f>IF(ISNUMBER(SEARCH("-",K1002)),_xlfn.XLOOKUP(LEFT(K1002,FIND("-",K1002)-1),'Clean Data'!E:E, 'Clean Data'!C:C),_xlfn.XLOOKUP(K1002,'Clean Data'!E:E, 'Clean Data'!C:C))</f>
        <v>6</v>
      </c>
      <c r="H1002" s="113">
        <v>6</v>
      </c>
      <c r="I1002" s="113" t="str">
        <f>IF(ISNUMBER(SEARCH("-",K1002)),_xlfn.XLOOKUP(LEFT(K1002,FIND("-",K1002)-1),'Clean Data'!E:E, 'Clean Data'!D:D),_xlfn.XLOOKUP(K1002,'Clean Data'!E:E, 'Clean Data'!D:D))</f>
        <v>671</v>
      </c>
      <c r="J1002" s="113" t="s">
        <v>1620</v>
      </c>
      <c r="K1002" s="114" t="s">
        <v>3354</v>
      </c>
      <c r="L1002" t="str">
        <f t="shared" si="15"/>
        <v>Form-White</v>
      </c>
      <c r="M1002" t="s">
        <v>3057</v>
      </c>
    </row>
    <row r="1003" spans="4:13" x14ac:dyDescent="0.25">
      <c r="D1003" s="108" t="s">
        <v>791</v>
      </c>
      <c r="E1003" t="s">
        <v>791</v>
      </c>
      <c r="F1003" t="str" cm="1">
        <f t="array" aca="1" ref="F1003" ca="1">IF(OR(E1003="f", E1003="Mega", E1003="Gigantamax", E1003="Galar", E1003="Alola"), IF(NOT(ISERROR(SEARCH(" ", CELL("contents", F1002)))), LEFT(F1002,SEARCH(" ", CELL("contents", F1002))-1) &amp; " - " &amp; E1003, F1002&amp;" - "&amp;E1003), E1003)</f>
        <v>Blacephalon</v>
      </c>
      <c r="G1003">
        <f>IF(ISNUMBER(SEARCH("-",K1003)),_xlfn.XLOOKUP(LEFT(K1003,FIND("-",K1003)-1),'Clean Data'!E:E, 'Clean Data'!C:C),_xlfn.XLOOKUP(K1003,'Clean Data'!E:E, 'Clean Data'!C:C))</f>
        <v>6</v>
      </c>
      <c r="H1003" s="113">
        <v>6</v>
      </c>
      <c r="I1003" s="113" t="str">
        <f>IF(ISNUMBER(SEARCH("-",K1003)),_xlfn.XLOOKUP(LEFT(K1003,FIND("-",K1003)-1),'Clean Data'!E:E, 'Clean Data'!D:D),_xlfn.XLOOKUP(K1003,'Clean Data'!E:E, 'Clean Data'!D:D))</f>
        <v>671</v>
      </c>
      <c r="J1003" s="113" t="s">
        <v>1620</v>
      </c>
      <c r="K1003" s="114" t="s">
        <v>3355</v>
      </c>
      <c r="L1003" t="str">
        <f t="shared" si="15"/>
        <v>Form-Yellow</v>
      </c>
      <c r="M1003" t="s">
        <v>2650</v>
      </c>
    </row>
    <row r="1004" spans="4:13" x14ac:dyDescent="0.25">
      <c r="D1004" s="108" t="s">
        <v>792</v>
      </c>
      <c r="E1004" t="s">
        <v>792</v>
      </c>
      <c r="F1004" t="str" cm="1">
        <f t="array" aca="1" ref="F1004" ca="1">IF(OR(E1004="f", E1004="Mega", E1004="Gigantamax", E1004="Galar", E1004="Alola"), IF(NOT(ISERROR(SEARCH(" ", CELL("contents", F1003)))), LEFT(F1003,SEARCH(" ", CELL("contents", F1003))-1) &amp; " - " &amp; E1004, F1003&amp;" - "&amp;E1004), E1004)</f>
        <v>Zeraora</v>
      </c>
      <c r="G1004">
        <f>IF(ISNUMBER(SEARCH("-",K1004)),_xlfn.XLOOKUP(LEFT(K1004,FIND("-",K1004)-1),'Clean Data'!E:E, 'Clean Data'!C:C),_xlfn.XLOOKUP(K1004,'Clean Data'!E:E, 'Clean Data'!C:C))</f>
        <v>6</v>
      </c>
      <c r="H1004" s="113">
        <v>6</v>
      </c>
      <c r="I1004" s="113" t="str">
        <f>IF(ISNUMBER(SEARCH("-",K1004)),_xlfn.XLOOKUP(LEFT(K1004,FIND("-",K1004)-1),'Clean Data'!E:E, 'Clean Data'!D:D),_xlfn.XLOOKUP(K1004,'Clean Data'!E:E, 'Clean Data'!D:D))</f>
        <v>672</v>
      </c>
      <c r="J1004" s="113" t="s">
        <v>1621</v>
      </c>
      <c r="K1004" s="114" t="s">
        <v>658</v>
      </c>
      <c r="L1004" t="str">
        <f t="shared" si="15"/>
        <v/>
      </c>
      <c r="M1004" t="s">
        <v>888</v>
      </c>
    </row>
    <row r="1005" spans="4:13" x14ac:dyDescent="0.25">
      <c r="D1005" s="108" t="s">
        <v>793</v>
      </c>
      <c r="E1005" t="s">
        <v>793</v>
      </c>
      <c r="F1005" t="str" cm="1">
        <f t="array" aca="1" ref="F1005" ca="1">IF(OR(E1005="f", E1005="Mega", E1005="Gigantamax", E1005="Galar", E1005="Alola"), IF(NOT(ISERROR(SEARCH(" ", CELL("contents", F1004)))), LEFT(F1004,SEARCH(" ", CELL("contents", F1004))-1) &amp; " - " &amp; E1005, F1004&amp;" - "&amp;E1005), E1005)</f>
        <v>Meltan</v>
      </c>
      <c r="G1005">
        <f>IF(ISNUMBER(SEARCH("-",K1005)),_xlfn.XLOOKUP(LEFT(K1005,FIND("-",K1005)-1),'Clean Data'!E:E, 'Clean Data'!C:C),_xlfn.XLOOKUP(K1005,'Clean Data'!E:E, 'Clean Data'!C:C))</f>
        <v>6</v>
      </c>
      <c r="H1005" s="113">
        <v>6</v>
      </c>
      <c r="I1005" s="113" t="str">
        <f>IF(ISNUMBER(SEARCH("-",K1005)),_xlfn.XLOOKUP(LEFT(K1005,FIND("-",K1005)-1),'Clean Data'!E:E, 'Clean Data'!D:D),_xlfn.XLOOKUP(K1005,'Clean Data'!E:E, 'Clean Data'!D:D))</f>
        <v>673</v>
      </c>
      <c r="J1005" s="113" t="s">
        <v>1622</v>
      </c>
      <c r="K1005" s="114" t="s">
        <v>659</v>
      </c>
      <c r="L1005" t="str">
        <f t="shared" si="15"/>
        <v/>
      </c>
      <c r="M1005" t="s">
        <v>888</v>
      </c>
    </row>
    <row r="1006" spans="4:13" x14ac:dyDescent="0.25">
      <c r="D1006" s="108" t="s">
        <v>794</v>
      </c>
      <c r="E1006" t="s">
        <v>794</v>
      </c>
      <c r="F1006" t="str" cm="1">
        <f t="array" aca="1" ref="F1006" ca="1">IF(OR(E1006="f", E1006="Mega", E1006="Gigantamax", E1006="Galar", E1006="Alola"), IF(NOT(ISERROR(SEARCH(" ", CELL("contents", F1005)))), LEFT(F1005,SEARCH(" ", CELL("contents", F1005))-1) &amp; " - " &amp; E1006, F1005&amp;" - "&amp;E1006), E1006)</f>
        <v>Melmetal</v>
      </c>
      <c r="G1006">
        <f>IF(ISNUMBER(SEARCH("-",K1006)),_xlfn.XLOOKUP(LEFT(K1006,FIND("-",K1006)-1),'Clean Data'!E:E, 'Clean Data'!C:C),_xlfn.XLOOKUP(K1006,'Clean Data'!E:E, 'Clean Data'!C:C))</f>
        <v>6</v>
      </c>
      <c r="H1006" s="113">
        <v>6</v>
      </c>
      <c r="I1006" s="113" t="str">
        <f>IF(ISNUMBER(SEARCH("-",K1006)),_xlfn.XLOOKUP(LEFT(K1006,FIND("-",K1006)-1),'Clean Data'!E:E, 'Clean Data'!D:D),_xlfn.XLOOKUP(K1006,'Clean Data'!E:E, 'Clean Data'!D:D))</f>
        <v>674</v>
      </c>
      <c r="J1006" s="113" t="s">
        <v>1623</v>
      </c>
      <c r="K1006" s="114" t="s">
        <v>660</v>
      </c>
      <c r="L1006" t="str">
        <f t="shared" si="15"/>
        <v/>
      </c>
      <c r="M1006" t="s">
        <v>888</v>
      </c>
    </row>
    <row r="1007" spans="4:13" x14ac:dyDescent="0.25">
      <c r="D1007" s="108" t="s">
        <v>883</v>
      </c>
      <c r="E1007" t="s">
        <v>883</v>
      </c>
      <c r="F1007" t="str" cm="1">
        <f t="array" aca="1" ref="F1007" ca="1">IF(OR(E1007="f", E1007="Mega", E1007="Gigantamax", E1007="Galar", E1007="Alola"), IF(NOT(ISERROR(SEARCH(" ", CELL("contents", F1006)))), LEFT(F1006,SEARCH(" ", CELL("contents", F1006))-1) &amp; " - " &amp; E1007, F1006&amp;" - "&amp;E1007), E1007)</f>
        <v>Melmetal - Gigantamax</v>
      </c>
      <c r="G1007">
        <f>IF(ISNUMBER(SEARCH("-",K1007)),_xlfn.XLOOKUP(LEFT(K1007,FIND("-",K1007)-1),'Clean Data'!E:E, 'Clean Data'!C:C),_xlfn.XLOOKUP(K1007,'Clean Data'!E:E, 'Clean Data'!C:C))</f>
        <v>6</v>
      </c>
      <c r="H1007" s="113">
        <v>6</v>
      </c>
      <c r="I1007" s="113" t="str">
        <f>IF(ISNUMBER(SEARCH("-",K1007)),_xlfn.XLOOKUP(LEFT(K1007,FIND("-",K1007)-1),'Clean Data'!E:E, 'Clean Data'!D:D),_xlfn.XLOOKUP(K1007,'Clean Data'!E:E, 'Clean Data'!D:D))</f>
        <v>675</v>
      </c>
      <c r="J1007" s="113" t="s">
        <v>1624</v>
      </c>
      <c r="K1007" s="114" t="s">
        <v>661</v>
      </c>
      <c r="L1007" t="str">
        <f t="shared" si="15"/>
        <v/>
      </c>
      <c r="M1007" t="s">
        <v>888</v>
      </c>
    </row>
    <row r="1008" spans="4:13" x14ac:dyDescent="0.25">
      <c r="D1008" s="108" t="s">
        <v>795</v>
      </c>
      <c r="E1008" t="s">
        <v>795</v>
      </c>
      <c r="F1008" t="str" cm="1">
        <f t="array" aca="1" ref="F1008" ca="1">IF(OR(E1008="f", E1008="Mega", E1008="Gigantamax", E1008="Galar", E1008="Alola"), IF(NOT(ISERROR(SEARCH(" ", CELL("contents", F1007)))), LEFT(F1007,SEARCH(" ", CELL("contents", F1007))-1) &amp; " - " &amp; E1008, F1007&amp;" - "&amp;E1008), E1008)</f>
        <v>Grookey</v>
      </c>
      <c r="G1008">
        <f>IF(ISNUMBER(SEARCH("-",K1008)),_xlfn.XLOOKUP(LEFT(K1008,FIND("-",K1008)-1),'Clean Data'!E:E, 'Clean Data'!C:C),_xlfn.XLOOKUP(K1008,'Clean Data'!E:E, 'Clean Data'!C:C))</f>
        <v>6</v>
      </c>
      <c r="H1008" s="113">
        <v>6</v>
      </c>
      <c r="I1008" s="113" t="str">
        <f>IF(ISNUMBER(SEARCH("-",K1008)),_xlfn.XLOOKUP(LEFT(K1008,FIND("-",K1008)-1),'Clean Data'!E:E, 'Clean Data'!D:D),_xlfn.XLOOKUP(K1008,'Clean Data'!E:E, 'Clean Data'!D:D))</f>
        <v>676</v>
      </c>
      <c r="J1008" s="113" t="s">
        <v>1625</v>
      </c>
      <c r="K1008" s="114" t="s">
        <v>662</v>
      </c>
      <c r="L1008" t="str">
        <f t="shared" si="15"/>
        <v/>
      </c>
      <c r="M1008" t="s">
        <v>888</v>
      </c>
    </row>
    <row r="1009" spans="4:13" x14ac:dyDescent="0.25">
      <c r="D1009" s="108" t="s">
        <v>796</v>
      </c>
      <c r="E1009" t="s">
        <v>796</v>
      </c>
      <c r="F1009" t="str" cm="1">
        <f t="array" aca="1" ref="F1009" ca="1">IF(OR(E1009="f", E1009="Mega", E1009="Gigantamax", E1009="Galar", E1009="Alola"), IF(NOT(ISERROR(SEARCH(" ", CELL("contents", F1008)))), LEFT(F1008,SEARCH(" ", CELL("contents", F1008))-1) &amp; " - " &amp; E1009, F1008&amp;" - "&amp;E1009), E1009)</f>
        <v>Thwackey</v>
      </c>
      <c r="G1009">
        <f>IF(ISNUMBER(SEARCH("-",K1009)),_xlfn.XLOOKUP(LEFT(K1009,FIND("-",K1009)-1),'Clean Data'!E:E, 'Clean Data'!C:C),_xlfn.XLOOKUP(K1009,'Clean Data'!E:E, 'Clean Data'!C:C))</f>
        <v>6</v>
      </c>
      <c r="H1009" s="113">
        <v>6</v>
      </c>
      <c r="I1009" s="113" t="str">
        <f>IF(ISNUMBER(SEARCH("-",K1009)),_xlfn.XLOOKUP(LEFT(K1009,FIND("-",K1009)-1),'Clean Data'!E:E, 'Clean Data'!D:D),_xlfn.XLOOKUP(K1009,'Clean Data'!E:E, 'Clean Data'!D:D))</f>
        <v>676</v>
      </c>
      <c r="J1009" s="113" t="s">
        <v>1625</v>
      </c>
      <c r="K1009" s="114" t="s">
        <v>3356</v>
      </c>
      <c r="L1009" t="str">
        <f t="shared" si="15"/>
        <v>Form-Dandy_Trim</v>
      </c>
      <c r="M1009" t="s">
        <v>3090</v>
      </c>
    </row>
    <row r="1010" spans="4:13" x14ac:dyDescent="0.25">
      <c r="D1010" s="108" t="s">
        <v>797</v>
      </c>
      <c r="E1010" t="s">
        <v>797</v>
      </c>
      <c r="F1010" t="str" cm="1">
        <f t="array" aca="1" ref="F1010" ca="1">IF(OR(E1010="f", E1010="Mega", E1010="Gigantamax", E1010="Galar", E1010="Alola"), IF(NOT(ISERROR(SEARCH(" ", CELL("contents", F1009)))), LEFT(F1009,SEARCH(" ", CELL("contents", F1009))-1) &amp; " - " &amp; E1010, F1009&amp;" - "&amp;E1010), E1010)</f>
        <v>Rillaboom</v>
      </c>
      <c r="G1010">
        <f>IF(ISNUMBER(SEARCH("-",K1010)),_xlfn.XLOOKUP(LEFT(K1010,FIND("-",K1010)-1),'Clean Data'!E:E, 'Clean Data'!C:C),_xlfn.XLOOKUP(K1010,'Clean Data'!E:E, 'Clean Data'!C:C))</f>
        <v>6</v>
      </c>
      <c r="H1010" s="113">
        <v>6</v>
      </c>
      <c r="I1010" s="113" t="str">
        <f>IF(ISNUMBER(SEARCH("-",K1010)),_xlfn.XLOOKUP(LEFT(K1010,FIND("-",K1010)-1),'Clean Data'!E:E, 'Clean Data'!D:D),_xlfn.XLOOKUP(K1010,'Clean Data'!E:E, 'Clean Data'!D:D))</f>
        <v>676</v>
      </c>
      <c r="J1010" s="113" t="s">
        <v>1625</v>
      </c>
      <c r="K1010" s="114" t="s">
        <v>3357</v>
      </c>
      <c r="L1010" t="str">
        <f t="shared" si="15"/>
        <v>Form-Debutante_Trim</v>
      </c>
      <c r="M1010" t="s">
        <v>3091</v>
      </c>
    </row>
    <row r="1011" spans="4:13" x14ac:dyDescent="0.25">
      <c r="D1011" s="108" t="s">
        <v>883</v>
      </c>
      <c r="E1011" t="s">
        <v>883</v>
      </c>
      <c r="F1011" t="str" cm="1">
        <f t="array" aca="1" ref="F1011" ca="1">IF(OR(E1011="f", E1011="Mega", E1011="Gigantamax", E1011="Galar", E1011="Alola"), IF(NOT(ISERROR(SEARCH(" ", CELL("contents", F1010)))), LEFT(F1010,SEARCH(" ", CELL("contents", F1010))-1) &amp; " - " &amp; E1011, F1010&amp;" - "&amp;E1011), E1011)</f>
        <v>Rillaboom - Gigantamax</v>
      </c>
      <c r="G1011">
        <f>IF(ISNUMBER(SEARCH("-",K1011)),_xlfn.XLOOKUP(LEFT(K1011,FIND("-",K1011)-1),'Clean Data'!E:E, 'Clean Data'!C:C),_xlfn.XLOOKUP(K1011,'Clean Data'!E:E, 'Clean Data'!C:C))</f>
        <v>6</v>
      </c>
      <c r="H1011" s="113">
        <v>6</v>
      </c>
      <c r="I1011" s="113" t="str">
        <f>IF(ISNUMBER(SEARCH("-",K1011)),_xlfn.XLOOKUP(LEFT(K1011,FIND("-",K1011)-1),'Clean Data'!E:E, 'Clean Data'!D:D),_xlfn.XLOOKUP(K1011,'Clean Data'!E:E, 'Clean Data'!D:D))</f>
        <v>676</v>
      </c>
      <c r="J1011" s="113" t="s">
        <v>1625</v>
      </c>
      <c r="K1011" s="114" t="s">
        <v>3358</v>
      </c>
      <c r="L1011" t="str">
        <f t="shared" si="15"/>
        <v>Form-Diamond_Trim</v>
      </c>
      <c r="M1011" t="s">
        <v>3092</v>
      </c>
    </row>
    <row r="1012" spans="4:13" x14ac:dyDescent="0.25">
      <c r="D1012" s="108" t="s">
        <v>798</v>
      </c>
      <c r="E1012" t="s">
        <v>798</v>
      </c>
      <c r="F1012" t="str" cm="1">
        <f t="array" aca="1" ref="F1012" ca="1">IF(OR(E1012="f", E1012="Mega", E1012="Gigantamax", E1012="Galar", E1012="Alola"), IF(NOT(ISERROR(SEARCH(" ", CELL("contents", F1011)))), LEFT(F1011,SEARCH(" ", CELL("contents", F1011))-1) &amp; " - " &amp; E1012, F1011&amp;" - "&amp;E1012), E1012)</f>
        <v>Scorbunny</v>
      </c>
      <c r="G1012">
        <f>IF(ISNUMBER(SEARCH("-",K1012)),_xlfn.XLOOKUP(LEFT(K1012,FIND("-",K1012)-1),'Clean Data'!E:E, 'Clean Data'!C:C),_xlfn.XLOOKUP(K1012,'Clean Data'!E:E, 'Clean Data'!C:C))</f>
        <v>6</v>
      </c>
      <c r="H1012" s="113">
        <v>6</v>
      </c>
      <c r="I1012" s="113" t="str">
        <f>IF(ISNUMBER(SEARCH("-",K1012)),_xlfn.XLOOKUP(LEFT(K1012,FIND("-",K1012)-1),'Clean Data'!E:E, 'Clean Data'!D:D),_xlfn.XLOOKUP(K1012,'Clean Data'!E:E, 'Clean Data'!D:D))</f>
        <v>676</v>
      </c>
      <c r="J1012" s="113" t="s">
        <v>1625</v>
      </c>
      <c r="K1012" s="114" t="s">
        <v>3359</v>
      </c>
      <c r="L1012" t="str">
        <f t="shared" si="15"/>
        <v>Form-Heart_Trim</v>
      </c>
      <c r="M1012" t="s">
        <v>3093</v>
      </c>
    </row>
    <row r="1013" spans="4:13" x14ac:dyDescent="0.25">
      <c r="D1013" s="108" t="s">
        <v>799</v>
      </c>
      <c r="E1013" t="s">
        <v>799</v>
      </c>
      <c r="F1013" t="str" cm="1">
        <f t="array" aca="1" ref="F1013" ca="1">IF(OR(E1013="f", E1013="Mega", E1013="Gigantamax", E1013="Galar", E1013="Alola"), IF(NOT(ISERROR(SEARCH(" ", CELL("contents", F1012)))), LEFT(F1012,SEARCH(" ", CELL("contents", F1012))-1) &amp; " - " &amp; E1013, F1012&amp;" - "&amp;E1013), E1013)</f>
        <v>Raboot</v>
      </c>
      <c r="G1013">
        <f>IF(ISNUMBER(SEARCH("-",K1013)),_xlfn.XLOOKUP(LEFT(K1013,FIND("-",K1013)-1),'Clean Data'!E:E, 'Clean Data'!C:C),_xlfn.XLOOKUP(K1013,'Clean Data'!E:E, 'Clean Data'!C:C))</f>
        <v>6</v>
      </c>
      <c r="H1013" s="113">
        <v>6</v>
      </c>
      <c r="I1013" s="113" t="str">
        <f>IF(ISNUMBER(SEARCH("-",K1013)),_xlfn.XLOOKUP(LEFT(K1013,FIND("-",K1013)-1),'Clean Data'!E:E, 'Clean Data'!D:D),_xlfn.XLOOKUP(K1013,'Clean Data'!E:E, 'Clean Data'!D:D))</f>
        <v>676</v>
      </c>
      <c r="J1013" s="113" t="s">
        <v>1625</v>
      </c>
      <c r="K1013" s="114" t="s">
        <v>3360</v>
      </c>
      <c r="L1013" t="str">
        <f t="shared" si="15"/>
        <v>Form-Kabuki_Trim</v>
      </c>
      <c r="M1013" t="s">
        <v>3094</v>
      </c>
    </row>
    <row r="1014" spans="4:13" x14ac:dyDescent="0.25">
      <c r="D1014" s="108" t="s">
        <v>800</v>
      </c>
      <c r="E1014" t="s">
        <v>800</v>
      </c>
      <c r="F1014" t="str" cm="1">
        <f t="array" aca="1" ref="F1014" ca="1">IF(OR(E1014="f", E1014="Mega", E1014="Gigantamax", E1014="Galar", E1014="Alola"), IF(NOT(ISERROR(SEARCH(" ", CELL("contents", F1013)))), LEFT(F1013,SEARCH(" ", CELL("contents", F1013))-1) &amp; " - " &amp; E1014, F1013&amp;" - "&amp;E1014), E1014)</f>
        <v>Cinderace</v>
      </c>
      <c r="G1014">
        <f>IF(ISNUMBER(SEARCH("-",K1014)),_xlfn.XLOOKUP(LEFT(K1014,FIND("-",K1014)-1),'Clean Data'!E:E, 'Clean Data'!C:C),_xlfn.XLOOKUP(K1014,'Clean Data'!E:E, 'Clean Data'!C:C))</f>
        <v>6</v>
      </c>
      <c r="H1014" s="113">
        <v>6</v>
      </c>
      <c r="I1014" s="113" t="str">
        <f>IF(ISNUMBER(SEARCH("-",K1014)),_xlfn.XLOOKUP(LEFT(K1014,FIND("-",K1014)-1),'Clean Data'!E:E, 'Clean Data'!D:D),_xlfn.XLOOKUP(K1014,'Clean Data'!E:E, 'Clean Data'!D:D))</f>
        <v>676</v>
      </c>
      <c r="J1014" s="113" t="s">
        <v>1625</v>
      </c>
      <c r="K1014" s="114" t="s">
        <v>3361</v>
      </c>
      <c r="L1014" t="str">
        <f t="shared" si="15"/>
        <v>Form-La_Reine_Trim</v>
      </c>
      <c r="M1014" t="s">
        <v>3095</v>
      </c>
    </row>
    <row r="1015" spans="4:13" x14ac:dyDescent="0.25">
      <c r="D1015" s="108" t="s">
        <v>883</v>
      </c>
      <c r="E1015" t="s">
        <v>883</v>
      </c>
      <c r="F1015" t="str" cm="1">
        <f t="array" aca="1" ref="F1015" ca="1">IF(OR(E1015="f", E1015="Mega", E1015="Gigantamax", E1015="Galar", E1015="Alola"), IF(NOT(ISERROR(SEARCH(" ", CELL("contents", F1014)))), LEFT(F1014,SEARCH(" ", CELL("contents", F1014))-1) &amp; " - " &amp; E1015, F1014&amp;" - "&amp;E1015), E1015)</f>
        <v>Cinderace - Gigantamax</v>
      </c>
      <c r="G1015">
        <f>IF(ISNUMBER(SEARCH("-",K1015)),_xlfn.XLOOKUP(LEFT(K1015,FIND("-",K1015)-1),'Clean Data'!E:E, 'Clean Data'!C:C),_xlfn.XLOOKUP(K1015,'Clean Data'!E:E, 'Clean Data'!C:C))</f>
        <v>6</v>
      </c>
      <c r="H1015" s="113">
        <v>6</v>
      </c>
      <c r="I1015" s="113" t="str">
        <f>IF(ISNUMBER(SEARCH("-",K1015)),_xlfn.XLOOKUP(LEFT(K1015,FIND("-",K1015)-1),'Clean Data'!E:E, 'Clean Data'!D:D),_xlfn.XLOOKUP(K1015,'Clean Data'!E:E, 'Clean Data'!D:D))</f>
        <v>676</v>
      </c>
      <c r="J1015" s="113" t="s">
        <v>1625</v>
      </c>
      <c r="K1015" s="114" t="s">
        <v>3362</v>
      </c>
      <c r="L1015" t="str">
        <f t="shared" si="15"/>
        <v>Form-Matron_Trim</v>
      </c>
      <c r="M1015" t="s">
        <v>3096</v>
      </c>
    </row>
    <row r="1016" spans="4:13" x14ac:dyDescent="0.25">
      <c r="D1016" s="108" t="s">
        <v>801</v>
      </c>
      <c r="E1016" t="s">
        <v>801</v>
      </c>
      <c r="F1016" t="str" cm="1">
        <f t="array" aca="1" ref="F1016" ca="1">IF(OR(E1016="f", E1016="Mega", E1016="Gigantamax", E1016="Galar", E1016="Alola"), IF(NOT(ISERROR(SEARCH(" ", CELL("contents", F1015)))), LEFT(F1015,SEARCH(" ", CELL("contents", F1015))-1) &amp; " - " &amp; E1016, F1015&amp;" - "&amp;E1016), E1016)</f>
        <v>Sobble</v>
      </c>
      <c r="G1016">
        <f>IF(ISNUMBER(SEARCH("-",K1016)),_xlfn.XLOOKUP(LEFT(K1016,FIND("-",K1016)-1),'Clean Data'!E:E, 'Clean Data'!C:C),_xlfn.XLOOKUP(K1016,'Clean Data'!E:E, 'Clean Data'!C:C))</f>
        <v>6</v>
      </c>
      <c r="H1016" s="113">
        <v>6</v>
      </c>
      <c r="I1016" s="113" t="str">
        <f>IF(ISNUMBER(SEARCH("-",K1016)),_xlfn.XLOOKUP(LEFT(K1016,FIND("-",K1016)-1),'Clean Data'!E:E, 'Clean Data'!D:D),_xlfn.XLOOKUP(K1016,'Clean Data'!E:E, 'Clean Data'!D:D))</f>
        <v>676</v>
      </c>
      <c r="J1016" s="113" t="s">
        <v>1625</v>
      </c>
      <c r="K1016" s="114" t="s">
        <v>3363</v>
      </c>
      <c r="L1016" t="str">
        <f t="shared" si="15"/>
        <v>Form-Pharaoh_Trim</v>
      </c>
      <c r="M1016" t="s">
        <v>3097</v>
      </c>
    </row>
    <row r="1017" spans="4:13" x14ac:dyDescent="0.25">
      <c r="D1017" s="108" t="s">
        <v>802</v>
      </c>
      <c r="E1017" t="s">
        <v>802</v>
      </c>
      <c r="F1017" t="str" cm="1">
        <f t="array" aca="1" ref="F1017" ca="1">IF(OR(E1017="f", E1017="Mega", E1017="Gigantamax", E1017="Galar", E1017="Alola"), IF(NOT(ISERROR(SEARCH(" ", CELL("contents", F1016)))), LEFT(F1016,SEARCH(" ", CELL("contents", F1016))-1) &amp; " - " &amp; E1017, F1016&amp;" - "&amp;E1017), E1017)</f>
        <v>Drizzile</v>
      </c>
      <c r="G1017">
        <f>IF(ISNUMBER(SEARCH("-",K1017)),_xlfn.XLOOKUP(LEFT(K1017,FIND("-",K1017)-1),'Clean Data'!E:E, 'Clean Data'!C:C),_xlfn.XLOOKUP(K1017,'Clean Data'!E:E, 'Clean Data'!C:C))</f>
        <v>6</v>
      </c>
      <c r="H1017" s="113">
        <v>6</v>
      </c>
      <c r="I1017" s="113" t="str">
        <f>IF(ISNUMBER(SEARCH("-",K1017)),_xlfn.XLOOKUP(LEFT(K1017,FIND("-",K1017)-1),'Clean Data'!E:E, 'Clean Data'!D:D),_xlfn.XLOOKUP(K1017,'Clean Data'!E:E, 'Clean Data'!D:D))</f>
        <v>676</v>
      </c>
      <c r="J1017" s="113" t="s">
        <v>1625</v>
      </c>
      <c r="K1017" s="114" t="s">
        <v>3364</v>
      </c>
      <c r="L1017" t="str">
        <f t="shared" si="15"/>
        <v>Form-Star_Trim</v>
      </c>
      <c r="M1017" t="s">
        <v>3098</v>
      </c>
    </row>
    <row r="1018" spans="4:13" x14ac:dyDescent="0.25">
      <c r="D1018" s="108" t="s">
        <v>803</v>
      </c>
      <c r="E1018" t="s">
        <v>803</v>
      </c>
      <c r="F1018" t="str" cm="1">
        <f t="array" aca="1" ref="F1018" ca="1">IF(OR(E1018="f", E1018="Mega", E1018="Gigantamax", E1018="Galar", E1018="Alola"), IF(NOT(ISERROR(SEARCH(" ", CELL("contents", F1017)))), LEFT(F1017,SEARCH(" ", CELL("contents", F1017))-1) &amp; " - " &amp; E1018, F1017&amp;" - "&amp;E1018), E1018)</f>
        <v>Inteleon</v>
      </c>
      <c r="G1018">
        <f>IF(ISNUMBER(SEARCH("-",K1018)),_xlfn.XLOOKUP(LEFT(K1018,FIND("-",K1018)-1),'Clean Data'!E:E, 'Clean Data'!C:C),_xlfn.XLOOKUP(K1018,'Clean Data'!E:E, 'Clean Data'!C:C))</f>
        <v>6</v>
      </c>
      <c r="H1018" s="113">
        <v>6</v>
      </c>
      <c r="I1018" s="113" t="str">
        <f>IF(ISNUMBER(SEARCH("-",K1018)),_xlfn.XLOOKUP(LEFT(K1018,FIND("-",K1018)-1),'Clean Data'!E:E, 'Clean Data'!D:D),_xlfn.XLOOKUP(K1018,'Clean Data'!E:E, 'Clean Data'!D:D))</f>
        <v>677</v>
      </c>
      <c r="J1018" s="113" t="s">
        <v>1626</v>
      </c>
      <c r="K1018" s="114" t="s">
        <v>663</v>
      </c>
      <c r="L1018" t="str">
        <f t="shared" si="15"/>
        <v/>
      </c>
      <c r="M1018" t="s">
        <v>888</v>
      </c>
    </row>
    <row r="1019" spans="4:13" x14ac:dyDescent="0.25">
      <c r="D1019" s="108" t="s">
        <v>883</v>
      </c>
      <c r="E1019" t="s">
        <v>883</v>
      </c>
      <c r="F1019" t="str" cm="1">
        <f t="array" aca="1" ref="F1019" ca="1">IF(OR(E1019="f", E1019="Mega", E1019="Gigantamax", E1019="Galar", E1019="Alola"), IF(NOT(ISERROR(SEARCH(" ", CELL("contents", F1018)))), LEFT(F1018,SEARCH(" ", CELL("contents", F1018))-1) &amp; " - " &amp; E1019, F1018&amp;" - "&amp;E1019), E1019)</f>
        <v>Inteleon - Gigantamax</v>
      </c>
      <c r="G1019">
        <f>IF(ISNUMBER(SEARCH("-",K1019)),_xlfn.XLOOKUP(LEFT(K1019,FIND("-",K1019)-1),'Clean Data'!E:E, 'Clean Data'!C:C),_xlfn.XLOOKUP(K1019,'Clean Data'!E:E, 'Clean Data'!C:C))</f>
        <v>6</v>
      </c>
      <c r="H1019" s="113">
        <v>6</v>
      </c>
      <c r="I1019" s="113" t="str">
        <f>IF(ISNUMBER(SEARCH("-",K1019)),_xlfn.XLOOKUP(LEFT(K1019,FIND("-",K1019)-1),'Clean Data'!E:E, 'Clean Data'!D:D),_xlfn.XLOOKUP(K1019,'Clean Data'!E:E, 'Clean Data'!D:D))</f>
        <v>678</v>
      </c>
      <c r="J1019" s="113" t="s">
        <v>1627</v>
      </c>
      <c r="K1019" s="114" t="s">
        <v>664</v>
      </c>
      <c r="L1019" t="str">
        <f t="shared" si="15"/>
        <v/>
      </c>
      <c r="M1019" t="s">
        <v>888</v>
      </c>
    </row>
    <row r="1020" spans="4:13" x14ac:dyDescent="0.25">
      <c r="D1020" s="108" t="s">
        <v>804</v>
      </c>
      <c r="E1020" t="s">
        <v>804</v>
      </c>
      <c r="F1020" t="str" cm="1">
        <f t="array" aca="1" ref="F1020" ca="1">IF(OR(E1020="f", E1020="Mega", E1020="Gigantamax", E1020="Galar", E1020="Alola"), IF(NOT(ISERROR(SEARCH(" ", CELL("contents", F1019)))), LEFT(F1019,SEARCH(" ", CELL("contents", F1019))-1) &amp; " - " &amp; E1020, F1019&amp;" - "&amp;E1020), E1020)</f>
        <v>Skwovet</v>
      </c>
      <c r="G1020">
        <f>IF(ISNUMBER(SEARCH("-",K1020)),_xlfn.XLOOKUP(LEFT(K1020,FIND("-",K1020)-1),'Clean Data'!E:E, 'Clean Data'!C:C),_xlfn.XLOOKUP(K1020,'Clean Data'!E:E, 'Clean Data'!C:C))</f>
        <v>6</v>
      </c>
      <c r="H1020" s="113">
        <v>6</v>
      </c>
      <c r="I1020" s="113" t="str">
        <f>IF(ISNUMBER(SEARCH("-",K1020)),_xlfn.XLOOKUP(LEFT(K1020,FIND("-",K1020)-1),'Clean Data'!E:E, 'Clean Data'!D:D),_xlfn.XLOOKUP(K1020,'Clean Data'!E:E, 'Clean Data'!D:D))</f>
        <v>678</v>
      </c>
      <c r="J1020" s="113" t="s">
        <v>1627</v>
      </c>
      <c r="K1020" s="114" t="s">
        <v>2851</v>
      </c>
      <c r="L1020" t="str">
        <f t="shared" si="15"/>
        <v>f</v>
      </c>
      <c r="M1020" t="s">
        <v>2713</v>
      </c>
    </row>
    <row r="1021" spans="4:13" x14ac:dyDescent="0.25">
      <c r="D1021" s="108" t="s">
        <v>805</v>
      </c>
      <c r="E1021" t="s">
        <v>805</v>
      </c>
      <c r="F1021" t="str" cm="1">
        <f t="array" aca="1" ref="F1021" ca="1">IF(OR(E1021="f", E1021="Mega", E1021="Gigantamax", E1021="Galar", E1021="Alola"), IF(NOT(ISERROR(SEARCH(" ", CELL("contents", F1020)))), LEFT(F1020,SEARCH(" ", CELL("contents", F1020))-1) &amp; " - " &amp; E1021, F1020&amp;" - "&amp;E1021), E1021)</f>
        <v>Greedent</v>
      </c>
      <c r="G1021">
        <f>IF(ISNUMBER(SEARCH("-",K1021)),_xlfn.XLOOKUP(LEFT(K1021,FIND("-",K1021)-1),'Clean Data'!E:E, 'Clean Data'!C:C),_xlfn.XLOOKUP(K1021,'Clean Data'!E:E, 'Clean Data'!C:C))</f>
        <v>6</v>
      </c>
      <c r="H1021" s="113">
        <v>6</v>
      </c>
      <c r="I1021" s="113" t="str">
        <f>IF(ISNUMBER(SEARCH("-",K1021)),_xlfn.XLOOKUP(LEFT(K1021,FIND("-",K1021)-1),'Clean Data'!E:E, 'Clean Data'!D:D),_xlfn.XLOOKUP(K1021,'Clean Data'!E:E, 'Clean Data'!D:D))</f>
        <v>679</v>
      </c>
      <c r="J1021" s="113" t="s">
        <v>1628</v>
      </c>
      <c r="K1021" s="114" t="s">
        <v>665</v>
      </c>
      <c r="L1021" t="str">
        <f t="shared" si="15"/>
        <v/>
      </c>
      <c r="M1021" t="s">
        <v>888</v>
      </c>
    </row>
    <row r="1022" spans="4:13" x14ac:dyDescent="0.25">
      <c r="D1022" s="108" t="s">
        <v>806</v>
      </c>
      <c r="E1022" t="s">
        <v>806</v>
      </c>
      <c r="F1022" t="str" cm="1">
        <f t="array" aca="1" ref="F1022" ca="1">IF(OR(E1022="f", E1022="Mega", E1022="Gigantamax", E1022="Galar", E1022="Alola"), IF(NOT(ISERROR(SEARCH(" ", CELL("contents", F1021)))), LEFT(F1021,SEARCH(" ", CELL("contents", F1021))-1) &amp; " - " &amp; E1022, F1021&amp;" - "&amp;E1022), E1022)</f>
        <v>Rookidee</v>
      </c>
      <c r="G1022">
        <f>IF(ISNUMBER(SEARCH("-",K1022)),_xlfn.XLOOKUP(LEFT(K1022,FIND("-",K1022)-1),'Clean Data'!E:E, 'Clean Data'!C:C),_xlfn.XLOOKUP(K1022,'Clean Data'!E:E, 'Clean Data'!C:C))</f>
        <v>6</v>
      </c>
      <c r="H1022" s="113">
        <v>6</v>
      </c>
      <c r="I1022" s="113" t="str">
        <f>IF(ISNUMBER(SEARCH("-",K1022)),_xlfn.XLOOKUP(LEFT(K1022,FIND("-",K1022)-1),'Clean Data'!E:E, 'Clean Data'!D:D),_xlfn.XLOOKUP(K1022,'Clean Data'!E:E, 'Clean Data'!D:D))</f>
        <v>680</v>
      </c>
      <c r="J1022" s="113" t="s">
        <v>1629</v>
      </c>
      <c r="K1022" s="114" t="s">
        <v>666</v>
      </c>
      <c r="L1022" t="str">
        <f t="shared" si="15"/>
        <v/>
      </c>
      <c r="M1022" t="s">
        <v>888</v>
      </c>
    </row>
    <row r="1023" spans="4:13" x14ac:dyDescent="0.25">
      <c r="D1023" s="108" t="s">
        <v>807</v>
      </c>
      <c r="E1023" t="s">
        <v>807</v>
      </c>
      <c r="F1023" t="str" cm="1">
        <f t="array" aca="1" ref="F1023" ca="1">IF(OR(E1023="f", E1023="Mega", E1023="Gigantamax", E1023="Galar", E1023="Alola"), IF(NOT(ISERROR(SEARCH(" ", CELL("contents", F1022)))), LEFT(F1022,SEARCH(" ", CELL("contents", F1022))-1) &amp; " - " &amp; E1023, F1022&amp;" - "&amp;E1023), E1023)</f>
        <v>Corvisquire</v>
      </c>
      <c r="G1023">
        <f>IF(ISNUMBER(SEARCH("-",K1023)),_xlfn.XLOOKUP(LEFT(K1023,FIND("-",K1023)-1),'Clean Data'!E:E, 'Clean Data'!C:C),_xlfn.XLOOKUP(K1023,'Clean Data'!E:E, 'Clean Data'!C:C))</f>
        <v>6</v>
      </c>
      <c r="H1023" s="113">
        <v>6</v>
      </c>
      <c r="I1023" s="113" t="str">
        <f>IF(ISNUMBER(SEARCH("-",K1023)),_xlfn.XLOOKUP(LEFT(K1023,FIND("-",K1023)-1),'Clean Data'!E:E, 'Clean Data'!D:D),_xlfn.XLOOKUP(K1023,'Clean Data'!E:E, 'Clean Data'!D:D))</f>
        <v>681</v>
      </c>
      <c r="J1023" s="113" t="s">
        <v>1630</v>
      </c>
      <c r="K1023" s="114" t="s">
        <v>3365</v>
      </c>
      <c r="L1023" t="str">
        <f t="shared" si="15"/>
        <v>Form-Blade</v>
      </c>
      <c r="M1023" t="s">
        <v>3099</v>
      </c>
    </row>
    <row r="1024" spans="4:13" x14ac:dyDescent="0.25">
      <c r="D1024" s="108" t="s">
        <v>808</v>
      </c>
      <c r="E1024" t="s">
        <v>808</v>
      </c>
      <c r="F1024" t="str" cm="1">
        <f t="array" aca="1" ref="F1024" ca="1">IF(OR(E1024="f", E1024="Mega", E1024="Gigantamax", E1024="Galar", E1024="Alola"), IF(NOT(ISERROR(SEARCH(" ", CELL("contents", F1023)))), LEFT(F1023,SEARCH(" ", CELL("contents", F1023))-1) &amp; " - " &amp; E1024, F1023&amp;" - "&amp;E1024), E1024)</f>
        <v>Corviknight</v>
      </c>
      <c r="G1024">
        <f>IF(ISNUMBER(SEARCH("-",K1024)),_xlfn.XLOOKUP(LEFT(K1024,FIND("-",K1024)-1),'Clean Data'!E:E, 'Clean Data'!C:C),_xlfn.XLOOKUP(K1024,'Clean Data'!E:E, 'Clean Data'!C:C))</f>
        <v>6</v>
      </c>
      <c r="H1024" s="113">
        <v>6</v>
      </c>
      <c r="I1024" s="113" t="str">
        <f>IF(ISNUMBER(SEARCH("-",K1024)),_xlfn.XLOOKUP(LEFT(K1024,FIND("-",K1024)-1),'Clean Data'!E:E, 'Clean Data'!D:D),_xlfn.XLOOKUP(K1024,'Clean Data'!E:E, 'Clean Data'!D:D))</f>
        <v>681</v>
      </c>
      <c r="J1024" s="113" t="s">
        <v>1630</v>
      </c>
      <c r="K1024" s="114" t="s">
        <v>3366</v>
      </c>
      <c r="L1024" t="str">
        <f t="shared" si="15"/>
        <v>Form-Shield</v>
      </c>
      <c r="M1024" t="s">
        <v>3100</v>
      </c>
    </row>
    <row r="1025" spans="4:13" x14ac:dyDescent="0.25">
      <c r="D1025" s="108" t="s">
        <v>883</v>
      </c>
      <c r="E1025" t="s">
        <v>883</v>
      </c>
      <c r="F1025" t="str" cm="1">
        <f t="array" aca="1" ref="F1025" ca="1">IF(OR(E1025="f", E1025="Mega", E1025="Gigantamax", E1025="Galar", E1025="Alola"), IF(NOT(ISERROR(SEARCH(" ", CELL("contents", F1024)))), LEFT(F1024,SEARCH(" ", CELL("contents", F1024))-1) &amp; " - " &amp; E1025, F1024&amp;" - "&amp;E1025), E1025)</f>
        <v>Corviknight - Gigantamax</v>
      </c>
      <c r="G1025">
        <f>IF(ISNUMBER(SEARCH("-",K1025)),_xlfn.XLOOKUP(LEFT(K1025,FIND("-",K1025)-1),'Clean Data'!E:E, 'Clean Data'!C:C),_xlfn.XLOOKUP(K1025,'Clean Data'!E:E, 'Clean Data'!C:C))</f>
        <v>6</v>
      </c>
      <c r="H1025" s="113">
        <v>6</v>
      </c>
      <c r="I1025" s="113" t="str">
        <f>IF(ISNUMBER(SEARCH("-",K1025)),_xlfn.XLOOKUP(LEFT(K1025,FIND("-",K1025)-1),'Clean Data'!E:E, 'Clean Data'!D:D),_xlfn.XLOOKUP(K1025,'Clean Data'!E:E, 'Clean Data'!D:D))</f>
        <v>682</v>
      </c>
      <c r="J1025" s="113" t="s">
        <v>1631</v>
      </c>
      <c r="K1025" s="114" t="s">
        <v>668</v>
      </c>
      <c r="L1025" t="str">
        <f t="shared" si="15"/>
        <v/>
      </c>
      <c r="M1025" t="s">
        <v>888</v>
      </c>
    </row>
    <row r="1026" spans="4:13" x14ac:dyDescent="0.25">
      <c r="D1026" s="108" t="s">
        <v>809</v>
      </c>
      <c r="E1026" t="s">
        <v>809</v>
      </c>
      <c r="F1026" t="str" cm="1">
        <f t="array" aca="1" ref="F1026" ca="1">IF(OR(E1026="f", E1026="Mega", E1026="Gigantamax", E1026="Galar", E1026="Alola"), IF(NOT(ISERROR(SEARCH(" ", CELL("contents", F1025)))), LEFT(F1025,SEARCH(" ", CELL("contents", F1025))-1) &amp; " - " &amp; E1026, F1025&amp;" - "&amp;E1026), E1026)</f>
        <v>Blipbug</v>
      </c>
      <c r="G1026">
        <f>IF(ISNUMBER(SEARCH("-",K1026)),_xlfn.XLOOKUP(LEFT(K1026,FIND("-",K1026)-1),'Clean Data'!E:E, 'Clean Data'!C:C),_xlfn.XLOOKUP(K1026,'Clean Data'!E:E, 'Clean Data'!C:C))</f>
        <v>6</v>
      </c>
      <c r="H1026" s="113">
        <v>6</v>
      </c>
      <c r="I1026" s="113" t="str">
        <f>IF(ISNUMBER(SEARCH("-",K1026)),_xlfn.XLOOKUP(LEFT(K1026,FIND("-",K1026)-1),'Clean Data'!E:E, 'Clean Data'!D:D),_xlfn.XLOOKUP(K1026,'Clean Data'!E:E, 'Clean Data'!D:D))</f>
        <v>683</v>
      </c>
      <c r="J1026" s="113" t="s">
        <v>1632</v>
      </c>
      <c r="K1026" s="114" t="s">
        <v>669</v>
      </c>
      <c r="L1026" t="str">
        <f t="shared" si="15"/>
        <v/>
      </c>
      <c r="M1026" t="s">
        <v>888</v>
      </c>
    </row>
    <row r="1027" spans="4:13" x14ac:dyDescent="0.25">
      <c r="D1027" s="108" t="s">
        <v>810</v>
      </c>
      <c r="E1027" t="s">
        <v>810</v>
      </c>
      <c r="F1027" t="str" cm="1">
        <f t="array" aca="1" ref="F1027" ca="1">IF(OR(E1027="f", E1027="Mega", E1027="Gigantamax", E1027="Galar", E1027="Alola"), IF(NOT(ISERROR(SEARCH(" ", CELL("contents", F1026)))), LEFT(F1026,SEARCH(" ", CELL("contents", F1026))-1) &amp; " - " &amp; E1027, F1026&amp;" - "&amp;E1027), E1027)</f>
        <v>Dottler</v>
      </c>
      <c r="G1027">
        <f>IF(ISNUMBER(SEARCH("-",K1027)),_xlfn.XLOOKUP(LEFT(K1027,FIND("-",K1027)-1),'Clean Data'!E:E, 'Clean Data'!C:C),_xlfn.XLOOKUP(K1027,'Clean Data'!E:E, 'Clean Data'!C:C))</f>
        <v>6</v>
      </c>
      <c r="H1027" s="113">
        <v>6</v>
      </c>
      <c r="I1027" s="113" t="str">
        <f>IF(ISNUMBER(SEARCH("-",K1027)),_xlfn.XLOOKUP(LEFT(K1027,FIND("-",K1027)-1),'Clean Data'!E:E, 'Clean Data'!D:D),_xlfn.XLOOKUP(K1027,'Clean Data'!E:E, 'Clean Data'!D:D))</f>
        <v>684</v>
      </c>
      <c r="J1027" s="113" t="s">
        <v>1633</v>
      </c>
      <c r="K1027" s="114" t="s">
        <v>670</v>
      </c>
      <c r="L1027" t="str">
        <f t="shared" ref="L1027:L1090" si="16">IF(NOT(ISERROR(SEARCH("-", K1027))), RIGHT(K1027, LEN(K1027) - SEARCH("-", K1027)), "")</f>
        <v/>
      </c>
      <c r="M1027" t="s">
        <v>888</v>
      </c>
    </row>
    <row r="1028" spans="4:13" x14ac:dyDescent="0.25">
      <c r="D1028" s="108" t="s">
        <v>811</v>
      </c>
      <c r="E1028" t="s">
        <v>811</v>
      </c>
      <c r="F1028" t="str" cm="1">
        <f t="array" aca="1" ref="F1028" ca="1">IF(OR(E1028="f", E1028="Mega", E1028="Gigantamax", E1028="Galar", E1028="Alola"), IF(NOT(ISERROR(SEARCH(" ", CELL("contents", F1027)))), LEFT(F1027,SEARCH(" ", CELL("contents", F1027))-1) &amp; " - " &amp; E1028, F1027&amp;" - "&amp;E1028), E1028)</f>
        <v>Orbeetle</v>
      </c>
      <c r="G1028">
        <f>IF(ISNUMBER(SEARCH("-",K1028)),_xlfn.XLOOKUP(LEFT(K1028,FIND("-",K1028)-1),'Clean Data'!E:E, 'Clean Data'!C:C),_xlfn.XLOOKUP(K1028,'Clean Data'!E:E, 'Clean Data'!C:C))</f>
        <v>6</v>
      </c>
      <c r="H1028" s="113">
        <v>6</v>
      </c>
      <c r="I1028" s="113" t="str">
        <f>IF(ISNUMBER(SEARCH("-",K1028)),_xlfn.XLOOKUP(LEFT(K1028,FIND("-",K1028)-1),'Clean Data'!E:E, 'Clean Data'!D:D),_xlfn.XLOOKUP(K1028,'Clean Data'!E:E, 'Clean Data'!D:D))</f>
        <v>685</v>
      </c>
      <c r="J1028" s="113" t="s">
        <v>1634</v>
      </c>
      <c r="K1028" s="114" t="s">
        <v>671</v>
      </c>
      <c r="L1028" t="str">
        <f t="shared" si="16"/>
        <v/>
      </c>
      <c r="M1028" t="s">
        <v>888</v>
      </c>
    </row>
    <row r="1029" spans="4:13" x14ac:dyDescent="0.25">
      <c r="D1029" s="108" t="s">
        <v>883</v>
      </c>
      <c r="E1029" t="s">
        <v>883</v>
      </c>
      <c r="F1029" t="str" cm="1">
        <f t="array" aca="1" ref="F1029" ca="1">IF(OR(E1029="f", E1029="Mega", E1029="Gigantamax", E1029="Galar", E1029="Alola"), IF(NOT(ISERROR(SEARCH(" ", CELL("contents", F1028)))), LEFT(F1028,SEARCH(" ", CELL("contents", F1028))-1) &amp; " - " &amp; E1029, F1028&amp;" - "&amp;E1029), E1029)</f>
        <v>Orbeetle - Gigantamax</v>
      </c>
      <c r="G1029">
        <f>IF(ISNUMBER(SEARCH("-",K1029)),_xlfn.XLOOKUP(LEFT(K1029,FIND("-",K1029)-1),'Clean Data'!E:E, 'Clean Data'!C:C),_xlfn.XLOOKUP(K1029,'Clean Data'!E:E, 'Clean Data'!C:C))</f>
        <v>6</v>
      </c>
      <c r="H1029" s="113">
        <v>6</v>
      </c>
      <c r="I1029" s="113" t="str">
        <f>IF(ISNUMBER(SEARCH("-",K1029)),_xlfn.XLOOKUP(LEFT(K1029,FIND("-",K1029)-1),'Clean Data'!E:E, 'Clean Data'!D:D),_xlfn.XLOOKUP(K1029,'Clean Data'!E:E, 'Clean Data'!D:D))</f>
        <v>686</v>
      </c>
      <c r="J1029" s="113" t="s">
        <v>1635</v>
      </c>
      <c r="K1029" s="114" t="s">
        <v>672</v>
      </c>
      <c r="L1029" t="str">
        <f t="shared" si="16"/>
        <v/>
      </c>
      <c r="M1029" t="s">
        <v>888</v>
      </c>
    </row>
    <row r="1030" spans="4:13" x14ac:dyDescent="0.25">
      <c r="D1030" s="108" t="s">
        <v>812</v>
      </c>
      <c r="E1030" t="s">
        <v>812</v>
      </c>
      <c r="F1030" t="str" cm="1">
        <f t="array" aca="1" ref="F1030" ca="1">IF(OR(E1030="f", E1030="Mega", E1030="Gigantamax", E1030="Galar", E1030="Alola"), IF(NOT(ISERROR(SEARCH(" ", CELL("contents", F1029)))), LEFT(F1029,SEARCH(" ", CELL("contents", F1029))-1) &amp; " - " &amp; E1030, F1029&amp;" - "&amp;E1030), E1030)</f>
        <v>Nickit</v>
      </c>
      <c r="G1030">
        <f>IF(ISNUMBER(SEARCH("-",K1030)),_xlfn.XLOOKUP(LEFT(K1030,FIND("-",K1030)-1),'Clean Data'!E:E, 'Clean Data'!C:C),_xlfn.XLOOKUP(K1030,'Clean Data'!E:E, 'Clean Data'!C:C))</f>
        <v>6</v>
      </c>
      <c r="H1030" s="113">
        <v>6</v>
      </c>
      <c r="I1030" s="113" t="str">
        <f>IF(ISNUMBER(SEARCH("-",K1030)),_xlfn.XLOOKUP(LEFT(K1030,FIND("-",K1030)-1),'Clean Data'!E:E, 'Clean Data'!D:D),_xlfn.XLOOKUP(K1030,'Clean Data'!E:E, 'Clean Data'!D:D))</f>
        <v>687</v>
      </c>
      <c r="J1030" s="113" t="s">
        <v>1636</v>
      </c>
      <c r="K1030" s="114" t="s">
        <v>673</v>
      </c>
      <c r="L1030" t="str">
        <f t="shared" si="16"/>
        <v/>
      </c>
      <c r="M1030" t="s">
        <v>888</v>
      </c>
    </row>
    <row r="1031" spans="4:13" x14ac:dyDescent="0.25">
      <c r="D1031" s="108" t="s">
        <v>813</v>
      </c>
      <c r="E1031" t="s">
        <v>813</v>
      </c>
      <c r="F1031" t="str" cm="1">
        <f t="array" aca="1" ref="F1031" ca="1">IF(OR(E1031="f", E1031="Mega", E1031="Gigantamax", E1031="Galar", E1031="Alola"), IF(NOT(ISERROR(SEARCH(" ", CELL("contents", F1030)))), LEFT(F1030,SEARCH(" ", CELL("contents", F1030))-1) &amp; " - " &amp; E1031, F1030&amp;" - "&amp;E1031), E1031)</f>
        <v>Thievul</v>
      </c>
      <c r="G1031">
        <f>IF(ISNUMBER(SEARCH("-",K1031)),_xlfn.XLOOKUP(LEFT(K1031,FIND("-",K1031)-1),'Clean Data'!E:E, 'Clean Data'!C:C),_xlfn.XLOOKUP(K1031,'Clean Data'!E:E, 'Clean Data'!C:C))</f>
        <v>6</v>
      </c>
      <c r="H1031" s="113">
        <v>6</v>
      </c>
      <c r="I1031" s="113" t="str">
        <f>IF(ISNUMBER(SEARCH("-",K1031)),_xlfn.XLOOKUP(LEFT(K1031,FIND("-",K1031)-1),'Clean Data'!E:E, 'Clean Data'!D:D),_xlfn.XLOOKUP(K1031,'Clean Data'!E:E, 'Clean Data'!D:D))</f>
        <v>688</v>
      </c>
      <c r="J1031" s="113" t="s">
        <v>1637</v>
      </c>
      <c r="K1031" s="114" t="s">
        <v>674</v>
      </c>
      <c r="L1031" t="str">
        <f t="shared" si="16"/>
        <v/>
      </c>
      <c r="M1031" t="s">
        <v>888</v>
      </c>
    </row>
    <row r="1032" spans="4:13" x14ac:dyDescent="0.25">
      <c r="D1032" s="108" t="s">
        <v>814</v>
      </c>
      <c r="E1032" t="s">
        <v>814</v>
      </c>
      <c r="F1032" t="str" cm="1">
        <f t="array" aca="1" ref="F1032" ca="1">IF(OR(E1032="f", E1032="Mega", E1032="Gigantamax", E1032="Galar", E1032="Alola"), IF(NOT(ISERROR(SEARCH(" ", CELL("contents", F1031)))), LEFT(F1031,SEARCH(" ", CELL("contents", F1031))-1) &amp; " - " &amp; E1032, F1031&amp;" - "&amp;E1032), E1032)</f>
        <v>Gossifleur</v>
      </c>
      <c r="G1032">
        <f>IF(ISNUMBER(SEARCH("-",K1032)),_xlfn.XLOOKUP(LEFT(K1032,FIND("-",K1032)-1),'Clean Data'!E:E, 'Clean Data'!C:C),_xlfn.XLOOKUP(K1032,'Clean Data'!E:E, 'Clean Data'!C:C))</f>
        <v>6</v>
      </c>
      <c r="H1032" s="113">
        <v>6</v>
      </c>
      <c r="I1032" s="113" t="str">
        <f>IF(ISNUMBER(SEARCH("-",K1032)),_xlfn.XLOOKUP(LEFT(K1032,FIND("-",K1032)-1),'Clean Data'!E:E, 'Clean Data'!D:D),_xlfn.XLOOKUP(K1032,'Clean Data'!E:E, 'Clean Data'!D:D))</f>
        <v>689</v>
      </c>
      <c r="J1032" s="113" t="s">
        <v>1638</v>
      </c>
      <c r="K1032" s="114" t="s">
        <v>675</v>
      </c>
      <c r="L1032" t="str">
        <f t="shared" si="16"/>
        <v/>
      </c>
      <c r="M1032" t="s">
        <v>888</v>
      </c>
    </row>
    <row r="1033" spans="4:13" x14ac:dyDescent="0.25">
      <c r="D1033" s="108" t="s">
        <v>815</v>
      </c>
      <c r="E1033" t="s">
        <v>815</v>
      </c>
      <c r="F1033" t="str" cm="1">
        <f t="array" aca="1" ref="F1033" ca="1">IF(OR(E1033="f", E1033="Mega", E1033="Gigantamax", E1033="Galar", E1033="Alola"), IF(NOT(ISERROR(SEARCH(" ", CELL("contents", F1032)))), LEFT(F1032,SEARCH(" ", CELL("contents", F1032))-1) &amp; " - " &amp; E1033, F1032&amp;" - "&amp;E1033), E1033)</f>
        <v>Eldegoss</v>
      </c>
      <c r="G1033">
        <f>IF(ISNUMBER(SEARCH("-",K1033)),_xlfn.XLOOKUP(LEFT(K1033,FIND("-",K1033)-1),'Clean Data'!E:E, 'Clean Data'!C:C),_xlfn.XLOOKUP(K1033,'Clean Data'!E:E, 'Clean Data'!C:C))</f>
        <v>6</v>
      </c>
      <c r="H1033" s="113">
        <v>6</v>
      </c>
      <c r="I1033" s="113" t="str">
        <f>IF(ISNUMBER(SEARCH("-",K1033)),_xlfn.XLOOKUP(LEFT(K1033,FIND("-",K1033)-1),'Clean Data'!E:E, 'Clean Data'!D:D),_xlfn.XLOOKUP(K1033,'Clean Data'!E:E, 'Clean Data'!D:D))</f>
        <v>690</v>
      </c>
      <c r="J1033" s="113" t="s">
        <v>1639</v>
      </c>
      <c r="K1033" s="114" t="s">
        <v>676</v>
      </c>
      <c r="L1033" t="str">
        <f t="shared" si="16"/>
        <v/>
      </c>
      <c r="M1033" t="s">
        <v>888</v>
      </c>
    </row>
    <row r="1034" spans="4:13" x14ac:dyDescent="0.25">
      <c r="D1034" s="108" t="s">
        <v>816</v>
      </c>
      <c r="E1034" t="s">
        <v>816</v>
      </c>
      <c r="F1034" t="str" cm="1">
        <f t="array" aca="1" ref="F1034" ca="1">IF(OR(E1034="f", E1034="Mega", E1034="Gigantamax", E1034="Galar", E1034="Alola"), IF(NOT(ISERROR(SEARCH(" ", CELL("contents", F1033)))), LEFT(F1033,SEARCH(" ", CELL("contents", F1033))-1) &amp; " - " &amp; E1034, F1033&amp;" - "&amp;E1034), E1034)</f>
        <v>Wooloo</v>
      </c>
      <c r="G1034">
        <f>IF(ISNUMBER(SEARCH("-",K1034)),_xlfn.XLOOKUP(LEFT(K1034,FIND("-",K1034)-1),'Clean Data'!E:E, 'Clean Data'!C:C),_xlfn.XLOOKUP(K1034,'Clean Data'!E:E, 'Clean Data'!C:C))</f>
        <v>6</v>
      </c>
      <c r="H1034" s="113">
        <v>6</v>
      </c>
      <c r="I1034" s="113" t="str">
        <f>IF(ISNUMBER(SEARCH("-",K1034)),_xlfn.XLOOKUP(LEFT(K1034,FIND("-",K1034)-1),'Clean Data'!E:E, 'Clean Data'!D:D),_xlfn.XLOOKUP(K1034,'Clean Data'!E:E, 'Clean Data'!D:D))</f>
        <v>691</v>
      </c>
      <c r="J1034" s="113" t="s">
        <v>1640</v>
      </c>
      <c r="K1034" s="114" t="s">
        <v>677</v>
      </c>
      <c r="L1034" t="str">
        <f t="shared" si="16"/>
        <v/>
      </c>
      <c r="M1034" t="s">
        <v>888</v>
      </c>
    </row>
    <row r="1035" spans="4:13" x14ac:dyDescent="0.25">
      <c r="D1035" s="108" t="s">
        <v>817</v>
      </c>
      <c r="E1035" t="s">
        <v>817</v>
      </c>
      <c r="F1035" t="str" cm="1">
        <f t="array" aca="1" ref="F1035" ca="1">IF(OR(E1035="f", E1035="Mega", E1035="Gigantamax", E1035="Galar", E1035="Alola"), IF(NOT(ISERROR(SEARCH(" ", CELL("contents", F1034)))), LEFT(F1034,SEARCH(" ", CELL("contents", F1034))-1) &amp; " - " &amp; E1035, F1034&amp;" - "&amp;E1035), E1035)</f>
        <v>Dubwool</v>
      </c>
      <c r="G1035">
        <f>IF(ISNUMBER(SEARCH("-",K1035)),_xlfn.XLOOKUP(LEFT(K1035,FIND("-",K1035)-1),'Clean Data'!E:E, 'Clean Data'!C:C),_xlfn.XLOOKUP(K1035,'Clean Data'!E:E, 'Clean Data'!C:C))</f>
        <v>6</v>
      </c>
      <c r="H1035" s="113">
        <v>6</v>
      </c>
      <c r="I1035" s="113" t="str">
        <f>IF(ISNUMBER(SEARCH("-",K1035)),_xlfn.XLOOKUP(LEFT(K1035,FIND("-",K1035)-1),'Clean Data'!E:E, 'Clean Data'!D:D),_xlfn.XLOOKUP(K1035,'Clean Data'!E:E, 'Clean Data'!D:D))</f>
        <v>692</v>
      </c>
      <c r="J1035" s="113" t="s">
        <v>1641</v>
      </c>
      <c r="K1035" s="114" t="s">
        <v>678</v>
      </c>
      <c r="L1035" t="str">
        <f t="shared" si="16"/>
        <v/>
      </c>
      <c r="M1035" t="s">
        <v>888</v>
      </c>
    </row>
    <row r="1036" spans="4:13" x14ac:dyDescent="0.25">
      <c r="D1036" s="108" t="s">
        <v>818</v>
      </c>
      <c r="E1036" t="s">
        <v>818</v>
      </c>
      <c r="F1036" t="str" cm="1">
        <f t="array" aca="1" ref="F1036" ca="1">IF(OR(E1036="f", E1036="Mega", E1036="Gigantamax", E1036="Galar", E1036="Alola"), IF(NOT(ISERROR(SEARCH(" ", CELL("contents", F1035)))), LEFT(F1035,SEARCH(" ", CELL("contents", F1035))-1) &amp; " - " &amp; E1036, F1035&amp;" - "&amp;E1036), E1036)</f>
        <v>Chewtle</v>
      </c>
      <c r="G1036">
        <f>IF(ISNUMBER(SEARCH("-",K1036)),_xlfn.XLOOKUP(LEFT(K1036,FIND("-",K1036)-1),'Clean Data'!E:E, 'Clean Data'!C:C),_xlfn.XLOOKUP(K1036,'Clean Data'!E:E, 'Clean Data'!C:C))</f>
        <v>6</v>
      </c>
      <c r="H1036" s="113">
        <v>6</v>
      </c>
      <c r="I1036" s="113" t="str">
        <f>IF(ISNUMBER(SEARCH("-",K1036)),_xlfn.XLOOKUP(LEFT(K1036,FIND("-",K1036)-1),'Clean Data'!E:E, 'Clean Data'!D:D),_xlfn.XLOOKUP(K1036,'Clean Data'!E:E, 'Clean Data'!D:D))</f>
        <v>693</v>
      </c>
      <c r="J1036" s="113" t="s">
        <v>1642</v>
      </c>
      <c r="K1036" s="114" t="s">
        <v>679</v>
      </c>
      <c r="L1036" t="str">
        <f t="shared" si="16"/>
        <v/>
      </c>
      <c r="M1036" t="s">
        <v>888</v>
      </c>
    </row>
    <row r="1037" spans="4:13" x14ac:dyDescent="0.25">
      <c r="D1037" s="108" t="s">
        <v>819</v>
      </c>
      <c r="E1037" t="s">
        <v>819</v>
      </c>
      <c r="F1037" t="str" cm="1">
        <f t="array" aca="1" ref="F1037" ca="1">IF(OR(E1037="f", E1037="Mega", E1037="Gigantamax", E1037="Galar", E1037="Alola"), IF(NOT(ISERROR(SEARCH(" ", CELL("contents", F1036)))), LEFT(F1036,SEARCH(" ", CELL("contents", F1036))-1) &amp; " - " &amp; E1037, F1036&amp;" - "&amp;E1037), E1037)</f>
        <v>Drednaw</v>
      </c>
      <c r="G1037">
        <f>IF(ISNUMBER(SEARCH("-",K1037)),_xlfn.XLOOKUP(LEFT(K1037,FIND("-",K1037)-1),'Clean Data'!E:E, 'Clean Data'!C:C),_xlfn.XLOOKUP(K1037,'Clean Data'!E:E, 'Clean Data'!C:C))</f>
        <v>6</v>
      </c>
      <c r="H1037" s="113">
        <v>6</v>
      </c>
      <c r="I1037" s="113" t="str">
        <f>IF(ISNUMBER(SEARCH("-",K1037)),_xlfn.XLOOKUP(LEFT(K1037,FIND("-",K1037)-1),'Clean Data'!E:E, 'Clean Data'!D:D),_xlfn.XLOOKUP(K1037,'Clean Data'!E:E, 'Clean Data'!D:D))</f>
        <v>694</v>
      </c>
      <c r="J1037" s="113" t="s">
        <v>1643</v>
      </c>
      <c r="K1037" s="114" t="s">
        <v>680</v>
      </c>
      <c r="L1037" t="str">
        <f t="shared" si="16"/>
        <v/>
      </c>
      <c r="M1037" t="s">
        <v>888</v>
      </c>
    </row>
    <row r="1038" spans="4:13" x14ac:dyDescent="0.25">
      <c r="D1038" s="108" t="s">
        <v>883</v>
      </c>
      <c r="E1038" t="s">
        <v>883</v>
      </c>
      <c r="F1038" t="str" cm="1">
        <f t="array" aca="1" ref="F1038" ca="1">IF(OR(E1038="f", E1038="Mega", E1038="Gigantamax", E1038="Galar", E1038="Alola"), IF(NOT(ISERROR(SEARCH(" ", CELL("contents", F1037)))), LEFT(F1037,SEARCH(" ", CELL("contents", F1037))-1) &amp; " - " &amp; E1038, F1037&amp;" - "&amp;E1038), E1038)</f>
        <v>Drednaw - Gigantamax</v>
      </c>
      <c r="G1038">
        <f>IF(ISNUMBER(SEARCH("-",K1038)),_xlfn.XLOOKUP(LEFT(K1038,FIND("-",K1038)-1),'Clean Data'!E:E, 'Clean Data'!C:C),_xlfn.XLOOKUP(K1038,'Clean Data'!E:E, 'Clean Data'!C:C))</f>
        <v>6</v>
      </c>
      <c r="H1038" s="113">
        <v>6</v>
      </c>
      <c r="I1038" s="113" t="str">
        <f>IF(ISNUMBER(SEARCH("-",K1038)),_xlfn.XLOOKUP(LEFT(K1038,FIND("-",K1038)-1),'Clean Data'!E:E, 'Clean Data'!D:D),_xlfn.XLOOKUP(K1038,'Clean Data'!E:E, 'Clean Data'!D:D))</f>
        <v>695</v>
      </c>
      <c r="J1038" s="113" t="s">
        <v>1644</v>
      </c>
      <c r="K1038" s="114" t="s">
        <v>681</v>
      </c>
      <c r="L1038" t="str">
        <f t="shared" si="16"/>
        <v/>
      </c>
      <c r="M1038" t="s">
        <v>888</v>
      </c>
    </row>
    <row r="1039" spans="4:13" x14ac:dyDescent="0.25">
      <c r="D1039" s="108" t="s">
        <v>820</v>
      </c>
      <c r="E1039" t="s">
        <v>820</v>
      </c>
      <c r="F1039" t="str" cm="1">
        <f t="array" aca="1" ref="F1039" ca="1">IF(OR(E1039="f", E1039="Mega", E1039="Gigantamax", E1039="Galar", E1039="Alola"), IF(NOT(ISERROR(SEARCH(" ", CELL("contents", F1038)))), LEFT(F1038,SEARCH(" ", CELL("contents", F1038))-1) &amp; " - " &amp; E1039, F1038&amp;" - "&amp;E1039), E1039)</f>
        <v>Yamper</v>
      </c>
      <c r="G1039">
        <f>IF(ISNUMBER(SEARCH("-",K1039)),_xlfn.XLOOKUP(LEFT(K1039,FIND("-",K1039)-1),'Clean Data'!E:E, 'Clean Data'!C:C),_xlfn.XLOOKUP(K1039,'Clean Data'!E:E, 'Clean Data'!C:C))</f>
        <v>6</v>
      </c>
      <c r="H1039" s="113">
        <v>6</v>
      </c>
      <c r="I1039" s="113" t="str">
        <f>IF(ISNUMBER(SEARCH("-",K1039)),_xlfn.XLOOKUP(LEFT(K1039,FIND("-",K1039)-1),'Clean Data'!E:E, 'Clean Data'!D:D),_xlfn.XLOOKUP(K1039,'Clean Data'!E:E, 'Clean Data'!D:D))</f>
        <v>696</v>
      </c>
      <c r="J1039" s="113" t="s">
        <v>1645</v>
      </c>
      <c r="K1039" s="114" t="s">
        <v>682</v>
      </c>
      <c r="L1039" t="str">
        <f t="shared" si="16"/>
        <v/>
      </c>
      <c r="M1039" t="s">
        <v>888</v>
      </c>
    </row>
    <row r="1040" spans="4:13" x14ac:dyDescent="0.25">
      <c r="D1040" s="108" t="s">
        <v>821</v>
      </c>
      <c r="E1040" t="s">
        <v>821</v>
      </c>
      <c r="F1040" t="str" cm="1">
        <f t="array" aca="1" ref="F1040" ca="1">IF(OR(E1040="f", E1040="Mega", E1040="Gigantamax", E1040="Galar", E1040="Alola"), IF(NOT(ISERROR(SEARCH(" ", CELL("contents", F1039)))), LEFT(F1039,SEARCH(" ", CELL("contents", F1039))-1) &amp; " - " &amp; E1040, F1039&amp;" - "&amp;E1040), E1040)</f>
        <v>Boltund</v>
      </c>
      <c r="G1040">
        <f>IF(ISNUMBER(SEARCH("-",K1040)),_xlfn.XLOOKUP(LEFT(K1040,FIND("-",K1040)-1),'Clean Data'!E:E, 'Clean Data'!C:C),_xlfn.XLOOKUP(K1040,'Clean Data'!E:E, 'Clean Data'!C:C))</f>
        <v>6</v>
      </c>
      <c r="H1040" s="113">
        <v>6</v>
      </c>
      <c r="I1040" s="113" t="str">
        <f>IF(ISNUMBER(SEARCH("-",K1040)),_xlfn.XLOOKUP(LEFT(K1040,FIND("-",K1040)-1),'Clean Data'!E:E, 'Clean Data'!D:D),_xlfn.XLOOKUP(K1040,'Clean Data'!E:E, 'Clean Data'!D:D))</f>
        <v>697</v>
      </c>
      <c r="J1040" s="113" t="s">
        <v>1646</v>
      </c>
      <c r="K1040" s="114" t="s">
        <v>683</v>
      </c>
      <c r="L1040" t="str">
        <f t="shared" si="16"/>
        <v/>
      </c>
      <c r="M1040" t="s">
        <v>888</v>
      </c>
    </row>
    <row r="1041" spans="4:13" x14ac:dyDescent="0.25">
      <c r="D1041" s="108" t="s">
        <v>822</v>
      </c>
      <c r="E1041" t="s">
        <v>822</v>
      </c>
      <c r="F1041" t="str" cm="1">
        <f t="array" aca="1" ref="F1041" ca="1">IF(OR(E1041="f", E1041="Mega", E1041="Gigantamax", E1041="Galar", E1041="Alola"), IF(NOT(ISERROR(SEARCH(" ", CELL("contents", F1040)))), LEFT(F1040,SEARCH(" ", CELL("contents", F1040))-1) &amp; " - " &amp; E1041, F1040&amp;" - "&amp;E1041), E1041)</f>
        <v>Rolycoly</v>
      </c>
      <c r="G1041">
        <f>IF(ISNUMBER(SEARCH("-",K1041)),_xlfn.XLOOKUP(LEFT(K1041,FIND("-",K1041)-1),'Clean Data'!E:E, 'Clean Data'!C:C),_xlfn.XLOOKUP(K1041,'Clean Data'!E:E, 'Clean Data'!C:C))</f>
        <v>6</v>
      </c>
      <c r="H1041" s="113">
        <v>6</v>
      </c>
      <c r="I1041" s="113" t="str">
        <f>IF(ISNUMBER(SEARCH("-",K1041)),_xlfn.XLOOKUP(LEFT(K1041,FIND("-",K1041)-1),'Clean Data'!E:E, 'Clean Data'!D:D),_xlfn.XLOOKUP(K1041,'Clean Data'!E:E, 'Clean Data'!D:D))</f>
        <v>698</v>
      </c>
      <c r="J1041" s="113" t="s">
        <v>1647</v>
      </c>
      <c r="K1041" s="114" t="s">
        <v>684</v>
      </c>
      <c r="L1041" t="str">
        <f t="shared" si="16"/>
        <v/>
      </c>
      <c r="M1041" t="s">
        <v>888</v>
      </c>
    </row>
    <row r="1042" spans="4:13" x14ac:dyDescent="0.25">
      <c r="D1042" s="108" t="s">
        <v>823</v>
      </c>
      <c r="E1042" t="s">
        <v>823</v>
      </c>
      <c r="F1042" t="str" cm="1">
        <f t="array" aca="1" ref="F1042" ca="1">IF(OR(E1042="f", E1042="Mega", E1042="Gigantamax", E1042="Galar", E1042="Alola"), IF(NOT(ISERROR(SEARCH(" ", CELL("contents", F1041)))), LEFT(F1041,SEARCH(" ", CELL("contents", F1041))-1) &amp; " - " &amp; E1042, F1041&amp;" - "&amp;E1042), E1042)</f>
        <v>Carkol</v>
      </c>
      <c r="G1042">
        <f>IF(ISNUMBER(SEARCH("-",K1042)),_xlfn.XLOOKUP(LEFT(K1042,FIND("-",K1042)-1),'Clean Data'!E:E, 'Clean Data'!C:C),_xlfn.XLOOKUP(K1042,'Clean Data'!E:E, 'Clean Data'!C:C))</f>
        <v>6</v>
      </c>
      <c r="H1042" s="113">
        <v>6</v>
      </c>
      <c r="I1042" s="113" t="str">
        <f>IF(ISNUMBER(SEARCH("-",K1042)),_xlfn.XLOOKUP(LEFT(K1042,FIND("-",K1042)-1),'Clean Data'!E:E, 'Clean Data'!D:D),_xlfn.XLOOKUP(K1042,'Clean Data'!E:E, 'Clean Data'!D:D))</f>
        <v>699</v>
      </c>
      <c r="J1042" s="113" t="s">
        <v>1648</v>
      </c>
      <c r="K1042" s="114" t="s">
        <v>685</v>
      </c>
      <c r="L1042" t="str">
        <f t="shared" si="16"/>
        <v/>
      </c>
      <c r="M1042" t="s">
        <v>888</v>
      </c>
    </row>
    <row r="1043" spans="4:13" x14ac:dyDescent="0.25">
      <c r="D1043" s="108" t="s">
        <v>824</v>
      </c>
      <c r="E1043" t="s">
        <v>824</v>
      </c>
      <c r="F1043" t="str" cm="1">
        <f t="array" aca="1" ref="F1043" ca="1">IF(OR(E1043="f", E1043="Mega", E1043="Gigantamax", E1043="Galar", E1043="Alola"), IF(NOT(ISERROR(SEARCH(" ", CELL("contents", F1042)))), LEFT(F1042,SEARCH(" ", CELL("contents", F1042))-1) &amp; " - " &amp; E1043, F1042&amp;" - "&amp;E1043), E1043)</f>
        <v>Coalossal</v>
      </c>
      <c r="G1043">
        <f>IF(ISNUMBER(SEARCH("-",K1043)),_xlfn.XLOOKUP(LEFT(K1043,FIND("-",K1043)-1),'Clean Data'!E:E, 'Clean Data'!C:C),_xlfn.XLOOKUP(K1043,'Clean Data'!E:E, 'Clean Data'!C:C))</f>
        <v>6</v>
      </c>
      <c r="H1043" s="113">
        <v>6</v>
      </c>
      <c r="I1043" s="113" t="str">
        <f>IF(ISNUMBER(SEARCH("-",K1043)),_xlfn.XLOOKUP(LEFT(K1043,FIND("-",K1043)-1),'Clean Data'!E:E, 'Clean Data'!D:D),_xlfn.XLOOKUP(K1043,'Clean Data'!E:E, 'Clean Data'!D:D))</f>
        <v>700</v>
      </c>
      <c r="J1043" s="113" t="s">
        <v>1649</v>
      </c>
      <c r="K1043" s="114" t="s">
        <v>686</v>
      </c>
      <c r="L1043" t="str">
        <f t="shared" si="16"/>
        <v/>
      </c>
      <c r="M1043" t="s">
        <v>888</v>
      </c>
    </row>
    <row r="1044" spans="4:13" x14ac:dyDescent="0.25">
      <c r="D1044" s="108" t="s">
        <v>883</v>
      </c>
      <c r="E1044" t="s">
        <v>883</v>
      </c>
      <c r="F1044" t="str" cm="1">
        <f t="array" aca="1" ref="F1044" ca="1">IF(OR(E1044="f", E1044="Mega", E1044="Gigantamax", E1044="Galar", E1044="Alola"), IF(NOT(ISERROR(SEARCH(" ", CELL("contents", F1043)))), LEFT(F1043,SEARCH(" ", CELL("contents", F1043))-1) &amp; " - " &amp; E1044, F1043&amp;" - "&amp;E1044), E1044)</f>
        <v>Coalossal - Gigantamax</v>
      </c>
      <c r="G1044">
        <f>IF(ISNUMBER(SEARCH("-",K1044)),_xlfn.XLOOKUP(LEFT(K1044,FIND("-",K1044)-1),'Clean Data'!E:E, 'Clean Data'!C:C),_xlfn.XLOOKUP(K1044,'Clean Data'!E:E, 'Clean Data'!C:C))</f>
        <v>6</v>
      </c>
      <c r="H1044" s="113">
        <v>6</v>
      </c>
      <c r="I1044" s="113" t="str">
        <f>IF(ISNUMBER(SEARCH("-",K1044)),_xlfn.XLOOKUP(LEFT(K1044,FIND("-",K1044)-1),'Clean Data'!E:E, 'Clean Data'!D:D),_xlfn.XLOOKUP(K1044,'Clean Data'!E:E, 'Clean Data'!D:D))</f>
        <v>701</v>
      </c>
      <c r="J1044" s="113" t="s">
        <v>1650</v>
      </c>
      <c r="K1044" s="114" t="s">
        <v>687</v>
      </c>
      <c r="L1044" t="str">
        <f t="shared" si="16"/>
        <v/>
      </c>
      <c r="M1044" t="s">
        <v>888</v>
      </c>
    </row>
    <row r="1045" spans="4:13" x14ac:dyDescent="0.25">
      <c r="D1045" s="108" t="s">
        <v>825</v>
      </c>
      <c r="E1045" t="s">
        <v>825</v>
      </c>
      <c r="F1045" t="str" cm="1">
        <f t="array" aca="1" ref="F1045" ca="1">IF(OR(E1045="f", E1045="Mega", E1045="Gigantamax", E1045="Galar", E1045="Alola"), IF(NOT(ISERROR(SEARCH(" ", CELL("contents", F1044)))), LEFT(F1044,SEARCH(" ", CELL("contents", F1044))-1) &amp; " - " &amp; E1045, F1044&amp;" - "&amp;E1045), E1045)</f>
        <v>Applin</v>
      </c>
      <c r="G1045">
        <f>IF(ISNUMBER(SEARCH("-",K1045)),_xlfn.XLOOKUP(LEFT(K1045,FIND("-",K1045)-1),'Clean Data'!E:E, 'Clean Data'!C:C),_xlfn.XLOOKUP(K1045,'Clean Data'!E:E, 'Clean Data'!C:C))</f>
        <v>6</v>
      </c>
      <c r="H1045" s="113">
        <v>6</v>
      </c>
      <c r="I1045" s="113" t="str">
        <f>IF(ISNUMBER(SEARCH("-",K1045)),_xlfn.XLOOKUP(LEFT(K1045,FIND("-",K1045)-1),'Clean Data'!E:E, 'Clean Data'!D:D),_xlfn.XLOOKUP(K1045,'Clean Data'!E:E, 'Clean Data'!D:D))</f>
        <v>702</v>
      </c>
      <c r="J1045" s="113" t="s">
        <v>1651</v>
      </c>
      <c r="K1045" s="114" t="s">
        <v>688</v>
      </c>
      <c r="L1045" t="str">
        <f t="shared" si="16"/>
        <v/>
      </c>
      <c r="M1045" t="s">
        <v>888</v>
      </c>
    </row>
    <row r="1046" spans="4:13" x14ac:dyDescent="0.25">
      <c r="D1046" s="108" t="s">
        <v>826</v>
      </c>
      <c r="E1046" t="s">
        <v>826</v>
      </c>
      <c r="F1046" t="str" cm="1">
        <f t="array" aca="1" ref="F1046" ca="1">IF(OR(E1046="f", E1046="Mega", E1046="Gigantamax", E1046="Galar", E1046="Alola"), IF(NOT(ISERROR(SEARCH(" ", CELL("contents", F1045)))), LEFT(F1045,SEARCH(" ", CELL("contents", F1045))-1) &amp; " - " &amp; E1046, F1045&amp;" - "&amp;E1046), E1046)</f>
        <v>Flapple</v>
      </c>
      <c r="G1046">
        <f>IF(ISNUMBER(SEARCH("-",K1046)),_xlfn.XLOOKUP(LEFT(K1046,FIND("-",K1046)-1),'Clean Data'!E:E, 'Clean Data'!C:C),_xlfn.XLOOKUP(K1046,'Clean Data'!E:E, 'Clean Data'!C:C))</f>
        <v>6</v>
      </c>
      <c r="H1046" s="113">
        <v>6</v>
      </c>
      <c r="I1046" s="113" t="str">
        <f>IF(ISNUMBER(SEARCH("-",K1046)),_xlfn.XLOOKUP(LEFT(K1046,FIND("-",K1046)-1),'Clean Data'!E:E, 'Clean Data'!D:D),_xlfn.XLOOKUP(K1046,'Clean Data'!E:E, 'Clean Data'!D:D))</f>
        <v>703</v>
      </c>
      <c r="J1046" s="113" t="s">
        <v>1652</v>
      </c>
      <c r="K1046" s="114" t="s">
        <v>689</v>
      </c>
      <c r="L1046" t="str">
        <f t="shared" si="16"/>
        <v/>
      </c>
      <c r="M1046" t="s">
        <v>888</v>
      </c>
    </row>
    <row r="1047" spans="4:13" x14ac:dyDescent="0.25">
      <c r="D1047" s="108" t="s">
        <v>883</v>
      </c>
      <c r="E1047" t="s">
        <v>883</v>
      </c>
      <c r="F1047" t="str" cm="1">
        <f t="array" aca="1" ref="F1047" ca="1">IF(OR(E1047="f", E1047="Mega", E1047="Gigantamax", E1047="Galar", E1047="Alola"), IF(NOT(ISERROR(SEARCH(" ", CELL("contents", F1046)))), LEFT(F1046,SEARCH(" ", CELL("contents", F1046))-1) &amp; " - " &amp; E1047, F1046&amp;" - "&amp;E1047), E1047)</f>
        <v>Flapple - Gigantamax</v>
      </c>
      <c r="G1047">
        <f>IF(ISNUMBER(SEARCH("-",K1047)),_xlfn.XLOOKUP(LEFT(K1047,FIND("-",K1047)-1),'Clean Data'!E:E, 'Clean Data'!C:C),_xlfn.XLOOKUP(K1047,'Clean Data'!E:E, 'Clean Data'!C:C))</f>
        <v>6</v>
      </c>
      <c r="H1047" s="113">
        <v>6</v>
      </c>
      <c r="I1047" s="113" t="str">
        <f>IF(ISNUMBER(SEARCH("-",K1047)),_xlfn.XLOOKUP(LEFT(K1047,FIND("-",K1047)-1),'Clean Data'!E:E, 'Clean Data'!D:D),_xlfn.XLOOKUP(K1047,'Clean Data'!E:E, 'Clean Data'!D:D))</f>
        <v>704</v>
      </c>
      <c r="J1047" s="113" t="s">
        <v>1653</v>
      </c>
      <c r="K1047" s="114" t="s">
        <v>690</v>
      </c>
      <c r="L1047" t="str">
        <f t="shared" si="16"/>
        <v/>
      </c>
      <c r="M1047" t="s">
        <v>888</v>
      </c>
    </row>
    <row r="1048" spans="4:13" x14ac:dyDescent="0.25">
      <c r="D1048" s="108" t="s">
        <v>827</v>
      </c>
      <c r="E1048" t="s">
        <v>827</v>
      </c>
      <c r="F1048" t="str" cm="1">
        <f t="array" aca="1" ref="F1048" ca="1">IF(OR(E1048="f", E1048="Mega", E1048="Gigantamax", E1048="Galar", E1048="Alola"), IF(NOT(ISERROR(SEARCH(" ", CELL("contents", F1047)))), LEFT(F1047,SEARCH(" ", CELL("contents", F1047))-1) &amp; " - " &amp; E1048, F1047&amp;" - "&amp;E1048), E1048)</f>
        <v>Appletun</v>
      </c>
      <c r="G1048">
        <f>IF(ISNUMBER(SEARCH("-",K1048)),_xlfn.XLOOKUP(LEFT(K1048,FIND("-",K1048)-1),'Clean Data'!E:E, 'Clean Data'!C:C),_xlfn.XLOOKUP(K1048,'Clean Data'!E:E, 'Clean Data'!C:C))</f>
        <v>6</v>
      </c>
      <c r="H1048" s="113">
        <v>6</v>
      </c>
      <c r="I1048" s="113" t="str">
        <f>IF(ISNUMBER(SEARCH("-",K1048)),_xlfn.XLOOKUP(LEFT(K1048,FIND("-",K1048)-1),'Clean Data'!E:E, 'Clean Data'!D:D),_xlfn.XLOOKUP(K1048,'Clean Data'!E:E, 'Clean Data'!D:D))</f>
        <v>705</v>
      </c>
      <c r="J1048" s="113" t="s">
        <v>1654</v>
      </c>
      <c r="K1048" s="114" t="s">
        <v>691</v>
      </c>
      <c r="L1048" t="str">
        <f t="shared" si="16"/>
        <v/>
      </c>
      <c r="M1048" t="s">
        <v>888</v>
      </c>
    </row>
    <row r="1049" spans="4:13" x14ac:dyDescent="0.25">
      <c r="D1049" s="108" t="s">
        <v>883</v>
      </c>
      <c r="E1049" t="s">
        <v>883</v>
      </c>
      <c r="F1049" t="str" cm="1">
        <f t="array" aca="1" ref="F1049" ca="1">IF(OR(E1049="f", E1049="Mega", E1049="Gigantamax", E1049="Galar", E1049="Alola"), IF(NOT(ISERROR(SEARCH(" ", CELL("contents", F1048)))), LEFT(F1048,SEARCH(" ", CELL("contents", F1048))-1) &amp; " - " &amp; E1049, F1048&amp;" - "&amp;E1049), E1049)</f>
        <v>Appletun - Gigantamax</v>
      </c>
      <c r="G1049">
        <f>IF(ISNUMBER(SEARCH("-",K1049)),_xlfn.XLOOKUP(LEFT(K1049,FIND("-",K1049)-1),'Clean Data'!E:E, 'Clean Data'!C:C),_xlfn.XLOOKUP(K1049,'Clean Data'!E:E, 'Clean Data'!C:C))</f>
        <v>6</v>
      </c>
      <c r="H1049" s="113">
        <v>6</v>
      </c>
      <c r="I1049" s="113" t="str">
        <f>IF(ISNUMBER(SEARCH("-",K1049)),_xlfn.XLOOKUP(LEFT(K1049,FIND("-",K1049)-1),'Clean Data'!E:E, 'Clean Data'!D:D),_xlfn.XLOOKUP(K1049,'Clean Data'!E:E, 'Clean Data'!D:D))</f>
        <v>706</v>
      </c>
      <c r="J1049" s="113" t="s">
        <v>1655</v>
      </c>
      <c r="K1049" s="114" t="s">
        <v>692</v>
      </c>
      <c r="L1049" t="str">
        <f t="shared" si="16"/>
        <v/>
      </c>
      <c r="M1049" t="s">
        <v>888</v>
      </c>
    </row>
    <row r="1050" spans="4:13" x14ac:dyDescent="0.25">
      <c r="D1050" s="108" t="s">
        <v>828</v>
      </c>
      <c r="E1050" t="s">
        <v>828</v>
      </c>
      <c r="F1050" t="str" cm="1">
        <f t="array" aca="1" ref="F1050" ca="1">IF(OR(E1050="f", E1050="Mega", E1050="Gigantamax", E1050="Galar", E1050="Alola"), IF(NOT(ISERROR(SEARCH(" ", CELL("contents", F1049)))), LEFT(F1049,SEARCH(" ", CELL("contents", F1049))-1) &amp; " - " &amp; E1050, F1049&amp;" - "&amp;E1050), E1050)</f>
        <v>Silicobra</v>
      </c>
      <c r="G1050">
        <f>IF(ISNUMBER(SEARCH("-",K1050)),_xlfn.XLOOKUP(LEFT(K1050,FIND("-",K1050)-1),'Clean Data'!E:E, 'Clean Data'!C:C),_xlfn.XLOOKUP(K1050,'Clean Data'!E:E, 'Clean Data'!C:C))</f>
        <v>6</v>
      </c>
      <c r="H1050" s="113">
        <v>6</v>
      </c>
      <c r="I1050" s="113" t="str">
        <f>IF(ISNUMBER(SEARCH("-",K1050)),_xlfn.XLOOKUP(LEFT(K1050,FIND("-",K1050)-1),'Clean Data'!E:E, 'Clean Data'!D:D),_xlfn.XLOOKUP(K1050,'Clean Data'!E:E, 'Clean Data'!D:D))</f>
        <v>707</v>
      </c>
      <c r="J1050" s="113" t="s">
        <v>1656</v>
      </c>
      <c r="K1050" s="114" t="s">
        <v>693</v>
      </c>
      <c r="L1050" t="str">
        <f t="shared" si="16"/>
        <v/>
      </c>
      <c r="M1050" t="s">
        <v>888</v>
      </c>
    </row>
    <row r="1051" spans="4:13" x14ac:dyDescent="0.25">
      <c r="D1051" s="108" t="s">
        <v>829</v>
      </c>
      <c r="E1051" t="s">
        <v>829</v>
      </c>
      <c r="F1051" t="str" cm="1">
        <f t="array" aca="1" ref="F1051" ca="1">IF(OR(E1051="f", E1051="Mega", E1051="Gigantamax", E1051="Galar", E1051="Alola"), IF(NOT(ISERROR(SEARCH(" ", CELL("contents", F1050)))), LEFT(F1050,SEARCH(" ", CELL("contents", F1050))-1) &amp; " - " &amp; E1051, F1050&amp;" - "&amp;E1051), E1051)</f>
        <v>Sandaconda</v>
      </c>
      <c r="G1051">
        <f>IF(ISNUMBER(SEARCH("-",K1051)),_xlfn.XLOOKUP(LEFT(K1051,FIND("-",K1051)-1),'Clean Data'!E:E, 'Clean Data'!C:C),_xlfn.XLOOKUP(K1051,'Clean Data'!E:E, 'Clean Data'!C:C))</f>
        <v>6</v>
      </c>
      <c r="H1051" s="113">
        <v>6</v>
      </c>
      <c r="I1051" s="113" t="str">
        <f>IF(ISNUMBER(SEARCH("-",K1051)),_xlfn.XLOOKUP(LEFT(K1051,FIND("-",K1051)-1),'Clean Data'!E:E, 'Clean Data'!D:D),_xlfn.XLOOKUP(K1051,'Clean Data'!E:E, 'Clean Data'!D:D))</f>
        <v>708</v>
      </c>
      <c r="J1051" s="113" t="s">
        <v>1657</v>
      </c>
      <c r="K1051" s="114" t="s">
        <v>694</v>
      </c>
      <c r="L1051" t="str">
        <f t="shared" si="16"/>
        <v/>
      </c>
      <c r="M1051" t="s">
        <v>888</v>
      </c>
    </row>
    <row r="1052" spans="4:13" x14ac:dyDescent="0.25">
      <c r="D1052" s="108" t="s">
        <v>883</v>
      </c>
      <c r="E1052" t="s">
        <v>883</v>
      </c>
      <c r="F1052" t="str" cm="1">
        <f t="array" aca="1" ref="F1052" ca="1">IF(OR(E1052="f", E1052="Mega", E1052="Gigantamax", E1052="Galar", E1052="Alola"), IF(NOT(ISERROR(SEARCH(" ", CELL("contents", F1051)))), LEFT(F1051,SEARCH(" ", CELL("contents", F1051))-1) &amp; " - " &amp; E1052, F1051&amp;" - "&amp;E1052), E1052)</f>
        <v>Sandaconda - Gigantamax</v>
      </c>
      <c r="G1052">
        <f>IF(ISNUMBER(SEARCH("-",K1052)),_xlfn.XLOOKUP(LEFT(K1052,FIND("-",K1052)-1),'Clean Data'!E:E, 'Clean Data'!C:C),_xlfn.XLOOKUP(K1052,'Clean Data'!E:E, 'Clean Data'!C:C))</f>
        <v>6</v>
      </c>
      <c r="H1052" s="113">
        <v>6</v>
      </c>
      <c r="I1052" s="113" t="str">
        <f>IF(ISNUMBER(SEARCH("-",K1052)),_xlfn.XLOOKUP(LEFT(K1052,FIND("-",K1052)-1),'Clean Data'!E:E, 'Clean Data'!D:D),_xlfn.XLOOKUP(K1052,'Clean Data'!E:E, 'Clean Data'!D:D))</f>
        <v>709</v>
      </c>
      <c r="J1052" s="113" t="s">
        <v>1658</v>
      </c>
      <c r="K1052" s="114" t="s">
        <v>695</v>
      </c>
      <c r="L1052" t="str">
        <f t="shared" si="16"/>
        <v/>
      </c>
      <c r="M1052" t="s">
        <v>888</v>
      </c>
    </row>
    <row r="1053" spans="4:13" x14ac:dyDescent="0.25">
      <c r="D1053" s="108" t="s">
        <v>830</v>
      </c>
      <c r="E1053" t="s">
        <v>830</v>
      </c>
      <c r="F1053" t="str" cm="1">
        <f t="array" aca="1" ref="F1053" ca="1">IF(OR(E1053="f", E1053="Mega", E1053="Gigantamax", E1053="Galar", E1053="Alola"), IF(NOT(ISERROR(SEARCH(" ", CELL("contents", F1052)))), LEFT(F1052,SEARCH(" ", CELL("contents", F1052))-1) &amp; " - " &amp; E1053, F1052&amp;" - "&amp;E1053), E1053)</f>
        <v>Cramorant</v>
      </c>
      <c r="G1053">
        <f>IF(ISNUMBER(SEARCH("-",K1053)),_xlfn.XLOOKUP(LEFT(K1053,FIND("-",K1053)-1),'Clean Data'!E:E, 'Clean Data'!C:C),_xlfn.XLOOKUP(K1053,'Clean Data'!E:E, 'Clean Data'!C:C))</f>
        <v>6</v>
      </c>
      <c r="H1053" s="113">
        <v>6</v>
      </c>
      <c r="I1053" s="113" t="str">
        <f>IF(ISNUMBER(SEARCH("-",K1053)),_xlfn.XLOOKUP(LEFT(K1053,FIND("-",K1053)-1),'Clean Data'!E:E, 'Clean Data'!D:D),_xlfn.XLOOKUP(K1053,'Clean Data'!E:E, 'Clean Data'!D:D))</f>
        <v>710</v>
      </c>
      <c r="J1053" s="113" t="s">
        <v>1659</v>
      </c>
      <c r="K1053" s="114" t="s">
        <v>3367</v>
      </c>
      <c r="L1053" t="str">
        <f t="shared" si="16"/>
        <v>Form-0_Small_Size</v>
      </c>
      <c r="M1053" t="s">
        <v>3101</v>
      </c>
    </row>
    <row r="1054" spans="4:13" x14ac:dyDescent="0.25">
      <c r="D1054" s="108" t="s">
        <v>831</v>
      </c>
      <c r="E1054" t="s">
        <v>831</v>
      </c>
      <c r="F1054" t="str" cm="1">
        <f t="array" aca="1" ref="F1054" ca="1">IF(OR(E1054="f", E1054="Mega", E1054="Gigantamax", E1054="Galar", E1054="Alola"), IF(NOT(ISERROR(SEARCH(" ", CELL("contents", F1053)))), LEFT(F1053,SEARCH(" ", CELL("contents", F1053))-1) &amp; " - " &amp; E1054, F1053&amp;" - "&amp;E1054), E1054)</f>
        <v>Arrokuda</v>
      </c>
      <c r="G1054">
        <f>IF(ISNUMBER(SEARCH("-",K1054)),_xlfn.XLOOKUP(LEFT(K1054,FIND("-",K1054)-1),'Clean Data'!E:E, 'Clean Data'!C:C),_xlfn.XLOOKUP(K1054,'Clean Data'!E:E, 'Clean Data'!C:C))</f>
        <v>6</v>
      </c>
      <c r="H1054" s="113">
        <v>6</v>
      </c>
      <c r="I1054" s="113" t="str">
        <f>IF(ISNUMBER(SEARCH("-",K1054)),_xlfn.XLOOKUP(LEFT(K1054,FIND("-",K1054)-1),'Clean Data'!E:E, 'Clean Data'!D:D),_xlfn.XLOOKUP(K1054,'Clean Data'!E:E, 'Clean Data'!D:D))</f>
        <v>710</v>
      </c>
      <c r="J1054" s="113" t="s">
        <v>1659</v>
      </c>
      <c r="K1054" s="114" t="s">
        <v>3368</v>
      </c>
      <c r="L1054" t="str">
        <f t="shared" si="16"/>
        <v>Form-1_Average_Size</v>
      </c>
      <c r="M1054" t="s">
        <v>3102</v>
      </c>
    </row>
    <row r="1055" spans="4:13" x14ac:dyDescent="0.25">
      <c r="D1055" s="108" t="s">
        <v>832</v>
      </c>
      <c r="E1055" t="s">
        <v>832</v>
      </c>
      <c r="F1055" t="str" cm="1">
        <f t="array" aca="1" ref="F1055" ca="1">IF(OR(E1055="f", E1055="Mega", E1055="Gigantamax", E1055="Galar", E1055="Alola"), IF(NOT(ISERROR(SEARCH(" ", CELL("contents", F1054)))), LEFT(F1054,SEARCH(" ", CELL("contents", F1054))-1) &amp; " - " &amp; E1055, F1054&amp;" - "&amp;E1055), E1055)</f>
        <v>Barraskewda</v>
      </c>
      <c r="G1055">
        <f>IF(ISNUMBER(SEARCH("-",K1055)),_xlfn.XLOOKUP(LEFT(K1055,FIND("-",K1055)-1),'Clean Data'!E:E, 'Clean Data'!C:C),_xlfn.XLOOKUP(K1055,'Clean Data'!E:E, 'Clean Data'!C:C))</f>
        <v>6</v>
      </c>
      <c r="H1055" s="113">
        <v>6</v>
      </c>
      <c r="I1055" s="113" t="str">
        <f>IF(ISNUMBER(SEARCH("-",K1055)),_xlfn.XLOOKUP(LEFT(K1055,FIND("-",K1055)-1),'Clean Data'!E:E, 'Clean Data'!D:D),_xlfn.XLOOKUP(K1055,'Clean Data'!E:E, 'Clean Data'!D:D))</f>
        <v>710</v>
      </c>
      <c r="J1055" s="113" t="s">
        <v>1659</v>
      </c>
      <c r="K1055" s="114" t="s">
        <v>3369</v>
      </c>
      <c r="L1055" t="str">
        <f t="shared" si="16"/>
        <v>Form-2_Large_Size</v>
      </c>
      <c r="M1055" t="s">
        <v>3103</v>
      </c>
    </row>
    <row r="1056" spans="4:13" x14ac:dyDescent="0.25">
      <c r="D1056" s="108" t="s">
        <v>833</v>
      </c>
      <c r="E1056" t="s">
        <v>833</v>
      </c>
      <c r="F1056" t="str" cm="1">
        <f t="array" aca="1" ref="F1056" ca="1">IF(OR(E1056="f", E1056="Mega", E1056="Gigantamax", E1056="Galar", E1056="Alola"), IF(NOT(ISERROR(SEARCH(" ", CELL("contents", F1055)))), LEFT(F1055,SEARCH(" ", CELL("contents", F1055))-1) &amp; " - " &amp; E1056, F1055&amp;" - "&amp;E1056), E1056)</f>
        <v>Toxel</v>
      </c>
      <c r="G1056">
        <f>IF(ISNUMBER(SEARCH("-",K1056)),_xlfn.XLOOKUP(LEFT(K1056,FIND("-",K1056)-1),'Clean Data'!E:E, 'Clean Data'!C:C),_xlfn.XLOOKUP(K1056,'Clean Data'!E:E, 'Clean Data'!C:C))</f>
        <v>6</v>
      </c>
      <c r="H1056" s="113">
        <v>6</v>
      </c>
      <c r="I1056" s="113" t="str">
        <f>IF(ISNUMBER(SEARCH("-",K1056)),_xlfn.XLOOKUP(LEFT(K1056,FIND("-",K1056)-1),'Clean Data'!E:E, 'Clean Data'!D:D),_xlfn.XLOOKUP(K1056,'Clean Data'!E:E, 'Clean Data'!D:D))</f>
        <v>710</v>
      </c>
      <c r="J1056" s="113" t="s">
        <v>1659</v>
      </c>
      <c r="K1056" s="114" t="s">
        <v>3370</v>
      </c>
      <c r="L1056" t="str">
        <f t="shared" si="16"/>
        <v>Form-3_Super_Size</v>
      </c>
      <c r="M1056" t="s">
        <v>3104</v>
      </c>
    </row>
    <row r="1057" spans="4:13" x14ac:dyDescent="0.25">
      <c r="D1057" s="108" t="s">
        <v>834</v>
      </c>
      <c r="E1057" t="s">
        <v>834</v>
      </c>
      <c r="F1057" t="str" cm="1">
        <f t="array" aca="1" ref="F1057" ca="1">IF(OR(E1057="f", E1057="Mega", E1057="Gigantamax", E1057="Galar", E1057="Alola"), IF(NOT(ISERROR(SEARCH(" ", CELL("contents", F1056)))), LEFT(F1056,SEARCH(" ", CELL("contents", F1056))-1) &amp; " - " &amp; E1057, F1056&amp;" - "&amp;E1057), E1057)</f>
        <v>Toxtricity</v>
      </c>
      <c r="G1057">
        <f>IF(ISNUMBER(SEARCH("-",K1057)),_xlfn.XLOOKUP(LEFT(K1057,FIND("-",K1057)-1),'Clean Data'!E:E, 'Clean Data'!C:C),_xlfn.XLOOKUP(K1057,'Clean Data'!E:E, 'Clean Data'!C:C))</f>
        <v>6</v>
      </c>
      <c r="H1057" s="113">
        <v>6</v>
      </c>
      <c r="I1057" s="113" t="str">
        <f>IF(ISNUMBER(SEARCH("-",K1057)),_xlfn.XLOOKUP(LEFT(K1057,FIND("-",K1057)-1),'Clean Data'!E:E, 'Clean Data'!D:D),_xlfn.XLOOKUP(K1057,'Clean Data'!E:E, 'Clean Data'!D:D))</f>
        <v>711</v>
      </c>
      <c r="J1057" s="113" t="s">
        <v>1660</v>
      </c>
      <c r="K1057" s="114" t="s">
        <v>3371</v>
      </c>
      <c r="L1057" t="str">
        <f t="shared" si="16"/>
        <v>Form-0_Small_Size</v>
      </c>
      <c r="M1057" t="s">
        <v>3101</v>
      </c>
    </row>
    <row r="1058" spans="4:13" x14ac:dyDescent="0.25">
      <c r="D1058" s="108" t="s">
        <v>883</v>
      </c>
      <c r="E1058" t="s">
        <v>883</v>
      </c>
      <c r="F1058" t="str" cm="1">
        <f t="array" aca="1" ref="F1058" ca="1">IF(OR(E1058="f", E1058="Mega", E1058="Gigantamax", E1058="Galar", E1058="Alola"), IF(NOT(ISERROR(SEARCH(" ", CELL("contents", F1057)))), LEFT(F1057,SEARCH(" ", CELL("contents", F1057))-1) &amp; " - " &amp; E1058, F1057&amp;" - "&amp;E1058), E1058)</f>
        <v>Toxtricity - Gigantamax</v>
      </c>
      <c r="G1058">
        <f>IF(ISNUMBER(SEARCH("-",K1058)),_xlfn.XLOOKUP(LEFT(K1058,FIND("-",K1058)-1),'Clean Data'!E:E, 'Clean Data'!C:C),_xlfn.XLOOKUP(K1058,'Clean Data'!E:E, 'Clean Data'!C:C))</f>
        <v>6</v>
      </c>
      <c r="H1058" s="113">
        <v>6</v>
      </c>
      <c r="I1058" s="113" t="str">
        <f>IF(ISNUMBER(SEARCH("-",K1058)),_xlfn.XLOOKUP(LEFT(K1058,FIND("-",K1058)-1),'Clean Data'!E:E, 'Clean Data'!D:D),_xlfn.XLOOKUP(K1058,'Clean Data'!E:E, 'Clean Data'!D:D))</f>
        <v>711</v>
      </c>
      <c r="J1058" s="113" t="s">
        <v>1660</v>
      </c>
      <c r="K1058" s="114" t="s">
        <v>3372</v>
      </c>
      <c r="L1058" t="str">
        <f t="shared" si="16"/>
        <v>Form-1_Average_Size</v>
      </c>
      <c r="M1058" t="s">
        <v>3102</v>
      </c>
    </row>
    <row r="1059" spans="4:13" x14ac:dyDescent="0.25">
      <c r="D1059" s="108" t="s">
        <v>835</v>
      </c>
      <c r="E1059" t="s">
        <v>835</v>
      </c>
      <c r="F1059" t="str" cm="1">
        <f t="array" aca="1" ref="F1059" ca="1">IF(OR(E1059="f", E1059="Mega", E1059="Gigantamax", E1059="Galar", E1059="Alola"), IF(NOT(ISERROR(SEARCH(" ", CELL("contents", F1058)))), LEFT(F1058,SEARCH(" ", CELL("contents", F1058))-1) &amp; " - " &amp; E1059, F1058&amp;" - "&amp;E1059), E1059)</f>
        <v>Sizzlipede</v>
      </c>
      <c r="G1059">
        <f>IF(ISNUMBER(SEARCH("-",K1059)),_xlfn.XLOOKUP(LEFT(K1059,FIND("-",K1059)-1),'Clean Data'!E:E, 'Clean Data'!C:C),_xlfn.XLOOKUP(K1059,'Clean Data'!E:E, 'Clean Data'!C:C))</f>
        <v>6</v>
      </c>
      <c r="H1059" s="113">
        <v>6</v>
      </c>
      <c r="I1059" s="113" t="str">
        <f>IF(ISNUMBER(SEARCH("-",K1059)),_xlfn.XLOOKUP(LEFT(K1059,FIND("-",K1059)-1),'Clean Data'!E:E, 'Clean Data'!D:D),_xlfn.XLOOKUP(K1059,'Clean Data'!E:E, 'Clean Data'!D:D))</f>
        <v>711</v>
      </c>
      <c r="J1059" s="113" t="s">
        <v>1660</v>
      </c>
      <c r="K1059" s="114" t="s">
        <v>3373</v>
      </c>
      <c r="L1059" t="str">
        <f t="shared" si="16"/>
        <v>Form-2_Large_Size</v>
      </c>
      <c r="M1059" t="s">
        <v>3103</v>
      </c>
    </row>
    <row r="1060" spans="4:13" x14ac:dyDescent="0.25">
      <c r="D1060" s="108" t="s">
        <v>836</v>
      </c>
      <c r="E1060" t="s">
        <v>836</v>
      </c>
      <c r="F1060" t="str" cm="1">
        <f t="array" aca="1" ref="F1060" ca="1">IF(OR(E1060="f", E1060="Mega", E1060="Gigantamax", E1060="Galar", E1060="Alola"), IF(NOT(ISERROR(SEARCH(" ", CELL("contents", F1059)))), LEFT(F1059,SEARCH(" ", CELL("contents", F1059))-1) &amp; " - " &amp; E1060, F1059&amp;" - "&amp;E1060), E1060)</f>
        <v>Centiskorch</v>
      </c>
      <c r="G1060">
        <f>IF(ISNUMBER(SEARCH("-",K1060)),_xlfn.XLOOKUP(LEFT(K1060,FIND("-",K1060)-1),'Clean Data'!E:E, 'Clean Data'!C:C),_xlfn.XLOOKUP(K1060,'Clean Data'!E:E, 'Clean Data'!C:C))</f>
        <v>6</v>
      </c>
      <c r="H1060" s="113">
        <v>6</v>
      </c>
      <c r="I1060" s="113" t="str">
        <f>IF(ISNUMBER(SEARCH("-",K1060)),_xlfn.XLOOKUP(LEFT(K1060,FIND("-",K1060)-1),'Clean Data'!E:E, 'Clean Data'!D:D),_xlfn.XLOOKUP(K1060,'Clean Data'!E:E, 'Clean Data'!D:D))</f>
        <v>711</v>
      </c>
      <c r="J1060" s="113" t="s">
        <v>1660</v>
      </c>
      <c r="K1060" s="114" t="s">
        <v>3374</v>
      </c>
      <c r="L1060" t="str">
        <f t="shared" si="16"/>
        <v>Form-3_Super_Size</v>
      </c>
      <c r="M1060" t="s">
        <v>3104</v>
      </c>
    </row>
    <row r="1061" spans="4:13" x14ac:dyDescent="0.25">
      <c r="D1061" s="108" t="s">
        <v>883</v>
      </c>
      <c r="E1061" t="s">
        <v>883</v>
      </c>
      <c r="F1061" t="str" cm="1">
        <f t="array" aca="1" ref="F1061" ca="1">IF(OR(E1061="f", E1061="Mega", E1061="Gigantamax", E1061="Galar", E1061="Alola"), IF(NOT(ISERROR(SEARCH(" ", CELL("contents", F1060)))), LEFT(F1060,SEARCH(" ", CELL("contents", F1060))-1) &amp; " - " &amp; E1061, F1060&amp;" - "&amp;E1061), E1061)</f>
        <v>Centiskorch - Gigantamax</v>
      </c>
      <c r="G1061">
        <f>IF(ISNUMBER(SEARCH("-",K1061)),_xlfn.XLOOKUP(LEFT(K1061,FIND("-",K1061)-1),'Clean Data'!E:E, 'Clean Data'!C:C),_xlfn.XLOOKUP(K1061,'Clean Data'!E:E, 'Clean Data'!C:C))</f>
        <v>6</v>
      </c>
      <c r="H1061" s="113">
        <v>6</v>
      </c>
      <c r="I1061" s="113" t="str">
        <f>IF(ISNUMBER(SEARCH("-",K1061)),_xlfn.XLOOKUP(LEFT(K1061,FIND("-",K1061)-1),'Clean Data'!E:E, 'Clean Data'!D:D),_xlfn.XLOOKUP(K1061,'Clean Data'!E:E, 'Clean Data'!D:D))</f>
        <v>712</v>
      </c>
      <c r="J1061" s="113" t="s">
        <v>1661</v>
      </c>
      <c r="K1061" s="114" t="s">
        <v>698</v>
      </c>
      <c r="L1061" t="str">
        <f t="shared" si="16"/>
        <v/>
      </c>
      <c r="M1061" t="s">
        <v>888</v>
      </c>
    </row>
    <row r="1062" spans="4:13" x14ac:dyDescent="0.25">
      <c r="D1062" s="108" t="s">
        <v>837</v>
      </c>
      <c r="E1062" t="s">
        <v>837</v>
      </c>
      <c r="F1062" t="str" cm="1">
        <f t="array" aca="1" ref="F1062" ca="1">IF(OR(E1062="f", E1062="Mega", E1062="Gigantamax", E1062="Galar", E1062="Alola"), IF(NOT(ISERROR(SEARCH(" ", CELL("contents", F1061)))), LEFT(F1061,SEARCH(" ", CELL("contents", F1061))-1) &amp; " - " &amp; E1062, F1061&amp;" - "&amp;E1062), E1062)</f>
        <v>Clobbopus</v>
      </c>
      <c r="G1062">
        <f>IF(ISNUMBER(SEARCH("-",K1062)),_xlfn.XLOOKUP(LEFT(K1062,FIND("-",K1062)-1),'Clean Data'!E:E, 'Clean Data'!C:C),_xlfn.XLOOKUP(K1062,'Clean Data'!E:E, 'Clean Data'!C:C))</f>
        <v>6</v>
      </c>
      <c r="H1062" s="113">
        <v>6</v>
      </c>
      <c r="I1062" s="113" t="str">
        <f>IF(ISNUMBER(SEARCH("-",K1062)),_xlfn.XLOOKUP(LEFT(K1062,FIND("-",K1062)-1),'Clean Data'!E:E, 'Clean Data'!D:D),_xlfn.XLOOKUP(K1062,'Clean Data'!E:E, 'Clean Data'!D:D))</f>
        <v>713</v>
      </c>
      <c r="J1062" s="113" t="s">
        <v>1662</v>
      </c>
      <c r="K1062" s="114" t="s">
        <v>699</v>
      </c>
      <c r="L1062" t="str">
        <f t="shared" si="16"/>
        <v/>
      </c>
      <c r="M1062" t="s">
        <v>888</v>
      </c>
    </row>
    <row r="1063" spans="4:13" x14ac:dyDescent="0.25">
      <c r="D1063" s="108" t="s">
        <v>838</v>
      </c>
      <c r="E1063" t="s">
        <v>838</v>
      </c>
      <c r="F1063" t="str" cm="1">
        <f t="array" aca="1" ref="F1063" ca="1">IF(OR(E1063="f", E1063="Mega", E1063="Gigantamax", E1063="Galar", E1063="Alola"), IF(NOT(ISERROR(SEARCH(" ", CELL("contents", F1062)))), LEFT(F1062,SEARCH(" ", CELL("contents", F1062))-1) &amp; " - " &amp; E1063, F1062&amp;" - "&amp;E1063), E1063)</f>
        <v>Grapploct</v>
      </c>
      <c r="G1063">
        <f>IF(ISNUMBER(SEARCH("-",K1063)),_xlfn.XLOOKUP(LEFT(K1063,FIND("-",K1063)-1),'Clean Data'!E:E, 'Clean Data'!C:C),_xlfn.XLOOKUP(K1063,'Clean Data'!E:E, 'Clean Data'!C:C))</f>
        <v>6</v>
      </c>
      <c r="H1063" s="113">
        <v>6</v>
      </c>
      <c r="I1063" s="113" t="str">
        <f>IF(ISNUMBER(SEARCH("-",K1063)),_xlfn.XLOOKUP(LEFT(K1063,FIND("-",K1063)-1),'Clean Data'!E:E, 'Clean Data'!D:D),_xlfn.XLOOKUP(K1063,'Clean Data'!E:E, 'Clean Data'!D:D))</f>
        <v>714</v>
      </c>
      <c r="J1063" s="113" t="s">
        <v>1663</v>
      </c>
      <c r="K1063" s="114" t="s">
        <v>700</v>
      </c>
      <c r="L1063" t="str">
        <f t="shared" si="16"/>
        <v/>
      </c>
      <c r="M1063" t="s">
        <v>888</v>
      </c>
    </row>
    <row r="1064" spans="4:13" x14ac:dyDescent="0.25">
      <c r="D1064" s="108" t="s">
        <v>839</v>
      </c>
      <c r="E1064" t="s">
        <v>839</v>
      </c>
      <c r="F1064" t="str" cm="1">
        <f t="array" aca="1" ref="F1064" ca="1">IF(OR(E1064="f", E1064="Mega", E1064="Gigantamax", E1064="Galar", E1064="Alola"), IF(NOT(ISERROR(SEARCH(" ", CELL("contents", F1063)))), LEFT(F1063,SEARCH(" ", CELL("contents", F1063))-1) &amp; " - " &amp; E1064, F1063&amp;" - "&amp;E1064), E1064)</f>
        <v>Sinistea</v>
      </c>
      <c r="G1064">
        <f>IF(ISNUMBER(SEARCH("-",K1064)),_xlfn.XLOOKUP(LEFT(K1064,FIND("-",K1064)-1),'Clean Data'!E:E, 'Clean Data'!C:C),_xlfn.XLOOKUP(K1064,'Clean Data'!E:E, 'Clean Data'!C:C))</f>
        <v>6</v>
      </c>
      <c r="H1064" s="113">
        <v>6</v>
      </c>
      <c r="I1064" s="113" t="str">
        <f>IF(ISNUMBER(SEARCH("-",K1064)),_xlfn.XLOOKUP(LEFT(K1064,FIND("-",K1064)-1),'Clean Data'!E:E, 'Clean Data'!D:D),_xlfn.XLOOKUP(K1064,'Clean Data'!E:E, 'Clean Data'!D:D))</f>
        <v>715</v>
      </c>
      <c r="J1064" s="113" t="s">
        <v>1664</v>
      </c>
      <c r="K1064" s="114" t="s">
        <v>701</v>
      </c>
      <c r="L1064" t="str">
        <f t="shared" si="16"/>
        <v/>
      </c>
      <c r="M1064" t="s">
        <v>888</v>
      </c>
    </row>
    <row r="1065" spans="4:13" x14ac:dyDescent="0.25">
      <c r="D1065" s="108" t="s">
        <v>840</v>
      </c>
      <c r="E1065" t="s">
        <v>840</v>
      </c>
      <c r="F1065" t="str" cm="1">
        <f t="array" aca="1" ref="F1065" ca="1">IF(OR(E1065="f", E1065="Mega", E1065="Gigantamax", E1065="Galar", E1065="Alola"), IF(NOT(ISERROR(SEARCH(" ", CELL("contents", F1064)))), LEFT(F1064,SEARCH(" ", CELL("contents", F1064))-1) &amp; " - " &amp; E1065, F1064&amp;" - "&amp;E1065), E1065)</f>
        <v>Polteageist</v>
      </c>
      <c r="G1065">
        <f>IF(ISNUMBER(SEARCH("-",K1065)),_xlfn.XLOOKUP(LEFT(K1065,FIND("-",K1065)-1),'Clean Data'!E:E, 'Clean Data'!C:C),_xlfn.XLOOKUP(K1065,'Clean Data'!E:E, 'Clean Data'!C:C))</f>
        <v>6</v>
      </c>
      <c r="H1065" s="113">
        <v>6</v>
      </c>
      <c r="I1065" s="113" t="str">
        <f>IF(ISNUMBER(SEARCH("-",K1065)),_xlfn.XLOOKUP(LEFT(K1065,FIND("-",K1065)-1),'Clean Data'!E:E, 'Clean Data'!D:D),_xlfn.XLOOKUP(K1065,'Clean Data'!E:E, 'Clean Data'!D:D))</f>
        <v>716</v>
      </c>
      <c r="J1065" s="113" t="s">
        <v>1665</v>
      </c>
      <c r="K1065" s="114" t="s">
        <v>3375</v>
      </c>
      <c r="L1065" t="str">
        <f t="shared" si="16"/>
        <v>Form-Active</v>
      </c>
      <c r="M1065" t="s">
        <v>3105</v>
      </c>
    </row>
    <row r="1066" spans="4:13" x14ac:dyDescent="0.25">
      <c r="D1066" s="108" t="s">
        <v>841</v>
      </c>
      <c r="E1066" t="s">
        <v>841</v>
      </c>
      <c r="F1066" t="str" cm="1">
        <f t="array" aca="1" ref="F1066" ca="1">IF(OR(E1066="f", E1066="Mega", E1066="Gigantamax", E1066="Galar", E1066="Alola"), IF(NOT(ISERROR(SEARCH(" ", CELL("contents", F1065)))), LEFT(F1065,SEARCH(" ", CELL("contents", F1065))-1) &amp; " - " &amp; E1066, F1065&amp;" - "&amp;E1066), E1066)</f>
        <v>Hatenna</v>
      </c>
      <c r="G1066">
        <f>IF(ISNUMBER(SEARCH("-",K1066)),_xlfn.XLOOKUP(LEFT(K1066,FIND("-",K1066)-1),'Clean Data'!E:E, 'Clean Data'!C:C),_xlfn.XLOOKUP(K1066,'Clean Data'!E:E, 'Clean Data'!C:C))</f>
        <v>6</v>
      </c>
      <c r="H1066" s="113">
        <v>6</v>
      </c>
      <c r="I1066" s="113" t="str">
        <f>IF(ISNUMBER(SEARCH("-",K1066)),_xlfn.XLOOKUP(LEFT(K1066,FIND("-",K1066)-1),'Clean Data'!E:E, 'Clean Data'!D:D),_xlfn.XLOOKUP(K1066,'Clean Data'!E:E, 'Clean Data'!D:D))</f>
        <v>716</v>
      </c>
      <c r="J1066" s="113" t="s">
        <v>1665</v>
      </c>
      <c r="K1066" s="114" t="s">
        <v>3376</v>
      </c>
      <c r="L1066" t="str">
        <f t="shared" si="16"/>
        <v>Form-Neutral</v>
      </c>
      <c r="M1066" t="s">
        <v>3106</v>
      </c>
    </row>
    <row r="1067" spans="4:13" x14ac:dyDescent="0.25">
      <c r="D1067" s="108" t="s">
        <v>842</v>
      </c>
      <c r="E1067" t="s">
        <v>842</v>
      </c>
      <c r="F1067" t="str" cm="1">
        <f t="array" aca="1" ref="F1067" ca="1">IF(OR(E1067="f", E1067="Mega", E1067="Gigantamax", E1067="Galar", E1067="Alola"), IF(NOT(ISERROR(SEARCH(" ", CELL("contents", F1066)))), LEFT(F1066,SEARCH(" ", CELL("contents", F1066))-1) &amp; " - " &amp; E1067, F1066&amp;" - "&amp;E1067), E1067)</f>
        <v>Hattrem</v>
      </c>
      <c r="G1067">
        <f>IF(ISNUMBER(SEARCH("-",K1067)),_xlfn.XLOOKUP(LEFT(K1067,FIND("-",K1067)-1),'Clean Data'!E:E, 'Clean Data'!C:C),_xlfn.XLOOKUP(K1067,'Clean Data'!E:E, 'Clean Data'!C:C))</f>
        <v>6</v>
      </c>
      <c r="H1067" s="113">
        <v>6</v>
      </c>
      <c r="I1067" s="113" t="str">
        <f>IF(ISNUMBER(SEARCH("-",K1067)),_xlfn.XLOOKUP(LEFT(K1067,FIND("-",K1067)-1),'Clean Data'!E:E, 'Clean Data'!D:D),_xlfn.XLOOKUP(K1067,'Clean Data'!E:E, 'Clean Data'!D:D))</f>
        <v>717</v>
      </c>
      <c r="J1067" s="113" t="s">
        <v>1666</v>
      </c>
      <c r="K1067" s="114" t="s">
        <v>703</v>
      </c>
      <c r="L1067" t="str">
        <f t="shared" si="16"/>
        <v/>
      </c>
      <c r="M1067" t="s">
        <v>888</v>
      </c>
    </row>
    <row r="1068" spans="4:13" x14ac:dyDescent="0.25">
      <c r="D1068" s="108" t="s">
        <v>843</v>
      </c>
      <c r="E1068" t="s">
        <v>843</v>
      </c>
      <c r="F1068" t="str" cm="1">
        <f t="array" aca="1" ref="F1068" ca="1">IF(OR(E1068="f", E1068="Mega", E1068="Gigantamax", E1068="Galar", E1068="Alola"), IF(NOT(ISERROR(SEARCH(" ", CELL("contents", F1067)))), LEFT(F1067,SEARCH(" ", CELL("contents", F1067))-1) &amp; " - " &amp; E1068, F1067&amp;" - "&amp;E1068), E1068)</f>
        <v>Hatterene</v>
      </c>
      <c r="G1068">
        <f>IF(ISNUMBER(SEARCH("-",K1068)),_xlfn.XLOOKUP(LEFT(K1068,FIND("-",K1068)-1),'Clean Data'!E:E, 'Clean Data'!C:C),_xlfn.XLOOKUP(K1068,'Clean Data'!E:E, 'Clean Data'!C:C))</f>
        <v>6</v>
      </c>
      <c r="H1068" s="113">
        <v>6</v>
      </c>
      <c r="I1068" s="113" t="str">
        <f>IF(ISNUMBER(SEARCH("-",K1068)),_xlfn.XLOOKUP(LEFT(K1068,FIND("-",K1068)-1),'Clean Data'!E:E, 'Clean Data'!D:D),_xlfn.XLOOKUP(K1068,'Clean Data'!E:E, 'Clean Data'!D:D))</f>
        <v>718</v>
      </c>
      <c r="J1068" s="113" t="s">
        <v>1667</v>
      </c>
      <c r="K1068" s="114" t="s">
        <v>3377</v>
      </c>
      <c r="L1068" t="str">
        <f t="shared" si="16"/>
        <v>Form-10%</v>
      </c>
      <c r="M1068" t="s">
        <v>3107</v>
      </c>
    </row>
    <row r="1069" spans="4:13" x14ac:dyDescent="0.25">
      <c r="D1069" s="108" t="s">
        <v>883</v>
      </c>
      <c r="E1069" t="s">
        <v>883</v>
      </c>
      <c r="F1069" t="str" cm="1">
        <f t="array" aca="1" ref="F1069" ca="1">IF(OR(E1069="f", E1069="Mega", E1069="Gigantamax", E1069="Galar", E1069="Alola"), IF(NOT(ISERROR(SEARCH(" ", CELL("contents", F1068)))), LEFT(F1068,SEARCH(" ", CELL("contents", F1068))-1) &amp; " - " &amp; E1069, F1068&amp;" - "&amp;E1069), E1069)</f>
        <v>Hatterene - Gigantamax</v>
      </c>
      <c r="G1069">
        <f>IF(ISNUMBER(SEARCH("-",K1069)),_xlfn.XLOOKUP(LEFT(K1069,FIND("-",K1069)-1),'Clean Data'!E:E, 'Clean Data'!C:C),_xlfn.XLOOKUP(K1069,'Clean Data'!E:E, 'Clean Data'!C:C))</f>
        <v>6</v>
      </c>
      <c r="H1069" s="113">
        <v>6</v>
      </c>
      <c r="I1069" s="113" t="str">
        <f>IF(ISNUMBER(SEARCH("-",K1069)),_xlfn.XLOOKUP(LEFT(K1069,FIND("-",K1069)-1),'Clean Data'!E:E, 'Clean Data'!D:D),_xlfn.XLOOKUP(K1069,'Clean Data'!E:E, 'Clean Data'!D:D))</f>
        <v>718</v>
      </c>
      <c r="J1069" s="113" t="s">
        <v>1667</v>
      </c>
      <c r="K1069" s="114" t="s">
        <v>3378</v>
      </c>
      <c r="L1069" t="str">
        <f t="shared" si="16"/>
        <v>Form-50%</v>
      </c>
      <c r="M1069" t="s">
        <v>3108</v>
      </c>
    </row>
    <row r="1070" spans="4:13" x14ac:dyDescent="0.25">
      <c r="D1070" s="108" t="s">
        <v>844</v>
      </c>
      <c r="E1070" t="s">
        <v>844</v>
      </c>
      <c r="F1070" t="str" cm="1">
        <f t="array" aca="1" ref="F1070" ca="1">IF(OR(E1070="f", E1070="Mega", E1070="Gigantamax", E1070="Galar", E1070="Alola"), IF(NOT(ISERROR(SEARCH(" ", CELL("contents", F1069)))), LEFT(F1069,SEARCH(" ", CELL("contents", F1069))-1) &amp; " - " &amp; E1070, F1069&amp;" - "&amp;E1070), E1070)</f>
        <v>Impidimp</v>
      </c>
      <c r="G1070">
        <f>IF(ISNUMBER(SEARCH("-",K1070)),_xlfn.XLOOKUP(LEFT(K1070,FIND("-",K1070)-1),'Clean Data'!E:E, 'Clean Data'!C:C),_xlfn.XLOOKUP(K1070,'Clean Data'!E:E, 'Clean Data'!C:C))</f>
        <v>6</v>
      </c>
      <c r="H1070" s="113">
        <v>6</v>
      </c>
      <c r="I1070" s="113" t="str">
        <f>IF(ISNUMBER(SEARCH("-",K1070)),_xlfn.XLOOKUP(LEFT(K1070,FIND("-",K1070)-1),'Clean Data'!E:E, 'Clean Data'!D:D),_xlfn.XLOOKUP(K1070,'Clean Data'!E:E, 'Clean Data'!D:D))</f>
        <v>718</v>
      </c>
      <c r="J1070" s="113" t="s">
        <v>1667</v>
      </c>
      <c r="K1070" s="114" t="s">
        <v>3379</v>
      </c>
      <c r="L1070" t="str">
        <f t="shared" si="16"/>
        <v>Form-Complete</v>
      </c>
      <c r="M1070" t="s">
        <v>3109</v>
      </c>
    </row>
    <row r="1071" spans="4:13" x14ac:dyDescent="0.25">
      <c r="D1071" s="108" t="s">
        <v>845</v>
      </c>
      <c r="E1071" t="s">
        <v>845</v>
      </c>
      <c r="F1071" t="str" cm="1">
        <f t="array" aca="1" ref="F1071" ca="1">IF(OR(E1071="f", E1071="Mega", E1071="Gigantamax", E1071="Galar", E1071="Alola"), IF(NOT(ISERROR(SEARCH(" ", CELL("contents", F1070)))), LEFT(F1070,SEARCH(" ", CELL("contents", F1070))-1) &amp; " - " &amp; E1071, F1070&amp;" - "&amp;E1071), E1071)</f>
        <v>Morgrem</v>
      </c>
      <c r="G1071">
        <f>IF(ISNUMBER(SEARCH("-",K1071)),_xlfn.XLOOKUP(LEFT(K1071,FIND("-",K1071)-1),'Clean Data'!E:E, 'Clean Data'!C:C),_xlfn.XLOOKUP(K1071,'Clean Data'!E:E, 'Clean Data'!C:C))</f>
        <v>6</v>
      </c>
      <c r="H1071" s="113">
        <v>6</v>
      </c>
      <c r="I1071" s="113" t="str">
        <f>IF(ISNUMBER(SEARCH("-",K1071)),_xlfn.XLOOKUP(LEFT(K1071,FIND("-",K1071)-1),'Clean Data'!E:E, 'Clean Data'!D:D),_xlfn.XLOOKUP(K1071,'Clean Data'!E:E, 'Clean Data'!D:D))</f>
        <v>719</v>
      </c>
      <c r="J1071" s="113" t="s">
        <v>1668</v>
      </c>
      <c r="K1071" s="114" t="s">
        <v>705</v>
      </c>
      <c r="L1071" t="str">
        <f t="shared" si="16"/>
        <v/>
      </c>
      <c r="M1071" t="s">
        <v>888</v>
      </c>
    </row>
    <row r="1072" spans="4:13" x14ac:dyDescent="0.25">
      <c r="D1072" s="108" t="s">
        <v>846</v>
      </c>
      <c r="E1072" t="s">
        <v>846</v>
      </c>
      <c r="F1072" t="str" cm="1">
        <f t="array" aca="1" ref="F1072" ca="1">IF(OR(E1072="f", E1072="Mega", E1072="Gigantamax", E1072="Galar", E1072="Alola"), IF(NOT(ISERROR(SEARCH(" ", CELL("contents", F1071)))), LEFT(F1071,SEARCH(" ", CELL("contents", F1071))-1) &amp; " - " &amp; E1072, F1071&amp;" - "&amp;E1072), E1072)</f>
        <v>Grimmsnarl</v>
      </c>
      <c r="G1072">
        <f>IF(ISNUMBER(SEARCH("-",K1072)),_xlfn.XLOOKUP(LEFT(K1072,FIND("-",K1072)-1),'Clean Data'!E:E, 'Clean Data'!C:C),_xlfn.XLOOKUP(K1072,'Clean Data'!E:E, 'Clean Data'!C:C))</f>
        <v>6</v>
      </c>
      <c r="H1072" s="113">
        <v>6</v>
      </c>
      <c r="I1072" s="113" t="str">
        <f>IF(ISNUMBER(SEARCH("-",K1072)),_xlfn.XLOOKUP(LEFT(K1072,FIND("-",K1072)-1),'Clean Data'!E:E, 'Clean Data'!D:D),_xlfn.XLOOKUP(K1072,'Clean Data'!E:E, 'Clean Data'!D:D))</f>
        <v>719</v>
      </c>
      <c r="J1072" s="113" t="s">
        <v>1668</v>
      </c>
      <c r="K1072" s="114" t="s">
        <v>2852</v>
      </c>
      <c r="L1072" t="str">
        <f t="shared" si="16"/>
        <v>Mega</v>
      </c>
      <c r="M1072" t="s">
        <v>882</v>
      </c>
    </row>
    <row r="1073" spans="4:13" x14ac:dyDescent="0.25">
      <c r="D1073" s="108" t="s">
        <v>883</v>
      </c>
      <c r="E1073" t="s">
        <v>883</v>
      </c>
      <c r="F1073" t="str" cm="1">
        <f t="array" aca="1" ref="F1073" ca="1">IF(OR(E1073="f", E1073="Mega", E1073="Gigantamax", E1073="Galar", E1073="Alola"), IF(NOT(ISERROR(SEARCH(" ", CELL("contents", F1072)))), LEFT(F1072,SEARCH(" ", CELL("contents", F1072))-1) &amp; " - " &amp; E1073, F1072&amp;" - "&amp;E1073), E1073)</f>
        <v>Grimmsnarl - Gigantamax</v>
      </c>
      <c r="G1073">
        <f>IF(ISNUMBER(SEARCH("-",K1073)),_xlfn.XLOOKUP(LEFT(K1073,FIND("-",K1073)-1),'Clean Data'!E:E, 'Clean Data'!C:C),_xlfn.XLOOKUP(K1073,'Clean Data'!E:E, 'Clean Data'!C:C))</f>
        <v>6</v>
      </c>
      <c r="H1073" s="113">
        <v>6</v>
      </c>
      <c r="I1073" s="113" t="str">
        <f>IF(ISNUMBER(SEARCH("-",K1073)),_xlfn.XLOOKUP(LEFT(K1073,FIND("-",K1073)-1),'Clean Data'!E:E, 'Clean Data'!D:D),_xlfn.XLOOKUP(K1073,'Clean Data'!E:E, 'Clean Data'!D:D))</f>
        <v>720</v>
      </c>
      <c r="J1073" s="113" t="s">
        <v>1669</v>
      </c>
      <c r="K1073" s="114" t="s">
        <v>3380</v>
      </c>
      <c r="L1073" t="str">
        <f t="shared" si="16"/>
        <v>Form-Confined</v>
      </c>
      <c r="M1073" t="s">
        <v>3110</v>
      </c>
    </row>
    <row r="1074" spans="4:13" x14ac:dyDescent="0.25">
      <c r="D1074" s="108" t="s">
        <v>847</v>
      </c>
      <c r="E1074" t="s">
        <v>847</v>
      </c>
      <c r="F1074" t="str" cm="1">
        <f t="array" aca="1" ref="F1074" ca="1">IF(OR(E1074="f", E1074="Mega", E1074="Gigantamax", E1074="Galar", E1074="Alola"), IF(NOT(ISERROR(SEARCH(" ", CELL("contents", F1073)))), LEFT(F1073,SEARCH(" ", CELL("contents", F1073))-1) &amp; " - " &amp; E1074, F1073&amp;" - "&amp;E1074), E1074)</f>
        <v>Obstagoon</v>
      </c>
      <c r="G1074">
        <f>IF(ISNUMBER(SEARCH("-",K1074)),_xlfn.XLOOKUP(LEFT(K1074,FIND("-",K1074)-1),'Clean Data'!E:E, 'Clean Data'!C:C),_xlfn.XLOOKUP(K1074,'Clean Data'!E:E, 'Clean Data'!C:C))</f>
        <v>6</v>
      </c>
      <c r="H1074" s="113">
        <v>6</v>
      </c>
      <c r="I1074" s="113" t="str">
        <f>IF(ISNUMBER(SEARCH("-",K1074)),_xlfn.XLOOKUP(LEFT(K1074,FIND("-",K1074)-1),'Clean Data'!E:E, 'Clean Data'!D:D),_xlfn.XLOOKUP(K1074,'Clean Data'!E:E, 'Clean Data'!D:D))</f>
        <v>720</v>
      </c>
      <c r="J1074" s="113" t="s">
        <v>1669</v>
      </c>
      <c r="K1074" s="114" t="s">
        <v>3381</v>
      </c>
      <c r="L1074" t="str">
        <f t="shared" si="16"/>
        <v>Form-Unbound</v>
      </c>
      <c r="M1074" t="s">
        <v>3111</v>
      </c>
    </row>
    <row r="1075" spans="4:13" x14ac:dyDescent="0.25">
      <c r="D1075" s="108" t="s">
        <v>848</v>
      </c>
      <c r="E1075" t="s">
        <v>848</v>
      </c>
      <c r="F1075" t="str" cm="1">
        <f t="array" aca="1" ref="F1075" ca="1">IF(OR(E1075="f", E1075="Mega", E1075="Gigantamax", E1075="Galar", E1075="Alola"), IF(NOT(ISERROR(SEARCH(" ", CELL("contents", F1074)))), LEFT(F1074,SEARCH(" ", CELL("contents", F1074))-1) &amp; " - " &amp; E1075, F1074&amp;" - "&amp;E1075), E1075)</f>
        <v>Perrserker</v>
      </c>
      <c r="G1075">
        <f>IF(ISNUMBER(SEARCH("-",K1075)),_xlfn.XLOOKUP(LEFT(K1075,FIND("-",K1075)-1),'Clean Data'!E:E, 'Clean Data'!C:C),_xlfn.XLOOKUP(K1075,'Clean Data'!E:E, 'Clean Data'!C:C))</f>
        <v>6</v>
      </c>
      <c r="H1075" s="113">
        <v>6</v>
      </c>
      <c r="I1075" s="113" t="str">
        <f>IF(ISNUMBER(SEARCH("-",K1075)),_xlfn.XLOOKUP(LEFT(K1075,FIND("-",K1075)-1),'Clean Data'!E:E, 'Clean Data'!D:D),_xlfn.XLOOKUP(K1075,'Clean Data'!E:E, 'Clean Data'!D:D))</f>
        <v>721</v>
      </c>
      <c r="J1075" s="113" t="s">
        <v>1670</v>
      </c>
      <c r="K1075" s="114" t="s">
        <v>707</v>
      </c>
      <c r="L1075" t="str">
        <f t="shared" si="16"/>
        <v/>
      </c>
      <c r="M1075" t="s">
        <v>888</v>
      </c>
    </row>
    <row r="1076" spans="4:13" x14ac:dyDescent="0.25">
      <c r="D1076" s="108" t="s">
        <v>849</v>
      </c>
      <c r="E1076" t="s">
        <v>849</v>
      </c>
      <c r="F1076" t="str" cm="1">
        <f t="array" aca="1" ref="F1076" ca="1">IF(OR(E1076="f", E1076="Mega", E1076="Gigantamax", E1076="Galar", E1076="Alola"), IF(NOT(ISERROR(SEARCH(" ", CELL("contents", F1075)))), LEFT(F1075,SEARCH(" ", CELL("contents", F1075))-1) &amp; " - " &amp; E1076, F1075&amp;" - "&amp;E1076), E1076)</f>
        <v>Cursola</v>
      </c>
      <c r="G1076">
        <f>IF(ISNUMBER(SEARCH("-",K1076)),_xlfn.XLOOKUP(LEFT(K1076,FIND("-",K1076)-1),'Clean Data'!E:E, 'Clean Data'!C:C),_xlfn.XLOOKUP(K1076,'Clean Data'!E:E, 'Clean Data'!C:C))</f>
        <v>7</v>
      </c>
      <c r="H1076" s="113">
        <v>7</v>
      </c>
      <c r="I1076" s="113" t="str">
        <f>IF(ISNUMBER(SEARCH("-",K1076)),_xlfn.XLOOKUP(LEFT(K1076,FIND("-",K1076)-1),'Clean Data'!E:E, 'Clean Data'!D:D),_xlfn.XLOOKUP(K1076,'Clean Data'!E:E, 'Clean Data'!D:D))</f>
        <v>722</v>
      </c>
      <c r="J1076" s="113" t="s">
        <v>1671</v>
      </c>
      <c r="K1076" s="114" t="s">
        <v>708</v>
      </c>
      <c r="L1076" t="str">
        <f t="shared" si="16"/>
        <v/>
      </c>
      <c r="M1076" t="s">
        <v>888</v>
      </c>
    </row>
    <row r="1077" spans="4:13" x14ac:dyDescent="0.25">
      <c r="D1077" s="108" t="s">
        <v>850</v>
      </c>
      <c r="E1077" t="s">
        <v>850</v>
      </c>
      <c r="F1077" t="str" cm="1">
        <f t="array" aca="1" ref="F1077" ca="1">IF(OR(E1077="f", E1077="Mega", E1077="Gigantamax", E1077="Galar", E1077="Alola"), IF(NOT(ISERROR(SEARCH(" ", CELL("contents", F1076)))), LEFT(F1076,SEARCH(" ", CELL("contents", F1076))-1) &amp; " - " &amp; E1077, F1076&amp;" - "&amp;E1077), E1077)</f>
        <v>Sirfetch'd</v>
      </c>
      <c r="G1077">
        <f>IF(ISNUMBER(SEARCH("-",K1077)),_xlfn.XLOOKUP(LEFT(K1077,FIND("-",K1077)-1),'Clean Data'!E:E, 'Clean Data'!C:C),_xlfn.XLOOKUP(K1077,'Clean Data'!E:E, 'Clean Data'!C:C))</f>
        <v>7</v>
      </c>
      <c r="H1077" s="113">
        <v>7</v>
      </c>
      <c r="I1077" s="113" t="str">
        <f>IF(ISNUMBER(SEARCH("-",K1077)),_xlfn.XLOOKUP(LEFT(K1077,FIND("-",K1077)-1),'Clean Data'!E:E, 'Clean Data'!D:D),_xlfn.XLOOKUP(K1077,'Clean Data'!E:E, 'Clean Data'!D:D))</f>
        <v>723</v>
      </c>
      <c r="J1077" s="113" t="s">
        <v>1672</v>
      </c>
      <c r="K1077" s="114" t="s">
        <v>709</v>
      </c>
      <c r="L1077" t="str">
        <f t="shared" si="16"/>
        <v/>
      </c>
      <c r="M1077" t="s">
        <v>888</v>
      </c>
    </row>
    <row r="1078" spans="4:13" x14ac:dyDescent="0.25">
      <c r="D1078" s="108" t="s">
        <v>851</v>
      </c>
      <c r="E1078" t="s">
        <v>851</v>
      </c>
      <c r="F1078" t="str" cm="1">
        <f t="array" aca="1" ref="F1078" ca="1">IF(OR(E1078="f", E1078="Mega", E1078="Gigantamax", E1078="Galar", E1078="Alola"), IF(NOT(ISERROR(SEARCH(" ", CELL("contents", F1077)))), LEFT(F1077,SEARCH(" ", CELL("contents", F1077))-1) &amp; " - " &amp; E1078, F1077&amp;" - "&amp;E1078), E1078)</f>
        <v>Mr. Rime</v>
      </c>
      <c r="G1078">
        <f>IF(ISNUMBER(SEARCH("-",K1078)),_xlfn.XLOOKUP(LEFT(K1078,FIND("-",K1078)-1),'Clean Data'!E:E, 'Clean Data'!C:C),_xlfn.XLOOKUP(K1078,'Clean Data'!E:E, 'Clean Data'!C:C))</f>
        <v>7</v>
      </c>
      <c r="H1078" s="113">
        <v>7</v>
      </c>
      <c r="I1078" s="113" t="str">
        <f>IF(ISNUMBER(SEARCH("-",K1078)),_xlfn.XLOOKUP(LEFT(K1078,FIND("-",K1078)-1),'Clean Data'!E:E, 'Clean Data'!D:D),_xlfn.XLOOKUP(K1078,'Clean Data'!E:E, 'Clean Data'!D:D))</f>
        <v>724</v>
      </c>
      <c r="J1078" s="113" t="s">
        <v>1673</v>
      </c>
      <c r="K1078" s="114" t="s">
        <v>710</v>
      </c>
      <c r="L1078" t="str">
        <f t="shared" si="16"/>
        <v/>
      </c>
      <c r="M1078" t="s">
        <v>888</v>
      </c>
    </row>
    <row r="1079" spans="4:13" x14ac:dyDescent="0.25">
      <c r="D1079" s="108" t="s">
        <v>852</v>
      </c>
      <c r="E1079" t="s">
        <v>852</v>
      </c>
      <c r="F1079" t="str" cm="1">
        <f t="array" aca="1" ref="F1079" ca="1">IF(OR(E1079="f", E1079="Mega", E1079="Gigantamax", E1079="Galar", E1079="Alola"), IF(NOT(ISERROR(SEARCH(" ", CELL("contents", F1078)))), LEFT(F1078,SEARCH(" ", CELL("contents", F1078))-1) &amp; " - " &amp; E1079, F1078&amp;" - "&amp;E1079), E1079)</f>
        <v>Runerigus</v>
      </c>
      <c r="G1079">
        <f>IF(ISNUMBER(SEARCH("-",K1079)),_xlfn.XLOOKUP(LEFT(K1079,FIND("-",K1079)-1),'Clean Data'!E:E, 'Clean Data'!C:C),_xlfn.XLOOKUP(K1079,'Clean Data'!E:E, 'Clean Data'!C:C))</f>
        <v>7</v>
      </c>
      <c r="H1079" s="113">
        <v>7</v>
      </c>
      <c r="I1079" s="113" t="str">
        <f>IF(ISNUMBER(SEARCH("-",K1079)),_xlfn.XLOOKUP(LEFT(K1079,FIND("-",K1079)-1),'Clean Data'!E:E, 'Clean Data'!D:D),_xlfn.XLOOKUP(K1079,'Clean Data'!E:E, 'Clean Data'!D:D))</f>
        <v>725</v>
      </c>
      <c r="J1079" s="113" t="s">
        <v>1674</v>
      </c>
      <c r="K1079" s="114" t="s">
        <v>711</v>
      </c>
      <c r="L1079" t="str">
        <f t="shared" si="16"/>
        <v/>
      </c>
      <c r="M1079" t="s">
        <v>888</v>
      </c>
    </row>
    <row r="1080" spans="4:13" x14ac:dyDescent="0.25">
      <c r="D1080" s="108" t="s">
        <v>853</v>
      </c>
      <c r="E1080" t="s">
        <v>853</v>
      </c>
      <c r="F1080" t="str" cm="1">
        <f t="array" aca="1" ref="F1080" ca="1">IF(OR(E1080="f", E1080="Mega", E1080="Gigantamax", E1080="Galar", E1080="Alola"), IF(NOT(ISERROR(SEARCH(" ", CELL("contents", F1079)))), LEFT(F1079,SEARCH(" ", CELL("contents", F1079))-1) &amp; " - " &amp; E1080, F1079&amp;" - "&amp;E1080), E1080)</f>
        <v>Milcery</v>
      </c>
      <c r="G1080">
        <f>IF(ISNUMBER(SEARCH("-",K1080)),_xlfn.XLOOKUP(LEFT(K1080,FIND("-",K1080)-1),'Clean Data'!E:E, 'Clean Data'!C:C),_xlfn.XLOOKUP(K1080,'Clean Data'!E:E, 'Clean Data'!C:C))</f>
        <v>7</v>
      </c>
      <c r="H1080" s="113">
        <v>7</v>
      </c>
      <c r="I1080" s="113" t="str">
        <f>IF(ISNUMBER(SEARCH("-",K1080)),_xlfn.XLOOKUP(LEFT(K1080,FIND("-",K1080)-1),'Clean Data'!E:E, 'Clean Data'!D:D),_xlfn.XLOOKUP(K1080,'Clean Data'!E:E, 'Clean Data'!D:D))</f>
        <v>726</v>
      </c>
      <c r="J1080" s="113" t="s">
        <v>1675</v>
      </c>
      <c r="K1080" s="114" t="s">
        <v>712</v>
      </c>
      <c r="L1080" t="str">
        <f t="shared" si="16"/>
        <v/>
      </c>
      <c r="M1080" t="s">
        <v>888</v>
      </c>
    </row>
    <row r="1081" spans="4:13" x14ac:dyDescent="0.25">
      <c r="D1081" s="108" t="s">
        <v>854</v>
      </c>
      <c r="E1081" t="s">
        <v>854</v>
      </c>
      <c r="F1081" t="str" cm="1">
        <f t="array" aca="1" ref="F1081" ca="1">IF(OR(E1081="f", E1081="Mega", E1081="Gigantamax", E1081="Galar", E1081="Alola"), IF(NOT(ISERROR(SEARCH(" ", CELL("contents", F1080)))), LEFT(F1080,SEARCH(" ", CELL("contents", F1080))-1) &amp; " - " &amp; E1081, F1080&amp;" - "&amp;E1081), E1081)</f>
        <v>Alcremie</v>
      </c>
      <c r="G1081">
        <f>IF(ISNUMBER(SEARCH("-",K1081)),_xlfn.XLOOKUP(LEFT(K1081,FIND("-",K1081)-1),'Clean Data'!E:E, 'Clean Data'!C:C),_xlfn.XLOOKUP(K1081,'Clean Data'!E:E, 'Clean Data'!C:C))</f>
        <v>7</v>
      </c>
      <c r="H1081" s="113">
        <v>7</v>
      </c>
      <c r="I1081" s="113" t="str">
        <f>IF(ISNUMBER(SEARCH("-",K1081)),_xlfn.XLOOKUP(LEFT(K1081,FIND("-",K1081)-1),'Clean Data'!E:E, 'Clean Data'!D:D),_xlfn.XLOOKUP(K1081,'Clean Data'!E:E, 'Clean Data'!D:D))</f>
        <v>727</v>
      </c>
      <c r="J1081" s="113" t="s">
        <v>1676</v>
      </c>
      <c r="K1081" s="114" t="s">
        <v>713</v>
      </c>
      <c r="L1081" t="str">
        <f t="shared" si="16"/>
        <v/>
      </c>
      <c r="M1081" t="s">
        <v>888</v>
      </c>
    </row>
    <row r="1082" spans="4:13" x14ac:dyDescent="0.25">
      <c r="D1082" s="108" t="s">
        <v>883</v>
      </c>
      <c r="E1082" t="s">
        <v>883</v>
      </c>
      <c r="F1082" t="str" cm="1">
        <f t="array" aca="1" ref="F1082" ca="1">IF(OR(E1082="f", E1082="Mega", E1082="Gigantamax", E1082="Galar", E1082="Alola"), IF(NOT(ISERROR(SEARCH(" ", CELL("contents", F1081)))), LEFT(F1081,SEARCH(" ", CELL("contents", F1081))-1) &amp; " - " &amp; E1082, F1081&amp;" - "&amp;E1082), E1082)</f>
        <v>Alcremie - Gigantamax</v>
      </c>
      <c r="G1082">
        <f>IF(ISNUMBER(SEARCH("-",K1082)),_xlfn.XLOOKUP(LEFT(K1082,FIND("-",K1082)-1),'Clean Data'!E:E, 'Clean Data'!C:C),_xlfn.XLOOKUP(K1082,'Clean Data'!E:E, 'Clean Data'!C:C))</f>
        <v>7</v>
      </c>
      <c r="H1082" s="113">
        <v>7</v>
      </c>
      <c r="I1082" s="113" t="str">
        <f>IF(ISNUMBER(SEARCH("-",K1082)),_xlfn.XLOOKUP(LEFT(K1082,FIND("-",K1082)-1),'Clean Data'!E:E, 'Clean Data'!D:D),_xlfn.XLOOKUP(K1082,'Clean Data'!E:E, 'Clean Data'!D:D))</f>
        <v>728</v>
      </c>
      <c r="J1082" s="113" t="s">
        <v>1677</v>
      </c>
      <c r="K1082" s="114" t="s">
        <v>714</v>
      </c>
      <c r="L1082" t="str">
        <f t="shared" si="16"/>
        <v/>
      </c>
      <c r="M1082" t="s">
        <v>888</v>
      </c>
    </row>
    <row r="1083" spans="4:13" x14ac:dyDescent="0.25">
      <c r="D1083" s="108" t="s">
        <v>855</v>
      </c>
      <c r="E1083" t="s">
        <v>855</v>
      </c>
      <c r="F1083" t="str" cm="1">
        <f t="array" aca="1" ref="F1083" ca="1">IF(OR(E1083="f", E1083="Mega", E1083="Gigantamax", E1083="Galar", E1083="Alola"), IF(NOT(ISERROR(SEARCH(" ", CELL("contents", F1082)))), LEFT(F1082,SEARCH(" ", CELL("contents", F1082))-1) &amp; " - " &amp; E1083, F1082&amp;" - "&amp;E1083), E1083)</f>
        <v>Falinks</v>
      </c>
      <c r="G1083">
        <f>IF(ISNUMBER(SEARCH("-",K1083)),_xlfn.XLOOKUP(LEFT(K1083,FIND("-",K1083)-1),'Clean Data'!E:E, 'Clean Data'!C:C),_xlfn.XLOOKUP(K1083,'Clean Data'!E:E, 'Clean Data'!C:C))</f>
        <v>7</v>
      </c>
      <c r="H1083" s="113">
        <v>7</v>
      </c>
      <c r="I1083" s="113" t="str">
        <f>IF(ISNUMBER(SEARCH("-",K1083)),_xlfn.XLOOKUP(LEFT(K1083,FIND("-",K1083)-1),'Clean Data'!E:E, 'Clean Data'!D:D),_xlfn.XLOOKUP(K1083,'Clean Data'!E:E, 'Clean Data'!D:D))</f>
        <v>729</v>
      </c>
      <c r="J1083" s="113" t="s">
        <v>1678</v>
      </c>
      <c r="K1083" s="114" t="s">
        <v>715</v>
      </c>
      <c r="L1083" t="str">
        <f t="shared" si="16"/>
        <v/>
      </c>
      <c r="M1083" t="s">
        <v>888</v>
      </c>
    </row>
    <row r="1084" spans="4:13" x14ac:dyDescent="0.25">
      <c r="D1084" s="108" t="s">
        <v>856</v>
      </c>
      <c r="E1084" t="s">
        <v>856</v>
      </c>
      <c r="F1084" t="str" cm="1">
        <f t="array" aca="1" ref="F1084" ca="1">IF(OR(E1084="f", E1084="Mega", E1084="Gigantamax", E1084="Galar", E1084="Alola"), IF(NOT(ISERROR(SEARCH(" ", CELL("contents", F1083)))), LEFT(F1083,SEARCH(" ", CELL("contents", F1083))-1) &amp; " - " &amp; E1084, F1083&amp;" - "&amp;E1084), E1084)</f>
        <v>Pincurchin</v>
      </c>
      <c r="G1084">
        <f>IF(ISNUMBER(SEARCH("-",K1084)),_xlfn.XLOOKUP(LEFT(K1084,FIND("-",K1084)-1),'Clean Data'!E:E, 'Clean Data'!C:C),_xlfn.XLOOKUP(K1084,'Clean Data'!E:E, 'Clean Data'!C:C))</f>
        <v>7</v>
      </c>
      <c r="H1084" s="113">
        <v>7</v>
      </c>
      <c r="I1084" s="113" t="str">
        <f>IF(ISNUMBER(SEARCH("-",K1084)),_xlfn.XLOOKUP(LEFT(K1084,FIND("-",K1084)-1),'Clean Data'!E:E, 'Clean Data'!D:D),_xlfn.XLOOKUP(K1084,'Clean Data'!E:E, 'Clean Data'!D:D))</f>
        <v>730</v>
      </c>
      <c r="J1084" s="113" t="s">
        <v>1679</v>
      </c>
      <c r="K1084" s="114" t="s">
        <v>716</v>
      </c>
      <c r="L1084" t="str">
        <f t="shared" si="16"/>
        <v/>
      </c>
      <c r="M1084" t="s">
        <v>888</v>
      </c>
    </row>
    <row r="1085" spans="4:13" x14ac:dyDescent="0.25">
      <c r="D1085" s="108" t="s">
        <v>857</v>
      </c>
      <c r="E1085" t="s">
        <v>857</v>
      </c>
      <c r="F1085" t="str" cm="1">
        <f t="array" aca="1" ref="F1085" ca="1">IF(OR(E1085="f", E1085="Mega", E1085="Gigantamax", E1085="Galar", E1085="Alola"), IF(NOT(ISERROR(SEARCH(" ", CELL("contents", F1084)))), LEFT(F1084,SEARCH(" ", CELL("contents", F1084))-1) &amp; " - " &amp; E1085, F1084&amp;" - "&amp;E1085), E1085)</f>
        <v>Snom</v>
      </c>
      <c r="G1085">
        <f>IF(ISNUMBER(SEARCH("-",K1085)),_xlfn.XLOOKUP(LEFT(K1085,FIND("-",K1085)-1),'Clean Data'!E:E, 'Clean Data'!C:C),_xlfn.XLOOKUP(K1085,'Clean Data'!E:E, 'Clean Data'!C:C))</f>
        <v>7</v>
      </c>
      <c r="H1085" s="113">
        <v>7</v>
      </c>
      <c r="I1085" s="113" t="str">
        <f>IF(ISNUMBER(SEARCH("-",K1085)),_xlfn.XLOOKUP(LEFT(K1085,FIND("-",K1085)-1),'Clean Data'!E:E, 'Clean Data'!D:D),_xlfn.XLOOKUP(K1085,'Clean Data'!E:E, 'Clean Data'!D:D))</f>
        <v>731</v>
      </c>
      <c r="J1085" s="113" t="s">
        <v>1680</v>
      </c>
      <c r="K1085" s="114" t="s">
        <v>717</v>
      </c>
      <c r="L1085" t="str">
        <f t="shared" si="16"/>
        <v/>
      </c>
      <c r="M1085" t="s">
        <v>888</v>
      </c>
    </row>
    <row r="1086" spans="4:13" x14ac:dyDescent="0.25">
      <c r="D1086" s="108" t="s">
        <v>858</v>
      </c>
      <c r="E1086" t="s">
        <v>858</v>
      </c>
      <c r="F1086" t="str" cm="1">
        <f t="array" aca="1" ref="F1086" ca="1">IF(OR(E1086="f", E1086="Mega", E1086="Gigantamax", E1086="Galar", E1086="Alola"), IF(NOT(ISERROR(SEARCH(" ", CELL("contents", F1085)))), LEFT(F1085,SEARCH(" ", CELL("contents", F1085))-1) &amp; " - " &amp; E1086, F1085&amp;" - "&amp;E1086), E1086)</f>
        <v>Frosmoth</v>
      </c>
      <c r="G1086">
        <f>IF(ISNUMBER(SEARCH("-",K1086)),_xlfn.XLOOKUP(LEFT(K1086,FIND("-",K1086)-1),'Clean Data'!E:E, 'Clean Data'!C:C),_xlfn.XLOOKUP(K1086,'Clean Data'!E:E, 'Clean Data'!C:C))</f>
        <v>7</v>
      </c>
      <c r="H1086" s="113">
        <v>7</v>
      </c>
      <c r="I1086" s="113" t="str">
        <f>IF(ISNUMBER(SEARCH("-",K1086)),_xlfn.XLOOKUP(LEFT(K1086,FIND("-",K1086)-1),'Clean Data'!E:E, 'Clean Data'!D:D),_xlfn.XLOOKUP(K1086,'Clean Data'!E:E, 'Clean Data'!D:D))</f>
        <v>732</v>
      </c>
      <c r="J1086" s="113" t="s">
        <v>1681</v>
      </c>
      <c r="K1086" s="114" t="s">
        <v>718</v>
      </c>
      <c r="L1086" t="str">
        <f t="shared" si="16"/>
        <v/>
      </c>
      <c r="M1086" t="s">
        <v>888</v>
      </c>
    </row>
    <row r="1087" spans="4:13" x14ac:dyDescent="0.25">
      <c r="D1087" s="108" t="s">
        <v>859</v>
      </c>
      <c r="E1087" t="s">
        <v>859</v>
      </c>
      <c r="F1087" t="str" cm="1">
        <f t="array" aca="1" ref="F1087" ca="1">IF(OR(E1087="f", E1087="Mega", E1087="Gigantamax", E1087="Galar", E1087="Alola"), IF(NOT(ISERROR(SEARCH(" ", CELL("contents", F1086)))), LEFT(F1086,SEARCH(" ", CELL("contents", F1086))-1) &amp; " - " &amp; E1087, F1086&amp;" - "&amp;E1087), E1087)</f>
        <v>Stonjourner</v>
      </c>
      <c r="G1087">
        <f>IF(ISNUMBER(SEARCH("-",K1087)),_xlfn.XLOOKUP(LEFT(K1087,FIND("-",K1087)-1),'Clean Data'!E:E, 'Clean Data'!C:C),_xlfn.XLOOKUP(K1087,'Clean Data'!E:E, 'Clean Data'!C:C))</f>
        <v>7</v>
      </c>
      <c r="H1087" s="113">
        <v>7</v>
      </c>
      <c r="I1087" s="113" t="str">
        <f>IF(ISNUMBER(SEARCH("-",K1087)),_xlfn.XLOOKUP(LEFT(K1087,FIND("-",K1087)-1),'Clean Data'!E:E, 'Clean Data'!D:D),_xlfn.XLOOKUP(K1087,'Clean Data'!E:E, 'Clean Data'!D:D))</f>
        <v>733</v>
      </c>
      <c r="J1087" s="113" t="s">
        <v>1682</v>
      </c>
      <c r="K1087" s="114" t="s">
        <v>719</v>
      </c>
      <c r="L1087" t="str">
        <f t="shared" si="16"/>
        <v/>
      </c>
      <c r="M1087" t="s">
        <v>888</v>
      </c>
    </row>
    <row r="1088" spans="4:13" x14ac:dyDescent="0.25">
      <c r="D1088" s="108" t="s">
        <v>860</v>
      </c>
      <c r="E1088" t="s">
        <v>860</v>
      </c>
      <c r="F1088" t="str" cm="1">
        <f t="array" aca="1" ref="F1088" ca="1">IF(OR(E1088="f", E1088="Mega", E1088="Gigantamax", E1088="Galar", E1088="Alola"), IF(NOT(ISERROR(SEARCH(" ", CELL("contents", F1087)))), LEFT(F1087,SEARCH(" ", CELL("contents", F1087))-1) &amp; " - " &amp; E1088, F1087&amp;" - "&amp;E1088), E1088)</f>
        <v>Eiscue</v>
      </c>
      <c r="G1088">
        <f>IF(ISNUMBER(SEARCH("-",K1088)),_xlfn.XLOOKUP(LEFT(K1088,FIND("-",K1088)-1),'Clean Data'!E:E, 'Clean Data'!C:C),_xlfn.XLOOKUP(K1088,'Clean Data'!E:E, 'Clean Data'!C:C))</f>
        <v>7</v>
      </c>
      <c r="H1088" s="113">
        <v>7</v>
      </c>
      <c r="I1088" s="113" t="str">
        <f>IF(ISNUMBER(SEARCH("-",K1088)),_xlfn.XLOOKUP(LEFT(K1088,FIND("-",K1088)-1),'Clean Data'!E:E, 'Clean Data'!D:D),_xlfn.XLOOKUP(K1088,'Clean Data'!E:E, 'Clean Data'!D:D))</f>
        <v>734</v>
      </c>
      <c r="J1088" s="113" t="s">
        <v>1683</v>
      </c>
      <c r="K1088" s="114" t="s">
        <v>720</v>
      </c>
      <c r="L1088" t="str">
        <f t="shared" si="16"/>
        <v/>
      </c>
      <c r="M1088" t="s">
        <v>888</v>
      </c>
    </row>
    <row r="1089" spans="4:13" x14ac:dyDescent="0.25">
      <c r="D1089" s="108" t="s">
        <v>861</v>
      </c>
      <c r="E1089" t="s">
        <v>861</v>
      </c>
      <c r="F1089" t="str" cm="1">
        <f t="array" aca="1" ref="F1089" ca="1">IF(OR(E1089="f", E1089="Mega", E1089="Gigantamax", E1089="Galar", E1089="Alola"), IF(NOT(ISERROR(SEARCH(" ", CELL("contents", F1088)))), LEFT(F1088,SEARCH(" ", CELL("contents", F1088))-1) &amp; " - " &amp; E1089, F1088&amp;" - "&amp;E1089), E1089)</f>
        <v>Indeedee</v>
      </c>
      <c r="G1089">
        <f>IF(ISNUMBER(SEARCH("-",K1089)),_xlfn.XLOOKUP(LEFT(K1089,FIND("-",K1089)-1),'Clean Data'!E:E, 'Clean Data'!C:C),_xlfn.XLOOKUP(K1089,'Clean Data'!E:E, 'Clean Data'!C:C))</f>
        <v>7</v>
      </c>
      <c r="H1089" s="113">
        <v>7</v>
      </c>
      <c r="I1089" s="113" t="str">
        <f>IF(ISNUMBER(SEARCH("-",K1089)),_xlfn.XLOOKUP(LEFT(K1089,FIND("-",K1089)-1),'Clean Data'!E:E, 'Clean Data'!D:D),_xlfn.XLOOKUP(K1089,'Clean Data'!E:E, 'Clean Data'!D:D))</f>
        <v>735</v>
      </c>
      <c r="J1089" s="113" t="s">
        <v>1684</v>
      </c>
      <c r="K1089" s="114" t="s">
        <v>721</v>
      </c>
      <c r="L1089" t="str">
        <f t="shared" si="16"/>
        <v/>
      </c>
      <c r="M1089" t="s">
        <v>888</v>
      </c>
    </row>
    <row r="1090" spans="4:13" x14ac:dyDescent="0.25">
      <c r="D1090" s="108" t="s">
        <v>2713</v>
      </c>
      <c r="E1090" t="s">
        <v>2713</v>
      </c>
      <c r="F1090" t="str" cm="1">
        <f t="array" aca="1" ref="F1090" ca="1">IF(OR(E1090="f", E1090="Mega", E1090="Gigantamax", E1090="Galar", E1090="Alola"), IF(NOT(ISERROR(SEARCH(" ", CELL("contents", F1089)))), LEFT(F1089,SEARCH(" ", CELL("contents", F1089))-1) &amp; " - " &amp; E1090, F1089&amp;" - "&amp;E1090), E1090)</f>
        <v>Indeedee - f</v>
      </c>
      <c r="G1090">
        <f>IF(ISNUMBER(SEARCH("-",K1090)),_xlfn.XLOOKUP(LEFT(K1090,FIND("-",K1090)-1),'Clean Data'!E:E, 'Clean Data'!C:C),_xlfn.XLOOKUP(K1090,'Clean Data'!E:E, 'Clean Data'!C:C))</f>
        <v>7</v>
      </c>
      <c r="H1090" s="113">
        <v>7</v>
      </c>
      <c r="I1090" s="113" t="str">
        <f>IF(ISNUMBER(SEARCH("-",K1090)),_xlfn.XLOOKUP(LEFT(K1090,FIND("-",K1090)-1),'Clean Data'!E:E, 'Clean Data'!D:D),_xlfn.XLOOKUP(K1090,'Clean Data'!E:E, 'Clean Data'!D:D))</f>
        <v>736</v>
      </c>
      <c r="J1090" s="113" t="s">
        <v>1685</v>
      </c>
      <c r="K1090" s="114" t="s">
        <v>722</v>
      </c>
      <c r="L1090" t="str">
        <f t="shared" si="16"/>
        <v/>
      </c>
      <c r="M1090" t="s">
        <v>888</v>
      </c>
    </row>
    <row r="1091" spans="4:13" x14ac:dyDescent="0.25">
      <c r="D1091" s="108" t="s">
        <v>862</v>
      </c>
      <c r="E1091" t="s">
        <v>862</v>
      </c>
      <c r="F1091" t="str" cm="1">
        <f t="array" aca="1" ref="F1091" ca="1">IF(OR(E1091="f", E1091="Mega", E1091="Gigantamax", E1091="Galar", E1091="Alola"), IF(NOT(ISERROR(SEARCH(" ", CELL("contents", F1090)))), LEFT(F1090,SEARCH(" ", CELL("contents", F1090))-1) &amp; " - " &amp; E1091, F1090&amp;" - "&amp;E1091), E1091)</f>
        <v>Morpeko</v>
      </c>
      <c r="G1091">
        <f>IF(ISNUMBER(SEARCH("-",K1091)),_xlfn.XLOOKUP(LEFT(K1091,FIND("-",K1091)-1),'Clean Data'!E:E, 'Clean Data'!C:C),_xlfn.XLOOKUP(K1091,'Clean Data'!E:E, 'Clean Data'!C:C))</f>
        <v>7</v>
      </c>
      <c r="H1091" s="113">
        <v>7</v>
      </c>
      <c r="I1091" s="113" t="str">
        <f>IF(ISNUMBER(SEARCH("-",K1091)),_xlfn.XLOOKUP(LEFT(K1091,FIND("-",K1091)-1),'Clean Data'!E:E, 'Clean Data'!D:D),_xlfn.XLOOKUP(K1091,'Clean Data'!E:E, 'Clean Data'!D:D))</f>
        <v>737</v>
      </c>
      <c r="J1091" s="113" t="s">
        <v>1686</v>
      </c>
      <c r="K1091" s="114" t="s">
        <v>723</v>
      </c>
      <c r="L1091" t="str">
        <f t="shared" ref="L1091:L1154" si="17">IF(NOT(ISERROR(SEARCH("-", K1091))), RIGHT(K1091, LEN(K1091) - SEARCH("-", K1091)), "")</f>
        <v/>
      </c>
      <c r="M1091" t="s">
        <v>888</v>
      </c>
    </row>
    <row r="1092" spans="4:13" x14ac:dyDescent="0.25">
      <c r="D1092" s="108" t="s">
        <v>863</v>
      </c>
      <c r="E1092" t="s">
        <v>863</v>
      </c>
      <c r="F1092" t="str" cm="1">
        <f t="array" aca="1" ref="F1092" ca="1">IF(OR(E1092="f", E1092="Mega", E1092="Gigantamax", E1092="Galar", E1092="Alola"), IF(NOT(ISERROR(SEARCH(" ", CELL("contents", F1091)))), LEFT(F1091,SEARCH(" ", CELL("contents", F1091))-1) &amp; " - " &amp; E1092, F1091&amp;" - "&amp;E1092), E1092)</f>
        <v>Cufant</v>
      </c>
      <c r="G1092">
        <f>IF(ISNUMBER(SEARCH("-",K1092)),_xlfn.XLOOKUP(LEFT(K1092,FIND("-",K1092)-1),'Clean Data'!E:E, 'Clean Data'!C:C),_xlfn.XLOOKUP(K1092,'Clean Data'!E:E, 'Clean Data'!C:C))</f>
        <v>7</v>
      </c>
      <c r="H1092" s="113">
        <v>7</v>
      </c>
      <c r="I1092" s="113" t="str">
        <f>IF(ISNUMBER(SEARCH("-",K1092)),_xlfn.XLOOKUP(LEFT(K1092,FIND("-",K1092)-1),'Clean Data'!E:E, 'Clean Data'!D:D),_xlfn.XLOOKUP(K1092,'Clean Data'!E:E, 'Clean Data'!D:D))</f>
        <v>738</v>
      </c>
      <c r="J1092" s="113" t="s">
        <v>1687</v>
      </c>
      <c r="K1092" s="114" t="s">
        <v>724</v>
      </c>
      <c r="L1092" t="str">
        <f t="shared" si="17"/>
        <v/>
      </c>
      <c r="M1092" t="s">
        <v>888</v>
      </c>
    </row>
    <row r="1093" spans="4:13" x14ac:dyDescent="0.25">
      <c r="D1093" s="108" t="s">
        <v>864</v>
      </c>
      <c r="E1093" t="s">
        <v>864</v>
      </c>
      <c r="F1093" t="str" cm="1">
        <f t="array" aca="1" ref="F1093" ca="1">IF(OR(E1093="f", E1093="Mega", E1093="Gigantamax", E1093="Galar", E1093="Alola"), IF(NOT(ISERROR(SEARCH(" ", CELL("contents", F1092)))), LEFT(F1092,SEARCH(" ", CELL("contents", F1092))-1) &amp; " - " &amp; E1093, F1092&amp;" - "&amp;E1093), E1093)</f>
        <v>Copperajah</v>
      </c>
      <c r="G1093">
        <f>IF(ISNUMBER(SEARCH("-",K1093)),_xlfn.XLOOKUP(LEFT(K1093,FIND("-",K1093)-1),'Clean Data'!E:E, 'Clean Data'!C:C),_xlfn.XLOOKUP(K1093,'Clean Data'!E:E, 'Clean Data'!C:C))</f>
        <v>7</v>
      </c>
      <c r="H1093" s="113">
        <v>7</v>
      </c>
      <c r="I1093" s="113" t="str">
        <f>IF(ISNUMBER(SEARCH("-",K1093)),_xlfn.XLOOKUP(LEFT(K1093,FIND("-",K1093)-1),'Clean Data'!E:E, 'Clean Data'!D:D),_xlfn.XLOOKUP(K1093,'Clean Data'!E:E, 'Clean Data'!D:D))</f>
        <v>739</v>
      </c>
      <c r="J1093" s="113" t="s">
        <v>1688</v>
      </c>
      <c r="K1093" s="114" t="s">
        <v>725</v>
      </c>
      <c r="L1093" t="str">
        <f t="shared" si="17"/>
        <v/>
      </c>
      <c r="M1093" t="s">
        <v>888</v>
      </c>
    </row>
    <row r="1094" spans="4:13" x14ac:dyDescent="0.25">
      <c r="D1094" s="108" t="s">
        <v>883</v>
      </c>
      <c r="E1094" t="s">
        <v>883</v>
      </c>
      <c r="F1094" t="str" cm="1">
        <f t="array" aca="1" ref="F1094" ca="1">IF(OR(E1094="f", E1094="Mega", E1094="Gigantamax", E1094="Galar", E1094="Alola"), IF(NOT(ISERROR(SEARCH(" ", CELL("contents", F1093)))), LEFT(F1093,SEARCH(" ", CELL("contents", F1093))-1) &amp; " - " &amp; E1094, F1093&amp;" - "&amp;E1094), E1094)</f>
        <v>Copperajah - Gigantamax</v>
      </c>
      <c r="G1094">
        <f>IF(ISNUMBER(SEARCH("-",K1094)),_xlfn.XLOOKUP(LEFT(K1094,FIND("-",K1094)-1),'Clean Data'!E:E, 'Clean Data'!C:C),_xlfn.XLOOKUP(K1094,'Clean Data'!E:E, 'Clean Data'!C:C))</f>
        <v>7</v>
      </c>
      <c r="H1094" s="113">
        <v>7</v>
      </c>
      <c r="I1094" s="113" t="str">
        <f>IF(ISNUMBER(SEARCH("-",K1094)),_xlfn.XLOOKUP(LEFT(K1094,FIND("-",K1094)-1),'Clean Data'!E:E, 'Clean Data'!D:D),_xlfn.XLOOKUP(K1094,'Clean Data'!E:E, 'Clean Data'!D:D))</f>
        <v>740</v>
      </c>
      <c r="J1094" s="113" t="s">
        <v>1689</v>
      </c>
      <c r="K1094" s="114" t="s">
        <v>726</v>
      </c>
      <c r="L1094" t="str">
        <f t="shared" si="17"/>
        <v/>
      </c>
      <c r="M1094" t="s">
        <v>888</v>
      </c>
    </row>
    <row r="1095" spans="4:13" x14ac:dyDescent="0.25">
      <c r="D1095" s="108" t="s">
        <v>865</v>
      </c>
      <c r="E1095" t="s">
        <v>865</v>
      </c>
      <c r="F1095" t="str" cm="1">
        <f t="array" aca="1" ref="F1095" ca="1">IF(OR(E1095="f", E1095="Mega", E1095="Gigantamax", E1095="Galar", E1095="Alola"), IF(NOT(ISERROR(SEARCH(" ", CELL("contents", F1094)))), LEFT(F1094,SEARCH(" ", CELL("contents", F1094))-1) &amp; " - " &amp; E1095, F1094&amp;" - "&amp;E1095), E1095)</f>
        <v>Dracozolt</v>
      </c>
      <c r="G1095">
        <f>IF(ISNUMBER(SEARCH("-",K1095)),_xlfn.XLOOKUP(LEFT(K1095,FIND("-",K1095)-1),'Clean Data'!E:E, 'Clean Data'!C:C),_xlfn.XLOOKUP(K1095,'Clean Data'!E:E, 'Clean Data'!C:C))</f>
        <v>7</v>
      </c>
      <c r="H1095" s="113">
        <v>7</v>
      </c>
      <c r="I1095" s="113" t="str">
        <f>IF(ISNUMBER(SEARCH("-",K1095)),_xlfn.XLOOKUP(LEFT(K1095,FIND("-",K1095)-1),'Clean Data'!E:E, 'Clean Data'!D:D),_xlfn.XLOOKUP(K1095,'Clean Data'!E:E, 'Clean Data'!D:D))</f>
        <v>741</v>
      </c>
      <c r="J1095" s="113" t="s">
        <v>1690</v>
      </c>
      <c r="K1095" s="114" t="s">
        <v>3382</v>
      </c>
      <c r="L1095" t="str">
        <f t="shared" si="17"/>
        <v>Form-Baile</v>
      </c>
      <c r="M1095" t="s">
        <v>3112</v>
      </c>
    </row>
    <row r="1096" spans="4:13" x14ac:dyDescent="0.25">
      <c r="D1096" s="108" t="s">
        <v>866</v>
      </c>
      <c r="E1096" t="s">
        <v>866</v>
      </c>
      <c r="F1096" t="str" cm="1">
        <f t="array" aca="1" ref="F1096" ca="1">IF(OR(E1096="f", E1096="Mega", E1096="Gigantamax", E1096="Galar", E1096="Alola"), IF(NOT(ISERROR(SEARCH(" ", CELL("contents", F1095)))), LEFT(F1095,SEARCH(" ", CELL("contents", F1095))-1) &amp; " - " &amp; E1096, F1095&amp;" - "&amp;E1096), E1096)</f>
        <v>Arctozolt</v>
      </c>
      <c r="G1096">
        <f>IF(ISNUMBER(SEARCH("-",K1096)),_xlfn.XLOOKUP(LEFT(K1096,FIND("-",K1096)-1),'Clean Data'!E:E, 'Clean Data'!C:C),_xlfn.XLOOKUP(K1096,'Clean Data'!E:E, 'Clean Data'!C:C))</f>
        <v>7</v>
      </c>
      <c r="H1096" s="113">
        <v>7</v>
      </c>
      <c r="I1096" s="113" t="str">
        <f>IF(ISNUMBER(SEARCH("-",K1096)),_xlfn.XLOOKUP(LEFT(K1096,FIND("-",K1096)-1),'Clean Data'!E:E, 'Clean Data'!D:D),_xlfn.XLOOKUP(K1096,'Clean Data'!E:E, 'Clean Data'!D:D))</f>
        <v>741</v>
      </c>
      <c r="J1096" s="113" t="s">
        <v>1690</v>
      </c>
      <c r="K1096" s="114" t="s">
        <v>3383</v>
      </c>
      <c r="L1096" t="str">
        <f t="shared" si="17"/>
        <v>Form-Pa'u</v>
      </c>
      <c r="M1096" t="s">
        <v>3113</v>
      </c>
    </row>
    <row r="1097" spans="4:13" x14ac:dyDescent="0.25">
      <c r="D1097" s="108" t="s">
        <v>867</v>
      </c>
      <c r="E1097" t="s">
        <v>867</v>
      </c>
      <c r="F1097" t="str" cm="1">
        <f t="array" aca="1" ref="F1097" ca="1">IF(OR(E1097="f", E1097="Mega", E1097="Gigantamax", E1097="Galar", E1097="Alola"), IF(NOT(ISERROR(SEARCH(" ", CELL("contents", F1096)))), LEFT(F1096,SEARCH(" ", CELL("contents", F1096))-1) &amp; " - " &amp; E1097, F1096&amp;" - "&amp;E1097), E1097)</f>
        <v>Dracovish</v>
      </c>
      <c r="G1097">
        <f>IF(ISNUMBER(SEARCH("-",K1097)),_xlfn.XLOOKUP(LEFT(K1097,FIND("-",K1097)-1),'Clean Data'!E:E, 'Clean Data'!C:C),_xlfn.XLOOKUP(K1097,'Clean Data'!E:E, 'Clean Data'!C:C))</f>
        <v>7</v>
      </c>
      <c r="H1097" s="113">
        <v>7</v>
      </c>
      <c r="I1097" s="113" t="str">
        <f>IF(ISNUMBER(SEARCH("-",K1097)),_xlfn.XLOOKUP(LEFT(K1097,FIND("-",K1097)-1),'Clean Data'!E:E, 'Clean Data'!D:D),_xlfn.XLOOKUP(K1097,'Clean Data'!E:E, 'Clean Data'!D:D))</f>
        <v>741</v>
      </c>
      <c r="J1097" s="113" t="s">
        <v>1690</v>
      </c>
      <c r="K1097" s="114" t="s">
        <v>3384</v>
      </c>
      <c r="L1097" t="str">
        <f t="shared" si="17"/>
        <v>Form-Pom_Pom</v>
      </c>
      <c r="M1097" t="s">
        <v>3114</v>
      </c>
    </row>
    <row r="1098" spans="4:13" x14ac:dyDescent="0.25">
      <c r="D1098" s="108" t="s">
        <v>868</v>
      </c>
      <c r="E1098" t="s">
        <v>868</v>
      </c>
      <c r="F1098" t="str" cm="1">
        <f t="array" aca="1" ref="F1098" ca="1">IF(OR(E1098="f", E1098="Mega", E1098="Gigantamax", E1098="Galar", E1098="Alola"), IF(NOT(ISERROR(SEARCH(" ", CELL("contents", F1097)))), LEFT(F1097,SEARCH(" ", CELL("contents", F1097))-1) &amp; " - " &amp; E1098, F1097&amp;" - "&amp;E1098), E1098)</f>
        <v>Arctovish</v>
      </c>
      <c r="G1098">
        <f>IF(ISNUMBER(SEARCH("-",K1098)),_xlfn.XLOOKUP(LEFT(K1098,FIND("-",K1098)-1),'Clean Data'!E:E, 'Clean Data'!C:C),_xlfn.XLOOKUP(K1098,'Clean Data'!E:E, 'Clean Data'!C:C))</f>
        <v>7</v>
      </c>
      <c r="H1098" s="113">
        <v>7</v>
      </c>
      <c r="I1098" s="113" t="str">
        <f>IF(ISNUMBER(SEARCH("-",K1098)),_xlfn.XLOOKUP(LEFT(K1098,FIND("-",K1098)-1),'Clean Data'!E:E, 'Clean Data'!D:D),_xlfn.XLOOKUP(K1098,'Clean Data'!E:E, 'Clean Data'!D:D))</f>
        <v>741</v>
      </c>
      <c r="J1098" s="113" t="s">
        <v>1690</v>
      </c>
      <c r="K1098" s="114" t="s">
        <v>3385</v>
      </c>
      <c r="L1098" t="str">
        <f t="shared" si="17"/>
        <v>Form-Sensu</v>
      </c>
      <c r="M1098" t="s">
        <v>3115</v>
      </c>
    </row>
    <row r="1099" spans="4:13" x14ac:dyDescent="0.25">
      <c r="D1099" s="108" t="s">
        <v>869</v>
      </c>
      <c r="E1099" t="s">
        <v>869</v>
      </c>
      <c r="F1099" t="str" cm="1">
        <f t="array" aca="1" ref="F1099" ca="1">IF(OR(E1099="f", E1099="Mega", E1099="Gigantamax", E1099="Galar", E1099="Alola"), IF(NOT(ISERROR(SEARCH(" ", CELL("contents", F1098)))), LEFT(F1098,SEARCH(" ", CELL("contents", F1098))-1) &amp; " - " &amp; E1099, F1098&amp;" - "&amp;E1099), E1099)</f>
        <v>Duraludon</v>
      </c>
      <c r="G1099">
        <f>IF(ISNUMBER(SEARCH("-",K1099)),_xlfn.XLOOKUP(LEFT(K1099,FIND("-",K1099)-1),'Clean Data'!E:E, 'Clean Data'!C:C),_xlfn.XLOOKUP(K1099,'Clean Data'!E:E, 'Clean Data'!C:C))</f>
        <v>7</v>
      </c>
      <c r="H1099" s="113">
        <v>7</v>
      </c>
      <c r="I1099" s="113" t="str">
        <f>IF(ISNUMBER(SEARCH("-",K1099)),_xlfn.XLOOKUP(LEFT(K1099,FIND("-",K1099)-1),'Clean Data'!E:E, 'Clean Data'!D:D),_xlfn.XLOOKUP(K1099,'Clean Data'!E:E, 'Clean Data'!D:D))</f>
        <v>742</v>
      </c>
      <c r="J1099" s="113" t="s">
        <v>1691</v>
      </c>
      <c r="K1099" s="114" t="s">
        <v>728</v>
      </c>
      <c r="L1099" t="str">
        <f t="shared" si="17"/>
        <v/>
      </c>
      <c r="M1099" t="s">
        <v>888</v>
      </c>
    </row>
    <row r="1100" spans="4:13" x14ac:dyDescent="0.25">
      <c r="D1100" s="108" t="s">
        <v>883</v>
      </c>
      <c r="E1100" t="s">
        <v>883</v>
      </c>
      <c r="F1100" t="str" cm="1">
        <f t="array" aca="1" ref="F1100" ca="1">IF(OR(E1100="f", E1100="Mega", E1100="Gigantamax", E1100="Galar", E1100="Alola"), IF(NOT(ISERROR(SEARCH(" ", CELL("contents", F1099)))), LEFT(F1099,SEARCH(" ", CELL("contents", F1099))-1) &amp; " - " &amp; E1100, F1099&amp;" - "&amp;E1100), E1100)</f>
        <v>Duraludon - Gigantamax</v>
      </c>
      <c r="G1100">
        <f>IF(ISNUMBER(SEARCH("-",K1100)),_xlfn.XLOOKUP(LEFT(K1100,FIND("-",K1100)-1),'Clean Data'!E:E, 'Clean Data'!C:C),_xlfn.XLOOKUP(K1100,'Clean Data'!E:E, 'Clean Data'!C:C))</f>
        <v>7</v>
      </c>
      <c r="H1100" s="113">
        <v>7</v>
      </c>
      <c r="I1100" s="113" t="str">
        <f>IF(ISNUMBER(SEARCH("-",K1100)),_xlfn.XLOOKUP(LEFT(K1100,FIND("-",K1100)-1),'Clean Data'!E:E, 'Clean Data'!D:D),_xlfn.XLOOKUP(K1100,'Clean Data'!E:E, 'Clean Data'!D:D))</f>
        <v>743</v>
      </c>
      <c r="J1100" s="113" t="s">
        <v>1692</v>
      </c>
      <c r="K1100" s="114" t="s">
        <v>729</v>
      </c>
      <c r="L1100" t="str">
        <f t="shared" si="17"/>
        <v/>
      </c>
      <c r="M1100" t="s">
        <v>888</v>
      </c>
    </row>
    <row r="1101" spans="4:13" x14ac:dyDescent="0.25">
      <c r="D1101" s="108" t="s">
        <v>870</v>
      </c>
      <c r="E1101" t="s">
        <v>870</v>
      </c>
      <c r="F1101" t="str" cm="1">
        <f t="array" aca="1" ref="F1101" ca="1">IF(OR(E1101="f", E1101="Mega", E1101="Gigantamax", E1101="Galar", E1101="Alola"), IF(NOT(ISERROR(SEARCH(" ", CELL("contents", F1100)))), LEFT(F1100,SEARCH(" ", CELL("contents", F1100))-1) &amp; " - " &amp; E1101, F1100&amp;" - "&amp;E1101), E1101)</f>
        <v>Dreepy</v>
      </c>
      <c r="G1101">
        <f>IF(ISNUMBER(SEARCH("-",K1101)),_xlfn.XLOOKUP(LEFT(K1101,FIND("-",K1101)-1),'Clean Data'!E:E, 'Clean Data'!C:C),_xlfn.XLOOKUP(K1101,'Clean Data'!E:E, 'Clean Data'!C:C))</f>
        <v>7</v>
      </c>
      <c r="H1101" s="113">
        <v>7</v>
      </c>
      <c r="I1101" s="113" t="str">
        <f>IF(ISNUMBER(SEARCH("-",K1101)),_xlfn.XLOOKUP(LEFT(K1101,FIND("-",K1101)-1),'Clean Data'!E:E, 'Clean Data'!D:D),_xlfn.XLOOKUP(K1101,'Clean Data'!E:E, 'Clean Data'!D:D))</f>
        <v>744</v>
      </c>
      <c r="J1101" s="113" t="s">
        <v>1693</v>
      </c>
      <c r="K1101" s="114" t="s">
        <v>730</v>
      </c>
      <c r="L1101" t="str">
        <f t="shared" si="17"/>
        <v/>
      </c>
      <c r="M1101" t="s">
        <v>888</v>
      </c>
    </row>
    <row r="1102" spans="4:13" x14ac:dyDescent="0.25">
      <c r="D1102" s="108" t="s">
        <v>871</v>
      </c>
      <c r="E1102" t="s">
        <v>871</v>
      </c>
      <c r="F1102" t="str" cm="1">
        <f t="array" aca="1" ref="F1102" ca="1">IF(OR(E1102="f", E1102="Mega", E1102="Gigantamax", E1102="Galar", E1102="Alola"), IF(NOT(ISERROR(SEARCH(" ", CELL("contents", F1101)))), LEFT(F1101,SEARCH(" ", CELL("contents", F1101))-1) &amp; " - " &amp; E1102, F1101&amp;" - "&amp;E1102), E1102)</f>
        <v>Drakloak</v>
      </c>
      <c r="G1102">
        <f>IF(ISNUMBER(SEARCH("-",K1102)),_xlfn.XLOOKUP(LEFT(K1102,FIND("-",K1102)-1),'Clean Data'!E:E, 'Clean Data'!C:C),_xlfn.XLOOKUP(K1102,'Clean Data'!E:E, 'Clean Data'!C:C))</f>
        <v>7</v>
      </c>
      <c r="H1102" s="113">
        <v>7</v>
      </c>
      <c r="I1102" s="113" t="str">
        <f>IF(ISNUMBER(SEARCH("-",K1102)),_xlfn.XLOOKUP(LEFT(K1102,FIND("-",K1102)-1),'Clean Data'!E:E, 'Clean Data'!D:D),_xlfn.XLOOKUP(K1102,'Clean Data'!E:E, 'Clean Data'!D:D))</f>
        <v>745</v>
      </c>
      <c r="J1102" s="113" t="s">
        <v>1694</v>
      </c>
      <c r="K1102" s="114" t="s">
        <v>3386</v>
      </c>
      <c r="L1102" t="str">
        <f t="shared" si="17"/>
        <v>Form-Dusk</v>
      </c>
      <c r="M1102" t="s">
        <v>3116</v>
      </c>
    </row>
    <row r="1103" spans="4:13" x14ac:dyDescent="0.25">
      <c r="D1103" s="108" t="s">
        <v>872</v>
      </c>
      <c r="E1103" t="s">
        <v>872</v>
      </c>
      <c r="F1103" t="str" cm="1">
        <f t="array" aca="1" ref="F1103" ca="1">IF(OR(E1103="f", E1103="Mega", E1103="Gigantamax", E1103="Galar", E1103="Alola"), IF(NOT(ISERROR(SEARCH(" ", CELL("contents", F1102)))), LEFT(F1102,SEARCH(" ", CELL("contents", F1102))-1) &amp; " - " &amp; E1103, F1102&amp;" - "&amp;E1103), E1103)</f>
        <v>Dragapult</v>
      </c>
      <c r="G1103">
        <f>IF(ISNUMBER(SEARCH("-",K1103)),_xlfn.XLOOKUP(LEFT(K1103,FIND("-",K1103)-1),'Clean Data'!E:E, 'Clean Data'!C:C),_xlfn.XLOOKUP(K1103,'Clean Data'!E:E, 'Clean Data'!C:C))</f>
        <v>7</v>
      </c>
      <c r="H1103" s="113">
        <v>7</v>
      </c>
      <c r="I1103" s="113" t="str">
        <f>IF(ISNUMBER(SEARCH("-",K1103)),_xlfn.XLOOKUP(LEFT(K1103,FIND("-",K1103)-1),'Clean Data'!E:E, 'Clean Data'!D:D),_xlfn.XLOOKUP(K1103,'Clean Data'!E:E, 'Clean Data'!D:D))</f>
        <v>745</v>
      </c>
      <c r="J1103" s="113" t="s">
        <v>1694</v>
      </c>
      <c r="K1103" s="114" t="s">
        <v>3387</v>
      </c>
      <c r="L1103" t="str">
        <f t="shared" si="17"/>
        <v>Form-Midday</v>
      </c>
      <c r="M1103" t="s">
        <v>3117</v>
      </c>
    </row>
    <row r="1104" spans="4:13" x14ac:dyDescent="0.25">
      <c r="D1104" s="108" t="s">
        <v>873</v>
      </c>
      <c r="E1104" t="s">
        <v>873</v>
      </c>
      <c r="F1104" t="str" cm="1">
        <f t="array" aca="1" ref="F1104" ca="1">IF(OR(E1104="f", E1104="Mega", E1104="Gigantamax", E1104="Galar", E1104="Alola"), IF(NOT(ISERROR(SEARCH(" ", CELL("contents", F1103)))), LEFT(F1103,SEARCH(" ", CELL("contents", F1103))-1) &amp; " - " &amp; E1104, F1103&amp;" - "&amp;E1104), E1104)</f>
        <v>Zacian</v>
      </c>
      <c r="G1104">
        <f>IF(ISNUMBER(SEARCH("-",K1104)),_xlfn.XLOOKUP(LEFT(K1104,FIND("-",K1104)-1),'Clean Data'!E:E, 'Clean Data'!C:C),_xlfn.XLOOKUP(K1104,'Clean Data'!E:E, 'Clean Data'!C:C))</f>
        <v>7</v>
      </c>
      <c r="H1104" s="113">
        <v>7</v>
      </c>
      <c r="I1104" s="113" t="str">
        <f>IF(ISNUMBER(SEARCH("-",K1104)),_xlfn.XLOOKUP(LEFT(K1104,FIND("-",K1104)-1),'Clean Data'!E:E, 'Clean Data'!D:D),_xlfn.XLOOKUP(K1104,'Clean Data'!E:E, 'Clean Data'!D:D))</f>
        <v>745</v>
      </c>
      <c r="J1104" s="113" t="s">
        <v>1694</v>
      </c>
      <c r="K1104" s="114" t="s">
        <v>3388</v>
      </c>
      <c r="L1104" t="str">
        <f t="shared" si="17"/>
        <v>Form-Midnight</v>
      </c>
      <c r="M1104" t="s">
        <v>3118</v>
      </c>
    </row>
    <row r="1105" spans="4:13" x14ac:dyDescent="0.25">
      <c r="D1105" s="108" t="s">
        <v>874</v>
      </c>
      <c r="E1105" t="s">
        <v>874</v>
      </c>
      <c r="F1105" t="str" cm="1">
        <f t="array" aca="1" ref="F1105" ca="1">IF(OR(E1105="f", E1105="Mega", E1105="Gigantamax", E1105="Galar", E1105="Alola"), IF(NOT(ISERROR(SEARCH(" ", CELL("contents", F1104)))), LEFT(F1104,SEARCH(" ", CELL("contents", F1104))-1) &amp; " - " &amp; E1105, F1104&amp;" - "&amp;E1105), E1105)</f>
        <v>Zamazenta</v>
      </c>
      <c r="G1105">
        <f>IF(ISNUMBER(SEARCH("-",K1105)),_xlfn.XLOOKUP(LEFT(K1105,FIND("-",K1105)-1),'Clean Data'!E:E, 'Clean Data'!C:C),_xlfn.XLOOKUP(K1105,'Clean Data'!E:E, 'Clean Data'!C:C))</f>
        <v>7</v>
      </c>
      <c r="H1105" s="113">
        <v>7</v>
      </c>
      <c r="I1105" s="113" t="str">
        <f>IF(ISNUMBER(SEARCH("-",K1105)),_xlfn.XLOOKUP(LEFT(K1105,FIND("-",K1105)-1),'Clean Data'!E:E, 'Clean Data'!D:D),_xlfn.XLOOKUP(K1105,'Clean Data'!E:E, 'Clean Data'!D:D))</f>
        <v>746</v>
      </c>
      <c r="J1105" s="113" t="s">
        <v>1695</v>
      </c>
      <c r="K1105" s="114" t="s">
        <v>3389</v>
      </c>
      <c r="L1105" t="str">
        <f t="shared" si="17"/>
        <v>Form-School</v>
      </c>
      <c r="M1105" t="s">
        <v>3119</v>
      </c>
    </row>
    <row r="1106" spans="4:13" x14ac:dyDescent="0.25">
      <c r="D1106" s="108" t="s">
        <v>875</v>
      </c>
      <c r="E1106" t="s">
        <v>875</v>
      </c>
      <c r="F1106" t="str" cm="1">
        <f t="array" aca="1" ref="F1106" ca="1">IF(OR(E1106="f", E1106="Mega", E1106="Gigantamax", E1106="Galar", E1106="Alola"), IF(NOT(ISERROR(SEARCH(" ", CELL("contents", F1105)))), LEFT(F1105,SEARCH(" ", CELL("contents", F1105))-1) &amp; " - " &amp; E1106, F1105&amp;" - "&amp;E1106), E1106)</f>
        <v>Eternatus</v>
      </c>
      <c r="G1106">
        <f>IF(ISNUMBER(SEARCH("-",K1106)),_xlfn.XLOOKUP(LEFT(K1106,FIND("-",K1106)-1),'Clean Data'!E:E, 'Clean Data'!C:C),_xlfn.XLOOKUP(K1106,'Clean Data'!E:E, 'Clean Data'!C:C))</f>
        <v>7</v>
      </c>
      <c r="H1106" s="113">
        <v>7</v>
      </c>
      <c r="I1106" s="113" t="str">
        <f>IF(ISNUMBER(SEARCH("-",K1106)),_xlfn.XLOOKUP(LEFT(K1106,FIND("-",K1106)-1),'Clean Data'!E:E, 'Clean Data'!D:D),_xlfn.XLOOKUP(K1106,'Clean Data'!E:E, 'Clean Data'!D:D))</f>
        <v>746</v>
      </c>
      <c r="J1106" s="113" t="s">
        <v>1695</v>
      </c>
      <c r="K1106" s="114" t="s">
        <v>3390</v>
      </c>
      <c r="L1106" t="str">
        <f t="shared" si="17"/>
        <v>Form-Solo</v>
      </c>
      <c r="M1106" t="s">
        <v>3120</v>
      </c>
    </row>
    <row r="1107" spans="4:13" x14ac:dyDescent="0.25">
      <c r="D1107" s="108" t="s">
        <v>876</v>
      </c>
      <c r="E1107" t="s">
        <v>876</v>
      </c>
      <c r="F1107" t="str" cm="1">
        <f t="array" aca="1" ref="F1107" ca="1">IF(OR(E1107="f", E1107="Mega", E1107="Gigantamax", E1107="Galar", E1107="Alola"), IF(NOT(ISERROR(SEARCH(" ", CELL("contents", F1106)))), LEFT(F1106,SEARCH(" ", CELL("contents", F1106))-1) &amp; " - " &amp; E1107, F1106&amp;" - "&amp;E1107), E1107)</f>
        <v>Kubfu</v>
      </c>
      <c r="G1107">
        <f>IF(ISNUMBER(SEARCH("-",K1107)),_xlfn.XLOOKUP(LEFT(K1107,FIND("-",K1107)-1),'Clean Data'!E:E, 'Clean Data'!C:C),_xlfn.XLOOKUP(K1107,'Clean Data'!E:E, 'Clean Data'!C:C))</f>
        <v>7</v>
      </c>
      <c r="H1107" s="113">
        <v>7</v>
      </c>
      <c r="I1107" s="113" t="str">
        <f>IF(ISNUMBER(SEARCH("-",K1107)),_xlfn.XLOOKUP(LEFT(K1107,FIND("-",K1107)-1),'Clean Data'!E:E, 'Clean Data'!D:D),_xlfn.XLOOKUP(K1107,'Clean Data'!E:E, 'Clean Data'!D:D))</f>
        <v>747</v>
      </c>
      <c r="J1107" s="113" t="s">
        <v>1696</v>
      </c>
      <c r="K1107" s="114" t="s">
        <v>733</v>
      </c>
      <c r="L1107" t="str">
        <f t="shared" si="17"/>
        <v/>
      </c>
      <c r="M1107" t="s">
        <v>888</v>
      </c>
    </row>
    <row r="1108" spans="4:13" x14ac:dyDescent="0.25">
      <c r="D1108" s="108" t="s">
        <v>877</v>
      </c>
      <c r="E1108" t="s">
        <v>877</v>
      </c>
      <c r="F1108" t="str" cm="1">
        <f t="array" aca="1" ref="F1108" ca="1">IF(OR(E1108="f", E1108="Mega", E1108="Gigantamax", E1108="Galar", E1108="Alola"), IF(NOT(ISERROR(SEARCH(" ", CELL("contents", F1107)))), LEFT(F1107,SEARCH(" ", CELL("contents", F1107))-1) &amp; " - " &amp; E1108, F1107&amp;" - "&amp;E1108), E1108)</f>
        <v>Urshifu</v>
      </c>
      <c r="G1108">
        <f>IF(ISNUMBER(SEARCH("-",K1108)),_xlfn.XLOOKUP(LEFT(K1108,FIND("-",K1108)-1),'Clean Data'!E:E, 'Clean Data'!C:C),_xlfn.XLOOKUP(K1108,'Clean Data'!E:E, 'Clean Data'!C:C))</f>
        <v>7</v>
      </c>
      <c r="H1108" s="113">
        <v>7</v>
      </c>
      <c r="I1108" s="113" t="str">
        <f>IF(ISNUMBER(SEARCH("-",K1108)),_xlfn.XLOOKUP(LEFT(K1108,FIND("-",K1108)-1),'Clean Data'!E:E, 'Clean Data'!D:D),_xlfn.XLOOKUP(K1108,'Clean Data'!E:E, 'Clean Data'!D:D))</f>
        <v>748</v>
      </c>
      <c r="J1108" s="113" t="s">
        <v>1697</v>
      </c>
      <c r="K1108" s="114" t="s">
        <v>734</v>
      </c>
      <c r="L1108" t="str">
        <f t="shared" si="17"/>
        <v/>
      </c>
      <c r="M1108" t="s">
        <v>888</v>
      </c>
    </row>
    <row r="1109" spans="4:13" x14ac:dyDescent="0.25">
      <c r="D1109" s="108" t="s">
        <v>883</v>
      </c>
      <c r="E1109" t="s">
        <v>883</v>
      </c>
      <c r="F1109" t="str" cm="1">
        <f t="array" aca="1" ref="F1109" ca="1">IF(OR(E1109="f", E1109="Mega", E1109="Gigantamax", E1109="Galar", E1109="Alola"), IF(NOT(ISERROR(SEARCH(" ", CELL("contents", F1108)))), LEFT(F1108,SEARCH(" ", CELL("contents", F1108))-1) &amp; " - " &amp; E1109, F1108&amp;" - "&amp;E1109), E1109)</f>
        <v>Urshifu - Gigantamax</v>
      </c>
      <c r="G1109">
        <f>IF(ISNUMBER(SEARCH("-",K1109)),_xlfn.XLOOKUP(LEFT(K1109,FIND("-",K1109)-1),'Clean Data'!E:E, 'Clean Data'!C:C),_xlfn.XLOOKUP(K1109,'Clean Data'!E:E, 'Clean Data'!C:C))</f>
        <v>7</v>
      </c>
      <c r="H1109" s="113">
        <v>7</v>
      </c>
      <c r="I1109" s="113" t="str">
        <f>IF(ISNUMBER(SEARCH("-",K1109)),_xlfn.XLOOKUP(LEFT(K1109,FIND("-",K1109)-1),'Clean Data'!E:E, 'Clean Data'!D:D),_xlfn.XLOOKUP(K1109,'Clean Data'!E:E, 'Clean Data'!D:D))</f>
        <v>749</v>
      </c>
      <c r="J1109" s="113" t="s">
        <v>1698</v>
      </c>
      <c r="K1109" s="114" t="s">
        <v>735</v>
      </c>
      <c r="L1109" t="str">
        <f t="shared" si="17"/>
        <v/>
      </c>
      <c r="M1109" t="s">
        <v>888</v>
      </c>
    </row>
    <row r="1110" spans="4:13" x14ac:dyDescent="0.25">
      <c r="D1110" s="108" t="s">
        <v>878</v>
      </c>
      <c r="E1110" t="s">
        <v>878</v>
      </c>
      <c r="F1110" t="str" cm="1">
        <f t="array" aca="1" ref="F1110" ca="1">IF(OR(E1110="f", E1110="Mega", E1110="Gigantamax", E1110="Galar", E1110="Alola"), IF(NOT(ISERROR(SEARCH(" ", CELL("contents", F1109)))), LEFT(F1109,SEARCH(" ", CELL("contents", F1109))-1) &amp; " - " &amp; E1110, F1109&amp;" - "&amp;E1110), E1110)</f>
        <v>Zarude</v>
      </c>
      <c r="G1110">
        <f>IF(ISNUMBER(SEARCH("-",K1110)),_xlfn.XLOOKUP(LEFT(K1110,FIND("-",K1110)-1),'Clean Data'!E:E, 'Clean Data'!C:C),_xlfn.XLOOKUP(K1110,'Clean Data'!E:E, 'Clean Data'!C:C))</f>
        <v>7</v>
      </c>
      <c r="H1110" s="113">
        <v>7</v>
      </c>
      <c r="I1110" s="113" t="str">
        <f>IF(ISNUMBER(SEARCH("-",K1110)),_xlfn.XLOOKUP(LEFT(K1110,FIND("-",K1110)-1),'Clean Data'!E:E, 'Clean Data'!D:D),_xlfn.XLOOKUP(K1110,'Clean Data'!E:E, 'Clean Data'!D:D))</f>
        <v>750</v>
      </c>
      <c r="J1110" s="113" t="s">
        <v>1699</v>
      </c>
      <c r="K1110" s="114" t="s">
        <v>736</v>
      </c>
      <c r="L1110" t="str">
        <f t="shared" si="17"/>
        <v/>
      </c>
      <c r="M1110" t="s">
        <v>888</v>
      </c>
    </row>
    <row r="1111" spans="4:13" x14ac:dyDescent="0.25">
      <c r="D1111" s="108" t="s">
        <v>879</v>
      </c>
      <c r="E1111" t="s">
        <v>879</v>
      </c>
      <c r="F1111" t="str" cm="1">
        <f t="array" aca="1" ref="F1111" ca="1">IF(OR(E1111="f", E1111="Mega", E1111="Gigantamax", E1111="Galar", E1111="Alola"), IF(NOT(ISERROR(SEARCH(" ", CELL("contents", F1110)))), LEFT(F1110,SEARCH(" ", CELL("contents", F1110))-1) &amp; " - " &amp; E1111, F1110&amp;" - "&amp;E1111), E1111)</f>
        <v>Regieleki</v>
      </c>
      <c r="G1111">
        <f>IF(ISNUMBER(SEARCH("-",K1111)),_xlfn.XLOOKUP(LEFT(K1111,FIND("-",K1111)-1),'Clean Data'!E:E, 'Clean Data'!C:C),_xlfn.XLOOKUP(K1111,'Clean Data'!E:E, 'Clean Data'!C:C))</f>
        <v>7</v>
      </c>
      <c r="H1111" s="113">
        <v>7</v>
      </c>
      <c r="I1111" s="113" t="str">
        <f>IF(ISNUMBER(SEARCH("-",K1111)),_xlfn.XLOOKUP(LEFT(K1111,FIND("-",K1111)-1),'Clean Data'!E:E, 'Clean Data'!D:D),_xlfn.XLOOKUP(K1111,'Clean Data'!E:E, 'Clean Data'!D:D))</f>
        <v>751</v>
      </c>
      <c r="J1111" s="113" t="s">
        <v>1700</v>
      </c>
      <c r="K1111" s="114" t="s">
        <v>737</v>
      </c>
      <c r="L1111" t="str">
        <f t="shared" si="17"/>
        <v/>
      </c>
      <c r="M1111" t="s">
        <v>888</v>
      </c>
    </row>
    <row r="1112" spans="4:13" x14ac:dyDescent="0.25">
      <c r="D1112" s="108" t="s">
        <v>880</v>
      </c>
      <c r="E1112" t="s">
        <v>880</v>
      </c>
      <c r="F1112" t="str" cm="1">
        <f t="array" aca="1" ref="F1112" ca="1">IF(OR(E1112="f", E1112="Mega", E1112="Gigantamax", E1112="Galar", E1112="Alola"), IF(NOT(ISERROR(SEARCH(" ", CELL("contents", F1111)))), LEFT(F1111,SEARCH(" ", CELL("contents", F1111))-1) &amp; " - " &amp; E1112, F1111&amp;" - "&amp;E1112), E1112)</f>
        <v>Regidrago</v>
      </c>
      <c r="G1112">
        <f>IF(ISNUMBER(SEARCH("-",K1112)),_xlfn.XLOOKUP(LEFT(K1112,FIND("-",K1112)-1),'Clean Data'!E:E, 'Clean Data'!C:C),_xlfn.XLOOKUP(K1112,'Clean Data'!E:E, 'Clean Data'!C:C))</f>
        <v>7</v>
      </c>
      <c r="H1112" s="113">
        <v>7</v>
      </c>
      <c r="I1112" s="113" t="str">
        <f>IF(ISNUMBER(SEARCH("-",K1112)),_xlfn.XLOOKUP(LEFT(K1112,FIND("-",K1112)-1),'Clean Data'!E:E, 'Clean Data'!D:D),_xlfn.XLOOKUP(K1112,'Clean Data'!E:E, 'Clean Data'!D:D))</f>
        <v>752</v>
      </c>
      <c r="J1112" s="113" t="s">
        <v>1701</v>
      </c>
      <c r="K1112" s="114" t="s">
        <v>738</v>
      </c>
      <c r="L1112" t="str">
        <f t="shared" si="17"/>
        <v/>
      </c>
      <c r="M1112" t="s">
        <v>888</v>
      </c>
    </row>
    <row r="1113" spans="4:13" x14ac:dyDescent="0.25">
      <c r="D1113" s="108" t="s">
        <v>884</v>
      </c>
      <c r="E1113" t="s">
        <v>884</v>
      </c>
      <c r="F1113" t="str" cm="1">
        <f t="array" aca="1" ref="F1113" ca="1">IF(OR(E1113="f", E1113="Mega", E1113="Gigantamax", E1113="Galar", E1113="Alola"), IF(NOT(ISERROR(SEARCH(" ", CELL("contents", F1112)))), LEFT(F1112,SEARCH(" ", CELL("contents", F1112))-1) &amp; " - " &amp; E1113, F1112&amp;" - "&amp;E1113), E1113)</f>
        <v>Glastrier</v>
      </c>
      <c r="G1113">
        <f>IF(ISNUMBER(SEARCH("-",K1113)),_xlfn.XLOOKUP(LEFT(K1113,FIND("-",K1113)-1),'Clean Data'!E:E, 'Clean Data'!C:C),_xlfn.XLOOKUP(K1113,'Clean Data'!E:E, 'Clean Data'!C:C))</f>
        <v>7</v>
      </c>
      <c r="H1113" s="113">
        <v>7</v>
      </c>
      <c r="I1113" s="113" t="str">
        <f>IF(ISNUMBER(SEARCH("-",K1113)),_xlfn.XLOOKUP(LEFT(K1113,FIND("-",K1113)-1),'Clean Data'!E:E, 'Clean Data'!D:D),_xlfn.XLOOKUP(K1113,'Clean Data'!E:E, 'Clean Data'!D:D))</f>
        <v>753</v>
      </c>
      <c r="J1113" s="113" t="s">
        <v>1702</v>
      </c>
      <c r="K1113" s="114" t="s">
        <v>739</v>
      </c>
      <c r="L1113" t="str">
        <f t="shared" si="17"/>
        <v/>
      </c>
      <c r="M1113" t="s">
        <v>888</v>
      </c>
    </row>
    <row r="1114" spans="4:13" x14ac:dyDescent="0.25">
      <c r="D1114" s="108" t="s">
        <v>885</v>
      </c>
      <c r="E1114" t="s">
        <v>885</v>
      </c>
      <c r="F1114" t="str" cm="1">
        <f t="array" aca="1" ref="F1114" ca="1">IF(OR(E1114="f", E1114="Mega", E1114="Gigantamax", E1114="Galar", E1114="Alola"), IF(NOT(ISERROR(SEARCH(" ", CELL("contents", F1113)))), LEFT(F1113,SEARCH(" ", CELL("contents", F1113))-1) &amp; " - " &amp; E1114, F1113&amp;" - "&amp;E1114), E1114)</f>
        <v>Spectrier</v>
      </c>
      <c r="G1114">
        <f>IF(ISNUMBER(SEARCH("-",K1114)),_xlfn.XLOOKUP(LEFT(K1114,FIND("-",K1114)-1),'Clean Data'!E:E, 'Clean Data'!C:C),_xlfn.XLOOKUP(K1114,'Clean Data'!E:E, 'Clean Data'!C:C))</f>
        <v>7</v>
      </c>
      <c r="H1114" s="113">
        <v>7</v>
      </c>
      <c r="I1114" s="113" t="str">
        <f>IF(ISNUMBER(SEARCH("-",K1114)),_xlfn.XLOOKUP(LEFT(K1114,FIND("-",K1114)-1),'Clean Data'!E:E, 'Clean Data'!D:D),_xlfn.XLOOKUP(K1114,'Clean Data'!E:E, 'Clean Data'!D:D))</f>
        <v>754</v>
      </c>
      <c r="J1114" s="113" t="s">
        <v>1703</v>
      </c>
      <c r="K1114" s="114" t="s">
        <v>740</v>
      </c>
      <c r="L1114" t="str">
        <f t="shared" si="17"/>
        <v/>
      </c>
      <c r="M1114" t="s">
        <v>888</v>
      </c>
    </row>
    <row r="1115" spans="4:13" x14ac:dyDescent="0.25">
      <c r="D1115" s="108" t="s">
        <v>881</v>
      </c>
      <c r="E1115" t="s">
        <v>881</v>
      </c>
      <c r="F1115" t="str" cm="1">
        <f t="array" aca="1" ref="F1115" ca="1">IF(OR(E1115="f", E1115="Mega", E1115="Gigantamax", E1115="Galar", E1115="Alola"), IF(NOT(ISERROR(SEARCH(" ", CELL("contents", F1114)))), LEFT(F1114,SEARCH(" ", CELL("contents", F1114))-1) &amp; " - " &amp; E1115, F1114&amp;" - "&amp;E1115), E1115)</f>
        <v>Calyrex</v>
      </c>
      <c r="G1115">
        <f>IF(ISNUMBER(SEARCH("-",K1115)),_xlfn.XLOOKUP(LEFT(K1115,FIND("-",K1115)-1),'Clean Data'!E:E, 'Clean Data'!C:C),_xlfn.XLOOKUP(K1115,'Clean Data'!E:E, 'Clean Data'!C:C))</f>
        <v>7</v>
      </c>
      <c r="H1115" s="113">
        <v>7</v>
      </c>
      <c r="I1115" s="113" t="str">
        <f>IF(ISNUMBER(SEARCH("-",K1115)),_xlfn.XLOOKUP(LEFT(K1115,FIND("-",K1115)-1),'Clean Data'!E:E, 'Clean Data'!D:D),_xlfn.XLOOKUP(K1115,'Clean Data'!E:E, 'Clean Data'!D:D))</f>
        <v>755</v>
      </c>
      <c r="J1115" s="113" t="s">
        <v>1704</v>
      </c>
      <c r="K1115" s="114" t="s">
        <v>741</v>
      </c>
      <c r="L1115" t="str">
        <f t="shared" si="17"/>
        <v/>
      </c>
      <c r="M1115" t="s">
        <v>888</v>
      </c>
    </row>
    <row r="1116" spans="4:13" x14ac:dyDescent="0.25">
      <c r="G1116">
        <f>IF(ISNUMBER(SEARCH("-",K1116)),_xlfn.XLOOKUP(LEFT(K1116,FIND("-",K1116)-1),'Clean Data'!E:E, 'Clean Data'!C:C),_xlfn.XLOOKUP(K1116,'Clean Data'!E:E, 'Clean Data'!C:C))</f>
        <v>7</v>
      </c>
      <c r="H1116" s="113">
        <v>7</v>
      </c>
      <c r="I1116" s="113" t="str">
        <f>IF(ISNUMBER(SEARCH("-",K1116)),_xlfn.XLOOKUP(LEFT(K1116,FIND("-",K1116)-1),'Clean Data'!E:E, 'Clean Data'!D:D),_xlfn.XLOOKUP(K1116,'Clean Data'!E:E, 'Clean Data'!D:D))</f>
        <v>756</v>
      </c>
      <c r="J1116" s="113" t="s">
        <v>1705</v>
      </c>
      <c r="K1116" s="114" t="s">
        <v>742</v>
      </c>
      <c r="L1116" t="str">
        <f t="shared" si="17"/>
        <v/>
      </c>
      <c r="M1116" t="s">
        <v>888</v>
      </c>
    </row>
    <row r="1117" spans="4:13" x14ac:dyDescent="0.25">
      <c r="G1117">
        <f>IF(ISNUMBER(SEARCH("-",K1117)),_xlfn.XLOOKUP(LEFT(K1117,FIND("-",K1117)-1),'Clean Data'!E:E, 'Clean Data'!C:C),_xlfn.XLOOKUP(K1117,'Clean Data'!E:E, 'Clean Data'!C:C))</f>
        <v>7</v>
      </c>
      <c r="H1117" s="113">
        <v>7</v>
      </c>
      <c r="I1117" s="113" t="str">
        <f>IF(ISNUMBER(SEARCH("-",K1117)),_xlfn.XLOOKUP(LEFT(K1117,FIND("-",K1117)-1),'Clean Data'!E:E, 'Clean Data'!D:D),_xlfn.XLOOKUP(K1117,'Clean Data'!E:E, 'Clean Data'!D:D))</f>
        <v>757</v>
      </c>
      <c r="J1117" s="113" t="s">
        <v>1706</v>
      </c>
      <c r="K1117" s="114" t="s">
        <v>743</v>
      </c>
      <c r="L1117" t="str">
        <f t="shared" si="17"/>
        <v/>
      </c>
      <c r="M1117" t="s">
        <v>888</v>
      </c>
    </row>
    <row r="1118" spans="4:13" x14ac:dyDescent="0.25">
      <c r="G1118">
        <f>IF(ISNUMBER(SEARCH("-",K1118)),_xlfn.XLOOKUP(LEFT(K1118,FIND("-",K1118)-1),'Clean Data'!E:E, 'Clean Data'!C:C),_xlfn.XLOOKUP(K1118,'Clean Data'!E:E, 'Clean Data'!C:C))</f>
        <v>7</v>
      </c>
      <c r="H1118" s="113">
        <v>7</v>
      </c>
      <c r="I1118" s="113" t="str">
        <f>IF(ISNUMBER(SEARCH("-",K1118)),_xlfn.XLOOKUP(LEFT(K1118,FIND("-",K1118)-1),'Clean Data'!E:E, 'Clean Data'!D:D),_xlfn.XLOOKUP(K1118,'Clean Data'!E:E, 'Clean Data'!D:D))</f>
        <v>758</v>
      </c>
      <c r="J1118" s="113" t="s">
        <v>1707</v>
      </c>
      <c r="K1118" s="114" t="s">
        <v>744</v>
      </c>
      <c r="L1118" t="str">
        <f t="shared" si="17"/>
        <v/>
      </c>
      <c r="M1118" t="s">
        <v>888</v>
      </c>
    </row>
    <row r="1119" spans="4:13" x14ac:dyDescent="0.25">
      <c r="G1119">
        <f>IF(ISNUMBER(SEARCH("-",K1119)),_xlfn.XLOOKUP(LEFT(K1119,FIND("-",K1119)-1),'Clean Data'!E:E, 'Clean Data'!C:C),_xlfn.XLOOKUP(K1119,'Clean Data'!E:E, 'Clean Data'!C:C))</f>
        <v>7</v>
      </c>
      <c r="H1119" s="113">
        <v>7</v>
      </c>
      <c r="I1119" s="113" t="str">
        <f>IF(ISNUMBER(SEARCH("-",K1119)),_xlfn.XLOOKUP(LEFT(K1119,FIND("-",K1119)-1),'Clean Data'!E:E, 'Clean Data'!D:D),_xlfn.XLOOKUP(K1119,'Clean Data'!E:E, 'Clean Data'!D:D))</f>
        <v>759</v>
      </c>
      <c r="J1119" s="113" t="s">
        <v>1708</v>
      </c>
      <c r="K1119" s="114" t="s">
        <v>745</v>
      </c>
      <c r="L1119" t="str">
        <f t="shared" si="17"/>
        <v/>
      </c>
      <c r="M1119" t="s">
        <v>888</v>
      </c>
    </row>
    <row r="1120" spans="4:13" x14ac:dyDescent="0.25">
      <c r="G1120">
        <f>IF(ISNUMBER(SEARCH("-",K1120)),_xlfn.XLOOKUP(LEFT(K1120,FIND("-",K1120)-1),'Clean Data'!E:E, 'Clean Data'!C:C),_xlfn.XLOOKUP(K1120,'Clean Data'!E:E, 'Clean Data'!C:C))</f>
        <v>7</v>
      </c>
      <c r="H1120" s="113">
        <v>7</v>
      </c>
      <c r="I1120" s="113" t="str">
        <f>IF(ISNUMBER(SEARCH("-",K1120)),_xlfn.XLOOKUP(LEFT(K1120,FIND("-",K1120)-1),'Clean Data'!E:E, 'Clean Data'!D:D),_xlfn.XLOOKUP(K1120,'Clean Data'!E:E, 'Clean Data'!D:D))</f>
        <v>760</v>
      </c>
      <c r="J1120" s="113" t="s">
        <v>1709</v>
      </c>
      <c r="K1120" s="114" t="s">
        <v>746</v>
      </c>
      <c r="L1120" t="str">
        <f t="shared" si="17"/>
        <v/>
      </c>
      <c r="M1120" t="s">
        <v>888</v>
      </c>
    </row>
    <row r="1121" spans="7:13" x14ac:dyDescent="0.25">
      <c r="G1121">
        <f>IF(ISNUMBER(SEARCH("-",K1121)),_xlfn.XLOOKUP(LEFT(K1121,FIND("-",K1121)-1),'Clean Data'!E:E, 'Clean Data'!C:C),_xlfn.XLOOKUP(K1121,'Clean Data'!E:E, 'Clean Data'!C:C))</f>
        <v>7</v>
      </c>
      <c r="H1121" s="113">
        <v>7</v>
      </c>
      <c r="I1121" s="113" t="str">
        <f>IF(ISNUMBER(SEARCH("-",K1121)),_xlfn.XLOOKUP(LEFT(K1121,FIND("-",K1121)-1),'Clean Data'!E:E, 'Clean Data'!D:D),_xlfn.XLOOKUP(K1121,'Clean Data'!E:E, 'Clean Data'!D:D))</f>
        <v>761</v>
      </c>
      <c r="J1121" s="113" t="s">
        <v>1710</v>
      </c>
      <c r="K1121" s="114" t="s">
        <v>747</v>
      </c>
      <c r="L1121" t="str">
        <f t="shared" si="17"/>
        <v/>
      </c>
      <c r="M1121" t="s">
        <v>888</v>
      </c>
    </row>
    <row r="1122" spans="7:13" x14ac:dyDescent="0.25">
      <c r="G1122">
        <f>IF(ISNUMBER(SEARCH("-",K1122)),_xlfn.XLOOKUP(LEFT(K1122,FIND("-",K1122)-1),'Clean Data'!E:E, 'Clean Data'!C:C),_xlfn.XLOOKUP(K1122,'Clean Data'!E:E, 'Clean Data'!C:C))</f>
        <v>7</v>
      </c>
      <c r="H1122" s="113">
        <v>7</v>
      </c>
      <c r="I1122" s="113" t="str">
        <f>IF(ISNUMBER(SEARCH("-",K1122)),_xlfn.XLOOKUP(LEFT(K1122,FIND("-",K1122)-1),'Clean Data'!E:E, 'Clean Data'!D:D),_xlfn.XLOOKUP(K1122,'Clean Data'!E:E, 'Clean Data'!D:D))</f>
        <v>762</v>
      </c>
      <c r="J1122" s="113" t="s">
        <v>1711</v>
      </c>
      <c r="K1122" s="114" t="s">
        <v>748</v>
      </c>
      <c r="L1122" t="str">
        <f t="shared" si="17"/>
        <v/>
      </c>
      <c r="M1122" t="s">
        <v>888</v>
      </c>
    </row>
    <row r="1123" spans="7:13" x14ac:dyDescent="0.25">
      <c r="G1123">
        <f>IF(ISNUMBER(SEARCH("-",K1123)),_xlfn.XLOOKUP(LEFT(K1123,FIND("-",K1123)-1),'Clean Data'!E:E, 'Clean Data'!C:C),_xlfn.XLOOKUP(K1123,'Clean Data'!E:E, 'Clean Data'!C:C))</f>
        <v>7</v>
      </c>
      <c r="H1123" s="113">
        <v>7</v>
      </c>
      <c r="I1123" s="113" t="str">
        <f>IF(ISNUMBER(SEARCH("-",K1123)),_xlfn.XLOOKUP(LEFT(K1123,FIND("-",K1123)-1),'Clean Data'!E:E, 'Clean Data'!D:D),_xlfn.XLOOKUP(K1123,'Clean Data'!E:E, 'Clean Data'!D:D))</f>
        <v>763</v>
      </c>
      <c r="J1123" s="113" t="s">
        <v>1712</v>
      </c>
      <c r="K1123" s="114" t="s">
        <v>749</v>
      </c>
      <c r="L1123" t="str">
        <f t="shared" si="17"/>
        <v/>
      </c>
      <c r="M1123" t="s">
        <v>888</v>
      </c>
    </row>
    <row r="1124" spans="7:13" x14ac:dyDescent="0.25">
      <c r="G1124">
        <f>IF(ISNUMBER(SEARCH("-",K1124)),_xlfn.XLOOKUP(LEFT(K1124,FIND("-",K1124)-1),'Clean Data'!E:E, 'Clean Data'!C:C),_xlfn.XLOOKUP(K1124,'Clean Data'!E:E, 'Clean Data'!C:C))</f>
        <v>7</v>
      </c>
      <c r="H1124" s="113">
        <v>7</v>
      </c>
      <c r="I1124" s="113" t="str">
        <f>IF(ISNUMBER(SEARCH("-",K1124)),_xlfn.XLOOKUP(LEFT(K1124,FIND("-",K1124)-1),'Clean Data'!E:E, 'Clean Data'!D:D),_xlfn.XLOOKUP(K1124,'Clean Data'!E:E, 'Clean Data'!D:D))</f>
        <v>764</v>
      </c>
      <c r="J1124" s="113" t="s">
        <v>1713</v>
      </c>
      <c r="K1124" s="114" t="s">
        <v>750</v>
      </c>
      <c r="L1124" t="str">
        <f t="shared" si="17"/>
        <v/>
      </c>
      <c r="M1124" t="s">
        <v>888</v>
      </c>
    </row>
    <row r="1125" spans="7:13" x14ac:dyDescent="0.25">
      <c r="G1125">
        <f>IF(ISNUMBER(SEARCH("-",K1125)),_xlfn.XLOOKUP(LEFT(K1125,FIND("-",K1125)-1),'Clean Data'!E:E, 'Clean Data'!C:C),_xlfn.XLOOKUP(K1125,'Clean Data'!E:E, 'Clean Data'!C:C))</f>
        <v>7</v>
      </c>
      <c r="H1125" s="113">
        <v>7</v>
      </c>
      <c r="I1125" s="113" t="str">
        <f>IF(ISNUMBER(SEARCH("-",K1125)),_xlfn.XLOOKUP(LEFT(K1125,FIND("-",K1125)-1),'Clean Data'!E:E, 'Clean Data'!D:D),_xlfn.XLOOKUP(K1125,'Clean Data'!E:E, 'Clean Data'!D:D))</f>
        <v>765</v>
      </c>
      <c r="J1125" s="113" t="s">
        <v>1714</v>
      </c>
      <c r="K1125" s="114" t="s">
        <v>751</v>
      </c>
      <c r="L1125" t="str">
        <f t="shared" si="17"/>
        <v/>
      </c>
      <c r="M1125" t="s">
        <v>888</v>
      </c>
    </row>
    <row r="1126" spans="7:13" x14ac:dyDescent="0.25">
      <c r="G1126">
        <f>IF(ISNUMBER(SEARCH("-",K1126)),_xlfn.XLOOKUP(LEFT(K1126,FIND("-",K1126)-1),'Clean Data'!E:E, 'Clean Data'!C:C),_xlfn.XLOOKUP(K1126,'Clean Data'!E:E, 'Clean Data'!C:C))</f>
        <v>7</v>
      </c>
      <c r="H1126" s="113">
        <v>7</v>
      </c>
      <c r="I1126" s="113" t="str">
        <f>IF(ISNUMBER(SEARCH("-",K1126)),_xlfn.XLOOKUP(LEFT(K1126,FIND("-",K1126)-1),'Clean Data'!E:E, 'Clean Data'!D:D),_xlfn.XLOOKUP(K1126,'Clean Data'!E:E, 'Clean Data'!D:D))</f>
        <v>766</v>
      </c>
      <c r="J1126" s="113" t="s">
        <v>1715</v>
      </c>
      <c r="K1126" s="114" t="s">
        <v>752</v>
      </c>
      <c r="L1126" t="str">
        <f t="shared" si="17"/>
        <v/>
      </c>
      <c r="M1126" t="s">
        <v>888</v>
      </c>
    </row>
    <row r="1127" spans="7:13" x14ac:dyDescent="0.25">
      <c r="G1127">
        <f>IF(ISNUMBER(SEARCH("-",K1127)),_xlfn.XLOOKUP(LEFT(K1127,FIND("-",K1127)-1),'Clean Data'!E:E, 'Clean Data'!C:C),_xlfn.XLOOKUP(K1127,'Clean Data'!E:E, 'Clean Data'!C:C))</f>
        <v>7</v>
      </c>
      <c r="H1127" s="113">
        <v>7</v>
      </c>
      <c r="I1127" s="113" t="str">
        <f>IF(ISNUMBER(SEARCH("-",K1127)),_xlfn.XLOOKUP(LEFT(K1127,FIND("-",K1127)-1),'Clean Data'!E:E, 'Clean Data'!D:D),_xlfn.XLOOKUP(K1127,'Clean Data'!E:E, 'Clean Data'!D:D))</f>
        <v>767</v>
      </c>
      <c r="J1127" s="113" t="s">
        <v>1716</v>
      </c>
      <c r="K1127" s="114" t="s">
        <v>753</v>
      </c>
      <c r="L1127" t="str">
        <f t="shared" si="17"/>
        <v/>
      </c>
      <c r="M1127" t="s">
        <v>888</v>
      </c>
    </row>
    <row r="1128" spans="7:13" x14ac:dyDescent="0.25">
      <c r="G1128">
        <f>IF(ISNUMBER(SEARCH("-",K1128)),_xlfn.XLOOKUP(LEFT(K1128,FIND("-",K1128)-1),'Clean Data'!E:E, 'Clean Data'!C:C),_xlfn.XLOOKUP(K1128,'Clean Data'!E:E, 'Clean Data'!C:C))</f>
        <v>7</v>
      </c>
      <c r="H1128" s="113">
        <v>7</v>
      </c>
      <c r="I1128" s="113" t="str">
        <f>IF(ISNUMBER(SEARCH("-",K1128)),_xlfn.XLOOKUP(LEFT(K1128,FIND("-",K1128)-1),'Clean Data'!E:E, 'Clean Data'!D:D),_xlfn.XLOOKUP(K1128,'Clean Data'!E:E, 'Clean Data'!D:D))</f>
        <v>768</v>
      </c>
      <c r="J1128" s="113" t="s">
        <v>1717</v>
      </c>
      <c r="K1128" s="114" t="s">
        <v>754</v>
      </c>
      <c r="L1128" t="str">
        <f t="shared" si="17"/>
        <v/>
      </c>
      <c r="M1128" t="s">
        <v>888</v>
      </c>
    </row>
    <row r="1129" spans="7:13" x14ac:dyDescent="0.25">
      <c r="G1129">
        <f>IF(ISNUMBER(SEARCH("-",K1129)),_xlfn.XLOOKUP(LEFT(K1129,FIND("-",K1129)-1),'Clean Data'!E:E, 'Clean Data'!C:C),_xlfn.XLOOKUP(K1129,'Clean Data'!E:E, 'Clean Data'!C:C))</f>
        <v>7</v>
      </c>
      <c r="H1129" s="113">
        <v>7</v>
      </c>
      <c r="I1129" s="113" t="str">
        <f>IF(ISNUMBER(SEARCH("-",K1129)),_xlfn.XLOOKUP(LEFT(K1129,FIND("-",K1129)-1),'Clean Data'!E:E, 'Clean Data'!D:D),_xlfn.XLOOKUP(K1129,'Clean Data'!E:E, 'Clean Data'!D:D))</f>
        <v>769</v>
      </c>
      <c r="J1129" s="113" t="s">
        <v>1718</v>
      </c>
      <c r="K1129" s="114" t="s">
        <v>755</v>
      </c>
      <c r="L1129" t="str">
        <f t="shared" si="17"/>
        <v/>
      </c>
      <c r="M1129" t="s">
        <v>888</v>
      </c>
    </row>
    <row r="1130" spans="7:13" x14ac:dyDescent="0.25">
      <c r="G1130">
        <f>IF(ISNUMBER(SEARCH("-",K1130)),_xlfn.XLOOKUP(LEFT(K1130,FIND("-",K1130)-1),'Clean Data'!E:E, 'Clean Data'!C:C),_xlfn.XLOOKUP(K1130,'Clean Data'!E:E, 'Clean Data'!C:C))</f>
        <v>7</v>
      </c>
      <c r="H1130" s="113">
        <v>7</v>
      </c>
      <c r="I1130" s="113" t="str">
        <f>IF(ISNUMBER(SEARCH("-",K1130)),_xlfn.XLOOKUP(LEFT(K1130,FIND("-",K1130)-1),'Clean Data'!E:E, 'Clean Data'!D:D),_xlfn.XLOOKUP(K1130,'Clean Data'!E:E, 'Clean Data'!D:D))</f>
        <v>770</v>
      </c>
      <c r="J1130" s="113" t="s">
        <v>1719</v>
      </c>
      <c r="K1130" s="114" t="s">
        <v>756</v>
      </c>
      <c r="L1130" t="str">
        <f t="shared" si="17"/>
        <v/>
      </c>
      <c r="M1130" t="s">
        <v>888</v>
      </c>
    </row>
    <row r="1131" spans="7:13" x14ac:dyDescent="0.25">
      <c r="G1131">
        <f>IF(ISNUMBER(SEARCH("-",K1131)),_xlfn.XLOOKUP(LEFT(K1131,FIND("-",K1131)-1),'Clean Data'!E:E, 'Clean Data'!C:C),_xlfn.XLOOKUP(K1131,'Clean Data'!E:E, 'Clean Data'!C:C))</f>
        <v>7</v>
      </c>
      <c r="H1131" s="113">
        <v>7</v>
      </c>
      <c r="I1131" s="113" t="str">
        <f>IF(ISNUMBER(SEARCH("-",K1131)),_xlfn.XLOOKUP(LEFT(K1131,FIND("-",K1131)-1),'Clean Data'!E:E, 'Clean Data'!D:D),_xlfn.XLOOKUP(K1131,'Clean Data'!E:E, 'Clean Data'!D:D))</f>
        <v>771</v>
      </c>
      <c r="J1131" s="113" t="s">
        <v>1720</v>
      </c>
      <c r="K1131" s="114" t="s">
        <v>757</v>
      </c>
      <c r="L1131" t="str">
        <f t="shared" si="17"/>
        <v/>
      </c>
      <c r="M1131" t="s">
        <v>888</v>
      </c>
    </row>
    <row r="1132" spans="7:13" x14ac:dyDescent="0.25">
      <c r="G1132">
        <f>IF(ISNUMBER(SEARCH("-",K1132)),_xlfn.XLOOKUP(LEFT(K1132,FIND("-",K1132)-1),'Clean Data'!E:E, 'Clean Data'!C:C),_xlfn.XLOOKUP(K1132,'Clean Data'!E:E, 'Clean Data'!C:C))</f>
        <v>7</v>
      </c>
      <c r="H1132" s="113">
        <v>7</v>
      </c>
      <c r="I1132" s="113" t="str">
        <f>IF(ISNUMBER(SEARCH("-",K1132)),_xlfn.XLOOKUP(LEFT(K1132,FIND("-",K1132)-1),'Clean Data'!E:E, 'Clean Data'!D:D),_xlfn.XLOOKUP(K1132,'Clean Data'!E:E, 'Clean Data'!D:D))</f>
        <v>772</v>
      </c>
      <c r="J1132" s="113" t="s">
        <v>1721</v>
      </c>
      <c r="K1132" s="114" t="s">
        <v>1869</v>
      </c>
      <c r="L1132" t="str">
        <f t="shared" si="17"/>
        <v/>
      </c>
      <c r="M1132" t="s">
        <v>888</v>
      </c>
    </row>
    <row r="1133" spans="7:13" x14ac:dyDescent="0.25">
      <c r="G1133">
        <f>IF(ISNUMBER(SEARCH("-",K1133)),_xlfn.XLOOKUP(LEFT(K1133,FIND("-",K1133)-1),'Clean Data'!E:E, 'Clean Data'!C:C),_xlfn.XLOOKUP(K1133,'Clean Data'!E:E, 'Clean Data'!C:C))</f>
        <v>7</v>
      </c>
      <c r="H1133" s="113">
        <v>7</v>
      </c>
      <c r="I1133" s="113" t="str">
        <f>IF(ISNUMBER(SEARCH("-",K1133)),_xlfn.XLOOKUP(LEFT(K1133,FIND("-",K1133)-1),'Clean Data'!E:E, 'Clean Data'!D:D),_xlfn.XLOOKUP(K1133,'Clean Data'!E:E, 'Clean Data'!D:D))</f>
        <v>773</v>
      </c>
      <c r="J1133" s="113" t="s">
        <v>1722</v>
      </c>
      <c r="K1133" s="114" t="s">
        <v>3391</v>
      </c>
      <c r="L1133" t="str">
        <f t="shared" si="17"/>
        <v>Form-Bug</v>
      </c>
      <c r="M1133" t="s">
        <v>3025</v>
      </c>
    </row>
    <row r="1134" spans="7:13" x14ac:dyDescent="0.25">
      <c r="G1134">
        <f>IF(ISNUMBER(SEARCH("-",K1134)),_xlfn.XLOOKUP(LEFT(K1134,FIND("-",K1134)-1),'Clean Data'!E:E, 'Clean Data'!C:C),_xlfn.XLOOKUP(K1134,'Clean Data'!E:E, 'Clean Data'!C:C))</f>
        <v>7</v>
      </c>
      <c r="H1134" s="113">
        <v>7</v>
      </c>
      <c r="I1134" s="113" t="str">
        <f>IF(ISNUMBER(SEARCH("-",K1134)),_xlfn.XLOOKUP(LEFT(K1134,FIND("-",K1134)-1),'Clean Data'!E:E, 'Clean Data'!D:D),_xlfn.XLOOKUP(K1134,'Clean Data'!E:E, 'Clean Data'!D:D))</f>
        <v>773</v>
      </c>
      <c r="J1134" s="113" t="s">
        <v>1722</v>
      </c>
      <c r="K1134" s="114" t="s">
        <v>3392</v>
      </c>
      <c r="L1134" t="str">
        <f t="shared" si="17"/>
        <v>Form-Dark</v>
      </c>
      <c r="M1134" t="s">
        <v>3026</v>
      </c>
    </row>
    <row r="1135" spans="7:13" x14ac:dyDescent="0.25">
      <c r="G1135">
        <f>IF(ISNUMBER(SEARCH("-",K1135)),_xlfn.XLOOKUP(LEFT(K1135,FIND("-",K1135)-1),'Clean Data'!E:E, 'Clean Data'!C:C),_xlfn.XLOOKUP(K1135,'Clean Data'!E:E, 'Clean Data'!C:C))</f>
        <v>7</v>
      </c>
      <c r="H1135" s="113">
        <v>7</v>
      </c>
      <c r="I1135" s="113" t="str">
        <f>IF(ISNUMBER(SEARCH("-",K1135)),_xlfn.XLOOKUP(LEFT(K1135,FIND("-",K1135)-1),'Clean Data'!E:E, 'Clean Data'!D:D),_xlfn.XLOOKUP(K1135,'Clean Data'!E:E, 'Clean Data'!D:D))</f>
        <v>773</v>
      </c>
      <c r="J1135" s="113" t="s">
        <v>1722</v>
      </c>
      <c r="K1135" s="114" t="s">
        <v>3393</v>
      </c>
      <c r="L1135" t="str">
        <f t="shared" si="17"/>
        <v>Form-Dragon</v>
      </c>
      <c r="M1135" t="s">
        <v>3027</v>
      </c>
    </row>
    <row r="1136" spans="7:13" x14ac:dyDescent="0.25">
      <c r="G1136">
        <f>IF(ISNUMBER(SEARCH("-",K1136)),_xlfn.XLOOKUP(LEFT(K1136,FIND("-",K1136)-1),'Clean Data'!E:E, 'Clean Data'!C:C),_xlfn.XLOOKUP(K1136,'Clean Data'!E:E, 'Clean Data'!C:C))</f>
        <v>7</v>
      </c>
      <c r="H1136" s="113">
        <v>7</v>
      </c>
      <c r="I1136" s="113" t="str">
        <f>IF(ISNUMBER(SEARCH("-",K1136)),_xlfn.XLOOKUP(LEFT(K1136,FIND("-",K1136)-1),'Clean Data'!E:E, 'Clean Data'!D:D),_xlfn.XLOOKUP(K1136,'Clean Data'!E:E, 'Clean Data'!D:D))</f>
        <v>773</v>
      </c>
      <c r="J1136" s="113" t="s">
        <v>1722</v>
      </c>
      <c r="K1136" s="114" t="s">
        <v>3394</v>
      </c>
      <c r="L1136" t="str">
        <f t="shared" si="17"/>
        <v>Form-Electric</v>
      </c>
      <c r="M1136" t="s">
        <v>3028</v>
      </c>
    </row>
    <row r="1137" spans="7:13" x14ac:dyDescent="0.25">
      <c r="G1137">
        <f>IF(ISNUMBER(SEARCH("-",K1137)),_xlfn.XLOOKUP(LEFT(K1137,FIND("-",K1137)-1),'Clean Data'!E:E, 'Clean Data'!C:C),_xlfn.XLOOKUP(K1137,'Clean Data'!E:E, 'Clean Data'!C:C))</f>
        <v>7</v>
      </c>
      <c r="H1137" s="113">
        <v>7</v>
      </c>
      <c r="I1137" s="113" t="str">
        <f>IF(ISNUMBER(SEARCH("-",K1137)),_xlfn.XLOOKUP(LEFT(K1137,FIND("-",K1137)-1),'Clean Data'!E:E, 'Clean Data'!D:D),_xlfn.XLOOKUP(K1137,'Clean Data'!E:E, 'Clean Data'!D:D))</f>
        <v>773</v>
      </c>
      <c r="J1137" s="113" t="s">
        <v>1722</v>
      </c>
      <c r="K1137" s="114" t="s">
        <v>3395</v>
      </c>
      <c r="L1137" t="str">
        <f t="shared" si="17"/>
        <v>Form-Fairy</v>
      </c>
      <c r="M1137" t="s">
        <v>3029</v>
      </c>
    </row>
    <row r="1138" spans="7:13" x14ac:dyDescent="0.25">
      <c r="G1138">
        <f>IF(ISNUMBER(SEARCH("-",K1138)),_xlfn.XLOOKUP(LEFT(K1138,FIND("-",K1138)-1),'Clean Data'!E:E, 'Clean Data'!C:C),_xlfn.XLOOKUP(K1138,'Clean Data'!E:E, 'Clean Data'!C:C))</f>
        <v>7</v>
      </c>
      <c r="H1138" s="113">
        <v>7</v>
      </c>
      <c r="I1138" s="113" t="str">
        <f>IF(ISNUMBER(SEARCH("-",K1138)),_xlfn.XLOOKUP(LEFT(K1138,FIND("-",K1138)-1),'Clean Data'!E:E, 'Clean Data'!D:D),_xlfn.XLOOKUP(K1138,'Clean Data'!E:E, 'Clean Data'!D:D))</f>
        <v>773</v>
      </c>
      <c r="J1138" s="113" t="s">
        <v>1722</v>
      </c>
      <c r="K1138" s="114" t="s">
        <v>3396</v>
      </c>
      <c r="L1138" t="str">
        <f t="shared" si="17"/>
        <v>Form-Fighting</v>
      </c>
      <c r="M1138" t="s">
        <v>3030</v>
      </c>
    </row>
    <row r="1139" spans="7:13" x14ac:dyDescent="0.25">
      <c r="G1139">
        <f>IF(ISNUMBER(SEARCH("-",K1139)),_xlfn.XLOOKUP(LEFT(K1139,FIND("-",K1139)-1),'Clean Data'!E:E, 'Clean Data'!C:C),_xlfn.XLOOKUP(K1139,'Clean Data'!E:E, 'Clean Data'!C:C))</f>
        <v>7</v>
      </c>
      <c r="H1139" s="113">
        <v>7</v>
      </c>
      <c r="I1139" s="113" t="str">
        <f>IF(ISNUMBER(SEARCH("-",K1139)),_xlfn.XLOOKUP(LEFT(K1139,FIND("-",K1139)-1),'Clean Data'!E:E, 'Clean Data'!D:D),_xlfn.XLOOKUP(K1139,'Clean Data'!E:E, 'Clean Data'!D:D))</f>
        <v>773</v>
      </c>
      <c r="J1139" s="113" t="s">
        <v>1722</v>
      </c>
      <c r="K1139" s="114" t="s">
        <v>3397</v>
      </c>
      <c r="L1139" t="str">
        <f t="shared" si="17"/>
        <v>Form-Fire</v>
      </c>
      <c r="M1139" t="s">
        <v>3031</v>
      </c>
    </row>
    <row r="1140" spans="7:13" x14ac:dyDescent="0.25">
      <c r="G1140">
        <f>IF(ISNUMBER(SEARCH("-",K1140)),_xlfn.XLOOKUP(LEFT(K1140,FIND("-",K1140)-1),'Clean Data'!E:E, 'Clean Data'!C:C),_xlfn.XLOOKUP(K1140,'Clean Data'!E:E, 'Clean Data'!C:C))</f>
        <v>7</v>
      </c>
      <c r="H1140" s="113">
        <v>7</v>
      </c>
      <c r="I1140" s="113" t="str">
        <f>IF(ISNUMBER(SEARCH("-",K1140)),_xlfn.XLOOKUP(LEFT(K1140,FIND("-",K1140)-1),'Clean Data'!E:E, 'Clean Data'!D:D),_xlfn.XLOOKUP(K1140,'Clean Data'!E:E, 'Clean Data'!D:D))</f>
        <v>773</v>
      </c>
      <c r="J1140" s="113" t="s">
        <v>1722</v>
      </c>
      <c r="K1140" s="114" t="s">
        <v>3398</v>
      </c>
      <c r="L1140" t="str">
        <f t="shared" si="17"/>
        <v>Form-Flying</v>
      </c>
      <c r="M1140" t="s">
        <v>3032</v>
      </c>
    </row>
    <row r="1141" spans="7:13" x14ac:dyDescent="0.25">
      <c r="G1141">
        <f>IF(ISNUMBER(SEARCH("-",K1141)),_xlfn.XLOOKUP(LEFT(K1141,FIND("-",K1141)-1),'Clean Data'!E:E, 'Clean Data'!C:C),_xlfn.XLOOKUP(K1141,'Clean Data'!E:E, 'Clean Data'!C:C))</f>
        <v>7</v>
      </c>
      <c r="H1141" s="113">
        <v>7</v>
      </c>
      <c r="I1141" s="113" t="str">
        <f>IF(ISNUMBER(SEARCH("-",K1141)),_xlfn.XLOOKUP(LEFT(K1141,FIND("-",K1141)-1),'Clean Data'!E:E, 'Clean Data'!D:D),_xlfn.XLOOKUP(K1141,'Clean Data'!E:E, 'Clean Data'!D:D))</f>
        <v>773</v>
      </c>
      <c r="J1141" s="113" t="s">
        <v>1722</v>
      </c>
      <c r="K1141" s="114" t="s">
        <v>3399</v>
      </c>
      <c r="L1141" t="str">
        <f t="shared" si="17"/>
        <v>Form-Ghost</v>
      </c>
      <c r="M1141" t="s">
        <v>3033</v>
      </c>
    </row>
    <row r="1142" spans="7:13" x14ac:dyDescent="0.25">
      <c r="G1142">
        <f>IF(ISNUMBER(SEARCH("-",K1142)),_xlfn.XLOOKUP(LEFT(K1142,FIND("-",K1142)-1),'Clean Data'!E:E, 'Clean Data'!C:C),_xlfn.XLOOKUP(K1142,'Clean Data'!E:E, 'Clean Data'!C:C))</f>
        <v>7</v>
      </c>
      <c r="H1142" s="113">
        <v>7</v>
      </c>
      <c r="I1142" s="113" t="str">
        <f>IF(ISNUMBER(SEARCH("-",K1142)),_xlfn.XLOOKUP(LEFT(K1142,FIND("-",K1142)-1),'Clean Data'!E:E, 'Clean Data'!D:D),_xlfn.XLOOKUP(K1142,'Clean Data'!E:E, 'Clean Data'!D:D))</f>
        <v>773</v>
      </c>
      <c r="J1142" s="113" t="s">
        <v>1722</v>
      </c>
      <c r="K1142" s="114" t="s">
        <v>3400</v>
      </c>
      <c r="L1142" t="str">
        <f t="shared" si="17"/>
        <v>Form-Grass</v>
      </c>
      <c r="M1142" t="s">
        <v>3034</v>
      </c>
    </row>
    <row r="1143" spans="7:13" x14ac:dyDescent="0.25">
      <c r="G1143">
        <f>IF(ISNUMBER(SEARCH("-",K1143)),_xlfn.XLOOKUP(LEFT(K1143,FIND("-",K1143)-1),'Clean Data'!E:E, 'Clean Data'!C:C),_xlfn.XLOOKUP(K1143,'Clean Data'!E:E, 'Clean Data'!C:C))</f>
        <v>7</v>
      </c>
      <c r="H1143" s="113">
        <v>7</v>
      </c>
      <c r="I1143" s="113" t="str">
        <f>IF(ISNUMBER(SEARCH("-",K1143)),_xlfn.XLOOKUP(LEFT(K1143,FIND("-",K1143)-1),'Clean Data'!E:E, 'Clean Data'!D:D),_xlfn.XLOOKUP(K1143,'Clean Data'!E:E, 'Clean Data'!D:D))</f>
        <v>773</v>
      </c>
      <c r="J1143" s="113" t="s">
        <v>1722</v>
      </c>
      <c r="K1143" s="114" t="s">
        <v>3401</v>
      </c>
      <c r="L1143" t="str">
        <f t="shared" si="17"/>
        <v>Form-Ground</v>
      </c>
      <c r="M1143" t="s">
        <v>3035</v>
      </c>
    </row>
    <row r="1144" spans="7:13" x14ac:dyDescent="0.25">
      <c r="G1144">
        <f>IF(ISNUMBER(SEARCH("-",K1144)),_xlfn.XLOOKUP(LEFT(K1144,FIND("-",K1144)-1),'Clean Data'!E:E, 'Clean Data'!C:C),_xlfn.XLOOKUP(K1144,'Clean Data'!E:E, 'Clean Data'!C:C))</f>
        <v>7</v>
      </c>
      <c r="H1144" s="113">
        <v>7</v>
      </c>
      <c r="I1144" s="113" t="str">
        <f>IF(ISNUMBER(SEARCH("-",K1144)),_xlfn.XLOOKUP(LEFT(K1144,FIND("-",K1144)-1),'Clean Data'!E:E, 'Clean Data'!D:D),_xlfn.XLOOKUP(K1144,'Clean Data'!E:E, 'Clean Data'!D:D))</f>
        <v>773</v>
      </c>
      <c r="J1144" s="113" t="s">
        <v>1722</v>
      </c>
      <c r="K1144" s="114" t="s">
        <v>3402</v>
      </c>
      <c r="L1144" t="str">
        <f t="shared" si="17"/>
        <v>Form-Ice</v>
      </c>
      <c r="M1144" t="s">
        <v>3036</v>
      </c>
    </row>
    <row r="1145" spans="7:13" x14ac:dyDescent="0.25">
      <c r="G1145">
        <f>IF(ISNUMBER(SEARCH("-",K1145)),_xlfn.XLOOKUP(LEFT(K1145,FIND("-",K1145)-1),'Clean Data'!E:E, 'Clean Data'!C:C),_xlfn.XLOOKUP(K1145,'Clean Data'!E:E, 'Clean Data'!C:C))</f>
        <v>7</v>
      </c>
      <c r="H1145" s="113">
        <v>7</v>
      </c>
      <c r="I1145" s="113" t="str">
        <f>IF(ISNUMBER(SEARCH("-",K1145)),_xlfn.XLOOKUP(LEFT(K1145,FIND("-",K1145)-1),'Clean Data'!E:E, 'Clean Data'!D:D),_xlfn.XLOOKUP(K1145,'Clean Data'!E:E, 'Clean Data'!D:D))</f>
        <v>773</v>
      </c>
      <c r="J1145" s="113" t="s">
        <v>1722</v>
      </c>
      <c r="K1145" s="114" t="s">
        <v>3403</v>
      </c>
      <c r="L1145" t="str">
        <f t="shared" si="17"/>
        <v>Form-Normal</v>
      </c>
      <c r="M1145" t="s">
        <v>3037</v>
      </c>
    </row>
    <row r="1146" spans="7:13" x14ac:dyDescent="0.25">
      <c r="G1146">
        <f>IF(ISNUMBER(SEARCH("-",K1146)),_xlfn.XLOOKUP(LEFT(K1146,FIND("-",K1146)-1),'Clean Data'!E:E, 'Clean Data'!C:C),_xlfn.XLOOKUP(K1146,'Clean Data'!E:E, 'Clean Data'!C:C))</f>
        <v>7</v>
      </c>
      <c r="H1146" s="113">
        <v>7</v>
      </c>
      <c r="I1146" s="113" t="str">
        <f>IF(ISNUMBER(SEARCH("-",K1146)),_xlfn.XLOOKUP(LEFT(K1146,FIND("-",K1146)-1),'Clean Data'!E:E, 'Clean Data'!D:D),_xlfn.XLOOKUP(K1146,'Clean Data'!E:E, 'Clean Data'!D:D))</f>
        <v>773</v>
      </c>
      <c r="J1146" s="113" t="s">
        <v>1722</v>
      </c>
      <c r="K1146" s="114" t="s">
        <v>3404</v>
      </c>
      <c r="L1146" t="str">
        <f t="shared" si="17"/>
        <v>Form-Poison</v>
      </c>
      <c r="M1146" t="s">
        <v>3038</v>
      </c>
    </row>
    <row r="1147" spans="7:13" x14ac:dyDescent="0.25">
      <c r="G1147">
        <f>IF(ISNUMBER(SEARCH("-",K1147)),_xlfn.XLOOKUP(LEFT(K1147,FIND("-",K1147)-1),'Clean Data'!E:E, 'Clean Data'!C:C),_xlfn.XLOOKUP(K1147,'Clean Data'!E:E, 'Clean Data'!C:C))</f>
        <v>7</v>
      </c>
      <c r="H1147" s="113">
        <v>7</v>
      </c>
      <c r="I1147" s="113" t="str">
        <f>IF(ISNUMBER(SEARCH("-",K1147)),_xlfn.XLOOKUP(LEFT(K1147,FIND("-",K1147)-1),'Clean Data'!E:E, 'Clean Data'!D:D),_xlfn.XLOOKUP(K1147,'Clean Data'!E:E, 'Clean Data'!D:D))</f>
        <v>773</v>
      </c>
      <c r="J1147" s="113" t="s">
        <v>1722</v>
      </c>
      <c r="K1147" s="114" t="s">
        <v>3405</v>
      </c>
      <c r="L1147" t="str">
        <f t="shared" si="17"/>
        <v>Form-Psychic</v>
      </c>
      <c r="M1147" t="s">
        <v>3039</v>
      </c>
    </row>
    <row r="1148" spans="7:13" x14ac:dyDescent="0.25">
      <c r="G1148">
        <f>IF(ISNUMBER(SEARCH("-",K1148)),_xlfn.XLOOKUP(LEFT(K1148,FIND("-",K1148)-1),'Clean Data'!E:E, 'Clean Data'!C:C),_xlfn.XLOOKUP(K1148,'Clean Data'!E:E, 'Clean Data'!C:C))</f>
        <v>7</v>
      </c>
      <c r="H1148" s="113">
        <v>7</v>
      </c>
      <c r="I1148" s="113" t="str">
        <f>IF(ISNUMBER(SEARCH("-",K1148)),_xlfn.XLOOKUP(LEFT(K1148,FIND("-",K1148)-1),'Clean Data'!E:E, 'Clean Data'!D:D),_xlfn.XLOOKUP(K1148,'Clean Data'!E:E, 'Clean Data'!D:D))</f>
        <v>773</v>
      </c>
      <c r="J1148" s="113" t="s">
        <v>1722</v>
      </c>
      <c r="K1148" s="114" t="s">
        <v>3406</v>
      </c>
      <c r="L1148" t="str">
        <f t="shared" si="17"/>
        <v>Form-Rock</v>
      </c>
      <c r="M1148" t="s">
        <v>3040</v>
      </c>
    </row>
    <row r="1149" spans="7:13" x14ac:dyDescent="0.25">
      <c r="G1149">
        <f>IF(ISNUMBER(SEARCH("-",K1149)),_xlfn.XLOOKUP(LEFT(K1149,FIND("-",K1149)-1),'Clean Data'!E:E, 'Clean Data'!C:C),_xlfn.XLOOKUP(K1149,'Clean Data'!E:E, 'Clean Data'!C:C))</f>
        <v>7</v>
      </c>
      <c r="H1149" s="113">
        <v>7</v>
      </c>
      <c r="I1149" s="113" t="str">
        <f>IF(ISNUMBER(SEARCH("-",K1149)),_xlfn.XLOOKUP(LEFT(K1149,FIND("-",K1149)-1),'Clean Data'!E:E, 'Clean Data'!D:D),_xlfn.XLOOKUP(K1149,'Clean Data'!E:E, 'Clean Data'!D:D))</f>
        <v>773</v>
      </c>
      <c r="J1149" s="113" t="s">
        <v>1722</v>
      </c>
      <c r="K1149" s="114" t="s">
        <v>3407</v>
      </c>
      <c r="L1149" t="str">
        <f t="shared" si="17"/>
        <v>Form-Steel</v>
      </c>
      <c r="M1149" t="s">
        <v>3041</v>
      </c>
    </row>
    <row r="1150" spans="7:13" x14ac:dyDescent="0.25">
      <c r="G1150">
        <f>IF(ISNUMBER(SEARCH("-",K1150)),_xlfn.XLOOKUP(LEFT(K1150,FIND("-",K1150)-1),'Clean Data'!E:E, 'Clean Data'!C:C),_xlfn.XLOOKUP(K1150,'Clean Data'!E:E, 'Clean Data'!C:C))</f>
        <v>7</v>
      </c>
      <c r="H1150" s="113">
        <v>7</v>
      </c>
      <c r="I1150" s="113" t="str">
        <f>IF(ISNUMBER(SEARCH("-",K1150)),_xlfn.XLOOKUP(LEFT(K1150,FIND("-",K1150)-1),'Clean Data'!E:E, 'Clean Data'!D:D),_xlfn.XLOOKUP(K1150,'Clean Data'!E:E, 'Clean Data'!D:D))</f>
        <v>773</v>
      </c>
      <c r="J1150" s="113" t="s">
        <v>1722</v>
      </c>
      <c r="K1150" s="114" t="s">
        <v>3408</v>
      </c>
      <c r="L1150" t="str">
        <f t="shared" si="17"/>
        <v>Form-Water</v>
      </c>
      <c r="M1150" t="s">
        <v>3042</v>
      </c>
    </row>
    <row r="1151" spans="7:13" x14ac:dyDescent="0.25">
      <c r="G1151">
        <f>IF(ISNUMBER(SEARCH("-",K1151)),_xlfn.XLOOKUP(LEFT(K1151,FIND("-",K1151)-1),'Clean Data'!E:E, 'Clean Data'!C:C),_xlfn.XLOOKUP(K1151,'Clean Data'!E:E, 'Clean Data'!C:C))</f>
        <v>7</v>
      </c>
      <c r="H1151" s="113">
        <v>7</v>
      </c>
      <c r="I1151" s="113" t="str">
        <f>IF(ISNUMBER(SEARCH("-",K1151)),_xlfn.XLOOKUP(LEFT(K1151,FIND("-",K1151)-1),'Clean Data'!E:E, 'Clean Data'!D:D),_xlfn.XLOOKUP(K1151,'Clean Data'!E:E, 'Clean Data'!D:D))</f>
        <v>774</v>
      </c>
      <c r="J1151" s="113" t="s">
        <v>1723</v>
      </c>
      <c r="K1151" s="114" t="s">
        <v>3409</v>
      </c>
      <c r="L1151" t="str">
        <f t="shared" si="17"/>
        <v>Form-Meteor</v>
      </c>
      <c r="M1151" t="s">
        <v>3121</v>
      </c>
    </row>
    <row r="1152" spans="7:13" x14ac:dyDescent="0.25">
      <c r="G1152">
        <f>IF(ISNUMBER(SEARCH("-",K1152)),_xlfn.XLOOKUP(LEFT(K1152,FIND("-",K1152)-1),'Clean Data'!E:E, 'Clean Data'!C:C),_xlfn.XLOOKUP(K1152,'Clean Data'!E:E, 'Clean Data'!C:C))</f>
        <v>7</v>
      </c>
      <c r="H1152" s="113">
        <v>7</v>
      </c>
      <c r="I1152" s="113" t="str">
        <f>IF(ISNUMBER(SEARCH("-",K1152)),_xlfn.XLOOKUP(LEFT(K1152,FIND("-",K1152)-1),'Clean Data'!E:E, 'Clean Data'!D:D),_xlfn.XLOOKUP(K1152,'Clean Data'!E:E, 'Clean Data'!D:D))</f>
        <v>774</v>
      </c>
      <c r="J1152" s="113" t="s">
        <v>1723</v>
      </c>
      <c r="K1152" s="114" t="s">
        <v>3410</v>
      </c>
      <c r="L1152" t="str">
        <f t="shared" si="17"/>
        <v>Form-Blue_Core</v>
      </c>
      <c r="M1152" t="s">
        <v>3122</v>
      </c>
    </row>
    <row r="1153" spans="7:13" x14ac:dyDescent="0.25">
      <c r="G1153">
        <f>IF(ISNUMBER(SEARCH("-",K1153)),_xlfn.XLOOKUP(LEFT(K1153,FIND("-",K1153)-1),'Clean Data'!E:E, 'Clean Data'!C:C),_xlfn.XLOOKUP(K1153,'Clean Data'!E:E, 'Clean Data'!C:C))</f>
        <v>7</v>
      </c>
      <c r="H1153" s="113">
        <v>7</v>
      </c>
      <c r="I1153" s="113" t="str">
        <f>IF(ISNUMBER(SEARCH("-",K1153)),_xlfn.XLOOKUP(LEFT(K1153,FIND("-",K1153)-1),'Clean Data'!E:E, 'Clean Data'!D:D),_xlfn.XLOOKUP(K1153,'Clean Data'!E:E, 'Clean Data'!D:D))</f>
        <v>774</v>
      </c>
      <c r="J1153" s="113" t="s">
        <v>1723</v>
      </c>
      <c r="K1153" s="114" t="s">
        <v>3411</v>
      </c>
      <c r="L1153" t="str">
        <f t="shared" si="17"/>
        <v>Form-Green_Core</v>
      </c>
      <c r="M1153" t="s">
        <v>3123</v>
      </c>
    </row>
    <row r="1154" spans="7:13" x14ac:dyDescent="0.25">
      <c r="G1154">
        <f>IF(ISNUMBER(SEARCH("-",K1154)),_xlfn.XLOOKUP(LEFT(K1154,FIND("-",K1154)-1),'Clean Data'!E:E, 'Clean Data'!C:C),_xlfn.XLOOKUP(K1154,'Clean Data'!E:E, 'Clean Data'!C:C))</f>
        <v>7</v>
      </c>
      <c r="H1154" s="113">
        <v>7</v>
      </c>
      <c r="I1154" s="113" t="str">
        <f>IF(ISNUMBER(SEARCH("-",K1154)),_xlfn.XLOOKUP(LEFT(K1154,FIND("-",K1154)-1),'Clean Data'!E:E, 'Clean Data'!D:D),_xlfn.XLOOKUP(K1154,'Clean Data'!E:E, 'Clean Data'!D:D))</f>
        <v>774</v>
      </c>
      <c r="J1154" s="113" t="s">
        <v>1723</v>
      </c>
      <c r="K1154" s="114" t="s">
        <v>3412</v>
      </c>
      <c r="L1154" t="str">
        <f t="shared" si="17"/>
        <v>Form-Indigo_Core</v>
      </c>
      <c r="M1154" t="s">
        <v>3124</v>
      </c>
    </row>
    <row r="1155" spans="7:13" x14ac:dyDescent="0.25">
      <c r="G1155">
        <f>IF(ISNUMBER(SEARCH("-",K1155)),_xlfn.XLOOKUP(LEFT(K1155,FIND("-",K1155)-1),'Clean Data'!E:E, 'Clean Data'!C:C),_xlfn.XLOOKUP(K1155,'Clean Data'!E:E, 'Clean Data'!C:C))</f>
        <v>7</v>
      </c>
      <c r="H1155" s="113">
        <v>7</v>
      </c>
      <c r="I1155" s="113" t="str">
        <f>IF(ISNUMBER(SEARCH("-",K1155)),_xlfn.XLOOKUP(LEFT(K1155,FIND("-",K1155)-1),'Clean Data'!E:E, 'Clean Data'!D:D),_xlfn.XLOOKUP(K1155,'Clean Data'!E:E, 'Clean Data'!D:D))</f>
        <v>774</v>
      </c>
      <c r="J1155" s="113" t="s">
        <v>1723</v>
      </c>
      <c r="K1155" s="114" t="s">
        <v>3413</v>
      </c>
      <c r="L1155" t="str">
        <f t="shared" ref="L1155:L1218" si="18">IF(NOT(ISERROR(SEARCH("-", K1155))), RIGHT(K1155, LEN(K1155) - SEARCH("-", K1155)), "")</f>
        <v>Form-Orange_Core</v>
      </c>
      <c r="M1155" t="s">
        <v>3125</v>
      </c>
    </row>
    <row r="1156" spans="7:13" x14ac:dyDescent="0.25">
      <c r="G1156">
        <f>IF(ISNUMBER(SEARCH("-",K1156)),_xlfn.XLOOKUP(LEFT(K1156,FIND("-",K1156)-1),'Clean Data'!E:E, 'Clean Data'!C:C),_xlfn.XLOOKUP(K1156,'Clean Data'!E:E, 'Clean Data'!C:C))</f>
        <v>7</v>
      </c>
      <c r="H1156" s="113">
        <v>7</v>
      </c>
      <c r="I1156" s="113" t="str">
        <f>IF(ISNUMBER(SEARCH("-",K1156)),_xlfn.XLOOKUP(LEFT(K1156,FIND("-",K1156)-1),'Clean Data'!E:E, 'Clean Data'!D:D),_xlfn.XLOOKUP(K1156,'Clean Data'!E:E, 'Clean Data'!D:D))</f>
        <v>774</v>
      </c>
      <c r="J1156" s="113" t="s">
        <v>1723</v>
      </c>
      <c r="K1156" s="114" t="s">
        <v>3414</v>
      </c>
      <c r="L1156" t="str">
        <f t="shared" si="18"/>
        <v>Form-Red_Core</v>
      </c>
      <c r="M1156" t="s">
        <v>3126</v>
      </c>
    </row>
    <row r="1157" spans="7:13" x14ac:dyDescent="0.25">
      <c r="G1157">
        <f>IF(ISNUMBER(SEARCH("-",K1157)),_xlfn.XLOOKUP(LEFT(K1157,FIND("-",K1157)-1),'Clean Data'!E:E, 'Clean Data'!C:C),_xlfn.XLOOKUP(K1157,'Clean Data'!E:E, 'Clean Data'!C:C))</f>
        <v>7</v>
      </c>
      <c r="H1157" s="113">
        <v>7</v>
      </c>
      <c r="I1157" s="113" t="str">
        <f>IF(ISNUMBER(SEARCH("-",K1157)),_xlfn.XLOOKUP(LEFT(K1157,FIND("-",K1157)-1),'Clean Data'!E:E, 'Clean Data'!D:D),_xlfn.XLOOKUP(K1157,'Clean Data'!E:E, 'Clean Data'!D:D))</f>
        <v>774</v>
      </c>
      <c r="J1157" s="113" t="s">
        <v>1723</v>
      </c>
      <c r="K1157" s="114" t="s">
        <v>3415</v>
      </c>
      <c r="L1157" t="str">
        <f t="shared" si="18"/>
        <v>Form-Violet_Core</v>
      </c>
      <c r="M1157" t="s">
        <v>3127</v>
      </c>
    </row>
    <row r="1158" spans="7:13" x14ac:dyDescent="0.25">
      <c r="G1158">
        <f>IF(ISNUMBER(SEARCH("-",K1158)),_xlfn.XLOOKUP(LEFT(K1158,FIND("-",K1158)-1),'Clean Data'!E:E, 'Clean Data'!C:C),_xlfn.XLOOKUP(K1158,'Clean Data'!E:E, 'Clean Data'!C:C))</f>
        <v>7</v>
      </c>
      <c r="H1158" s="113">
        <v>7</v>
      </c>
      <c r="I1158" s="113" t="str">
        <f>IF(ISNUMBER(SEARCH("-",K1158)),_xlfn.XLOOKUP(LEFT(K1158,FIND("-",K1158)-1),'Clean Data'!E:E, 'Clean Data'!D:D),_xlfn.XLOOKUP(K1158,'Clean Data'!E:E, 'Clean Data'!D:D))</f>
        <v>774</v>
      </c>
      <c r="J1158" s="113" t="s">
        <v>1723</v>
      </c>
      <c r="K1158" s="114" t="s">
        <v>3416</v>
      </c>
      <c r="L1158" t="str">
        <f t="shared" si="18"/>
        <v>Form-Yellow_Core</v>
      </c>
      <c r="M1158" t="s">
        <v>3128</v>
      </c>
    </row>
    <row r="1159" spans="7:13" x14ac:dyDescent="0.25">
      <c r="G1159">
        <f>IF(ISNUMBER(SEARCH("-",K1159)),_xlfn.XLOOKUP(LEFT(K1159,FIND("-",K1159)-1),'Clean Data'!E:E, 'Clean Data'!C:C),_xlfn.XLOOKUP(K1159,'Clean Data'!E:E, 'Clean Data'!C:C))</f>
        <v>7</v>
      </c>
      <c r="H1159" s="113">
        <v>7</v>
      </c>
      <c r="I1159" s="113" t="str">
        <f>IF(ISNUMBER(SEARCH("-",K1159)),_xlfn.XLOOKUP(LEFT(K1159,FIND("-",K1159)-1),'Clean Data'!E:E, 'Clean Data'!D:D),_xlfn.XLOOKUP(K1159,'Clean Data'!E:E, 'Clean Data'!D:D))</f>
        <v>775</v>
      </c>
      <c r="J1159" s="113" t="s">
        <v>1724</v>
      </c>
      <c r="K1159" s="114" t="s">
        <v>760</v>
      </c>
      <c r="L1159" t="str">
        <f t="shared" si="18"/>
        <v/>
      </c>
      <c r="M1159" t="s">
        <v>888</v>
      </c>
    </row>
    <row r="1160" spans="7:13" x14ac:dyDescent="0.25">
      <c r="G1160">
        <f>IF(ISNUMBER(SEARCH("-",K1160)),_xlfn.XLOOKUP(LEFT(K1160,FIND("-",K1160)-1),'Clean Data'!E:E, 'Clean Data'!C:C),_xlfn.XLOOKUP(K1160,'Clean Data'!E:E, 'Clean Data'!C:C))</f>
        <v>7</v>
      </c>
      <c r="H1160" s="113">
        <v>7</v>
      </c>
      <c r="I1160" s="113" t="str">
        <f>IF(ISNUMBER(SEARCH("-",K1160)),_xlfn.XLOOKUP(LEFT(K1160,FIND("-",K1160)-1),'Clean Data'!E:E, 'Clean Data'!D:D),_xlfn.XLOOKUP(K1160,'Clean Data'!E:E, 'Clean Data'!D:D))</f>
        <v>776</v>
      </c>
      <c r="J1160" s="113" t="s">
        <v>1725</v>
      </c>
      <c r="K1160" s="114" t="s">
        <v>761</v>
      </c>
      <c r="L1160" t="str">
        <f t="shared" si="18"/>
        <v/>
      </c>
      <c r="M1160" t="s">
        <v>888</v>
      </c>
    </row>
    <row r="1161" spans="7:13" x14ac:dyDescent="0.25">
      <c r="G1161">
        <f>IF(ISNUMBER(SEARCH("-",K1161)),_xlfn.XLOOKUP(LEFT(K1161,FIND("-",K1161)-1),'Clean Data'!E:E, 'Clean Data'!C:C),_xlfn.XLOOKUP(K1161,'Clean Data'!E:E, 'Clean Data'!C:C))</f>
        <v>7</v>
      </c>
      <c r="H1161" s="113">
        <v>7</v>
      </c>
      <c r="I1161" s="113" t="str">
        <f>IF(ISNUMBER(SEARCH("-",K1161)),_xlfn.XLOOKUP(LEFT(K1161,FIND("-",K1161)-1),'Clean Data'!E:E, 'Clean Data'!D:D),_xlfn.XLOOKUP(K1161,'Clean Data'!E:E, 'Clean Data'!D:D))</f>
        <v>777</v>
      </c>
      <c r="J1161" s="113" t="s">
        <v>1726</v>
      </c>
      <c r="K1161" s="114" t="s">
        <v>762</v>
      </c>
      <c r="L1161" t="str">
        <f t="shared" si="18"/>
        <v/>
      </c>
      <c r="M1161" t="s">
        <v>888</v>
      </c>
    </row>
    <row r="1162" spans="7:13" x14ac:dyDescent="0.25">
      <c r="G1162">
        <f>IF(ISNUMBER(SEARCH("-",K1162)),_xlfn.XLOOKUP(LEFT(K1162,FIND("-",K1162)-1),'Clean Data'!E:E, 'Clean Data'!C:C),_xlfn.XLOOKUP(K1162,'Clean Data'!E:E, 'Clean Data'!C:C))</f>
        <v>7</v>
      </c>
      <c r="H1162" s="113">
        <v>7</v>
      </c>
      <c r="I1162" s="113" t="str">
        <f>IF(ISNUMBER(SEARCH("-",K1162)),_xlfn.XLOOKUP(LEFT(K1162,FIND("-",K1162)-1),'Clean Data'!E:E, 'Clean Data'!D:D),_xlfn.XLOOKUP(K1162,'Clean Data'!E:E, 'Clean Data'!D:D))</f>
        <v>778</v>
      </c>
      <c r="J1162" s="113" t="s">
        <v>1727</v>
      </c>
      <c r="K1162" s="114" t="s">
        <v>3417</v>
      </c>
      <c r="L1162" t="str">
        <f t="shared" si="18"/>
        <v>Form-Busted</v>
      </c>
      <c r="M1162" t="s">
        <v>3129</v>
      </c>
    </row>
    <row r="1163" spans="7:13" x14ac:dyDescent="0.25">
      <c r="G1163">
        <f>IF(ISNUMBER(SEARCH("-",K1163)),_xlfn.XLOOKUP(LEFT(K1163,FIND("-",K1163)-1),'Clean Data'!E:E, 'Clean Data'!C:C),_xlfn.XLOOKUP(K1163,'Clean Data'!E:E, 'Clean Data'!C:C))</f>
        <v>7</v>
      </c>
      <c r="H1163" s="113">
        <v>7</v>
      </c>
      <c r="I1163" s="113" t="str">
        <f>IF(ISNUMBER(SEARCH("-",K1163)),_xlfn.XLOOKUP(LEFT(K1163,FIND("-",K1163)-1),'Clean Data'!E:E, 'Clean Data'!D:D),_xlfn.XLOOKUP(K1163,'Clean Data'!E:E, 'Clean Data'!D:D))</f>
        <v>778</v>
      </c>
      <c r="J1163" s="113" t="s">
        <v>1727</v>
      </c>
      <c r="K1163" s="114" t="s">
        <v>3418</v>
      </c>
      <c r="L1163" t="str">
        <f t="shared" si="18"/>
        <v>Form-Disguised</v>
      </c>
      <c r="M1163" t="s">
        <v>3130</v>
      </c>
    </row>
    <row r="1164" spans="7:13" x14ac:dyDescent="0.25">
      <c r="G1164">
        <f>IF(ISNUMBER(SEARCH("-",K1164)),_xlfn.XLOOKUP(LEFT(K1164,FIND("-",K1164)-1),'Clean Data'!E:E, 'Clean Data'!C:C),_xlfn.XLOOKUP(K1164,'Clean Data'!E:E, 'Clean Data'!C:C))</f>
        <v>7</v>
      </c>
      <c r="H1164" s="113">
        <v>7</v>
      </c>
      <c r="I1164" s="113" t="str">
        <f>IF(ISNUMBER(SEARCH("-",K1164)),_xlfn.XLOOKUP(LEFT(K1164,FIND("-",K1164)-1),'Clean Data'!E:E, 'Clean Data'!D:D),_xlfn.XLOOKUP(K1164,'Clean Data'!E:E, 'Clean Data'!D:D))</f>
        <v>779</v>
      </c>
      <c r="J1164" s="113" t="s">
        <v>1728</v>
      </c>
      <c r="K1164" s="114" t="s">
        <v>764</v>
      </c>
      <c r="L1164" t="str">
        <f t="shared" si="18"/>
        <v/>
      </c>
      <c r="M1164" t="s">
        <v>888</v>
      </c>
    </row>
    <row r="1165" spans="7:13" x14ac:dyDescent="0.25">
      <c r="G1165">
        <f>IF(ISNUMBER(SEARCH("-",K1165)),_xlfn.XLOOKUP(LEFT(K1165,FIND("-",K1165)-1),'Clean Data'!E:E, 'Clean Data'!C:C),_xlfn.XLOOKUP(K1165,'Clean Data'!E:E, 'Clean Data'!C:C))</f>
        <v>7</v>
      </c>
      <c r="H1165" s="113">
        <v>7</v>
      </c>
      <c r="I1165" s="113" t="str">
        <f>IF(ISNUMBER(SEARCH("-",K1165)),_xlfn.XLOOKUP(LEFT(K1165,FIND("-",K1165)-1),'Clean Data'!E:E, 'Clean Data'!D:D),_xlfn.XLOOKUP(K1165,'Clean Data'!E:E, 'Clean Data'!D:D))</f>
        <v>780</v>
      </c>
      <c r="J1165" s="113" t="s">
        <v>1729</v>
      </c>
      <c r="K1165" s="114" t="s">
        <v>765</v>
      </c>
      <c r="L1165" t="str">
        <f t="shared" si="18"/>
        <v/>
      </c>
      <c r="M1165" t="s">
        <v>888</v>
      </c>
    </row>
    <row r="1166" spans="7:13" x14ac:dyDescent="0.25">
      <c r="G1166">
        <f>IF(ISNUMBER(SEARCH("-",K1166)),_xlfn.XLOOKUP(LEFT(K1166,FIND("-",K1166)-1),'Clean Data'!E:E, 'Clean Data'!C:C),_xlfn.XLOOKUP(K1166,'Clean Data'!E:E, 'Clean Data'!C:C))</f>
        <v>7</v>
      </c>
      <c r="H1166" s="113">
        <v>7</v>
      </c>
      <c r="I1166" s="113" t="str">
        <f>IF(ISNUMBER(SEARCH("-",K1166)),_xlfn.XLOOKUP(LEFT(K1166,FIND("-",K1166)-1),'Clean Data'!E:E, 'Clean Data'!D:D),_xlfn.XLOOKUP(K1166,'Clean Data'!E:E, 'Clean Data'!D:D))</f>
        <v>781</v>
      </c>
      <c r="J1166" s="113" t="s">
        <v>1730</v>
      </c>
      <c r="K1166" s="114" t="s">
        <v>766</v>
      </c>
      <c r="L1166" t="str">
        <f t="shared" si="18"/>
        <v/>
      </c>
      <c r="M1166" t="s">
        <v>888</v>
      </c>
    </row>
    <row r="1167" spans="7:13" x14ac:dyDescent="0.25">
      <c r="G1167">
        <v>7</v>
      </c>
      <c r="H1167" s="113">
        <v>7</v>
      </c>
      <c r="I1167" s="113">
        <v>782</v>
      </c>
      <c r="J1167" s="113">
        <v>782</v>
      </c>
      <c r="K1167" s="114" t="s">
        <v>767</v>
      </c>
      <c r="L1167" t="str">
        <f t="shared" si="18"/>
        <v>o</v>
      </c>
    </row>
    <row r="1168" spans="7:13" x14ac:dyDescent="0.25">
      <c r="G1168">
        <v>7</v>
      </c>
      <c r="H1168" s="113">
        <v>7</v>
      </c>
      <c r="I1168" s="113">
        <v>783</v>
      </c>
      <c r="J1168" s="113">
        <v>783</v>
      </c>
      <c r="K1168" s="114" t="s">
        <v>768</v>
      </c>
      <c r="L1168" t="str">
        <f t="shared" si="18"/>
        <v>o</v>
      </c>
    </row>
    <row r="1169" spans="7:13" x14ac:dyDescent="0.25">
      <c r="G1169">
        <v>7</v>
      </c>
      <c r="H1169" s="113">
        <v>7</v>
      </c>
      <c r="I1169" s="113">
        <v>784</v>
      </c>
      <c r="J1169" s="113">
        <v>784</v>
      </c>
      <c r="K1169" s="114" t="s">
        <v>769</v>
      </c>
      <c r="L1169" t="str">
        <f t="shared" si="18"/>
        <v>o</v>
      </c>
    </row>
    <row r="1170" spans="7:13" x14ac:dyDescent="0.25">
      <c r="G1170">
        <f>IF(ISNUMBER(SEARCH("-",K1170)),_xlfn.XLOOKUP(LEFT(K1170,FIND("-",K1170)-1),'Clean Data'!E:E, 'Clean Data'!C:C),_xlfn.XLOOKUP(K1170,'Clean Data'!E:E, 'Clean Data'!C:C))</f>
        <v>7</v>
      </c>
      <c r="H1170" s="113">
        <v>7</v>
      </c>
      <c r="I1170" s="113" t="str">
        <f>IF(ISNUMBER(SEARCH("-",K1170)),_xlfn.XLOOKUP(LEFT(K1170,FIND("-",K1170)-1),'Clean Data'!E:E, 'Clean Data'!D:D),_xlfn.XLOOKUP(K1170,'Clean Data'!E:E, 'Clean Data'!D:D))</f>
        <v>785</v>
      </c>
      <c r="J1170" s="113" t="s">
        <v>1734</v>
      </c>
      <c r="K1170" s="114" t="s">
        <v>770</v>
      </c>
      <c r="L1170" t="str">
        <f t="shared" si="18"/>
        <v/>
      </c>
      <c r="M1170" t="s">
        <v>888</v>
      </c>
    </row>
    <row r="1171" spans="7:13" x14ac:dyDescent="0.25">
      <c r="G1171">
        <f>IF(ISNUMBER(SEARCH("-",K1171)),_xlfn.XLOOKUP(LEFT(K1171,FIND("-",K1171)-1),'Clean Data'!E:E, 'Clean Data'!C:C),_xlfn.XLOOKUP(K1171,'Clean Data'!E:E, 'Clean Data'!C:C))</f>
        <v>7</v>
      </c>
      <c r="H1171" s="113">
        <v>7</v>
      </c>
      <c r="I1171" s="113" t="str">
        <f>IF(ISNUMBER(SEARCH("-",K1171)),_xlfn.XLOOKUP(LEFT(K1171,FIND("-",K1171)-1),'Clean Data'!E:E, 'Clean Data'!D:D),_xlfn.XLOOKUP(K1171,'Clean Data'!E:E, 'Clean Data'!D:D))</f>
        <v>786</v>
      </c>
      <c r="J1171" s="113" t="s">
        <v>1735</v>
      </c>
      <c r="K1171" s="114" t="s">
        <v>771</v>
      </c>
      <c r="L1171" t="str">
        <f t="shared" si="18"/>
        <v/>
      </c>
      <c r="M1171" t="s">
        <v>888</v>
      </c>
    </row>
    <row r="1172" spans="7:13" x14ac:dyDescent="0.25">
      <c r="G1172">
        <f>IF(ISNUMBER(SEARCH("-",K1172)),_xlfn.XLOOKUP(LEFT(K1172,FIND("-",K1172)-1),'Clean Data'!E:E, 'Clean Data'!C:C),_xlfn.XLOOKUP(K1172,'Clean Data'!E:E, 'Clean Data'!C:C))</f>
        <v>7</v>
      </c>
      <c r="H1172" s="113">
        <v>7</v>
      </c>
      <c r="I1172" s="113" t="str">
        <f>IF(ISNUMBER(SEARCH("-",K1172)),_xlfn.XLOOKUP(LEFT(K1172,FIND("-",K1172)-1),'Clean Data'!E:E, 'Clean Data'!D:D),_xlfn.XLOOKUP(K1172,'Clean Data'!E:E, 'Clean Data'!D:D))</f>
        <v>787</v>
      </c>
      <c r="J1172" s="113" t="s">
        <v>1736</v>
      </c>
      <c r="K1172" s="114" t="s">
        <v>772</v>
      </c>
      <c r="L1172" t="str">
        <f t="shared" si="18"/>
        <v/>
      </c>
      <c r="M1172" t="s">
        <v>888</v>
      </c>
    </row>
    <row r="1173" spans="7:13" x14ac:dyDescent="0.25">
      <c r="G1173">
        <f>IF(ISNUMBER(SEARCH("-",K1173)),_xlfn.XLOOKUP(LEFT(K1173,FIND("-",K1173)-1),'Clean Data'!E:E, 'Clean Data'!C:C),_xlfn.XLOOKUP(K1173,'Clean Data'!E:E, 'Clean Data'!C:C))</f>
        <v>7</v>
      </c>
      <c r="H1173" s="113">
        <v>7</v>
      </c>
      <c r="I1173" s="113" t="str">
        <f>IF(ISNUMBER(SEARCH("-",K1173)),_xlfn.XLOOKUP(LEFT(K1173,FIND("-",K1173)-1),'Clean Data'!E:E, 'Clean Data'!D:D),_xlfn.XLOOKUP(K1173,'Clean Data'!E:E, 'Clean Data'!D:D))</f>
        <v>788</v>
      </c>
      <c r="J1173" s="113" t="s">
        <v>1737</v>
      </c>
      <c r="K1173" s="114" t="s">
        <v>773</v>
      </c>
      <c r="L1173" t="str">
        <f t="shared" si="18"/>
        <v/>
      </c>
      <c r="M1173" t="s">
        <v>888</v>
      </c>
    </row>
    <row r="1174" spans="7:13" x14ac:dyDescent="0.25">
      <c r="G1174">
        <f>IF(ISNUMBER(SEARCH("-",K1174)),_xlfn.XLOOKUP(LEFT(K1174,FIND("-",K1174)-1),'Clean Data'!E:E, 'Clean Data'!C:C),_xlfn.XLOOKUP(K1174,'Clean Data'!E:E, 'Clean Data'!C:C))</f>
        <v>7</v>
      </c>
      <c r="H1174" s="113">
        <v>7</v>
      </c>
      <c r="I1174" s="113" t="str">
        <f>IF(ISNUMBER(SEARCH("-",K1174)),_xlfn.XLOOKUP(LEFT(K1174,FIND("-",K1174)-1),'Clean Data'!E:E, 'Clean Data'!D:D),_xlfn.XLOOKUP(K1174,'Clean Data'!E:E, 'Clean Data'!D:D))</f>
        <v>789</v>
      </c>
      <c r="J1174" s="113" t="s">
        <v>1738</v>
      </c>
      <c r="K1174" s="114" t="s">
        <v>774</v>
      </c>
      <c r="L1174" t="str">
        <f t="shared" si="18"/>
        <v/>
      </c>
      <c r="M1174" t="s">
        <v>888</v>
      </c>
    </row>
    <row r="1175" spans="7:13" x14ac:dyDescent="0.25">
      <c r="G1175">
        <f>IF(ISNUMBER(SEARCH("-",K1175)),_xlfn.XLOOKUP(LEFT(K1175,FIND("-",K1175)-1),'Clean Data'!E:E, 'Clean Data'!C:C),_xlfn.XLOOKUP(K1175,'Clean Data'!E:E, 'Clean Data'!C:C))</f>
        <v>7</v>
      </c>
      <c r="H1175" s="113">
        <v>7</v>
      </c>
      <c r="I1175" s="113" t="str">
        <f>IF(ISNUMBER(SEARCH("-",K1175)),_xlfn.XLOOKUP(LEFT(K1175,FIND("-",K1175)-1),'Clean Data'!E:E, 'Clean Data'!D:D),_xlfn.XLOOKUP(K1175,'Clean Data'!E:E, 'Clean Data'!D:D))</f>
        <v>790</v>
      </c>
      <c r="J1175" s="113" t="s">
        <v>1739</v>
      </c>
      <c r="K1175" s="114" t="s">
        <v>775</v>
      </c>
      <c r="L1175" t="str">
        <f t="shared" si="18"/>
        <v/>
      </c>
      <c r="M1175" t="s">
        <v>888</v>
      </c>
    </row>
    <row r="1176" spans="7:13" x14ac:dyDescent="0.25">
      <c r="G1176">
        <f>IF(ISNUMBER(SEARCH("-",K1176)),_xlfn.XLOOKUP(LEFT(K1176,FIND("-",K1176)-1),'Clean Data'!E:E, 'Clean Data'!C:C),_xlfn.XLOOKUP(K1176,'Clean Data'!E:E, 'Clean Data'!C:C))</f>
        <v>7</v>
      </c>
      <c r="H1176" s="113">
        <v>7</v>
      </c>
      <c r="I1176" s="113" t="str">
        <f>IF(ISNUMBER(SEARCH("-",K1176)),_xlfn.XLOOKUP(LEFT(K1176,FIND("-",K1176)-1),'Clean Data'!E:E, 'Clean Data'!D:D),_xlfn.XLOOKUP(K1176,'Clean Data'!E:E, 'Clean Data'!D:D))</f>
        <v>791</v>
      </c>
      <c r="J1176" s="113" t="s">
        <v>1740</v>
      </c>
      <c r="K1176" s="114" t="s">
        <v>776</v>
      </c>
      <c r="L1176" t="str">
        <f t="shared" si="18"/>
        <v/>
      </c>
      <c r="M1176" t="s">
        <v>888</v>
      </c>
    </row>
    <row r="1177" spans="7:13" x14ac:dyDescent="0.25">
      <c r="G1177">
        <f>IF(ISNUMBER(SEARCH("-",K1177)),_xlfn.XLOOKUP(LEFT(K1177,FIND("-",K1177)-1),'Clean Data'!E:E, 'Clean Data'!C:C),_xlfn.XLOOKUP(K1177,'Clean Data'!E:E, 'Clean Data'!C:C))</f>
        <v>7</v>
      </c>
      <c r="H1177" s="113">
        <v>7</v>
      </c>
      <c r="I1177" s="113" t="str">
        <f>IF(ISNUMBER(SEARCH("-",K1177)),_xlfn.XLOOKUP(LEFT(K1177,FIND("-",K1177)-1),'Clean Data'!E:E, 'Clean Data'!D:D),_xlfn.XLOOKUP(K1177,'Clean Data'!E:E, 'Clean Data'!D:D))</f>
        <v>791</v>
      </c>
      <c r="J1177" s="113" t="s">
        <v>1740</v>
      </c>
      <c r="K1177" s="114" t="s">
        <v>3419</v>
      </c>
      <c r="L1177" t="str">
        <f t="shared" si="18"/>
        <v>Form-Radiant_Sun</v>
      </c>
      <c r="M1177" t="s">
        <v>3131</v>
      </c>
    </row>
    <row r="1178" spans="7:13" x14ac:dyDescent="0.25">
      <c r="G1178">
        <f>IF(ISNUMBER(SEARCH("-",K1178)),_xlfn.XLOOKUP(LEFT(K1178,FIND("-",K1178)-1),'Clean Data'!E:E, 'Clean Data'!C:C),_xlfn.XLOOKUP(K1178,'Clean Data'!E:E, 'Clean Data'!C:C))</f>
        <v>7</v>
      </c>
      <c r="H1178" s="113">
        <v>7</v>
      </c>
      <c r="I1178" s="113" t="str">
        <f>IF(ISNUMBER(SEARCH("-",K1178)),_xlfn.XLOOKUP(LEFT(K1178,FIND("-",K1178)-1),'Clean Data'!E:E, 'Clean Data'!D:D),_xlfn.XLOOKUP(K1178,'Clean Data'!E:E, 'Clean Data'!D:D))</f>
        <v>792</v>
      </c>
      <c r="J1178" s="113" t="s">
        <v>1741</v>
      </c>
      <c r="K1178" s="114" t="s">
        <v>777</v>
      </c>
      <c r="L1178" t="str">
        <f t="shared" si="18"/>
        <v/>
      </c>
      <c r="M1178" t="s">
        <v>888</v>
      </c>
    </row>
    <row r="1179" spans="7:13" x14ac:dyDescent="0.25">
      <c r="G1179">
        <f>IF(ISNUMBER(SEARCH("-",K1179)),_xlfn.XLOOKUP(LEFT(K1179,FIND("-",K1179)-1),'Clean Data'!E:E, 'Clean Data'!C:C),_xlfn.XLOOKUP(K1179,'Clean Data'!E:E, 'Clean Data'!C:C))</f>
        <v>7</v>
      </c>
      <c r="H1179" s="113">
        <v>7</v>
      </c>
      <c r="I1179" s="113" t="str">
        <f>IF(ISNUMBER(SEARCH("-",K1179)),_xlfn.XLOOKUP(LEFT(K1179,FIND("-",K1179)-1),'Clean Data'!E:E, 'Clean Data'!D:D),_xlfn.XLOOKUP(K1179,'Clean Data'!E:E, 'Clean Data'!D:D))</f>
        <v>792</v>
      </c>
      <c r="J1179" s="113" t="s">
        <v>1741</v>
      </c>
      <c r="K1179" s="114" t="s">
        <v>3420</v>
      </c>
      <c r="L1179" t="str">
        <f t="shared" si="18"/>
        <v>Form-Full_Moon</v>
      </c>
      <c r="M1179" t="s">
        <v>3132</v>
      </c>
    </row>
    <row r="1180" spans="7:13" x14ac:dyDescent="0.25">
      <c r="G1180">
        <f>IF(ISNUMBER(SEARCH("-",K1180)),_xlfn.XLOOKUP(LEFT(K1180,FIND("-",K1180)-1),'Clean Data'!E:E, 'Clean Data'!C:C),_xlfn.XLOOKUP(K1180,'Clean Data'!E:E, 'Clean Data'!C:C))</f>
        <v>7</v>
      </c>
      <c r="H1180" s="113">
        <v>7</v>
      </c>
      <c r="I1180" s="113" t="str">
        <f>IF(ISNUMBER(SEARCH("-",K1180)),_xlfn.XLOOKUP(LEFT(K1180,FIND("-",K1180)-1),'Clean Data'!E:E, 'Clean Data'!D:D),_xlfn.XLOOKUP(K1180,'Clean Data'!E:E, 'Clean Data'!D:D))</f>
        <v>793</v>
      </c>
      <c r="J1180" s="113" t="s">
        <v>1742</v>
      </c>
      <c r="K1180" s="114" t="s">
        <v>778</v>
      </c>
      <c r="L1180" t="str">
        <f t="shared" si="18"/>
        <v/>
      </c>
      <c r="M1180" t="s">
        <v>888</v>
      </c>
    </row>
    <row r="1181" spans="7:13" x14ac:dyDescent="0.25">
      <c r="G1181">
        <f>IF(ISNUMBER(SEARCH("-",K1181)),_xlfn.XLOOKUP(LEFT(K1181,FIND("-",K1181)-1),'Clean Data'!E:E, 'Clean Data'!C:C),_xlfn.XLOOKUP(K1181,'Clean Data'!E:E, 'Clean Data'!C:C))</f>
        <v>7</v>
      </c>
      <c r="H1181" s="113">
        <v>7</v>
      </c>
      <c r="I1181" s="113" t="str">
        <f>IF(ISNUMBER(SEARCH("-",K1181)),_xlfn.XLOOKUP(LEFT(K1181,FIND("-",K1181)-1),'Clean Data'!E:E, 'Clean Data'!D:D),_xlfn.XLOOKUP(K1181,'Clean Data'!E:E, 'Clean Data'!D:D))</f>
        <v>794</v>
      </c>
      <c r="J1181" s="113" t="s">
        <v>1743</v>
      </c>
      <c r="K1181" s="114" t="s">
        <v>779</v>
      </c>
      <c r="L1181" t="str">
        <f t="shared" si="18"/>
        <v/>
      </c>
      <c r="M1181" t="s">
        <v>888</v>
      </c>
    </row>
    <row r="1182" spans="7:13" x14ac:dyDescent="0.25">
      <c r="G1182">
        <f>IF(ISNUMBER(SEARCH("-",K1182)),_xlfn.XLOOKUP(LEFT(K1182,FIND("-",K1182)-1),'Clean Data'!E:E, 'Clean Data'!C:C),_xlfn.XLOOKUP(K1182,'Clean Data'!E:E, 'Clean Data'!C:C))</f>
        <v>7</v>
      </c>
      <c r="H1182" s="113">
        <v>7</v>
      </c>
      <c r="I1182" s="113" t="str">
        <f>IF(ISNUMBER(SEARCH("-",K1182)),_xlfn.XLOOKUP(LEFT(K1182,FIND("-",K1182)-1),'Clean Data'!E:E, 'Clean Data'!D:D),_xlfn.XLOOKUP(K1182,'Clean Data'!E:E, 'Clean Data'!D:D))</f>
        <v>795</v>
      </c>
      <c r="J1182" s="113" t="s">
        <v>1744</v>
      </c>
      <c r="K1182" s="114" t="s">
        <v>780</v>
      </c>
      <c r="L1182" t="str">
        <f t="shared" si="18"/>
        <v/>
      </c>
      <c r="M1182" t="s">
        <v>888</v>
      </c>
    </row>
    <row r="1183" spans="7:13" x14ac:dyDescent="0.25">
      <c r="G1183">
        <f>IF(ISNUMBER(SEARCH("-",K1183)),_xlfn.XLOOKUP(LEFT(K1183,FIND("-",K1183)-1),'Clean Data'!E:E, 'Clean Data'!C:C),_xlfn.XLOOKUP(K1183,'Clean Data'!E:E, 'Clean Data'!C:C))</f>
        <v>7</v>
      </c>
      <c r="H1183" s="113">
        <v>7</v>
      </c>
      <c r="I1183" s="113" t="str">
        <f>IF(ISNUMBER(SEARCH("-",K1183)),_xlfn.XLOOKUP(LEFT(K1183,FIND("-",K1183)-1),'Clean Data'!E:E, 'Clean Data'!D:D),_xlfn.XLOOKUP(K1183,'Clean Data'!E:E, 'Clean Data'!D:D))</f>
        <v>796</v>
      </c>
      <c r="J1183" s="113" t="s">
        <v>1745</v>
      </c>
      <c r="K1183" s="114" t="s">
        <v>781</v>
      </c>
      <c r="L1183" t="str">
        <f t="shared" si="18"/>
        <v/>
      </c>
      <c r="M1183" t="s">
        <v>888</v>
      </c>
    </row>
    <row r="1184" spans="7:13" x14ac:dyDescent="0.25">
      <c r="G1184">
        <f>IF(ISNUMBER(SEARCH("-",K1184)),_xlfn.XLOOKUP(LEFT(K1184,FIND("-",K1184)-1),'Clean Data'!E:E, 'Clean Data'!C:C),_xlfn.XLOOKUP(K1184,'Clean Data'!E:E, 'Clean Data'!C:C))</f>
        <v>7</v>
      </c>
      <c r="H1184" s="113">
        <v>7</v>
      </c>
      <c r="I1184" s="113" t="str">
        <f>IF(ISNUMBER(SEARCH("-",K1184)),_xlfn.XLOOKUP(LEFT(K1184,FIND("-",K1184)-1),'Clean Data'!E:E, 'Clean Data'!D:D),_xlfn.XLOOKUP(K1184,'Clean Data'!E:E, 'Clean Data'!D:D))</f>
        <v>797</v>
      </c>
      <c r="J1184" s="113" t="s">
        <v>1746</v>
      </c>
      <c r="K1184" s="114" t="s">
        <v>782</v>
      </c>
      <c r="L1184" t="str">
        <f t="shared" si="18"/>
        <v/>
      </c>
      <c r="M1184" t="s">
        <v>888</v>
      </c>
    </row>
    <row r="1185" spans="7:13" x14ac:dyDescent="0.25">
      <c r="G1185">
        <f>IF(ISNUMBER(SEARCH("-",K1185)),_xlfn.XLOOKUP(LEFT(K1185,FIND("-",K1185)-1),'Clean Data'!E:E, 'Clean Data'!C:C),_xlfn.XLOOKUP(K1185,'Clean Data'!E:E, 'Clean Data'!C:C))</f>
        <v>7</v>
      </c>
      <c r="H1185" s="113">
        <v>7</v>
      </c>
      <c r="I1185" s="113" t="str">
        <f>IF(ISNUMBER(SEARCH("-",K1185)),_xlfn.XLOOKUP(LEFT(K1185,FIND("-",K1185)-1),'Clean Data'!E:E, 'Clean Data'!D:D),_xlfn.XLOOKUP(K1185,'Clean Data'!E:E, 'Clean Data'!D:D))</f>
        <v>798</v>
      </c>
      <c r="J1185" s="113" t="s">
        <v>1747</v>
      </c>
      <c r="K1185" s="114" t="s">
        <v>783</v>
      </c>
      <c r="L1185" t="str">
        <f t="shared" si="18"/>
        <v/>
      </c>
      <c r="M1185" t="s">
        <v>888</v>
      </c>
    </row>
    <row r="1186" spans="7:13" x14ac:dyDescent="0.25">
      <c r="G1186">
        <f>IF(ISNUMBER(SEARCH("-",K1186)),_xlfn.XLOOKUP(LEFT(K1186,FIND("-",K1186)-1),'Clean Data'!E:E, 'Clean Data'!C:C),_xlfn.XLOOKUP(K1186,'Clean Data'!E:E, 'Clean Data'!C:C))</f>
        <v>7</v>
      </c>
      <c r="H1186" s="113">
        <v>7</v>
      </c>
      <c r="I1186" s="113" t="str">
        <f>IF(ISNUMBER(SEARCH("-",K1186)),_xlfn.XLOOKUP(LEFT(K1186,FIND("-",K1186)-1),'Clean Data'!E:E, 'Clean Data'!D:D),_xlfn.XLOOKUP(K1186,'Clean Data'!E:E, 'Clean Data'!D:D))</f>
        <v>799</v>
      </c>
      <c r="J1186" s="113" t="s">
        <v>1748</v>
      </c>
      <c r="K1186" s="114" t="s">
        <v>784</v>
      </c>
      <c r="L1186" t="str">
        <f t="shared" si="18"/>
        <v/>
      </c>
      <c r="M1186" t="s">
        <v>888</v>
      </c>
    </row>
    <row r="1187" spans="7:13" x14ac:dyDescent="0.25">
      <c r="G1187">
        <f>IF(ISNUMBER(SEARCH("-",K1187)),_xlfn.XLOOKUP(LEFT(K1187,FIND("-",K1187)-1),'Clean Data'!E:E, 'Clean Data'!C:C),_xlfn.XLOOKUP(K1187,'Clean Data'!E:E, 'Clean Data'!C:C))</f>
        <v>7</v>
      </c>
      <c r="H1187" s="113">
        <v>7</v>
      </c>
      <c r="I1187" s="113" t="str">
        <f>IF(ISNUMBER(SEARCH("-",K1187)),_xlfn.XLOOKUP(LEFT(K1187,FIND("-",K1187)-1),'Clean Data'!E:E, 'Clean Data'!D:D),_xlfn.XLOOKUP(K1187,'Clean Data'!E:E, 'Clean Data'!D:D))</f>
        <v>800</v>
      </c>
      <c r="J1187" s="113" t="s">
        <v>1749</v>
      </c>
      <c r="K1187" s="114" t="s">
        <v>785</v>
      </c>
      <c r="L1187" t="str">
        <f t="shared" si="18"/>
        <v/>
      </c>
      <c r="M1187" t="s">
        <v>888</v>
      </c>
    </row>
    <row r="1188" spans="7:13" x14ac:dyDescent="0.25">
      <c r="G1188">
        <f>IF(ISNUMBER(SEARCH("-",K1188)),_xlfn.XLOOKUP(LEFT(K1188,FIND("-",K1188)-1),'Clean Data'!E:E, 'Clean Data'!C:C),_xlfn.XLOOKUP(K1188,'Clean Data'!E:E, 'Clean Data'!C:C))</f>
        <v>7</v>
      </c>
      <c r="H1188" s="113">
        <v>7</v>
      </c>
      <c r="I1188" s="113" t="str">
        <f>IF(ISNUMBER(SEARCH("-",K1188)),_xlfn.XLOOKUP(LEFT(K1188,FIND("-",K1188)-1),'Clean Data'!E:E, 'Clean Data'!D:D),_xlfn.XLOOKUP(K1188,'Clean Data'!E:E, 'Clean Data'!D:D))</f>
        <v>800</v>
      </c>
      <c r="J1188" s="113" t="s">
        <v>1749</v>
      </c>
      <c r="K1188" s="114" t="s">
        <v>3421</v>
      </c>
      <c r="L1188" t="str">
        <f t="shared" si="18"/>
        <v>Form-Dawn_Wings</v>
      </c>
      <c r="M1188" t="s">
        <v>3133</v>
      </c>
    </row>
    <row r="1189" spans="7:13" x14ac:dyDescent="0.25">
      <c r="G1189">
        <f>IF(ISNUMBER(SEARCH("-",K1189)),_xlfn.XLOOKUP(LEFT(K1189,FIND("-",K1189)-1),'Clean Data'!E:E, 'Clean Data'!C:C),_xlfn.XLOOKUP(K1189,'Clean Data'!E:E, 'Clean Data'!C:C))</f>
        <v>7</v>
      </c>
      <c r="H1189" s="113">
        <v>7</v>
      </c>
      <c r="I1189" s="113" t="str">
        <f>IF(ISNUMBER(SEARCH("-",K1189)),_xlfn.XLOOKUP(LEFT(K1189,FIND("-",K1189)-1),'Clean Data'!E:E, 'Clean Data'!D:D),_xlfn.XLOOKUP(K1189,'Clean Data'!E:E, 'Clean Data'!D:D))</f>
        <v>800</v>
      </c>
      <c r="J1189" s="113" t="s">
        <v>1749</v>
      </c>
      <c r="K1189" s="114" t="s">
        <v>3422</v>
      </c>
      <c r="L1189" t="str">
        <f t="shared" si="18"/>
        <v>Form-Dusk_Mane</v>
      </c>
      <c r="M1189" t="s">
        <v>3134</v>
      </c>
    </row>
    <row r="1190" spans="7:13" x14ac:dyDescent="0.25">
      <c r="G1190">
        <f>IF(ISNUMBER(SEARCH("-",K1190)),_xlfn.XLOOKUP(LEFT(K1190,FIND("-",K1190)-1),'Clean Data'!E:E, 'Clean Data'!C:C),_xlfn.XLOOKUP(K1190,'Clean Data'!E:E, 'Clean Data'!C:C))</f>
        <v>7</v>
      </c>
      <c r="H1190" s="113">
        <v>7</v>
      </c>
      <c r="I1190" s="113" t="str">
        <f>IF(ISNUMBER(SEARCH("-",K1190)),_xlfn.XLOOKUP(LEFT(K1190,FIND("-",K1190)-1),'Clean Data'!E:E, 'Clean Data'!D:D),_xlfn.XLOOKUP(K1190,'Clean Data'!E:E, 'Clean Data'!D:D))</f>
        <v>800</v>
      </c>
      <c r="J1190" s="113" t="s">
        <v>1749</v>
      </c>
      <c r="K1190" s="114" t="s">
        <v>3423</v>
      </c>
      <c r="L1190" t="str">
        <f t="shared" si="18"/>
        <v>Form-Ultra</v>
      </c>
      <c r="M1190" t="s">
        <v>3135</v>
      </c>
    </row>
    <row r="1191" spans="7:13" x14ac:dyDescent="0.25">
      <c r="G1191">
        <f>IF(ISNUMBER(SEARCH("-",K1191)),_xlfn.XLOOKUP(LEFT(K1191,FIND("-",K1191)-1),'Clean Data'!E:E, 'Clean Data'!C:C),_xlfn.XLOOKUP(K1191,'Clean Data'!E:E, 'Clean Data'!C:C))</f>
        <v>7</v>
      </c>
      <c r="H1191" s="113">
        <v>7</v>
      </c>
      <c r="I1191" s="113" t="str">
        <f>IF(ISNUMBER(SEARCH("-",K1191)),_xlfn.XLOOKUP(LEFT(K1191,FIND("-",K1191)-1),'Clean Data'!E:E, 'Clean Data'!D:D),_xlfn.XLOOKUP(K1191,'Clean Data'!E:E, 'Clean Data'!D:D))</f>
        <v>801</v>
      </c>
      <c r="J1191" s="113" t="s">
        <v>1750</v>
      </c>
      <c r="K1191" s="114" t="s">
        <v>786</v>
      </c>
      <c r="L1191" t="str">
        <f t="shared" si="18"/>
        <v/>
      </c>
      <c r="M1191" t="s">
        <v>888</v>
      </c>
    </row>
    <row r="1192" spans="7:13" x14ac:dyDescent="0.25">
      <c r="G1192">
        <f>IF(ISNUMBER(SEARCH("-",K1192)),_xlfn.XLOOKUP(LEFT(K1192,FIND("-",K1192)-1),'Clean Data'!E:E, 'Clean Data'!C:C),_xlfn.XLOOKUP(K1192,'Clean Data'!E:E, 'Clean Data'!C:C))</f>
        <v>7</v>
      </c>
      <c r="H1192" s="113">
        <v>7</v>
      </c>
      <c r="I1192" s="113" t="str">
        <f>IF(ISNUMBER(SEARCH("-",K1192)),_xlfn.XLOOKUP(LEFT(K1192,FIND("-",K1192)-1),'Clean Data'!E:E, 'Clean Data'!D:D),_xlfn.XLOOKUP(K1192,'Clean Data'!E:E, 'Clean Data'!D:D))</f>
        <v>801</v>
      </c>
      <c r="J1192" s="113" t="s">
        <v>1750</v>
      </c>
      <c r="K1192" s="114" t="s">
        <v>3424</v>
      </c>
      <c r="L1192" t="str">
        <f t="shared" si="18"/>
        <v>Form-Original_Color</v>
      </c>
      <c r="M1192" t="s">
        <v>3136</v>
      </c>
    </row>
    <row r="1193" spans="7:13" x14ac:dyDescent="0.25">
      <c r="G1193">
        <f>IF(ISNUMBER(SEARCH("-",K1193)),_xlfn.XLOOKUP(LEFT(K1193,FIND("-",K1193)-1),'Clean Data'!E:E, 'Clean Data'!C:C),_xlfn.XLOOKUP(K1193,'Clean Data'!E:E, 'Clean Data'!C:C))</f>
        <v>7</v>
      </c>
      <c r="H1193" s="113">
        <v>7</v>
      </c>
      <c r="I1193" s="113" t="str">
        <f>IF(ISNUMBER(SEARCH("-",K1193)),_xlfn.XLOOKUP(LEFT(K1193,FIND("-",K1193)-1),'Clean Data'!E:E, 'Clean Data'!D:D),_xlfn.XLOOKUP(K1193,'Clean Data'!E:E, 'Clean Data'!D:D))</f>
        <v>802</v>
      </c>
      <c r="J1193" s="113" t="s">
        <v>1751</v>
      </c>
      <c r="K1193" s="114" t="s">
        <v>787</v>
      </c>
      <c r="L1193" t="str">
        <f t="shared" si="18"/>
        <v/>
      </c>
      <c r="M1193" t="s">
        <v>888</v>
      </c>
    </row>
    <row r="1194" spans="7:13" x14ac:dyDescent="0.25">
      <c r="G1194">
        <f>IF(ISNUMBER(SEARCH("-",K1194)),_xlfn.XLOOKUP(LEFT(K1194,FIND("-",K1194)-1),'Clean Data'!E:E, 'Clean Data'!C:C),_xlfn.XLOOKUP(K1194,'Clean Data'!E:E, 'Clean Data'!C:C))</f>
        <v>7</v>
      </c>
      <c r="H1194" s="113">
        <v>7</v>
      </c>
      <c r="I1194" s="113" t="str">
        <f>IF(ISNUMBER(SEARCH("-",K1194)),_xlfn.XLOOKUP(LEFT(K1194,FIND("-",K1194)-1),'Clean Data'!E:E, 'Clean Data'!D:D),_xlfn.XLOOKUP(K1194,'Clean Data'!E:E, 'Clean Data'!D:D))</f>
        <v>802</v>
      </c>
      <c r="J1194" s="113" t="s">
        <v>1751</v>
      </c>
      <c r="K1194" s="114" t="s">
        <v>3425</v>
      </c>
      <c r="L1194" t="str">
        <f t="shared" si="18"/>
        <v>Form-Zenith</v>
      </c>
      <c r="M1194" t="s">
        <v>946</v>
      </c>
    </row>
    <row r="1195" spans="7:13" x14ac:dyDescent="0.25">
      <c r="G1195">
        <f>IF(ISNUMBER(SEARCH("-",K1195)),_xlfn.XLOOKUP(LEFT(K1195,FIND("-",K1195)-1),'Clean Data'!E:E, 'Clean Data'!C:C),_xlfn.XLOOKUP(K1195,'Clean Data'!E:E, 'Clean Data'!C:C))</f>
        <v>7</v>
      </c>
      <c r="H1195" s="113">
        <v>7</v>
      </c>
      <c r="I1195" s="113" t="str">
        <f>IF(ISNUMBER(SEARCH("-",K1195)),_xlfn.XLOOKUP(LEFT(K1195,FIND("-",K1195)-1),'Clean Data'!E:E, 'Clean Data'!D:D),_xlfn.XLOOKUP(K1195,'Clean Data'!E:E, 'Clean Data'!D:D))</f>
        <v>803</v>
      </c>
      <c r="J1195" s="113" t="s">
        <v>1752</v>
      </c>
      <c r="K1195" s="114" t="s">
        <v>788</v>
      </c>
      <c r="L1195" t="str">
        <f t="shared" si="18"/>
        <v/>
      </c>
      <c r="M1195" t="s">
        <v>888</v>
      </c>
    </row>
    <row r="1196" spans="7:13" x14ac:dyDescent="0.25">
      <c r="G1196">
        <f>IF(ISNUMBER(SEARCH("-",K1196)),_xlfn.XLOOKUP(LEFT(K1196,FIND("-",K1196)-1),'Clean Data'!E:E, 'Clean Data'!C:C),_xlfn.XLOOKUP(K1196,'Clean Data'!E:E, 'Clean Data'!C:C))</f>
        <v>7</v>
      </c>
      <c r="H1196" s="113">
        <v>7</v>
      </c>
      <c r="I1196" s="113" t="str">
        <f>IF(ISNUMBER(SEARCH("-",K1196)),_xlfn.XLOOKUP(LEFT(K1196,FIND("-",K1196)-1),'Clean Data'!E:E, 'Clean Data'!D:D),_xlfn.XLOOKUP(K1196,'Clean Data'!E:E, 'Clean Data'!D:D))</f>
        <v>804</v>
      </c>
      <c r="J1196" s="113" t="s">
        <v>1753</v>
      </c>
      <c r="K1196" s="114" t="s">
        <v>789</v>
      </c>
      <c r="L1196" t="str">
        <f t="shared" si="18"/>
        <v/>
      </c>
      <c r="M1196" t="s">
        <v>888</v>
      </c>
    </row>
    <row r="1197" spans="7:13" x14ac:dyDescent="0.25">
      <c r="G1197">
        <f>IF(ISNUMBER(SEARCH("-",K1197)),_xlfn.XLOOKUP(LEFT(K1197,FIND("-",K1197)-1),'Clean Data'!E:E, 'Clean Data'!C:C),_xlfn.XLOOKUP(K1197,'Clean Data'!E:E, 'Clean Data'!C:C))</f>
        <v>7</v>
      </c>
      <c r="H1197" s="113">
        <v>7</v>
      </c>
      <c r="I1197" s="113" t="str">
        <f>IF(ISNUMBER(SEARCH("-",K1197)),_xlfn.XLOOKUP(LEFT(K1197,FIND("-",K1197)-1),'Clean Data'!E:E, 'Clean Data'!D:D),_xlfn.XLOOKUP(K1197,'Clean Data'!E:E, 'Clean Data'!D:D))</f>
        <v>805</v>
      </c>
      <c r="J1197" s="113" t="s">
        <v>1754</v>
      </c>
      <c r="K1197" s="114" t="s">
        <v>790</v>
      </c>
      <c r="L1197" t="str">
        <f t="shared" si="18"/>
        <v/>
      </c>
      <c r="M1197" t="s">
        <v>888</v>
      </c>
    </row>
    <row r="1198" spans="7:13" x14ac:dyDescent="0.25">
      <c r="G1198">
        <f>IF(ISNUMBER(SEARCH("-",K1198)),_xlfn.XLOOKUP(LEFT(K1198,FIND("-",K1198)-1),'Clean Data'!E:E, 'Clean Data'!C:C),_xlfn.XLOOKUP(K1198,'Clean Data'!E:E, 'Clean Data'!C:C))</f>
        <v>7</v>
      </c>
      <c r="H1198" s="113">
        <v>7</v>
      </c>
      <c r="I1198" s="113" t="str">
        <f>IF(ISNUMBER(SEARCH("-",K1198)),_xlfn.XLOOKUP(LEFT(K1198,FIND("-",K1198)-1),'Clean Data'!E:E, 'Clean Data'!D:D),_xlfn.XLOOKUP(K1198,'Clean Data'!E:E, 'Clean Data'!D:D))</f>
        <v>806</v>
      </c>
      <c r="J1198" s="113" t="s">
        <v>1755</v>
      </c>
      <c r="K1198" s="114" t="s">
        <v>791</v>
      </c>
      <c r="L1198" t="str">
        <f t="shared" si="18"/>
        <v/>
      </c>
      <c r="M1198" t="s">
        <v>888</v>
      </c>
    </row>
    <row r="1199" spans="7:13" x14ac:dyDescent="0.25">
      <c r="G1199">
        <f>IF(ISNUMBER(SEARCH("-",K1199)),_xlfn.XLOOKUP(LEFT(K1199,FIND("-",K1199)-1),'Clean Data'!E:E, 'Clean Data'!C:C),_xlfn.XLOOKUP(K1199,'Clean Data'!E:E, 'Clean Data'!C:C))</f>
        <v>7</v>
      </c>
      <c r="H1199" s="113">
        <v>7</v>
      </c>
      <c r="I1199" s="113" t="str">
        <f>IF(ISNUMBER(SEARCH("-",K1199)),_xlfn.XLOOKUP(LEFT(K1199,FIND("-",K1199)-1),'Clean Data'!E:E, 'Clean Data'!D:D),_xlfn.XLOOKUP(K1199,'Clean Data'!E:E, 'Clean Data'!D:D))</f>
        <v>807</v>
      </c>
      <c r="J1199" s="113" t="s">
        <v>1756</v>
      </c>
      <c r="K1199" s="114" t="s">
        <v>792</v>
      </c>
      <c r="L1199" t="str">
        <f t="shared" si="18"/>
        <v/>
      </c>
      <c r="M1199" t="s">
        <v>888</v>
      </c>
    </row>
    <row r="1200" spans="7:13" x14ac:dyDescent="0.25">
      <c r="G1200">
        <f>IF(ISNUMBER(SEARCH("-",K1200)),_xlfn.XLOOKUP(LEFT(K1200,FIND("-",K1200)-1),'Clean Data'!E:E, 'Clean Data'!C:C),_xlfn.XLOOKUP(K1200,'Clean Data'!E:E, 'Clean Data'!C:C))</f>
        <v>7</v>
      </c>
      <c r="H1200" s="113">
        <v>7</v>
      </c>
      <c r="I1200" s="113" t="str">
        <f>IF(ISNUMBER(SEARCH("-",K1200)),_xlfn.XLOOKUP(LEFT(K1200,FIND("-",K1200)-1),'Clean Data'!E:E, 'Clean Data'!D:D),_xlfn.XLOOKUP(K1200,'Clean Data'!E:E, 'Clean Data'!D:D))</f>
        <v>808</v>
      </c>
      <c r="J1200" s="113" t="s">
        <v>1757</v>
      </c>
      <c r="K1200" s="114" t="s">
        <v>793</v>
      </c>
      <c r="L1200" t="str">
        <f t="shared" si="18"/>
        <v/>
      </c>
      <c r="M1200" t="s">
        <v>888</v>
      </c>
    </row>
    <row r="1201" spans="7:13" x14ac:dyDescent="0.25">
      <c r="G1201">
        <f>IF(ISNUMBER(SEARCH("-",K1201)),_xlfn.XLOOKUP(LEFT(K1201,FIND("-",K1201)-1),'Clean Data'!E:E, 'Clean Data'!C:C),_xlfn.XLOOKUP(K1201,'Clean Data'!E:E, 'Clean Data'!C:C))</f>
        <v>7</v>
      </c>
      <c r="H1201" s="113">
        <v>7</v>
      </c>
      <c r="I1201" s="113" t="str">
        <f>IF(ISNUMBER(SEARCH("-",K1201)),_xlfn.XLOOKUP(LEFT(K1201,FIND("-",K1201)-1),'Clean Data'!E:E, 'Clean Data'!D:D),_xlfn.XLOOKUP(K1201,'Clean Data'!E:E, 'Clean Data'!D:D))</f>
        <v>809</v>
      </c>
      <c r="J1201" s="113" t="s">
        <v>1758</v>
      </c>
      <c r="K1201" s="114" t="s">
        <v>794</v>
      </c>
      <c r="L1201" t="str">
        <f t="shared" si="18"/>
        <v/>
      </c>
      <c r="M1201" t="s">
        <v>888</v>
      </c>
    </row>
    <row r="1202" spans="7:13" x14ac:dyDescent="0.25">
      <c r="G1202">
        <f>IF(ISNUMBER(SEARCH("-",K1202)),_xlfn.XLOOKUP(LEFT(K1202,FIND("-",K1202)-1),'Clean Data'!E:E, 'Clean Data'!C:C),_xlfn.XLOOKUP(K1202,'Clean Data'!E:E, 'Clean Data'!C:C))</f>
        <v>7</v>
      </c>
      <c r="H1202" s="113">
        <v>7</v>
      </c>
      <c r="I1202" s="113" t="str">
        <f>IF(ISNUMBER(SEARCH("-",K1202)),_xlfn.XLOOKUP(LEFT(K1202,FIND("-",K1202)-1),'Clean Data'!E:E, 'Clean Data'!D:D),_xlfn.XLOOKUP(K1202,'Clean Data'!E:E, 'Clean Data'!D:D))</f>
        <v>809</v>
      </c>
      <c r="J1202" s="113" t="s">
        <v>1758</v>
      </c>
      <c r="K1202" s="114" t="s">
        <v>2853</v>
      </c>
      <c r="L1202" t="str">
        <f t="shared" si="18"/>
        <v>Gigantamax</v>
      </c>
      <c r="M1202" t="s">
        <v>883</v>
      </c>
    </row>
    <row r="1203" spans="7:13" x14ac:dyDescent="0.25">
      <c r="G1203">
        <f>IF(ISNUMBER(SEARCH("-",K1203)),_xlfn.XLOOKUP(LEFT(K1203,FIND("-",K1203)-1),'Clean Data'!E:E, 'Clean Data'!C:C),_xlfn.XLOOKUP(K1203,'Clean Data'!E:E, 'Clean Data'!C:C))</f>
        <v>8</v>
      </c>
      <c r="H1203" s="113">
        <v>8</v>
      </c>
      <c r="I1203" s="113" t="str">
        <f>IF(ISNUMBER(SEARCH("-",K1203)),_xlfn.XLOOKUP(LEFT(K1203,FIND("-",K1203)-1),'Clean Data'!E:E, 'Clean Data'!D:D),_xlfn.XLOOKUP(K1203,'Clean Data'!E:E, 'Clean Data'!D:D))</f>
        <v>810</v>
      </c>
      <c r="J1203" s="113" t="s">
        <v>1759</v>
      </c>
      <c r="K1203" s="114" t="s">
        <v>795</v>
      </c>
      <c r="L1203" t="str">
        <f t="shared" si="18"/>
        <v/>
      </c>
      <c r="M1203" t="s">
        <v>888</v>
      </c>
    </row>
    <row r="1204" spans="7:13" x14ac:dyDescent="0.25">
      <c r="G1204">
        <f>IF(ISNUMBER(SEARCH("-",K1204)),_xlfn.XLOOKUP(LEFT(K1204,FIND("-",K1204)-1),'Clean Data'!E:E, 'Clean Data'!C:C),_xlfn.XLOOKUP(K1204,'Clean Data'!E:E, 'Clean Data'!C:C))</f>
        <v>8</v>
      </c>
      <c r="H1204" s="113">
        <v>8</v>
      </c>
      <c r="I1204" s="113" t="str">
        <f>IF(ISNUMBER(SEARCH("-",K1204)),_xlfn.XLOOKUP(LEFT(K1204,FIND("-",K1204)-1),'Clean Data'!E:E, 'Clean Data'!D:D),_xlfn.XLOOKUP(K1204,'Clean Data'!E:E, 'Clean Data'!D:D))</f>
        <v>811</v>
      </c>
      <c r="J1204" s="113" t="s">
        <v>1760</v>
      </c>
      <c r="K1204" s="114" t="s">
        <v>796</v>
      </c>
      <c r="L1204" t="str">
        <f t="shared" si="18"/>
        <v/>
      </c>
      <c r="M1204" t="s">
        <v>888</v>
      </c>
    </row>
    <row r="1205" spans="7:13" x14ac:dyDescent="0.25">
      <c r="G1205">
        <f>IF(ISNUMBER(SEARCH("-",K1205)),_xlfn.XLOOKUP(LEFT(K1205,FIND("-",K1205)-1),'Clean Data'!E:E, 'Clean Data'!C:C),_xlfn.XLOOKUP(K1205,'Clean Data'!E:E, 'Clean Data'!C:C))</f>
        <v>8</v>
      </c>
      <c r="H1205" s="113">
        <v>8</v>
      </c>
      <c r="I1205" s="113" t="str">
        <f>IF(ISNUMBER(SEARCH("-",K1205)),_xlfn.XLOOKUP(LEFT(K1205,FIND("-",K1205)-1),'Clean Data'!E:E, 'Clean Data'!D:D),_xlfn.XLOOKUP(K1205,'Clean Data'!E:E, 'Clean Data'!D:D))</f>
        <v>812</v>
      </c>
      <c r="J1205" s="113" t="s">
        <v>1761</v>
      </c>
      <c r="K1205" s="114" t="s">
        <v>797</v>
      </c>
      <c r="L1205" t="str">
        <f t="shared" si="18"/>
        <v/>
      </c>
      <c r="M1205" t="s">
        <v>888</v>
      </c>
    </row>
    <row r="1206" spans="7:13" x14ac:dyDescent="0.25">
      <c r="G1206">
        <f>IF(ISNUMBER(SEARCH("-",K1206)),_xlfn.XLOOKUP(LEFT(K1206,FIND("-",K1206)-1),'Clean Data'!E:E, 'Clean Data'!C:C),_xlfn.XLOOKUP(K1206,'Clean Data'!E:E, 'Clean Data'!C:C))</f>
        <v>8</v>
      </c>
      <c r="H1206" s="113">
        <v>8</v>
      </c>
      <c r="I1206" s="113" t="str">
        <f>IF(ISNUMBER(SEARCH("-",K1206)),_xlfn.XLOOKUP(LEFT(K1206,FIND("-",K1206)-1),'Clean Data'!E:E, 'Clean Data'!D:D),_xlfn.XLOOKUP(K1206,'Clean Data'!E:E, 'Clean Data'!D:D))</f>
        <v>812</v>
      </c>
      <c r="J1206" s="113" t="s">
        <v>1761</v>
      </c>
      <c r="K1206" s="114" t="s">
        <v>2854</v>
      </c>
      <c r="L1206" t="str">
        <f t="shared" si="18"/>
        <v>Gigantamax</v>
      </c>
      <c r="M1206" t="s">
        <v>883</v>
      </c>
    </row>
    <row r="1207" spans="7:13" x14ac:dyDescent="0.25">
      <c r="G1207">
        <f>IF(ISNUMBER(SEARCH("-",K1207)),_xlfn.XLOOKUP(LEFT(K1207,FIND("-",K1207)-1),'Clean Data'!E:E, 'Clean Data'!C:C),_xlfn.XLOOKUP(K1207,'Clean Data'!E:E, 'Clean Data'!C:C))</f>
        <v>8</v>
      </c>
      <c r="H1207" s="113">
        <v>8</v>
      </c>
      <c r="I1207" s="113" t="str">
        <f>IF(ISNUMBER(SEARCH("-",K1207)),_xlfn.XLOOKUP(LEFT(K1207,FIND("-",K1207)-1),'Clean Data'!E:E, 'Clean Data'!D:D),_xlfn.XLOOKUP(K1207,'Clean Data'!E:E, 'Clean Data'!D:D))</f>
        <v>813</v>
      </c>
      <c r="J1207" s="113" t="s">
        <v>1762</v>
      </c>
      <c r="K1207" s="114" t="s">
        <v>798</v>
      </c>
      <c r="L1207" t="str">
        <f t="shared" si="18"/>
        <v/>
      </c>
      <c r="M1207" t="s">
        <v>888</v>
      </c>
    </row>
    <row r="1208" spans="7:13" x14ac:dyDescent="0.25">
      <c r="G1208">
        <f>IF(ISNUMBER(SEARCH("-",K1208)),_xlfn.XLOOKUP(LEFT(K1208,FIND("-",K1208)-1),'Clean Data'!E:E, 'Clean Data'!C:C),_xlfn.XLOOKUP(K1208,'Clean Data'!E:E, 'Clean Data'!C:C))</f>
        <v>8</v>
      </c>
      <c r="H1208" s="113">
        <v>8</v>
      </c>
      <c r="I1208" s="113" t="str">
        <f>IF(ISNUMBER(SEARCH("-",K1208)),_xlfn.XLOOKUP(LEFT(K1208,FIND("-",K1208)-1),'Clean Data'!E:E, 'Clean Data'!D:D),_xlfn.XLOOKUP(K1208,'Clean Data'!E:E, 'Clean Data'!D:D))</f>
        <v>814</v>
      </c>
      <c r="J1208" s="113" t="s">
        <v>1763</v>
      </c>
      <c r="K1208" s="114" t="s">
        <v>799</v>
      </c>
      <c r="L1208" t="str">
        <f t="shared" si="18"/>
        <v/>
      </c>
      <c r="M1208" t="s">
        <v>888</v>
      </c>
    </row>
    <row r="1209" spans="7:13" x14ac:dyDescent="0.25">
      <c r="G1209">
        <f>IF(ISNUMBER(SEARCH("-",K1209)),_xlfn.XLOOKUP(LEFT(K1209,FIND("-",K1209)-1),'Clean Data'!E:E, 'Clean Data'!C:C),_xlfn.XLOOKUP(K1209,'Clean Data'!E:E, 'Clean Data'!C:C))</f>
        <v>8</v>
      </c>
      <c r="H1209" s="113">
        <v>8</v>
      </c>
      <c r="I1209" s="113" t="str">
        <f>IF(ISNUMBER(SEARCH("-",K1209)),_xlfn.XLOOKUP(LEFT(K1209,FIND("-",K1209)-1),'Clean Data'!E:E, 'Clean Data'!D:D),_xlfn.XLOOKUP(K1209,'Clean Data'!E:E, 'Clean Data'!D:D))</f>
        <v>815</v>
      </c>
      <c r="J1209" s="113" t="s">
        <v>1764</v>
      </c>
      <c r="K1209" s="114" t="s">
        <v>800</v>
      </c>
      <c r="L1209" t="str">
        <f t="shared" si="18"/>
        <v/>
      </c>
      <c r="M1209" t="s">
        <v>888</v>
      </c>
    </row>
    <row r="1210" spans="7:13" x14ac:dyDescent="0.25">
      <c r="G1210">
        <f>IF(ISNUMBER(SEARCH("-",K1210)),_xlfn.XLOOKUP(LEFT(K1210,FIND("-",K1210)-1),'Clean Data'!E:E, 'Clean Data'!C:C),_xlfn.XLOOKUP(K1210,'Clean Data'!E:E, 'Clean Data'!C:C))</f>
        <v>8</v>
      </c>
      <c r="H1210" s="113">
        <v>8</v>
      </c>
      <c r="I1210" s="113" t="str">
        <f>IF(ISNUMBER(SEARCH("-",K1210)),_xlfn.XLOOKUP(LEFT(K1210,FIND("-",K1210)-1),'Clean Data'!E:E, 'Clean Data'!D:D),_xlfn.XLOOKUP(K1210,'Clean Data'!E:E, 'Clean Data'!D:D))</f>
        <v>815</v>
      </c>
      <c r="J1210" s="113" t="s">
        <v>1764</v>
      </c>
      <c r="K1210" s="114" t="s">
        <v>2855</v>
      </c>
      <c r="L1210" t="str">
        <f t="shared" si="18"/>
        <v>Gigantamax</v>
      </c>
      <c r="M1210" t="s">
        <v>883</v>
      </c>
    </row>
    <row r="1211" spans="7:13" x14ac:dyDescent="0.25">
      <c r="G1211">
        <f>IF(ISNUMBER(SEARCH("-",K1211)),_xlfn.XLOOKUP(LEFT(K1211,FIND("-",K1211)-1),'Clean Data'!E:E, 'Clean Data'!C:C),_xlfn.XLOOKUP(K1211,'Clean Data'!E:E, 'Clean Data'!C:C))</f>
        <v>8</v>
      </c>
      <c r="H1211" s="113">
        <v>8</v>
      </c>
      <c r="I1211" s="113" t="str">
        <f>IF(ISNUMBER(SEARCH("-",K1211)),_xlfn.XLOOKUP(LEFT(K1211,FIND("-",K1211)-1),'Clean Data'!E:E, 'Clean Data'!D:D),_xlfn.XLOOKUP(K1211,'Clean Data'!E:E, 'Clean Data'!D:D))</f>
        <v>816</v>
      </c>
      <c r="J1211" s="113" t="s">
        <v>1765</v>
      </c>
      <c r="K1211" s="114" t="s">
        <v>801</v>
      </c>
      <c r="L1211" t="str">
        <f t="shared" si="18"/>
        <v/>
      </c>
      <c r="M1211" t="s">
        <v>888</v>
      </c>
    </row>
    <row r="1212" spans="7:13" x14ac:dyDescent="0.25">
      <c r="G1212">
        <f>IF(ISNUMBER(SEARCH("-",K1212)),_xlfn.XLOOKUP(LEFT(K1212,FIND("-",K1212)-1),'Clean Data'!E:E, 'Clean Data'!C:C),_xlfn.XLOOKUP(K1212,'Clean Data'!E:E, 'Clean Data'!C:C))</f>
        <v>8</v>
      </c>
      <c r="H1212" s="113">
        <v>8</v>
      </c>
      <c r="I1212" s="113" t="str">
        <f>IF(ISNUMBER(SEARCH("-",K1212)),_xlfn.XLOOKUP(LEFT(K1212,FIND("-",K1212)-1),'Clean Data'!E:E, 'Clean Data'!D:D),_xlfn.XLOOKUP(K1212,'Clean Data'!E:E, 'Clean Data'!D:D))</f>
        <v>817</v>
      </c>
      <c r="J1212" s="113" t="s">
        <v>1766</v>
      </c>
      <c r="K1212" s="114" t="s">
        <v>802</v>
      </c>
      <c r="L1212" t="str">
        <f t="shared" si="18"/>
        <v/>
      </c>
      <c r="M1212" t="s">
        <v>888</v>
      </c>
    </row>
    <row r="1213" spans="7:13" x14ac:dyDescent="0.25">
      <c r="G1213">
        <f>IF(ISNUMBER(SEARCH("-",K1213)),_xlfn.XLOOKUP(LEFT(K1213,FIND("-",K1213)-1),'Clean Data'!E:E, 'Clean Data'!C:C),_xlfn.XLOOKUP(K1213,'Clean Data'!E:E, 'Clean Data'!C:C))</f>
        <v>8</v>
      </c>
      <c r="H1213" s="113">
        <v>8</v>
      </c>
      <c r="I1213" s="113" t="str">
        <f>IF(ISNUMBER(SEARCH("-",K1213)),_xlfn.XLOOKUP(LEFT(K1213,FIND("-",K1213)-1),'Clean Data'!E:E, 'Clean Data'!D:D),_xlfn.XLOOKUP(K1213,'Clean Data'!E:E, 'Clean Data'!D:D))</f>
        <v>818</v>
      </c>
      <c r="J1213" s="113" t="s">
        <v>1767</v>
      </c>
      <c r="K1213" s="114" t="s">
        <v>803</v>
      </c>
      <c r="L1213" t="str">
        <f t="shared" si="18"/>
        <v/>
      </c>
      <c r="M1213" t="s">
        <v>888</v>
      </c>
    </row>
    <row r="1214" spans="7:13" x14ac:dyDescent="0.25">
      <c r="G1214">
        <f>IF(ISNUMBER(SEARCH("-",K1214)),_xlfn.XLOOKUP(LEFT(K1214,FIND("-",K1214)-1),'Clean Data'!E:E, 'Clean Data'!C:C),_xlfn.XLOOKUP(K1214,'Clean Data'!E:E, 'Clean Data'!C:C))</f>
        <v>8</v>
      </c>
      <c r="H1214" s="113">
        <v>8</v>
      </c>
      <c r="I1214" s="113" t="str">
        <f>IF(ISNUMBER(SEARCH("-",K1214)),_xlfn.XLOOKUP(LEFT(K1214,FIND("-",K1214)-1),'Clean Data'!E:E, 'Clean Data'!D:D),_xlfn.XLOOKUP(K1214,'Clean Data'!E:E, 'Clean Data'!D:D))</f>
        <v>818</v>
      </c>
      <c r="J1214" s="113" t="s">
        <v>1767</v>
      </c>
      <c r="K1214" s="114" t="s">
        <v>2856</v>
      </c>
      <c r="L1214" t="str">
        <f t="shared" si="18"/>
        <v>Gigantamax</v>
      </c>
      <c r="M1214" t="s">
        <v>883</v>
      </c>
    </row>
    <row r="1215" spans="7:13" x14ac:dyDescent="0.25">
      <c r="G1215">
        <f>IF(ISNUMBER(SEARCH("-",K1215)),_xlfn.XLOOKUP(LEFT(K1215,FIND("-",K1215)-1),'Clean Data'!E:E, 'Clean Data'!C:C),_xlfn.XLOOKUP(K1215,'Clean Data'!E:E, 'Clean Data'!C:C))</f>
        <v>8</v>
      </c>
      <c r="H1215" s="113">
        <v>8</v>
      </c>
      <c r="I1215" s="113" t="str">
        <f>IF(ISNUMBER(SEARCH("-",K1215)),_xlfn.XLOOKUP(LEFT(K1215,FIND("-",K1215)-1),'Clean Data'!E:E, 'Clean Data'!D:D),_xlfn.XLOOKUP(K1215,'Clean Data'!E:E, 'Clean Data'!D:D))</f>
        <v>819</v>
      </c>
      <c r="J1215" s="113" t="s">
        <v>1768</v>
      </c>
      <c r="K1215" s="114" t="s">
        <v>804</v>
      </c>
      <c r="L1215" t="str">
        <f t="shared" si="18"/>
        <v/>
      </c>
      <c r="M1215" t="s">
        <v>888</v>
      </c>
    </row>
    <row r="1216" spans="7:13" x14ac:dyDescent="0.25">
      <c r="G1216">
        <f>IF(ISNUMBER(SEARCH("-",K1216)),_xlfn.XLOOKUP(LEFT(K1216,FIND("-",K1216)-1),'Clean Data'!E:E, 'Clean Data'!C:C),_xlfn.XLOOKUP(K1216,'Clean Data'!E:E, 'Clean Data'!C:C))</f>
        <v>8</v>
      </c>
      <c r="H1216" s="113">
        <v>8</v>
      </c>
      <c r="I1216" s="113" t="str">
        <f>IF(ISNUMBER(SEARCH("-",K1216)),_xlfn.XLOOKUP(LEFT(K1216,FIND("-",K1216)-1),'Clean Data'!E:E, 'Clean Data'!D:D),_xlfn.XLOOKUP(K1216,'Clean Data'!E:E, 'Clean Data'!D:D))</f>
        <v>820</v>
      </c>
      <c r="J1216" s="113" t="s">
        <v>1769</v>
      </c>
      <c r="K1216" s="114" t="s">
        <v>805</v>
      </c>
      <c r="L1216" t="str">
        <f t="shared" si="18"/>
        <v/>
      </c>
      <c r="M1216" t="s">
        <v>888</v>
      </c>
    </row>
    <row r="1217" spans="7:13" x14ac:dyDescent="0.25">
      <c r="G1217">
        <f>IF(ISNUMBER(SEARCH("-",K1217)),_xlfn.XLOOKUP(LEFT(K1217,FIND("-",K1217)-1),'Clean Data'!E:E, 'Clean Data'!C:C),_xlfn.XLOOKUP(K1217,'Clean Data'!E:E, 'Clean Data'!C:C))</f>
        <v>8</v>
      </c>
      <c r="H1217" s="113">
        <v>8</v>
      </c>
      <c r="I1217" s="113" t="str">
        <f>IF(ISNUMBER(SEARCH("-",K1217)),_xlfn.XLOOKUP(LEFT(K1217,FIND("-",K1217)-1),'Clean Data'!E:E, 'Clean Data'!D:D),_xlfn.XLOOKUP(K1217,'Clean Data'!E:E, 'Clean Data'!D:D))</f>
        <v>821</v>
      </c>
      <c r="J1217" s="113" t="s">
        <v>1770</v>
      </c>
      <c r="K1217" s="114" t="s">
        <v>806</v>
      </c>
      <c r="L1217" t="str">
        <f t="shared" si="18"/>
        <v/>
      </c>
      <c r="M1217" t="s">
        <v>888</v>
      </c>
    </row>
    <row r="1218" spans="7:13" x14ac:dyDescent="0.25">
      <c r="G1218">
        <f>IF(ISNUMBER(SEARCH("-",K1218)),_xlfn.XLOOKUP(LEFT(K1218,FIND("-",K1218)-1),'Clean Data'!E:E, 'Clean Data'!C:C),_xlfn.XLOOKUP(K1218,'Clean Data'!E:E, 'Clean Data'!C:C))</f>
        <v>8</v>
      </c>
      <c r="H1218" s="113">
        <v>8</v>
      </c>
      <c r="I1218" s="113" t="str">
        <f>IF(ISNUMBER(SEARCH("-",K1218)),_xlfn.XLOOKUP(LEFT(K1218,FIND("-",K1218)-1),'Clean Data'!E:E, 'Clean Data'!D:D),_xlfn.XLOOKUP(K1218,'Clean Data'!E:E, 'Clean Data'!D:D))</f>
        <v>822</v>
      </c>
      <c r="J1218" s="113" t="s">
        <v>1771</v>
      </c>
      <c r="K1218" s="114" t="s">
        <v>807</v>
      </c>
      <c r="L1218" t="str">
        <f t="shared" si="18"/>
        <v/>
      </c>
      <c r="M1218" t="s">
        <v>888</v>
      </c>
    </row>
    <row r="1219" spans="7:13" x14ac:dyDescent="0.25">
      <c r="G1219">
        <f>IF(ISNUMBER(SEARCH("-",K1219)),_xlfn.XLOOKUP(LEFT(K1219,FIND("-",K1219)-1),'Clean Data'!E:E, 'Clean Data'!C:C),_xlfn.XLOOKUP(K1219,'Clean Data'!E:E, 'Clean Data'!C:C))</f>
        <v>8</v>
      </c>
      <c r="H1219" s="113">
        <v>8</v>
      </c>
      <c r="I1219" s="113" t="str">
        <f>IF(ISNUMBER(SEARCH("-",K1219)),_xlfn.XLOOKUP(LEFT(K1219,FIND("-",K1219)-1),'Clean Data'!E:E, 'Clean Data'!D:D),_xlfn.XLOOKUP(K1219,'Clean Data'!E:E, 'Clean Data'!D:D))</f>
        <v>823</v>
      </c>
      <c r="J1219" s="113" t="s">
        <v>1772</v>
      </c>
      <c r="K1219" s="114" t="s">
        <v>808</v>
      </c>
      <c r="L1219" t="str">
        <f t="shared" ref="L1219:L1282" si="19">IF(NOT(ISERROR(SEARCH("-", K1219))), RIGHT(K1219, LEN(K1219) - SEARCH("-", K1219)), "")</f>
        <v/>
      </c>
      <c r="M1219" t="s">
        <v>888</v>
      </c>
    </row>
    <row r="1220" spans="7:13" x14ac:dyDescent="0.25">
      <c r="G1220">
        <f>IF(ISNUMBER(SEARCH("-",K1220)),_xlfn.XLOOKUP(LEFT(K1220,FIND("-",K1220)-1),'Clean Data'!E:E, 'Clean Data'!C:C),_xlfn.XLOOKUP(K1220,'Clean Data'!E:E, 'Clean Data'!C:C))</f>
        <v>8</v>
      </c>
      <c r="H1220" s="113">
        <v>8</v>
      </c>
      <c r="I1220" s="113" t="str">
        <f>IF(ISNUMBER(SEARCH("-",K1220)),_xlfn.XLOOKUP(LEFT(K1220,FIND("-",K1220)-1),'Clean Data'!E:E, 'Clean Data'!D:D),_xlfn.XLOOKUP(K1220,'Clean Data'!E:E, 'Clean Data'!D:D))</f>
        <v>823</v>
      </c>
      <c r="J1220" s="113" t="s">
        <v>1772</v>
      </c>
      <c r="K1220" s="114" t="s">
        <v>2857</v>
      </c>
      <c r="L1220" t="str">
        <f t="shared" si="19"/>
        <v>Gigantamax</v>
      </c>
      <c r="M1220" t="s">
        <v>883</v>
      </c>
    </row>
    <row r="1221" spans="7:13" x14ac:dyDescent="0.25">
      <c r="G1221">
        <f>IF(ISNUMBER(SEARCH("-",K1221)),_xlfn.XLOOKUP(LEFT(K1221,FIND("-",K1221)-1),'Clean Data'!E:E, 'Clean Data'!C:C),_xlfn.XLOOKUP(K1221,'Clean Data'!E:E, 'Clean Data'!C:C))</f>
        <v>8</v>
      </c>
      <c r="H1221" s="113">
        <v>8</v>
      </c>
      <c r="I1221" s="113" t="str">
        <f>IF(ISNUMBER(SEARCH("-",K1221)),_xlfn.XLOOKUP(LEFT(K1221,FIND("-",K1221)-1),'Clean Data'!E:E, 'Clean Data'!D:D),_xlfn.XLOOKUP(K1221,'Clean Data'!E:E, 'Clean Data'!D:D))</f>
        <v>824</v>
      </c>
      <c r="J1221" s="113" t="s">
        <v>1773</v>
      </c>
      <c r="K1221" s="114" t="s">
        <v>809</v>
      </c>
      <c r="L1221" t="str">
        <f t="shared" si="19"/>
        <v/>
      </c>
      <c r="M1221" t="s">
        <v>888</v>
      </c>
    </row>
    <row r="1222" spans="7:13" x14ac:dyDescent="0.25">
      <c r="G1222">
        <f>IF(ISNUMBER(SEARCH("-",K1222)),_xlfn.XLOOKUP(LEFT(K1222,FIND("-",K1222)-1),'Clean Data'!E:E, 'Clean Data'!C:C),_xlfn.XLOOKUP(K1222,'Clean Data'!E:E, 'Clean Data'!C:C))</f>
        <v>8</v>
      </c>
      <c r="H1222" s="113">
        <v>8</v>
      </c>
      <c r="I1222" s="113" t="str">
        <f>IF(ISNUMBER(SEARCH("-",K1222)),_xlfn.XLOOKUP(LEFT(K1222,FIND("-",K1222)-1),'Clean Data'!E:E, 'Clean Data'!D:D),_xlfn.XLOOKUP(K1222,'Clean Data'!E:E, 'Clean Data'!D:D))</f>
        <v>825</v>
      </c>
      <c r="J1222" s="113" t="s">
        <v>1774</v>
      </c>
      <c r="K1222" s="114" t="s">
        <v>810</v>
      </c>
      <c r="L1222" t="str">
        <f t="shared" si="19"/>
        <v/>
      </c>
      <c r="M1222" t="s">
        <v>888</v>
      </c>
    </row>
    <row r="1223" spans="7:13" x14ac:dyDescent="0.25">
      <c r="G1223">
        <f>IF(ISNUMBER(SEARCH("-",K1223)),_xlfn.XLOOKUP(LEFT(K1223,FIND("-",K1223)-1),'Clean Data'!E:E, 'Clean Data'!C:C),_xlfn.XLOOKUP(K1223,'Clean Data'!E:E, 'Clean Data'!C:C))</f>
        <v>8</v>
      </c>
      <c r="H1223" s="113">
        <v>8</v>
      </c>
      <c r="I1223" s="113" t="str">
        <f>IF(ISNUMBER(SEARCH("-",K1223)),_xlfn.XLOOKUP(LEFT(K1223,FIND("-",K1223)-1),'Clean Data'!E:E, 'Clean Data'!D:D),_xlfn.XLOOKUP(K1223,'Clean Data'!E:E, 'Clean Data'!D:D))</f>
        <v>826</v>
      </c>
      <c r="J1223" s="113" t="s">
        <v>1775</v>
      </c>
      <c r="K1223" s="114" t="s">
        <v>811</v>
      </c>
      <c r="L1223" t="str">
        <f t="shared" si="19"/>
        <v/>
      </c>
      <c r="M1223" t="s">
        <v>888</v>
      </c>
    </row>
    <row r="1224" spans="7:13" x14ac:dyDescent="0.25">
      <c r="G1224">
        <f>IF(ISNUMBER(SEARCH("-",K1224)),_xlfn.XLOOKUP(LEFT(K1224,FIND("-",K1224)-1),'Clean Data'!E:E, 'Clean Data'!C:C),_xlfn.XLOOKUP(K1224,'Clean Data'!E:E, 'Clean Data'!C:C))</f>
        <v>8</v>
      </c>
      <c r="H1224" s="113">
        <v>8</v>
      </c>
      <c r="I1224" s="113" t="str">
        <f>IF(ISNUMBER(SEARCH("-",K1224)),_xlfn.XLOOKUP(LEFT(K1224,FIND("-",K1224)-1),'Clean Data'!E:E, 'Clean Data'!D:D),_xlfn.XLOOKUP(K1224,'Clean Data'!E:E, 'Clean Data'!D:D))</f>
        <v>826</v>
      </c>
      <c r="J1224" s="113" t="s">
        <v>1775</v>
      </c>
      <c r="K1224" s="114" t="s">
        <v>2858</v>
      </c>
      <c r="L1224" t="str">
        <f t="shared" si="19"/>
        <v>Gigantamax</v>
      </c>
      <c r="M1224" t="s">
        <v>883</v>
      </c>
    </row>
    <row r="1225" spans="7:13" x14ac:dyDescent="0.25">
      <c r="G1225">
        <f>IF(ISNUMBER(SEARCH("-",K1225)),_xlfn.XLOOKUP(LEFT(K1225,FIND("-",K1225)-1),'Clean Data'!E:E, 'Clean Data'!C:C),_xlfn.XLOOKUP(K1225,'Clean Data'!E:E, 'Clean Data'!C:C))</f>
        <v>8</v>
      </c>
      <c r="H1225" s="113">
        <v>8</v>
      </c>
      <c r="I1225" s="113" t="str">
        <f>IF(ISNUMBER(SEARCH("-",K1225)),_xlfn.XLOOKUP(LEFT(K1225,FIND("-",K1225)-1),'Clean Data'!E:E, 'Clean Data'!D:D),_xlfn.XLOOKUP(K1225,'Clean Data'!E:E, 'Clean Data'!D:D))</f>
        <v>827</v>
      </c>
      <c r="J1225" s="113" t="s">
        <v>1776</v>
      </c>
      <c r="K1225" s="114" t="s">
        <v>812</v>
      </c>
      <c r="L1225" t="str">
        <f t="shared" si="19"/>
        <v/>
      </c>
      <c r="M1225" t="s">
        <v>888</v>
      </c>
    </row>
    <row r="1226" spans="7:13" x14ac:dyDescent="0.25">
      <c r="G1226">
        <f>IF(ISNUMBER(SEARCH("-",K1226)),_xlfn.XLOOKUP(LEFT(K1226,FIND("-",K1226)-1),'Clean Data'!E:E, 'Clean Data'!C:C),_xlfn.XLOOKUP(K1226,'Clean Data'!E:E, 'Clean Data'!C:C))</f>
        <v>8</v>
      </c>
      <c r="H1226" s="113">
        <v>8</v>
      </c>
      <c r="I1226" s="113" t="str">
        <f>IF(ISNUMBER(SEARCH("-",K1226)),_xlfn.XLOOKUP(LEFT(K1226,FIND("-",K1226)-1),'Clean Data'!E:E, 'Clean Data'!D:D),_xlfn.XLOOKUP(K1226,'Clean Data'!E:E, 'Clean Data'!D:D))</f>
        <v>828</v>
      </c>
      <c r="J1226" s="113" t="s">
        <v>1777</v>
      </c>
      <c r="K1226" s="114" t="s">
        <v>813</v>
      </c>
      <c r="L1226" t="str">
        <f t="shared" si="19"/>
        <v/>
      </c>
      <c r="M1226" t="s">
        <v>888</v>
      </c>
    </row>
    <row r="1227" spans="7:13" x14ac:dyDescent="0.25">
      <c r="G1227">
        <f>IF(ISNUMBER(SEARCH("-",K1227)),_xlfn.XLOOKUP(LEFT(K1227,FIND("-",K1227)-1),'Clean Data'!E:E, 'Clean Data'!C:C),_xlfn.XLOOKUP(K1227,'Clean Data'!E:E, 'Clean Data'!C:C))</f>
        <v>8</v>
      </c>
      <c r="H1227" s="113">
        <v>8</v>
      </c>
      <c r="I1227" s="113" t="str">
        <f>IF(ISNUMBER(SEARCH("-",K1227)),_xlfn.XLOOKUP(LEFT(K1227,FIND("-",K1227)-1),'Clean Data'!E:E, 'Clean Data'!D:D),_xlfn.XLOOKUP(K1227,'Clean Data'!E:E, 'Clean Data'!D:D))</f>
        <v>829</v>
      </c>
      <c r="J1227" s="113" t="s">
        <v>1778</v>
      </c>
      <c r="K1227" s="114" t="s">
        <v>814</v>
      </c>
      <c r="L1227" t="str">
        <f t="shared" si="19"/>
        <v/>
      </c>
      <c r="M1227" t="s">
        <v>888</v>
      </c>
    </row>
    <row r="1228" spans="7:13" x14ac:dyDescent="0.25">
      <c r="G1228">
        <f>IF(ISNUMBER(SEARCH("-",K1228)),_xlfn.XLOOKUP(LEFT(K1228,FIND("-",K1228)-1),'Clean Data'!E:E, 'Clean Data'!C:C),_xlfn.XLOOKUP(K1228,'Clean Data'!E:E, 'Clean Data'!C:C))</f>
        <v>8</v>
      </c>
      <c r="H1228" s="113">
        <v>8</v>
      </c>
      <c r="I1228" s="113" t="str">
        <f>IF(ISNUMBER(SEARCH("-",K1228)),_xlfn.XLOOKUP(LEFT(K1228,FIND("-",K1228)-1),'Clean Data'!E:E, 'Clean Data'!D:D),_xlfn.XLOOKUP(K1228,'Clean Data'!E:E, 'Clean Data'!D:D))</f>
        <v>830</v>
      </c>
      <c r="J1228" s="113" t="s">
        <v>1779</v>
      </c>
      <c r="K1228" s="114" t="s">
        <v>815</v>
      </c>
      <c r="L1228" t="str">
        <f t="shared" si="19"/>
        <v/>
      </c>
      <c r="M1228" t="s">
        <v>888</v>
      </c>
    </row>
    <row r="1229" spans="7:13" x14ac:dyDescent="0.25">
      <c r="G1229">
        <f>IF(ISNUMBER(SEARCH("-",K1229)),_xlfn.XLOOKUP(LEFT(K1229,FIND("-",K1229)-1),'Clean Data'!E:E, 'Clean Data'!C:C),_xlfn.XLOOKUP(K1229,'Clean Data'!E:E, 'Clean Data'!C:C))</f>
        <v>8</v>
      </c>
      <c r="H1229" s="113">
        <v>8</v>
      </c>
      <c r="I1229" s="113" t="str">
        <f>IF(ISNUMBER(SEARCH("-",K1229)),_xlfn.XLOOKUP(LEFT(K1229,FIND("-",K1229)-1),'Clean Data'!E:E, 'Clean Data'!D:D),_xlfn.XLOOKUP(K1229,'Clean Data'!E:E, 'Clean Data'!D:D))</f>
        <v>831</v>
      </c>
      <c r="J1229" s="113" t="s">
        <v>1780</v>
      </c>
      <c r="K1229" s="114" t="s">
        <v>816</v>
      </c>
      <c r="L1229" t="str">
        <f t="shared" si="19"/>
        <v/>
      </c>
      <c r="M1229" t="s">
        <v>888</v>
      </c>
    </row>
    <row r="1230" spans="7:13" x14ac:dyDescent="0.25">
      <c r="G1230">
        <f>IF(ISNUMBER(SEARCH("-",K1230)),_xlfn.XLOOKUP(LEFT(K1230,FIND("-",K1230)-1),'Clean Data'!E:E, 'Clean Data'!C:C),_xlfn.XLOOKUP(K1230,'Clean Data'!E:E, 'Clean Data'!C:C))</f>
        <v>8</v>
      </c>
      <c r="H1230" s="113">
        <v>8</v>
      </c>
      <c r="I1230" s="113" t="str">
        <f>IF(ISNUMBER(SEARCH("-",K1230)),_xlfn.XLOOKUP(LEFT(K1230,FIND("-",K1230)-1),'Clean Data'!E:E, 'Clean Data'!D:D),_xlfn.XLOOKUP(K1230,'Clean Data'!E:E, 'Clean Data'!D:D))</f>
        <v>832</v>
      </c>
      <c r="J1230" s="113" t="s">
        <v>1781</v>
      </c>
      <c r="K1230" s="114" t="s">
        <v>817</v>
      </c>
      <c r="L1230" t="str">
        <f t="shared" si="19"/>
        <v/>
      </c>
      <c r="M1230" t="s">
        <v>888</v>
      </c>
    </row>
    <row r="1231" spans="7:13" x14ac:dyDescent="0.25">
      <c r="G1231">
        <f>IF(ISNUMBER(SEARCH("-",K1231)),_xlfn.XLOOKUP(LEFT(K1231,FIND("-",K1231)-1),'Clean Data'!E:E, 'Clean Data'!C:C),_xlfn.XLOOKUP(K1231,'Clean Data'!E:E, 'Clean Data'!C:C))</f>
        <v>8</v>
      </c>
      <c r="H1231" s="113">
        <v>8</v>
      </c>
      <c r="I1231" s="113" t="str">
        <f>IF(ISNUMBER(SEARCH("-",K1231)),_xlfn.XLOOKUP(LEFT(K1231,FIND("-",K1231)-1),'Clean Data'!E:E, 'Clean Data'!D:D),_xlfn.XLOOKUP(K1231,'Clean Data'!E:E, 'Clean Data'!D:D))</f>
        <v>833</v>
      </c>
      <c r="J1231" s="113" t="s">
        <v>1782</v>
      </c>
      <c r="K1231" s="114" t="s">
        <v>818</v>
      </c>
      <c r="L1231" t="str">
        <f t="shared" si="19"/>
        <v/>
      </c>
      <c r="M1231" t="s">
        <v>888</v>
      </c>
    </row>
    <row r="1232" spans="7:13" x14ac:dyDescent="0.25">
      <c r="G1232">
        <f>IF(ISNUMBER(SEARCH("-",K1232)),_xlfn.XLOOKUP(LEFT(K1232,FIND("-",K1232)-1),'Clean Data'!E:E, 'Clean Data'!C:C),_xlfn.XLOOKUP(K1232,'Clean Data'!E:E, 'Clean Data'!C:C))</f>
        <v>8</v>
      </c>
      <c r="H1232" s="113">
        <v>8</v>
      </c>
      <c r="I1232" s="113" t="str">
        <f>IF(ISNUMBER(SEARCH("-",K1232)),_xlfn.XLOOKUP(LEFT(K1232,FIND("-",K1232)-1),'Clean Data'!E:E, 'Clean Data'!D:D),_xlfn.XLOOKUP(K1232,'Clean Data'!E:E, 'Clean Data'!D:D))</f>
        <v>834</v>
      </c>
      <c r="J1232" s="113" t="s">
        <v>1783</v>
      </c>
      <c r="K1232" s="114" t="s">
        <v>819</v>
      </c>
      <c r="L1232" t="str">
        <f t="shared" si="19"/>
        <v/>
      </c>
      <c r="M1232" t="s">
        <v>888</v>
      </c>
    </row>
    <row r="1233" spans="7:13" x14ac:dyDescent="0.25">
      <c r="G1233">
        <f>IF(ISNUMBER(SEARCH("-",K1233)),_xlfn.XLOOKUP(LEFT(K1233,FIND("-",K1233)-1),'Clean Data'!E:E, 'Clean Data'!C:C),_xlfn.XLOOKUP(K1233,'Clean Data'!E:E, 'Clean Data'!C:C))</f>
        <v>8</v>
      </c>
      <c r="H1233" s="113">
        <v>8</v>
      </c>
      <c r="I1233" s="113" t="str">
        <f>IF(ISNUMBER(SEARCH("-",K1233)),_xlfn.XLOOKUP(LEFT(K1233,FIND("-",K1233)-1),'Clean Data'!E:E, 'Clean Data'!D:D),_xlfn.XLOOKUP(K1233,'Clean Data'!E:E, 'Clean Data'!D:D))</f>
        <v>834</v>
      </c>
      <c r="J1233" s="113" t="s">
        <v>1783</v>
      </c>
      <c r="K1233" s="114" t="s">
        <v>2859</v>
      </c>
      <c r="L1233" t="str">
        <f t="shared" si="19"/>
        <v>Gigantamax</v>
      </c>
      <c r="M1233" t="s">
        <v>883</v>
      </c>
    </row>
    <row r="1234" spans="7:13" x14ac:dyDescent="0.25">
      <c r="G1234">
        <f>IF(ISNUMBER(SEARCH("-",K1234)),_xlfn.XLOOKUP(LEFT(K1234,FIND("-",K1234)-1),'Clean Data'!E:E, 'Clean Data'!C:C),_xlfn.XLOOKUP(K1234,'Clean Data'!E:E, 'Clean Data'!C:C))</f>
        <v>8</v>
      </c>
      <c r="H1234" s="113">
        <v>8</v>
      </c>
      <c r="I1234" s="113" t="str">
        <f>IF(ISNUMBER(SEARCH("-",K1234)),_xlfn.XLOOKUP(LEFT(K1234,FIND("-",K1234)-1),'Clean Data'!E:E, 'Clean Data'!D:D),_xlfn.XLOOKUP(K1234,'Clean Data'!E:E, 'Clean Data'!D:D))</f>
        <v>835</v>
      </c>
      <c r="J1234" s="113" t="s">
        <v>1784</v>
      </c>
      <c r="K1234" s="114" t="s">
        <v>820</v>
      </c>
      <c r="L1234" t="str">
        <f t="shared" si="19"/>
        <v/>
      </c>
      <c r="M1234" t="s">
        <v>888</v>
      </c>
    </row>
    <row r="1235" spans="7:13" x14ac:dyDescent="0.25">
      <c r="G1235">
        <f>IF(ISNUMBER(SEARCH("-",K1235)),_xlfn.XLOOKUP(LEFT(K1235,FIND("-",K1235)-1),'Clean Data'!E:E, 'Clean Data'!C:C),_xlfn.XLOOKUP(K1235,'Clean Data'!E:E, 'Clean Data'!C:C))</f>
        <v>8</v>
      </c>
      <c r="H1235" s="113">
        <v>8</v>
      </c>
      <c r="I1235" s="113" t="str">
        <f>IF(ISNUMBER(SEARCH("-",K1235)),_xlfn.XLOOKUP(LEFT(K1235,FIND("-",K1235)-1),'Clean Data'!E:E, 'Clean Data'!D:D),_xlfn.XLOOKUP(K1235,'Clean Data'!E:E, 'Clean Data'!D:D))</f>
        <v>836</v>
      </c>
      <c r="J1235" s="113" t="s">
        <v>1785</v>
      </c>
      <c r="K1235" s="114" t="s">
        <v>821</v>
      </c>
      <c r="L1235" t="str">
        <f t="shared" si="19"/>
        <v/>
      </c>
      <c r="M1235" t="s">
        <v>888</v>
      </c>
    </row>
    <row r="1236" spans="7:13" x14ac:dyDescent="0.25">
      <c r="G1236">
        <f>IF(ISNUMBER(SEARCH("-",K1236)),_xlfn.XLOOKUP(LEFT(K1236,FIND("-",K1236)-1),'Clean Data'!E:E, 'Clean Data'!C:C),_xlfn.XLOOKUP(K1236,'Clean Data'!E:E, 'Clean Data'!C:C))</f>
        <v>8</v>
      </c>
      <c r="H1236" s="113">
        <v>8</v>
      </c>
      <c r="I1236" s="113" t="str">
        <f>IF(ISNUMBER(SEARCH("-",K1236)),_xlfn.XLOOKUP(LEFT(K1236,FIND("-",K1236)-1),'Clean Data'!E:E, 'Clean Data'!D:D),_xlfn.XLOOKUP(K1236,'Clean Data'!E:E, 'Clean Data'!D:D))</f>
        <v>837</v>
      </c>
      <c r="J1236" s="113" t="s">
        <v>1786</v>
      </c>
      <c r="K1236" s="114" t="s">
        <v>822</v>
      </c>
      <c r="L1236" t="str">
        <f t="shared" si="19"/>
        <v/>
      </c>
      <c r="M1236" t="s">
        <v>888</v>
      </c>
    </row>
    <row r="1237" spans="7:13" x14ac:dyDescent="0.25">
      <c r="G1237">
        <f>IF(ISNUMBER(SEARCH("-",K1237)),_xlfn.XLOOKUP(LEFT(K1237,FIND("-",K1237)-1),'Clean Data'!E:E, 'Clean Data'!C:C),_xlfn.XLOOKUP(K1237,'Clean Data'!E:E, 'Clean Data'!C:C))</f>
        <v>8</v>
      </c>
      <c r="H1237" s="113">
        <v>8</v>
      </c>
      <c r="I1237" s="113" t="str">
        <f>IF(ISNUMBER(SEARCH("-",K1237)),_xlfn.XLOOKUP(LEFT(K1237,FIND("-",K1237)-1),'Clean Data'!E:E, 'Clean Data'!D:D),_xlfn.XLOOKUP(K1237,'Clean Data'!E:E, 'Clean Data'!D:D))</f>
        <v>838</v>
      </c>
      <c r="J1237" s="113" t="s">
        <v>1787</v>
      </c>
      <c r="K1237" s="114" t="s">
        <v>823</v>
      </c>
      <c r="L1237" t="str">
        <f t="shared" si="19"/>
        <v/>
      </c>
      <c r="M1237" t="s">
        <v>888</v>
      </c>
    </row>
    <row r="1238" spans="7:13" x14ac:dyDescent="0.25">
      <c r="G1238">
        <f>IF(ISNUMBER(SEARCH("-",K1238)),_xlfn.XLOOKUP(LEFT(K1238,FIND("-",K1238)-1),'Clean Data'!E:E, 'Clean Data'!C:C),_xlfn.XLOOKUP(K1238,'Clean Data'!E:E, 'Clean Data'!C:C))</f>
        <v>8</v>
      </c>
      <c r="H1238" s="113">
        <v>8</v>
      </c>
      <c r="I1238" s="113" t="str">
        <f>IF(ISNUMBER(SEARCH("-",K1238)),_xlfn.XLOOKUP(LEFT(K1238,FIND("-",K1238)-1),'Clean Data'!E:E, 'Clean Data'!D:D),_xlfn.XLOOKUP(K1238,'Clean Data'!E:E, 'Clean Data'!D:D))</f>
        <v>839</v>
      </c>
      <c r="J1238" s="113" t="s">
        <v>1788</v>
      </c>
      <c r="K1238" s="114" t="s">
        <v>824</v>
      </c>
      <c r="L1238" t="str">
        <f t="shared" si="19"/>
        <v/>
      </c>
      <c r="M1238" t="s">
        <v>888</v>
      </c>
    </row>
    <row r="1239" spans="7:13" x14ac:dyDescent="0.25">
      <c r="G1239">
        <f>IF(ISNUMBER(SEARCH("-",K1239)),_xlfn.XLOOKUP(LEFT(K1239,FIND("-",K1239)-1),'Clean Data'!E:E, 'Clean Data'!C:C),_xlfn.XLOOKUP(K1239,'Clean Data'!E:E, 'Clean Data'!C:C))</f>
        <v>8</v>
      </c>
      <c r="H1239" s="113">
        <v>8</v>
      </c>
      <c r="I1239" s="113" t="str">
        <f>IF(ISNUMBER(SEARCH("-",K1239)),_xlfn.XLOOKUP(LEFT(K1239,FIND("-",K1239)-1),'Clean Data'!E:E, 'Clean Data'!D:D),_xlfn.XLOOKUP(K1239,'Clean Data'!E:E, 'Clean Data'!D:D))</f>
        <v>839</v>
      </c>
      <c r="J1239" s="113" t="s">
        <v>1788</v>
      </c>
      <c r="K1239" s="114" t="s">
        <v>2860</v>
      </c>
      <c r="L1239" t="str">
        <f t="shared" si="19"/>
        <v>Gigantamax</v>
      </c>
      <c r="M1239" t="s">
        <v>883</v>
      </c>
    </row>
    <row r="1240" spans="7:13" x14ac:dyDescent="0.25">
      <c r="G1240">
        <f>IF(ISNUMBER(SEARCH("-",K1240)),_xlfn.XLOOKUP(LEFT(K1240,FIND("-",K1240)-1),'Clean Data'!E:E, 'Clean Data'!C:C),_xlfn.XLOOKUP(K1240,'Clean Data'!E:E, 'Clean Data'!C:C))</f>
        <v>8</v>
      </c>
      <c r="H1240" s="113">
        <v>8</v>
      </c>
      <c r="I1240" s="113" t="str">
        <f>IF(ISNUMBER(SEARCH("-",K1240)),_xlfn.XLOOKUP(LEFT(K1240,FIND("-",K1240)-1),'Clean Data'!E:E, 'Clean Data'!D:D),_xlfn.XLOOKUP(K1240,'Clean Data'!E:E, 'Clean Data'!D:D))</f>
        <v>840</v>
      </c>
      <c r="J1240" s="113" t="s">
        <v>1789</v>
      </c>
      <c r="K1240" s="114" t="s">
        <v>825</v>
      </c>
      <c r="L1240" t="str">
        <f t="shared" si="19"/>
        <v/>
      </c>
      <c r="M1240" t="s">
        <v>888</v>
      </c>
    </row>
    <row r="1241" spans="7:13" x14ac:dyDescent="0.25">
      <c r="G1241">
        <f>IF(ISNUMBER(SEARCH("-",K1241)),_xlfn.XLOOKUP(LEFT(K1241,FIND("-",K1241)-1),'Clean Data'!E:E, 'Clean Data'!C:C),_xlfn.XLOOKUP(K1241,'Clean Data'!E:E, 'Clean Data'!C:C))</f>
        <v>8</v>
      </c>
      <c r="H1241" s="113">
        <v>8</v>
      </c>
      <c r="I1241" s="113" t="str">
        <f>IF(ISNUMBER(SEARCH("-",K1241)),_xlfn.XLOOKUP(LEFT(K1241,FIND("-",K1241)-1),'Clean Data'!E:E, 'Clean Data'!D:D),_xlfn.XLOOKUP(K1241,'Clean Data'!E:E, 'Clean Data'!D:D))</f>
        <v>841</v>
      </c>
      <c r="J1241" s="113" t="s">
        <v>1790</v>
      </c>
      <c r="K1241" s="114" t="s">
        <v>826</v>
      </c>
      <c r="L1241" t="str">
        <f t="shared" si="19"/>
        <v/>
      </c>
      <c r="M1241" t="s">
        <v>888</v>
      </c>
    </row>
    <row r="1242" spans="7:13" x14ac:dyDescent="0.25">
      <c r="G1242">
        <f>IF(ISNUMBER(SEARCH("-",K1242)),_xlfn.XLOOKUP(LEFT(K1242,FIND("-",K1242)-1),'Clean Data'!E:E, 'Clean Data'!C:C),_xlfn.XLOOKUP(K1242,'Clean Data'!E:E, 'Clean Data'!C:C))</f>
        <v>8</v>
      </c>
      <c r="H1242" s="113">
        <v>8</v>
      </c>
      <c r="I1242" s="113" t="str">
        <f>IF(ISNUMBER(SEARCH("-",K1242)),_xlfn.XLOOKUP(LEFT(K1242,FIND("-",K1242)-1),'Clean Data'!E:E, 'Clean Data'!D:D),_xlfn.XLOOKUP(K1242,'Clean Data'!E:E, 'Clean Data'!D:D))</f>
        <v>841</v>
      </c>
      <c r="J1242" s="113" t="s">
        <v>1790</v>
      </c>
      <c r="K1242" s="114" t="s">
        <v>2861</v>
      </c>
      <c r="L1242" t="str">
        <f t="shared" si="19"/>
        <v>Gigantamax</v>
      </c>
      <c r="M1242" t="s">
        <v>883</v>
      </c>
    </row>
    <row r="1243" spans="7:13" x14ac:dyDescent="0.25">
      <c r="G1243">
        <f>IF(ISNUMBER(SEARCH("-",K1243)),_xlfn.XLOOKUP(LEFT(K1243,FIND("-",K1243)-1),'Clean Data'!E:E, 'Clean Data'!C:C),_xlfn.XLOOKUP(K1243,'Clean Data'!E:E, 'Clean Data'!C:C))</f>
        <v>8</v>
      </c>
      <c r="H1243" s="113">
        <v>8</v>
      </c>
      <c r="I1243" s="113" t="str">
        <f>IF(ISNUMBER(SEARCH("-",K1243)),_xlfn.XLOOKUP(LEFT(K1243,FIND("-",K1243)-1),'Clean Data'!E:E, 'Clean Data'!D:D),_xlfn.XLOOKUP(K1243,'Clean Data'!E:E, 'Clean Data'!D:D))</f>
        <v>842</v>
      </c>
      <c r="J1243" s="113" t="s">
        <v>1791</v>
      </c>
      <c r="K1243" s="114" t="s">
        <v>827</v>
      </c>
      <c r="L1243" t="str">
        <f t="shared" si="19"/>
        <v/>
      </c>
      <c r="M1243" t="s">
        <v>888</v>
      </c>
    </row>
    <row r="1244" spans="7:13" x14ac:dyDescent="0.25">
      <c r="G1244">
        <f>IF(ISNUMBER(SEARCH("-",K1244)),_xlfn.XLOOKUP(LEFT(K1244,FIND("-",K1244)-1),'Clean Data'!E:E, 'Clean Data'!C:C),_xlfn.XLOOKUP(K1244,'Clean Data'!E:E, 'Clean Data'!C:C))</f>
        <v>8</v>
      </c>
      <c r="H1244" s="113">
        <v>8</v>
      </c>
      <c r="I1244" s="113" t="str">
        <f>IF(ISNUMBER(SEARCH("-",K1244)),_xlfn.XLOOKUP(LEFT(K1244,FIND("-",K1244)-1),'Clean Data'!E:E, 'Clean Data'!D:D),_xlfn.XLOOKUP(K1244,'Clean Data'!E:E, 'Clean Data'!D:D))</f>
        <v>842</v>
      </c>
      <c r="J1244" s="113" t="s">
        <v>1791</v>
      </c>
      <c r="K1244" s="114" t="s">
        <v>2862</v>
      </c>
      <c r="L1244" t="str">
        <f t="shared" si="19"/>
        <v>Gigantamax</v>
      </c>
      <c r="M1244" t="s">
        <v>883</v>
      </c>
    </row>
    <row r="1245" spans="7:13" x14ac:dyDescent="0.25">
      <c r="G1245">
        <f>IF(ISNUMBER(SEARCH("-",K1245)),_xlfn.XLOOKUP(LEFT(K1245,FIND("-",K1245)-1),'Clean Data'!E:E, 'Clean Data'!C:C),_xlfn.XLOOKUP(K1245,'Clean Data'!E:E, 'Clean Data'!C:C))</f>
        <v>8</v>
      </c>
      <c r="H1245" s="113">
        <v>8</v>
      </c>
      <c r="I1245" s="113" t="str">
        <f>IF(ISNUMBER(SEARCH("-",K1245)),_xlfn.XLOOKUP(LEFT(K1245,FIND("-",K1245)-1),'Clean Data'!E:E, 'Clean Data'!D:D),_xlfn.XLOOKUP(K1245,'Clean Data'!E:E, 'Clean Data'!D:D))</f>
        <v>843</v>
      </c>
      <c r="J1245" s="113" t="s">
        <v>1792</v>
      </c>
      <c r="K1245" s="114" t="s">
        <v>828</v>
      </c>
      <c r="L1245" t="str">
        <f t="shared" si="19"/>
        <v/>
      </c>
      <c r="M1245" t="s">
        <v>888</v>
      </c>
    </row>
    <row r="1246" spans="7:13" x14ac:dyDescent="0.25">
      <c r="G1246">
        <f>IF(ISNUMBER(SEARCH("-",K1246)),_xlfn.XLOOKUP(LEFT(K1246,FIND("-",K1246)-1),'Clean Data'!E:E, 'Clean Data'!C:C),_xlfn.XLOOKUP(K1246,'Clean Data'!E:E, 'Clean Data'!C:C))</f>
        <v>8</v>
      </c>
      <c r="H1246" s="113">
        <v>8</v>
      </c>
      <c r="I1246" s="113" t="str">
        <f>IF(ISNUMBER(SEARCH("-",K1246)),_xlfn.XLOOKUP(LEFT(K1246,FIND("-",K1246)-1),'Clean Data'!E:E, 'Clean Data'!D:D),_xlfn.XLOOKUP(K1246,'Clean Data'!E:E, 'Clean Data'!D:D))</f>
        <v>844</v>
      </c>
      <c r="J1246" s="113" t="s">
        <v>1793</v>
      </c>
      <c r="K1246" s="114" t="s">
        <v>829</v>
      </c>
      <c r="L1246" t="str">
        <f t="shared" si="19"/>
        <v/>
      </c>
      <c r="M1246" t="s">
        <v>888</v>
      </c>
    </row>
    <row r="1247" spans="7:13" x14ac:dyDescent="0.25">
      <c r="G1247">
        <f>IF(ISNUMBER(SEARCH("-",K1247)),_xlfn.XLOOKUP(LEFT(K1247,FIND("-",K1247)-1),'Clean Data'!E:E, 'Clean Data'!C:C),_xlfn.XLOOKUP(K1247,'Clean Data'!E:E, 'Clean Data'!C:C))</f>
        <v>8</v>
      </c>
      <c r="H1247" s="113">
        <v>8</v>
      </c>
      <c r="I1247" s="113" t="str">
        <f>IF(ISNUMBER(SEARCH("-",K1247)),_xlfn.XLOOKUP(LEFT(K1247,FIND("-",K1247)-1),'Clean Data'!E:E, 'Clean Data'!D:D),_xlfn.XLOOKUP(K1247,'Clean Data'!E:E, 'Clean Data'!D:D))</f>
        <v>844</v>
      </c>
      <c r="J1247" s="113" t="s">
        <v>1793</v>
      </c>
      <c r="K1247" s="114" t="s">
        <v>2863</v>
      </c>
      <c r="L1247" t="str">
        <f t="shared" si="19"/>
        <v>Gigantamax</v>
      </c>
      <c r="M1247" t="s">
        <v>883</v>
      </c>
    </row>
    <row r="1248" spans="7:13" x14ac:dyDescent="0.25">
      <c r="G1248">
        <f>IF(ISNUMBER(SEARCH("-",K1248)),_xlfn.XLOOKUP(LEFT(K1248,FIND("-",K1248)-1),'Clean Data'!E:E, 'Clean Data'!C:C),_xlfn.XLOOKUP(K1248,'Clean Data'!E:E, 'Clean Data'!C:C))</f>
        <v>8</v>
      </c>
      <c r="H1248" s="113">
        <v>8</v>
      </c>
      <c r="I1248" s="113" t="str">
        <f>IF(ISNUMBER(SEARCH("-",K1248)),_xlfn.XLOOKUP(LEFT(K1248,FIND("-",K1248)-1),'Clean Data'!E:E, 'Clean Data'!D:D),_xlfn.XLOOKUP(K1248,'Clean Data'!E:E, 'Clean Data'!D:D))</f>
        <v>845</v>
      </c>
      <c r="J1248" s="113" t="s">
        <v>1794</v>
      </c>
      <c r="K1248" s="114" t="s">
        <v>830</v>
      </c>
      <c r="L1248" t="str">
        <f t="shared" si="19"/>
        <v/>
      </c>
      <c r="M1248" t="s">
        <v>888</v>
      </c>
    </row>
    <row r="1249" spans="7:13" x14ac:dyDescent="0.25">
      <c r="G1249">
        <f>IF(ISNUMBER(SEARCH("-",K1249)),_xlfn.XLOOKUP(LEFT(K1249,FIND("-",K1249)-1),'Clean Data'!E:E, 'Clean Data'!C:C),_xlfn.XLOOKUP(K1249,'Clean Data'!E:E, 'Clean Data'!C:C))</f>
        <v>8</v>
      </c>
      <c r="H1249" s="113">
        <v>8</v>
      </c>
      <c r="I1249" s="113" t="str">
        <f>IF(ISNUMBER(SEARCH("-",K1249)),_xlfn.XLOOKUP(LEFT(K1249,FIND("-",K1249)-1),'Clean Data'!E:E, 'Clean Data'!D:D),_xlfn.XLOOKUP(K1249,'Clean Data'!E:E, 'Clean Data'!D:D))</f>
        <v>845</v>
      </c>
      <c r="J1249" s="113" t="s">
        <v>1794</v>
      </c>
      <c r="K1249" s="114" t="s">
        <v>3426</v>
      </c>
      <c r="L1249" t="str">
        <f t="shared" si="19"/>
        <v>Form-Gorging</v>
      </c>
      <c r="M1249" t="s">
        <v>3137</v>
      </c>
    </row>
    <row r="1250" spans="7:13" x14ac:dyDescent="0.25">
      <c r="G1250">
        <f>IF(ISNUMBER(SEARCH("-",K1250)),_xlfn.XLOOKUP(LEFT(K1250,FIND("-",K1250)-1),'Clean Data'!E:E, 'Clean Data'!C:C),_xlfn.XLOOKUP(K1250,'Clean Data'!E:E, 'Clean Data'!C:C))</f>
        <v>8</v>
      </c>
      <c r="H1250" s="113">
        <v>8</v>
      </c>
      <c r="I1250" s="113" t="str">
        <f>IF(ISNUMBER(SEARCH("-",K1250)),_xlfn.XLOOKUP(LEFT(K1250,FIND("-",K1250)-1),'Clean Data'!E:E, 'Clean Data'!D:D),_xlfn.XLOOKUP(K1250,'Clean Data'!E:E, 'Clean Data'!D:D))</f>
        <v>845</v>
      </c>
      <c r="J1250" s="113" t="s">
        <v>1794</v>
      </c>
      <c r="K1250" s="114" t="s">
        <v>3427</v>
      </c>
      <c r="L1250" t="str">
        <f t="shared" si="19"/>
        <v>Form-Gulping</v>
      </c>
      <c r="M1250" t="s">
        <v>3138</v>
      </c>
    </row>
    <row r="1251" spans="7:13" x14ac:dyDescent="0.25">
      <c r="G1251">
        <f>IF(ISNUMBER(SEARCH("-",K1251)),_xlfn.XLOOKUP(LEFT(K1251,FIND("-",K1251)-1),'Clean Data'!E:E, 'Clean Data'!C:C),_xlfn.XLOOKUP(K1251,'Clean Data'!E:E, 'Clean Data'!C:C))</f>
        <v>8</v>
      </c>
      <c r="H1251" s="113">
        <v>8</v>
      </c>
      <c r="I1251" s="113" t="str">
        <f>IF(ISNUMBER(SEARCH("-",K1251)),_xlfn.XLOOKUP(LEFT(K1251,FIND("-",K1251)-1),'Clean Data'!E:E, 'Clean Data'!D:D),_xlfn.XLOOKUP(K1251,'Clean Data'!E:E, 'Clean Data'!D:D))</f>
        <v>846</v>
      </c>
      <c r="J1251" s="113" t="s">
        <v>1795</v>
      </c>
      <c r="K1251" s="114" t="s">
        <v>831</v>
      </c>
      <c r="L1251" t="str">
        <f t="shared" si="19"/>
        <v/>
      </c>
      <c r="M1251" t="s">
        <v>888</v>
      </c>
    </row>
    <row r="1252" spans="7:13" x14ac:dyDescent="0.25">
      <c r="G1252">
        <f>IF(ISNUMBER(SEARCH("-",K1252)),_xlfn.XLOOKUP(LEFT(K1252,FIND("-",K1252)-1),'Clean Data'!E:E, 'Clean Data'!C:C),_xlfn.XLOOKUP(K1252,'Clean Data'!E:E, 'Clean Data'!C:C))</f>
        <v>8</v>
      </c>
      <c r="H1252" s="113">
        <v>8</v>
      </c>
      <c r="I1252" s="113" t="str">
        <f>IF(ISNUMBER(SEARCH("-",K1252)),_xlfn.XLOOKUP(LEFT(K1252,FIND("-",K1252)-1),'Clean Data'!E:E, 'Clean Data'!D:D),_xlfn.XLOOKUP(K1252,'Clean Data'!E:E, 'Clean Data'!D:D))</f>
        <v>847</v>
      </c>
      <c r="J1252" s="113" t="s">
        <v>1796</v>
      </c>
      <c r="K1252" s="114" t="s">
        <v>832</v>
      </c>
      <c r="L1252" t="str">
        <f t="shared" si="19"/>
        <v/>
      </c>
      <c r="M1252" t="s">
        <v>888</v>
      </c>
    </row>
    <row r="1253" spans="7:13" x14ac:dyDescent="0.25">
      <c r="G1253">
        <f>IF(ISNUMBER(SEARCH("-",K1253)),_xlfn.XLOOKUP(LEFT(K1253,FIND("-",K1253)-1),'Clean Data'!E:E, 'Clean Data'!C:C),_xlfn.XLOOKUP(K1253,'Clean Data'!E:E, 'Clean Data'!C:C))</f>
        <v>8</v>
      </c>
      <c r="H1253" s="113">
        <v>8</v>
      </c>
      <c r="I1253" s="113" t="str">
        <f>IF(ISNUMBER(SEARCH("-",K1253)),_xlfn.XLOOKUP(LEFT(K1253,FIND("-",K1253)-1),'Clean Data'!E:E, 'Clean Data'!D:D),_xlfn.XLOOKUP(K1253,'Clean Data'!E:E, 'Clean Data'!D:D))</f>
        <v>848</v>
      </c>
      <c r="J1253" s="113" t="s">
        <v>1797</v>
      </c>
      <c r="K1253" s="114" t="s">
        <v>833</v>
      </c>
      <c r="L1253" t="str">
        <f t="shared" si="19"/>
        <v/>
      </c>
      <c r="M1253" t="s">
        <v>888</v>
      </c>
    </row>
    <row r="1254" spans="7:13" x14ac:dyDescent="0.25">
      <c r="G1254">
        <f>IF(ISNUMBER(SEARCH("-",K1254)),_xlfn.XLOOKUP(LEFT(K1254,FIND("-",K1254)-1),'Clean Data'!E:E, 'Clean Data'!C:C),_xlfn.XLOOKUP(K1254,'Clean Data'!E:E, 'Clean Data'!C:C))</f>
        <v>8</v>
      </c>
      <c r="H1254" s="113">
        <v>8</v>
      </c>
      <c r="I1254" s="113" t="str">
        <f>IF(ISNUMBER(SEARCH("-",K1254)),_xlfn.XLOOKUP(LEFT(K1254,FIND("-",K1254)-1),'Clean Data'!E:E, 'Clean Data'!D:D),_xlfn.XLOOKUP(K1254,'Clean Data'!E:E, 'Clean Data'!D:D))</f>
        <v>849</v>
      </c>
      <c r="J1254" s="113" t="s">
        <v>1798</v>
      </c>
      <c r="K1254" s="114" t="s">
        <v>3428</v>
      </c>
      <c r="L1254" t="str">
        <f t="shared" si="19"/>
        <v>Form-Amped</v>
      </c>
      <c r="M1254" t="s">
        <v>3139</v>
      </c>
    </row>
    <row r="1255" spans="7:13" x14ac:dyDescent="0.25">
      <c r="G1255">
        <f>IF(ISNUMBER(SEARCH("-",K1255)),_xlfn.XLOOKUP(LEFT(K1255,FIND("-",K1255)-1),'Clean Data'!E:E, 'Clean Data'!C:C),_xlfn.XLOOKUP(K1255,'Clean Data'!E:E, 'Clean Data'!C:C))</f>
        <v>8</v>
      </c>
      <c r="H1255" s="113">
        <v>8</v>
      </c>
      <c r="I1255" s="113" t="str">
        <f>IF(ISNUMBER(SEARCH("-",K1255)),_xlfn.XLOOKUP(LEFT(K1255,FIND("-",K1255)-1),'Clean Data'!E:E, 'Clean Data'!D:D),_xlfn.XLOOKUP(K1255,'Clean Data'!E:E, 'Clean Data'!D:D))</f>
        <v>849</v>
      </c>
      <c r="J1255" s="113" t="s">
        <v>1798</v>
      </c>
      <c r="K1255" s="114" t="s">
        <v>3429</v>
      </c>
      <c r="L1255" t="str">
        <f t="shared" si="19"/>
        <v>Form-Low_Key</v>
      </c>
      <c r="M1255" t="s">
        <v>3140</v>
      </c>
    </row>
    <row r="1256" spans="7:13" x14ac:dyDescent="0.25">
      <c r="G1256">
        <f>IF(ISNUMBER(SEARCH("-",K1256)),_xlfn.XLOOKUP(LEFT(K1256,FIND("-",K1256)-1),'Clean Data'!E:E, 'Clean Data'!C:C),_xlfn.XLOOKUP(K1256,'Clean Data'!E:E, 'Clean Data'!C:C))</f>
        <v>8</v>
      </c>
      <c r="H1256" s="113">
        <v>8</v>
      </c>
      <c r="I1256" s="113" t="str">
        <f>IF(ISNUMBER(SEARCH("-",K1256)),_xlfn.XLOOKUP(LEFT(K1256,FIND("-",K1256)-1),'Clean Data'!E:E, 'Clean Data'!D:D),_xlfn.XLOOKUP(K1256,'Clean Data'!E:E, 'Clean Data'!D:D))</f>
        <v>849</v>
      </c>
      <c r="J1256" s="113" t="s">
        <v>1798</v>
      </c>
      <c r="K1256" s="114" t="s">
        <v>2864</v>
      </c>
      <c r="L1256" t="str">
        <f t="shared" si="19"/>
        <v>Gigantamax</v>
      </c>
      <c r="M1256" t="s">
        <v>883</v>
      </c>
    </row>
    <row r="1257" spans="7:13" x14ac:dyDescent="0.25">
      <c r="G1257">
        <f>IF(ISNUMBER(SEARCH("-",K1257)),_xlfn.XLOOKUP(LEFT(K1257,FIND("-",K1257)-1),'Clean Data'!E:E, 'Clean Data'!C:C),_xlfn.XLOOKUP(K1257,'Clean Data'!E:E, 'Clean Data'!C:C))</f>
        <v>8</v>
      </c>
      <c r="H1257" s="113">
        <v>8</v>
      </c>
      <c r="I1257" s="113" t="str">
        <f>IF(ISNUMBER(SEARCH("-",K1257)),_xlfn.XLOOKUP(LEFT(K1257,FIND("-",K1257)-1),'Clean Data'!E:E, 'Clean Data'!D:D),_xlfn.XLOOKUP(K1257,'Clean Data'!E:E, 'Clean Data'!D:D))</f>
        <v>850</v>
      </c>
      <c r="J1257" s="113" t="s">
        <v>1799</v>
      </c>
      <c r="K1257" s="114" t="s">
        <v>835</v>
      </c>
      <c r="L1257" t="str">
        <f t="shared" si="19"/>
        <v/>
      </c>
      <c r="M1257" t="s">
        <v>888</v>
      </c>
    </row>
    <row r="1258" spans="7:13" x14ac:dyDescent="0.25">
      <c r="G1258">
        <f>IF(ISNUMBER(SEARCH("-",K1258)),_xlfn.XLOOKUP(LEFT(K1258,FIND("-",K1258)-1),'Clean Data'!E:E, 'Clean Data'!C:C),_xlfn.XLOOKUP(K1258,'Clean Data'!E:E, 'Clean Data'!C:C))</f>
        <v>8</v>
      </c>
      <c r="H1258" s="113">
        <v>8</v>
      </c>
      <c r="I1258" s="113" t="str">
        <f>IF(ISNUMBER(SEARCH("-",K1258)),_xlfn.XLOOKUP(LEFT(K1258,FIND("-",K1258)-1),'Clean Data'!E:E, 'Clean Data'!D:D),_xlfn.XLOOKUP(K1258,'Clean Data'!E:E, 'Clean Data'!D:D))</f>
        <v>851</v>
      </c>
      <c r="J1258" s="113" t="s">
        <v>1800</v>
      </c>
      <c r="K1258" s="114" t="s">
        <v>836</v>
      </c>
      <c r="L1258" t="str">
        <f t="shared" si="19"/>
        <v/>
      </c>
      <c r="M1258" t="s">
        <v>888</v>
      </c>
    </row>
    <row r="1259" spans="7:13" x14ac:dyDescent="0.25">
      <c r="G1259">
        <f>IF(ISNUMBER(SEARCH("-",K1259)),_xlfn.XLOOKUP(LEFT(K1259,FIND("-",K1259)-1),'Clean Data'!E:E, 'Clean Data'!C:C),_xlfn.XLOOKUP(K1259,'Clean Data'!E:E, 'Clean Data'!C:C))</f>
        <v>8</v>
      </c>
      <c r="H1259" s="113">
        <v>8</v>
      </c>
      <c r="I1259" s="113" t="str">
        <f>IF(ISNUMBER(SEARCH("-",K1259)),_xlfn.XLOOKUP(LEFT(K1259,FIND("-",K1259)-1),'Clean Data'!E:E, 'Clean Data'!D:D),_xlfn.XLOOKUP(K1259,'Clean Data'!E:E, 'Clean Data'!D:D))</f>
        <v>851</v>
      </c>
      <c r="J1259" s="113" t="s">
        <v>1800</v>
      </c>
      <c r="K1259" s="114" t="s">
        <v>2865</v>
      </c>
      <c r="L1259" t="str">
        <f t="shared" si="19"/>
        <v>Gigantamax</v>
      </c>
      <c r="M1259" t="s">
        <v>883</v>
      </c>
    </row>
    <row r="1260" spans="7:13" x14ac:dyDescent="0.25">
      <c r="G1260">
        <f>IF(ISNUMBER(SEARCH("-",K1260)),_xlfn.XLOOKUP(LEFT(K1260,FIND("-",K1260)-1),'Clean Data'!E:E, 'Clean Data'!C:C),_xlfn.XLOOKUP(K1260,'Clean Data'!E:E, 'Clean Data'!C:C))</f>
        <v>8</v>
      </c>
      <c r="H1260" s="113">
        <v>8</v>
      </c>
      <c r="I1260" s="113" t="str">
        <f>IF(ISNUMBER(SEARCH("-",K1260)),_xlfn.XLOOKUP(LEFT(K1260,FIND("-",K1260)-1),'Clean Data'!E:E, 'Clean Data'!D:D),_xlfn.XLOOKUP(K1260,'Clean Data'!E:E, 'Clean Data'!D:D))</f>
        <v>852</v>
      </c>
      <c r="J1260" s="113" t="s">
        <v>1801</v>
      </c>
      <c r="K1260" s="114" t="s">
        <v>837</v>
      </c>
      <c r="L1260" t="str">
        <f t="shared" si="19"/>
        <v/>
      </c>
      <c r="M1260" t="s">
        <v>888</v>
      </c>
    </row>
    <row r="1261" spans="7:13" x14ac:dyDescent="0.25">
      <c r="G1261">
        <f>IF(ISNUMBER(SEARCH("-",K1261)),_xlfn.XLOOKUP(LEFT(K1261,FIND("-",K1261)-1),'Clean Data'!E:E, 'Clean Data'!C:C),_xlfn.XLOOKUP(K1261,'Clean Data'!E:E, 'Clean Data'!C:C))</f>
        <v>8</v>
      </c>
      <c r="H1261" s="113">
        <v>8</v>
      </c>
      <c r="I1261" s="113" t="str">
        <f>IF(ISNUMBER(SEARCH("-",K1261)),_xlfn.XLOOKUP(LEFT(K1261,FIND("-",K1261)-1),'Clean Data'!E:E, 'Clean Data'!D:D),_xlfn.XLOOKUP(K1261,'Clean Data'!E:E, 'Clean Data'!D:D))</f>
        <v>853</v>
      </c>
      <c r="J1261" s="113" t="s">
        <v>1802</v>
      </c>
      <c r="K1261" s="114" t="s">
        <v>838</v>
      </c>
      <c r="L1261" t="str">
        <f t="shared" si="19"/>
        <v/>
      </c>
      <c r="M1261" t="s">
        <v>888</v>
      </c>
    </row>
    <row r="1262" spans="7:13" x14ac:dyDescent="0.25">
      <c r="G1262">
        <f>IF(ISNUMBER(SEARCH("-",K1262)),_xlfn.XLOOKUP(LEFT(K1262,FIND("-",K1262)-1),'Clean Data'!E:E, 'Clean Data'!C:C),_xlfn.XLOOKUP(K1262,'Clean Data'!E:E, 'Clean Data'!C:C))</f>
        <v>8</v>
      </c>
      <c r="H1262" s="113">
        <v>8</v>
      </c>
      <c r="I1262" s="113" t="str">
        <f>IF(ISNUMBER(SEARCH("-",K1262)),_xlfn.XLOOKUP(LEFT(K1262,FIND("-",K1262)-1),'Clean Data'!E:E, 'Clean Data'!D:D),_xlfn.XLOOKUP(K1262,'Clean Data'!E:E, 'Clean Data'!D:D))</f>
        <v>854</v>
      </c>
      <c r="J1262" s="113" t="s">
        <v>1803</v>
      </c>
      <c r="K1262" s="114" t="s">
        <v>839</v>
      </c>
      <c r="L1262" t="str">
        <f t="shared" si="19"/>
        <v/>
      </c>
      <c r="M1262" t="s">
        <v>888</v>
      </c>
    </row>
    <row r="1263" spans="7:13" x14ac:dyDescent="0.25">
      <c r="G1263">
        <f>IF(ISNUMBER(SEARCH("-",K1263)),_xlfn.XLOOKUP(LEFT(K1263,FIND("-",K1263)-1),'Clean Data'!E:E, 'Clean Data'!C:C),_xlfn.XLOOKUP(K1263,'Clean Data'!E:E, 'Clean Data'!C:C))</f>
        <v>8</v>
      </c>
      <c r="H1263" s="113">
        <v>8</v>
      </c>
      <c r="I1263" s="113" t="str">
        <f>IF(ISNUMBER(SEARCH("-",K1263)),_xlfn.XLOOKUP(LEFT(K1263,FIND("-",K1263)-1),'Clean Data'!E:E, 'Clean Data'!D:D),_xlfn.XLOOKUP(K1263,'Clean Data'!E:E, 'Clean Data'!D:D))</f>
        <v>855</v>
      </c>
      <c r="J1263" s="113" t="s">
        <v>1804</v>
      </c>
      <c r="K1263" s="114" t="s">
        <v>840</v>
      </c>
      <c r="L1263" t="str">
        <f t="shared" si="19"/>
        <v/>
      </c>
      <c r="M1263" t="s">
        <v>888</v>
      </c>
    </row>
    <row r="1264" spans="7:13" x14ac:dyDescent="0.25">
      <c r="G1264">
        <f>IF(ISNUMBER(SEARCH("-",K1264)),_xlfn.XLOOKUP(LEFT(K1264,FIND("-",K1264)-1),'Clean Data'!E:E, 'Clean Data'!C:C),_xlfn.XLOOKUP(K1264,'Clean Data'!E:E, 'Clean Data'!C:C))</f>
        <v>8</v>
      </c>
      <c r="H1264" s="113">
        <v>8</v>
      </c>
      <c r="I1264" s="113" t="str">
        <f>IF(ISNUMBER(SEARCH("-",K1264)),_xlfn.XLOOKUP(LEFT(K1264,FIND("-",K1264)-1),'Clean Data'!E:E, 'Clean Data'!D:D),_xlfn.XLOOKUP(K1264,'Clean Data'!E:E, 'Clean Data'!D:D))</f>
        <v>856</v>
      </c>
      <c r="J1264" s="113" t="s">
        <v>1805</v>
      </c>
      <c r="K1264" s="114" t="s">
        <v>841</v>
      </c>
      <c r="L1264" t="str">
        <f t="shared" si="19"/>
        <v/>
      </c>
      <c r="M1264" t="s">
        <v>888</v>
      </c>
    </row>
    <row r="1265" spans="7:13" x14ac:dyDescent="0.25">
      <c r="G1265">
        <f>IF(ISNUMBER(SEARCH("-",K1265)),_xlfn.XLOOKUP(LEFT(K1265,FIND("-",K1265)-1),'Clean Data'!E:E, 'Clean Data'!C:C),_xlfn.XLOOKUP(K1265,'Clean Data'!E:E, 'Clean Data'!C:C))</f>
        <v>8</v>
      </c>
      <c r="H1265" s="113">
        <v>8</v>
      </c>
      <c r="I1265" s="113" t="str">
        <f>IF(ISNUMBER(SEARCH("-",K1265)),_xlfn.XLOOKUP(LEFT(K1265,FIND("-",K1265)-1),'Clean Data'!E:E, 'Clean Data'!D:D),_xlfn.XLOOKUP(K1265,'Clean Data'!E:E, 'Clean Data'!D:D))</f>
        <v>857</v>
      </c>
      <c r="J1265" s="113" t="s">
        <v>1806</v>
      </c>
      <c r="K1265" s="114" t="s">
        <v>842</v>
      </c>
      <c r="L1265" t="str">
        <f t="shared" si="19"/>
        <v/>
      </c>
      <c r="M1265" t="s">
        <v>888</v>
      </c>
    </row>
    <row r="1266" spans="7:13" x14ac:dyDescent="0.25">
      <c r="G1266">
        <f>IF(ISNUMBER(SEARCH("-",K1266)),_xlfn.XLOOKUP(LEFT(K1266,FIND("-",K1266)-1),'Clean Data'!E:E, 'Clean Data'!C:C),_xlfn.XLOOKUP(K1266,'Clean Data'!E:E, 'Clean Data'!C:C))</f>
        <v>8</v>
      </c>
      <c r="H1266" s="113">
        <v>8</v>
      </c>
      <c r="I1266" s="113" t="str">
        <f>IF(ISNUMBER(SEARCH("-",K1266)),_xlfn.XLOOKUP(LEFT(K1266,FIND("-",K1266)-1),'Clean Data'!E:E, 'Clean Data'!D:D),_xlfn.XLOOKUP(K1266,'Clean Data'!E:E, 'Clean Data'!D:D))</f>
        <v>858</v>
      </c>
      <c r="J1266" s="113" t="s">
        <v>1807</v>
      </c>
      <c r="K1266" s="114" t="s">
        <v>843</v>
      </c>
      <c r="L1266" t="str">
        <f t="shared" si="19"/>
        <v/>
      </c>
      <c r="M1266" t="s">
        <v>888</v>
      </c>
    </row>
    <row r="1267" spans="7:13" x14ac:dyDescent="0.25">
      <c r="G1267">
        <f>IF(ISNUMBER(SEARCH("-",K1267)),_xlfn.XLOOKUP(LEFT(K1267,FIND("-",K1267)-1),'Clean Data'!E:E, 'Clean Data'!C:C),_xlfn.XLOOKUP(K1267,'Clean Data'!E:E, 'Clean Data'!C:C))</f>
        <v>8</v>
      </c>
      <c r="H1267" s="113">
        <v>8</v>
      </c>
      <c r="I1267" s="113" t="str">
        <f>IF(ISNUMBER(SEARCH("-",K1267)),_xlfn.XLOOKUP(LEFT(K1267,FIND("-",K1267)-1),'Clean Data'!E:E, 'Clean Data'!D:D),_xlfn.XLOOKUP(K1267,'Clean Data'!E:E, 'Clean Data'!D:D))</f>
        <v>858</v>
      </c>
      <c r="J1267" s="113" t="s">
        <v>1807</v>
      </c>
      <c r="K1267" s="114" t="s">
        <v>2866</v>
      </c>
      <c r="L1267" t="str">
        <f t="shared" si="19"/>
        <v>Gigantamax</v>
      </c>
      <c r="M1267" t="s">
        <v>883</v>
      </c>
    </row>
    <row r="1268" spans="7:13" x14ac:dyDescent="0.25">
      <c r="G1268">
        <f>IF(ISNUMBER(SEARCH("-",K1268)),_xlfn.XLOOKUP(LEFT(K1268,FIND("-",K1268)-1),'Clean Data'!E:E, 'Clean Data'!C:C),_xlfn.XLOOKUP(K1268,'Clean Data'!E:E, 'Clean Data'!C:C))</f>
        <v>8</v>
      </c>
      <c r="H1268" s="113">
        <v>8</v>
      </c>
      <c r="I1268" s="113" t="str">
        <f>IF(ISNUMBER(SEARCH("-",K1268)),_xlfn.XLOOKUP(LEFT(K1268,FIND("-",K1268)-1),'Clean Data'!E:E, 'Clean Data'!D:D),_xlfn.XLOOKUP(K1268,'Clean Data'!E:E, 'Clean Data'!D:D))</f>
        <v>859</v>
      </c>
      <c r="J1268" s="113" t="s">
        <v>1808</v>
      </c>
      <c r="K1268" s="114" t="s">
        <v>844</v>
      </c>
      <c r="L1268" t="str">
        <f t="shared" si="19"/>
        <v/>
      </c>
      <c r="M1268" t="s">
        <v>888</v>
      </c>
    </row>
    <row r="1269" spans="7:13" x14ac:dyDescent="0.25">
      <c r="G1269">
        <f>IF(ISNUMBER(SEARCH("-",K1269)),_xlfn.XLOOKUP(LEFT(K1269,FIND("-",K1269)-1),'Clean Data'!E:E, 'Clean Data'!C:C),_xlfn.XLOOKUP(K1269,'Clean Data'!E:E, 'Clean Data'!C:C))</f>
        <v>8</v>
      </c>
      <c r="H1269" s="113">
        <v>8</v>
      </c>
      <c r="I1269" s="113" t="str">
        <f>IF(ISNUMBER(SEARCH("-",K1269)),_xlfn.XLOOKUP(LEFT(K1269,FIND("-",K1269)-1),'Clean Data'!E:E, 'Clean Data'!D:D),_xlfn.XLOOKUP(K1269,'Clean Data'!E:E, 'Clean Data'!D:D))</f>
        <v>860</v>
      </c>
      <c r="J1269" s="113" t="s">
        <v>1809</v>
      </c>
      <c r="K1269" s="114" t="s">
        <v>845</v>
      </c>
      <c r="L1269" t="str">
        <f t="shared" si="19"/>
        <v/>
      </c>
      <c r="M1269" t="s">
        <v>888</v>
      </c>
    </row>
    <row r="1270" spans="7:13" x14ac:dyDescent="0.25">
      <c r="G1270">
        <f>IF(ISNUMBER(SEARCH("-",K1270)),_xlfn.XLOOKUP(LEFT(K1270,FIND("-",K1270)-1),'Clean Data'!E:E, 'Clean Data'!C:C),_xlfn.XLOOKUP(K1270,'Clean Data'!E:E, 'Clean Data'!C:C))</f>
        <v>8</v>
      </c>
      <c r="H1270" s="113">
        <v>8</v>
      </c>
      <c r="I1270" s="113" t="str">
        <f>IF(ISNUMBER(SEARCH("-",K1270)),_xlfn.XLOOKUP(LEFT(K1270,FIND("-",K1270)-1),'Clean Data'!E:E, 'Clean Data'!D:D),_xlfn.XLOOKUP(K1270,'Clean Data'!E:E, 'Clean Data'!D:D))</f>
        <v>861</v>
      </c>
      <c r="J1270" s="113" t="s">
        <v>1810</v>
      </c>
      <c r="K1270" s="114" t="s">
        <v>846</v>
      </c>
      <c r="L1270" t="str">
        <f t="shared" si="19"/>
        <v/>
      </c>
      <c r="M1270" t="s">
        <v>888</v>
      </c>
    </row>
    <row r="1271" spans="7:13" x14ac:dyDescent="0.25">
      <c r="G1271">
        <f>IF(ISNUMBER(SEARCH("-",K1271)),_xlfn.XLOOKUP(LEFT(K1271,FIND("-",K1271)-1),'Clean Data'!E:E, 'Clean Data'!C:C),_xlfn.XLOOKUP(K1271,'Clean Data'!E:E, 'Clean Data'!C:C))</f>
        <v>8</v>
      </c>
      <c r="H1271" s="113">
        <v>8</v>
      </c>
      <c r="I1271" s="113" t="str">
        <f>IF(ISNUMBER(SEARCH("-",K1271)),_xlfn.XLOOKUP(LEFT(K1271,FIND("-",K1271)-1),'Clean Data'!E:E, 'Clean Data'!D:D),_xlfn.XLOOKUP(K1271,'Clean Data'!E:E, 'Clean Data'!D:D))</f>
        <v>861</v>
      </c>
      <c r="J1271" s="113" t="s">
        <v>1810</v>
      </c>
      <c r="K1271" s="114" t="s">
        <v>2867</v>
      </c>
      <c r="L1271" t="str">
        <f t="shared" si="19"/>
        <v>Gigantamax</v>
      </c>
      <c r="M1271" t="s">
        <v>883</v>
      </c>
    </row>
    <row r="1272" spans="7:13" x14ac:dyDescent="0.25">
      <c r="G1272">
        <f>IF(ISNUMBER(SEARCH("-",K1272)),_xlfn.XLOOKUP(LEFT(K1272,FIND("-",K1272)-1),'Clean Data'!E:E, 'Clean Data'!C:C),_xlfn.XLOOKUP(K1272,'Clean Data'!E:E, 'Clean Data'!C:C))</f>
        <v>8</v>
      </c>
      <c r="H1272" s="113">
        <v>8</v>
      </c>
      <c r="I1272" s="113" t="str">
        <f>IF(ISNUMBER(SEARCH("-",K1272)),_xlfn.XLOOKUP(LEFT(K1272,FIND("-",K1272)-1),'Clean Data'!E:E, 'Clean Data'!D:D),_xlfn.XLOOKUP(K1272,'Clean Data'!E:E, 'Clean Data'!D:D))</f>
        <v>862</v>
      </c>
      <c r="J1272" s="113" t="s">
        <v>1811</v>
      </c>
      <c r="K1272" s="114" t="s">
        <v>847</v>
      </c>
      <c r="L1272" t="str">
        <f t="shared" si="19"/>
        <v/>
      </c>
      <c r="M1272" t="s">
        <v>888</v>
      </c>
    </row>
    <row r="1273" spans="7:13" x14ac:dyDescent="0.25">
      <c r="G1273">
        <f>IF(ISNUMBER(SEARCH("-",K1273)),_xlfn.XLOOKUP(LEFT(K1273,FIND("-",K1273)-1),'Clean Data'!E:E, 'Clean Data'!C:C),_xlfn.XLOOKUP(K1273,'Clean Data'!E:E, 'Clean Data'!C:C))</f>
        <v>8</v>
      </c>
      <c r="H1273" s="113">
        <v>8</v>
      </c>
      <c r="I1273" s="113" t="str">
        <f>IF(ISNUMBER(SEARCH("-",K1273)),_xlfn.XLOOKUP(LEFT(K1273,FIND("-",K1273)-1),'Clean Data'!E:E, 'Clean Data'!D:D),_xlfn.XLOOKUP(K1273,'Clean Data'!E:E, 'Clean Data'!D:D))</f>
        <v>863</v>
      </c>
      <c r="J1273" s="113" t="s">
        <v>1812</v>
      </c>
      <c r="K1273" s="114" t="s">
        <v>848</v>
      </c>
      <c r="L1273" t="str">
        <f t="shared" si="19"/>
        <v/>
      </c>
      <c r="M1273" t="s">
        <v>888</v>
      </c>
    </row>
    <row r="1274" spans="7:13" x14ac:dyDescent="0.25">
      <c r="G1274">
        <f>IF(ISNUMBER(SEARCH("-",K1274)),_xlfn.XLOOKUP(LEFT(K1274,FIND("-",K1274)-1),'Clean Data'!E:E, 'Clean Data'!C:C),_xlfn.XLOOKUP(K1274,'Clean Data'!E:E, 'Clean Data'!C:C))</f>
        <v>8</v>
      </c>
      <c r="H1274" s="113">
        <v>8</v>
      </c>
      <c r="I1274" s="113" t="str">
        <f>IF(ISNUMBER(SEARCH("-",K1274)),_xlfn.XLOOKUP(LEFT(K1274,FIND("-",K1274)-1),'Clean Data'!E:E, 'Clean Data'!D:D),_xlfn.XLOOKUP(K1274,'Clean Data'!E:E, 'Clean Data'!D:D))</f>
        <v>864</v>
      </c>
      <c r="J1274" s="113" t="s">
        <v>1813</v>
      </c>
      <c r="K1274" s="114" t="s">
        <v>849</v>
      </c>
      <c r="L1274" t="str">
        <f t="shared" si="19"/>
        <v/>
      </c>
      <c r="M1274" t="s">
        <v>888</v>
      </c>
    </row>
    <row r="1275" spans="7:13" x14ac:dyDescent="0.25">
      <c r="G1275">
        <f>IF(ISNUMBER(SEARCH("-",K1275)),_xlfn.XLOOKUP(LEFT(K1275,FIND("-",K1275)-1),'Clean Data'!E:E, 'Clean Data'!C:C),_xlfn.XLOOKUP(K1275,'Clean Data'!E:E, 'Clean Data'!C:C))</f>
        <v>8</v>
      </c>
      <c r="H1275" s="113">
        <v>8</v>
      </c>
      <c r="I1275" s="113" t="str">
        <f>IF(ISNUMBER(SEARCH("-",K1275)),_xlfn.XLOOKUP(LEFT(K1275,FIND("-",K1275)-1),'Clean Data'!E:E, 'Clean Data'!D:D),_xlfn.XLOOKUP(K1275,'Clean Data'!E:E, 'Clean Data'!D:D))</f>
        <v>865</v>
      </c>
      <c r="J1275" s="113" t="s">
        <v>1814</v>
      </c>
      <c r="K1275" s="114" t="s">
        <v>850</v>
      </c>
      <c r="L1275" t="str">
        <f t="shared" si="19"/>
        <v/>
      </c>
      <c r="M1275" t="s">
        <v>888</v>
      </c>
    </row>
    <row r="1276" spans="7:13" x14ac:dyDescent="0.25">
      <c r="G1276">
        <f>IF(ISNUMBER(SEARCH("-",K1276)),_xlfn.XLOOKUP(LEFT(K1276,FIND("-",K1276)-1),'Clean Data'!E:E, 'Clean Data'!C:C),_xlfn.XLOOKUP(K1276,'Clean Data'!E:E, 'Clean Data'!C:C))</f>
        <v>8</v>
      </c>
      <c r="H1276" s="113">
        <v>8</v>
      </c>
      <c r="I1276" s="113" t="str">
        <f>IF(ISNUMBER(SEARCH("-",K1276)),_xlfn.XLOOKUP(LEFT(K1276,FIND("-",K1276)-1),'Clean Data'!E:E, 'Clean Data'!D:D),_xlfn.XLOOKUP(K1276,'Clean Data'!E:E, 'Clean Data'!D:D))</f>
        <v>866</v>
      </c>
      <c r="J1276" s="113" t="s">
        <v>1815</v>
      </c>
      <c r="K1276" s="114" t="s">
        <v>851</v>
      </c>
      <c r="L1276" t="str">
        <f t="shared" si="19"/>
        <v/>
      </c>
      <c r="M1276" t="s">
        <v>888</v>
      </c>
    </row>
    <row r="1277" spans="7:13" x14ac:dyDescent="0.25">
      <c r="G1277">
        <f>IF(ISNUMBER(SEARCH("-",K1277)),_xlfn.XLOOKUP(LEFT(K1277,FIND("-",K1277)-1),'Clean Data'!E:E, 'Clean Data'!C:C),_xlfn.XLOOKUP(K1277,'Clean Data'!E:E, 'Clean Data'!C:C))</f>
        <v>8</v>
      </c>
      <c r="H1277" s="113">
        <v>8</v>
      </c>
      <c r="I1277" s="113" t="str">
        <f>IF(ISNUMBER(SEARCH("-",K1277)),_xlfn.XLOOKUP(LEFT(K1277,FIND("-",K1277)-1),'Clean Data'!E:E, 'Clean Data'!D:D),_xlfn.XLOOKUP(K1277,'Clean Data'!E:E, 'Clean Data'!D:D))</f>
        <v>867</v>
      </c>
      <c r="J1277" s="113" t="s">
        <v>1816</v>
      </c>
      <c r="K1277" s="114" t="s">
        <v>852</v>
      </c>
      <c r="L1277" t="str">
        <f t="shared" si="19"/>
        <v/>
      </c>
      <c r="M1277" t="s">
        <v>888</v>
      </c>
    </row>
    <row r="1278" spans="7:13" x14ac:dyDescent="0.25">
      <c r="G1278">
        <f>IF(ISNUMBER(SEARCH("-",K1278)),_xlfn.XLOOKUP(LEFT(K1278,FIND("-",K1278)-1),'Clean Data'!E:E, 'Clean Data'!C:C),_xlfn.XLOOKUP(K1278,'Clean Data'!E:E, 'Clean Data'!C:C))</f>
        <v>8</v>
      </c>
      <c r="H1278" s="113">
        <v>8</v>
      </c>
      <c r="I1278" s="113" t="str">
        <f>IF(ISNUMBER(SEARCH("-",K1278)),_xlfn.XLOOKUP(LEFT(K1278,FIND("-",K1278)-1),'Clean Data'!E:E, 'Clean Data'!D:D),_xlfn.XLOOKUP(K1278,'Clean Data'!E:E, 'Clean Data'!D:D))</f>
        <v>868</v>
      </c>
      <c r="J1278" s="113" t="s">
        <v>1817</v>
      </c>
      <c r="K1278" s="114" t="s">
        <v>853</v>
      </c>
      <c r="L1278" t="str">
        <f t="shared" si="19"/>
        <v/>
      </c>
      <c r="M1278" t="s">
        <v>888</v>
      </c>
    </row>
    <row r="1279" spans="7:13" x14ac:dyDescent="0.25">
      <c r="G1279">
        <f>IF(ISNUMBER(SEARCH("-",K1279)),_xlfn.XLOOKUP(LEFT(K1279,FIND("-",K1279)-1),'Clean Data'!E:E, 'Clean Data'!C:C),_xlfn.XLOOKUP(K1279,'Clean Data'!E:E, 'Clean Data'!C:C))</f>
        <v>8</v>
      </c>
      <c r="H1279" s="113">
        <v>8</v>
      </c>
      <c r="I1279" s="113" t="str">
        <f>IF(ISNUMBER(SEARCH("-",K1279)),_xlfn.XLOOKUP(LEFT(K1279,FIND("-",K1279)-1),'Clean Data'!E:E, 'Clean Data'!D:D),_xlfn.XLOOKUP(K1279,'Clean Data'!E:E, 'Clean Data'!D:D))</f>
        <v>869</v>
      </c>
      <c r="J1279" s="113" t="s">
        <v>1818</v>
      </c>
      <c r="K1279" s="114" t="s">
        <v>854</v>
      </c>
      <c r="L1279" t="str">
        <f t="shared" si="19"/>
        <v/>
      </c>
      <c r="M1279" t="s">
        <v>888</v>
      </c>
    </row>
    <row r="1280" spans="7:13" x14ac:dyDescent="0.25">
      <c r="G1280">
        <f>IF(ISNUMBER(SEARCH("-",K1280)),_xlfn.XLOOKUP(LEFT(K1280,FIND("-",K1280)-1),'Clean Data'!E:E, 'Clean Data'!C:C),_xlfn.XLOOKUP(K1280,'Clean Data'!E:E, 'Clean Data'!C:C))</f>
        <v>8</v>
      </c>
      <c r="H1280" s="113">
        <v>8</v>
      </c>
      <c r="I1280" s="113" t="str">
        <f>IF(ISNUMBER(SEARCH("-",K1280)),_xlfn.XLOOKUP(LEFT(K1280,FIND("-",K1280)-1),'Clean Data'!E:E, 'Clean Data'!D:D),_xlfn.XLOOKUP(K1280,'Clean Data'!E:E, 'Clean Data'!D:D))</f>
        <v>869</v>
      </c>
      <c r="J1280" s="113" t="s">
        <v>1818</v>
      </c>
      <c r="K1280" s="114" t="s">
        <v>3508</v>
      </c>
      <c r="L1280" t="str">
        <f t="shared" si="19"/>
        <v>Form-Gigantamax</v>
      </c>
      <c r="M1280" t="s">
        <v>883</v>
      </c>
    </row>
    <row r="1281" spans="7:13" x14ac:dyDescent="0.25">
      <c r="G1281">
        <f>IF(ISNUMBER(SEARCH("-",K1281)),_xlfn.XLOOKUP(LEFT(K1281,FIND("-",K1281)-1),'Clean Data'!E:E, 'Clean Data'!C:C),_xlfn.XLOOKUP(K1281,'Clean Data'!E:E, 'Clean Data'!C:C))</f>
        <v>8</v>
      </c>
      <c r="H1281" s="113">
        <v>8</v>
      </c>
      <c r="I1281" s="113" t="str">
        <f>IF(ISNUMBER(SEARCH("-",K1281)),_xlfn.XLOOKUP(LEFT(K1281,FIND("-",K1281)-1),'Clean Data'!E:E, 'Clean Data'!D:D),_xlfn.XLOOKUP(K1281,'Clean Data'!E:E, 'Clean Data'!D:D))</f>
        <v>869</v>
      </c>
      <c r="J1281" s="113" t="s">
        <v>1818</v>
      </c>
      <c r="K1281" s="114" t="s">
        <v>3507</v>
      </c>
      <c r="L1281" t="str">
        <f t="shared" si="19"/>
        <v>Form-Caramel_Swirl-Berry_Sweet</v>
      </c>
      <c r="M1281" t="s">
        <v>3141</v>
      </c>
    </row>
    <row r="1282" spans="7:13" x14ac:dyDescent="0.25">
      <c r="G1282">
        <f>IF(ISNUMBER(SEARCH("-",K1282)),_xlfn.XLOOKUP(LEFT(K1282,FIND("-",K1282)-1),'Clean Data'!E:E, 'Clean Data'!C:C),_xlfn.XLOOKUP(K1282,'Clean Data'!E:E, 'Clean Data'!C:C))</f>
        <v>8</v>
      </c>
      <c r="H1282" s="113">
        <v>8</v>
      </c>
      <c r="I1282" s="113" t="str">
        <f>IF(ISNUMBER(SEARCH("-",K1282)),_xlfn.XLOOKUP(LEFT(K1282,FIND("-",K1282)-1),'Clean Data'!E:E, 'Clean Data'!D:D),_xlfn.XLOOKUP(K1282,'Clean Data'!E:E, 'Clean Data'!D:D))</f>
        <v>869</v>
      </c>
      <c r="J1282" s="113" t="s">
        <v>1818</v>
      </c>
      <c r="K1282" s="114" t="s">
        <v>3506</v>
      </c>
      <c r="L1282" t="str">
        <f t="shared" si="19"/>
        <v>Form-Caramel_Swirl-Clover_Sweet</v>
      </c>
      <c r="M1282" t="s">
        <v>3142</v>
      </c>
    </row>
    <row r="1283" spans="7:13" x14ac:dyDescent="0.25">
      <c r="G1283">
        <f>IF(ISNUMBER(SEARCH("-",K1283)),_xlfn.XLOOKUP(LEFT(K1283,FIND("-",K1283)-1),'Clean Data'!E:E, 'Clean Data'!C:C),_xlfn.XLOOKUP(K1283,'Clean Data'!E:E, 'Clean Data'!C:C))</f>
        <v>8</v>
      </c>
      <c r="H1283" s="113">
        <v>8</v>
      </c>
      <c r="I1283" s="113" t="str">
        <f>IF(ISNUMBER(SEARCH("-",K1283)),_xlfn.XLOOKUP(LEFT(K1283,FIND("-",K1283)-1),'Clean Data'!E:E, 'Clean Data'!D:D),_xlfn.XLOOKUP(K1283,'Clean Data'!E:E, 'Clean Data'!D:D))</f>
        <v>869</v>
      </c>
      <c r="J1283" s="113" t="s">
        <v>1818</v>
      </c>
      <c r="K1283" s="114" t="s">
        <v>3505</v>
      </c>
      <c r="L1283" t="str">
        <f t="shared" ref="L1283:L1346" si="20">IF(NOT(ISERROR(SEARCH("-", K1283))), RIGHT(K1283, LEN(K1283) - SEARCH("-", K1283)), "")</f>
        <v>Form-Caramel_Swirl-Flower_Sweet</v>
      </c>
      <c r="M1283" t="s">
        <v>3143</v>
      </c>
    </row>
    <row r="1284" spans="7:13" x14ac:dyDescent="0.25">
      <c r="G1284">
        <f>IF(ISNUMBER(SEARCH("-",K1284)),_xlfn.XLOOKUP(LEFT(K1284,FIND("-",K1284)-1),'Clean Data'!E:E, 'Clean Data'!C:C),_xlfn.XLOOKUP(K1284,'Clean Data'!E:E, 'Clean Data'!C:C))</f>
        <v>8</v>
      </c>
      <c r="H1284" s="113">
        <v>8</v>
      </c>
      <c r="I1284" s="113" t="str">
        <f>IF(ISNUMBER(SEARCH("-",K1284)),_xlfn.XLOOKUP(LEFT(K1284,FIND("-",K1284)-1),'Clean Data'!E:E, 'Clean Data'!D:D),_xlfn.XLOOKUP(K1284,'Clean Data'!E:E, 'Clean Data'!D:D))</f>
        <v>869</v>
      </c>
      <c r="J1284" s="113" t="s">
        <v>1818</v>
      </c>
      <c r="K1284" s="114" t="s">
        <v>3504</v>
      </c>
      <c r="L1284" t="str">
        <f t="shared" si="20"/>
        <v>Form-Caramel_Swirl-Love_Sweet</v>
      </c>
      <c r="M1284" t="s">
        <v>3144</v>
      </c>
    </row>
    <row r="1285" spans="7:13" x14ac:dyDescent="0.25">
      <c r="G1285">
        <f>IF(ISNUMBER(SEARCH("-",K1285)),_xlfn.XLOOKUP(LEFT(K1285,FIND("-",K1285)-1),'Clean Data'!E:E, 'Clean Data'!C:C),_xlfn.XLOOKUP(K1285,'Clean Data'!E:E, 'Clean Data'!C:C))</f>
        <v>8</v>
      </c>
      <c r="H1285" s="113">
        <v>8</v>
      </c>
      <c r="I1285" s="113" t="str">
        <f>IF(ISNUMBER(SEARCH("-",K1285)),_xlfn.XLOOKUP(LEFT(K1285,FIND("-",K1285)-1),'Clean Data'!E:E, 'Clean Data'!D:D),_xlfn.XLOOKUP(K1285,'Clean Data'!E:E, 'Clean Data'!D:D))</f>
        <v>869</v>
      </c>
      <c r="J1285" s="113" t="s">
        <v>1818</v>
      </c>
      <c r="K1285" s="114" t="s">
        <v>3503</v>
      </c>
      <c r="L1285" t="str">
        <f t="shared" si="20"/>
        <v>Form-Caramel_Swirl-Ribbon_Sweet</v>
      </c>
      <c r="M1285" t="s">
        <v>3145</v>
      </c>
    </row>
    <row r="1286" spans="7:13" x14ac:dyDescent="0.25">
      <c r="G1286">
        <f>IF(ISNUMBER(SEARCH("-",K1286)),_xlfn.XLOOKUP(LEFT(K1286,FIND("-",K1286)-1),'Clean Data'!E:E, 'Clean Data'!C:C),_xlfn.XLOOKUP(K1286,'Clean Data'!E:E, 'Clean Data'!C:C))</f>
        <v>8</v>
      </c>
      <c r="H1286" s="113">
        <v>8</v>
      </c>
      <c r="I1286" s="113" t="str">
        <f>IF(ISNUMBER(SEARCH("-",K1286)),_xlfn.XLOOKUP(LEFT(K1286,FIND("-",K1286)-1),'Clean Data'!E:E, 'Clean Data'!D:D),_xlfn.XLOOKUP(K1286,'Clean Data'!E:E, 'Clean Data'!D:D))</f>
        <v>869</v>
      </c>
      <c r="J1286" s="113" t="s">
        <v>1818</v>
      </c>
      <c r="K1286" s="114" t="s">
        <v>3502</v>
      </c>
      <c r="L1286" t="str">
        <f t="shared" si="20"/>
        <v>Form-Caramel_Swirl-Star_Sweet</v>
      </c>
      <c r="M1286" t="s">
        <v>3146</v>
      </c>
    </row>
    <row r="1287" spans="7:13" x14ac:dyDescent="0.25">
      <c r="G1287">
        <f>IF(ISNUMBER(SEARCH("-",K1287)),_xlfn.XLOOKUP(LEFT(K1287,FIND("-",K1287)-1),'Clean Data'!E:E, 'Clean Data'!C:C),_xlfn.XLOOKUP(K1287,'Clean Data'!E:E, 'Clean Data'!C:C))</f>
        <v>8</v>
      </c>
      <c r="H1287" s="113">
        <v>8</v>
      </c>
      <c r="I1287" s="113" t="str">
        <f>IF(ISNUMBER(SEARCH("-",K1287)),_xlfn.XLOOKUP(LEFT(K1287,FIND("-",K1287)-1),'Clean Data'!E:E, 'Clean Data'!D:D),_xlfn.XLOOKUP(K1287,'Clean Data'!E:E, 'Clean Data'!D:D))</f>
        <v>869</v>
      </c>
      <c r="J1287" s="113" t="s">
        <v>1818</v>
      </c>
      <c r="K1287" s="114" t="s">
        <v>3501</v>
      </c>
      <c r="L1287" t="str">
        <f t="shared" si="20"/>
        <v>Form-Caramel_Swirl-Strawberry_Sweet</v>
      </c>
      <c r="M1287" t="s">
        <v>3147</v>
      </c>
    </row>
    <row r="1288" spans="7:13" x14ac:dyDescent="0.25">
      <c r="G1288">
        <f>IF(ISNUMBER(SEARCH("-",K1288)),_xlfn.XLOOKUP(LEFT(K1288,FIND("-",K1288)-1),'Clean Data'!E:E, 'Clean Data'!C:C),_xlfn.XLOOKUP(K1288,'Clean Data'!E:E, 'Clean Data'!C:C))</f>
        <v>8</v>
      </c>
      <c r="H1288" s="113">
        <v>8</v>
      </c>
      <c r="I1288" s="113" t="str">
        <f>IF(ISNUMBER(SEARCH("-",K1288)),_xlfn.XLOOKUP(LEFT(K1288,FIND("-",K1288)-1),'Clean Data'!E:E, 'Clean Data'!D:D),_xlfn.XLOOKUP(K1288,'Clean Data'!E:E, 'Clean Data'!D:D))</f>
        <v>869</v>
      </c>
      <c r="J1288" s="113" t="s">
        <v>1818</v>
      </c>
      <c r="K1288" s="114" t="s">
        <v>3500</v>
      </c>
      <c r="L1288" t="str">
        <f t="shared" si="20"/>
        <v>Form-Lemon_Cream-Berry_Sweet</v>
      </c>
      <c r="M1288" t="s">
        <v>3148</v>
      </c>
    </row>
    <row r="1289" spans="7:13" x14ac:dyDescent="0.25">
      <c r="G1289">
        <f>IF(ISNUMBER(SEARCH("-",K1289)),_xlfn.XLOOKUP(LEFT(K1289,FIND("-",K1289)-1),'Clean Data'!E:E, 'Clean Data'!C:C),_xlfn.XLOOKUP(K1289,'Clean Data'!E:E, 'Clean Data'!C:C))</f>
        <v>8</v>
      </c>
      <c r="H1289" s="113">
        <v>8</v>
      </c>
      <c r="I1289" s="113" t="str">
        <f>IF(ISNUMBER(SEARCH("-",K1289)),_xlfn.XLOOKUP(LEFT(K1289,FIND("-",K1289)-1),'Clean Data'!E:E, 'Clean Data'!D:D),_xlfn.XLOOKUP(K1289,'Clean Data'!E:E, 'Clean Data'!D:D))</f>
        <v>869</v>
      </c>
      <c r="J1289" s="113" t="s">
        <v>1818</v>
      </c>
      <c r="K1289" s="114" t="s">
        <v>3499</v>
      </c>
      <c r="L1289" t="str">
        <f t="shared" si="20"/>
        <v>Form-Lemon_Cream-Clover_Sweet</v>
      </c>
      <c r="M1289" t="s">
        <v>3149</v>
      </c>
    </row>
    <row r="1290" spans="7:13" x14ac:dyDescent="0.25">
      <c r="G1290">
        <f>IF(ISNUMBER(SEARCH("-",K1290)),_xlfn.XLOOKUP(LEFT(K1290,FIND("-",K1290)-1),'Clean Data'!E:E, 'Clean Data'!C:C),_xlfn.XLOOKUP(K1290,'Clean Data'!E:E, 'Clean Data'!C:C))</f>
        <v>8</v>
      </c>
      <c r="H1290" s="113">
        <v>8</v>
      </c>
      <c r="I1290" s="113" t="str">
        <f>IF(ISNUMBER(SEARCH("-",K1290)),_xlfn.XLOOKUP(LEFT(K1290,FIND("-",K1290)-1),'Clean Data'!E:E, 'Clean Data'!D:D),_xlfn.XLOOKUP(K1290,'Clean Data'!E:E, 'Clean Data'!D:D))</f>
        <v>869</v>
      </c>
      <c r="J1290" s="113" t="s">
        <v>1818</v>
      </c>
      <c r="K1290" s="114" t="s">
        <v>3498</v>
      </c>
      <c r="L1290" t="str">
        <f t="shared" si="20"/>
        <v>Form-Lemon_Cream-Flower_Sweet</v>
      </c>
      <c r="M1290" t="s">
        <v>3150</v>
      </c>
    </row>
    <row r="1291" spans="7:13" x14ac:dyDescent="0.25">
      <c r="G1291">
        <f>IF(ISNUMBER(SEARCH("-",K1291)),_xlfn.XLOOKUP(LEFT(K1291,FIND("-",K1291)-1),'Clean Data'!E:E, 'Clean Data'!C:C),_xlfn.XLOOKUP(K1291,'Clean Data'!E:E, 'Clean Data'!C:C))</f>
        <v>8</v>
      </c>
      <c r="H1291" s="113">
        <v>8</v>
      </c>
      <c r="I1291" s="113" t="str">
        <f>IF(ISNUMBER(SEARCH("-",K1291)),_xlfn.XLOOKUP(LEFT(K1291,FIND("-",K1291)-1),'Clean Data'!E:E, 'Clean Data'!D:D),_xlfn.XLOOKUP(K1291,'Clean Data'!E:E, 'Clean Data'!D:D))</f>
        <v>869</v>
      </c>
      <c r="J1291" s="113" t="s">
        <v>1818</v>
      </c>
      <c r="K1291" s="114" t="s">
        <v>3497</v>
      </c>
      <c r="L1291" t="str">
        <f t="shared" si="20"/>
        <v>Form-Lemon_Cream-Love_Sweet</v>
      </c>
      <c r="M1291" t="s">
        <v>3151</v>
      </c>
    </row>
    <row r="1292" spans="7:13" x14ac:dyDescent="0.25">
      <c r="G1292">
        <f>IF(ISNUMBER(SEARCH("-",K1292)),_xlfn.XLOOKUP(LEFT(K1292,FIND("-",K1292)-1),'Clean Data'!E:E, 'Clean Data'!C:C),_xlfn.XLOOKUP(K1292,'Clean Data'!E:E, 'Clean Data'!C:C))</f>
        <v>8</v>
      </c>
      <c r="H1292" s="113">
        <v>8</v>
      </c>
      <c r="I1292" s="113" t="str">
        <f>IF(ISNUMBER(SEARCH("-",K1292)),_xlfn.XLOOKUP(LEFT(K1292,FIND("-",K1292)-1),'Clean Data'!E:E, 'Clean Data'!D:D),_xlfn.XLOOKUP(K1292,'Clean Data'!E:E, 'Clean Data'!D:D))</f>
        <v>869</v>
      </c>
      <c r="J1292" s="113" t="s">
        <v>1818</v>
      </c>
      <c r="K1292" s="114" t="s">
        <v>3496</v>
      </c>
      <c r="L1292" t="str">
        <f t="shared" si="20"/>
        <v>Form-Lemon_Cream-Ribbon_Sweet</v>
      </c>
      <c r="M1292" t="s">
        <v>3152</v>
      </c>
    </row>
    <row r="1293" spans="7:13" x14ac:dyDescent="0.25">
      <c r="G1293">
        <f>IF(ISNUMBER(SEARCH("-",K1293)),_xlfn.XLOOKUP(LEFT(K1293,FIND("-",K1293)-1),'Clean Data'!E:E, 'Clean Data'!C:C),_xlfn.XLOOKUP(K1293,'Clean Data'!E:E, 'Clean Data'!C:C))</f>
        <v>8</v>
      </c>
      <c r="H1293" s="113">
        <v>8</v>
      </c>
      <c r="I1293" s="113" t="str">
        <f>IF(ISNUMBER(SEARCH("-",K1293)),_xlfn.XLOOKUP(LEFT(K1293,FIND("-",K1293)-1),'Clean Data'!E:E, 'Clean Data'!D:D),_xlfn.XLOOKUP(K1293,'Clean Data'!E:E, 'Clean Data'!D:D))</f>
        <v>869</v>
      </c>
      <c r="J1293" s="113" t="s">
        <v>1818</v>
      </c>
      <c r="K1293" s="114" t="s">
        <v>3495</v>
      </c>
      <c r="L1293" t="str">
        <f t="shared" si="20"/>
        <v>Form-Lemon_Cream-Star_Sweet</v>
      </c>
      <c r="M1293" t="s">
        <v>3153</v>
      </c>
    </row>
    <row r="1294" spans="7:13" x14ac:dyDescent="0.25">
      <c r="G1294">
        <f>IF(ISNUMBER(SEARCH("-",K1294)),_xlfn.XLOOKUP(LEFT(K1294,FIND("-",K1294)-1),'Clean Data'!E:E, 'Clean Data'!C:C),_xlfn.XLOOKUP(K1294,'Clean Data'!E:E, 'Clean Data'!C:C))</f>
        <v>8</v>
      </c>
      <c r="H1294" s="113">
        <v>8</v>
      </c>
      <c r="I1294" s="113" t="str">
        <f>IF(ISNUMBER(SEARCH("-",K1294)),_xlfn.XLOOKUP(LEFT(K1294,FIND("-",K1294)-1),'Clean Data'!E:E, 'Clean Data'!D:D),_xlfn.XLOOKUP(K1294,'Clean Data'!E:E, 'Clean Data'!D:D))</f>
        <v>869</v>
      </c>
      <c r="J1294" s="113" t="s">
        <v>1818</v>
      </c>
      <c r="K1294" s="114" t="s">
        <v>3494</v>
      </c>
      <c r="L1294" t="str">
        <f t="shared" si="20"/>
        <v>Form-Matcha_Cream-Berry_Sweet</v>
      </c>
      <c r="M1294" t="s">
        <v>3154</v>
      </c>
    </row>
    <row r="1295" spans="7:13" x14ac:dyDescent="0.25">
      <c r="G1295">
        <f>IF(ISNUMBER(SEARCH("-",K1295)),_xlfn.XLOOKUP(LEFT(K1295,FIND("-",K1295)-1),'Clean Data'!E:E, 'Clean Data'!C:C),_xlfn.XLOOKUP(K1295,'Clean Data'!E:E, 'Clean Data'!C:C))</f>
        <v>8</v>
      </c>
      <c r="H1295" s="113">
        <v>8</v>
      </c>
      <c r="I1295" s="113" t="str">
        <f>IF(ISNUMBER(SEARCH("-",K1295)),_xlfn.XLOOKUP(LEFT(K1295,FIND("-",K1295)-1),'Clean Data'!E:E, 'Clean Data'!D:D),_xlfn.XLOOKUP(K1295,'Clean Data'!E:E, 'Clean Data'!D:D))</f>
        <v>869</v>
      </c>
      <c r="J1295" s="113" t="s">
        <v>1818</v>
      </c>
      <c r="K1295" s="114" t="s">
        <v>3493</v>
      </c>
      <c r="L1295" t="str">
        <f t="shared" si="20"/>
        <v>Form-Matcha_Cream-Clover_Sweet</v>
      </c>
      <c r="M1295" t="s">
        <v>3155</v>
      </c>
    </row>
    <row r="1296" spans="7:13" x14ac:dyDescent="0.25">
      <c r="G1296">
        <f>IF(ISNUMBER(SEARCH("-",K1296)),_xlfn.XLOOKUP(LEFT(K1296,FIND("-",K1296)-1),'Clean Data'!E:E, 'Clean Data'!C:C),_xlfn.XLOOKUP(K1296,'Clean Data'!E:E, 'Clean Data'!C:C))</f>
        <v>8</v>
      </c>
      <c r="H1296" s="113">
        <v>8</v>
      </c>
      <c r="I1296" s="113" t="str">
        <f>IF(ISNUMBER(SEARCH("-",K1296)),_xlfn.XLOOKUP(LEFT(K1296,FIND("-",K1296)-1),'Clean Data'!E:E, 'Clean Data'!D:D),_xlfn.XLOOKUP(K1296,'Clean Data'!E:E, 'Clean Data'!D:D))</f>
        <v>869</v>
      </c>
      <c r="J1296" s="113" t="s">
        <v>1818</v>
      </c>
      <c r="K1296" s="114" t="s">
        <v>3492</v>
      </c>
      <c r="L1296" t="str">
        <f t="shared" si="20"/>
        <v>Form-Matcha_Cream-Flower_Sweet</v>
      </c>
      <c r="M1296" t="s">
        <v>3156</v>
      </c>
    </row>
    <row r="1297" spans="7:13" x14ac:dyDescent="0.25">
      <c r="G1297">
        <f>IF(ISNUMBER(SEARCH("-",K1297)),_xlfn.XLOOKUP(LEFT(K1297,FIND("-",K1297)-1),'Clean Data'!E:E, 'Clean Data'!C:C),_xlfn.XLOOKUP(K1297,'Clean Data'!E:E, 'Clean Data'!C:C))</f>
        <v>8</v>
      </c>
      <c r="H1297" s="113">
        <v>8</v>
      </c>
      <c r="I1297" s="113" t="str">
        <f>IF(ISNUMBER(SEARCH("-",K1297)),_xlfn.XLOOKUP(LEFT(K1297,FIND("-",K1297)-1),'Clean Data'!E:E, 'Clean Data'!D:D),_xlfn.XLOOKUP(K1297,'Clean Data'!E:E, 'Clean Data'!D:D))</f>
        <v>869</v>
      </c>
      <c r="J1297" s="113" t="s">
        <v>1818</v>
      </c>
      <c r="K1297" s="114" t="s">
        <v>3491</v>
      </c>
      <c r="L1297" t="str">
        <f t="shared" si="20"/>
        <v>Form-Matcha_Cream-Love_Sweet</v>
      </c>
      <c r="M1297" t="s">
        <v>3157</v>
      </c>
    </row>
    <row r="1298" spans="7:13" x14ac:dyDescent="0.25">
      <c r="G1298">
        <f>IF(ISNUMBER(SEARCH("-",K1298)),_xlfn.XLOOKUP(LEFT(K1298,FIND("-",K1298)-1),'Clean Data'!E:E, 'Clean Data'!C:C),_xlfn.XLOOKUP(K1298,'Clean Data'!E:E, 'Clean Data'!C:C))</f>
        <v>8</v>
      </c>
      <c r="H1298" s="113">
        <v>8</v>
      </c>
      <c r="I1298" s="113" t="str">
        <f>IF(ISNUMBER(SEARCH("-",K1298)),_xlfn.XLOOKUP(LEFT(K1298,FIND("-",K1298)-1),'Clean Data'!E:E, 'Clean Data'!D:D),_xlfn.XLOOKUP(K1298,'Clean Data'!E:E, 'Clean Data'!D:D))</f>
        <v>869</v>
      </c>
      <c r="J1298" s="113" t="s">
        <v>1818</v>
      </c>
      <c r="K1298" s="114" t="s">
        <v>3490</v>
      </c>
      <c r="L1298" t="str">
        <f t="shared" si="20"/>
        <v>Form-Matcha_Cream-Ribbon_Sweet</v>
      </c>
      <c r="M1298" t="s">
        <v>3158</v>
      </c>
    </row>
    <row r="1299" spans="7:13" x14ac:dyDescent="0.25">
      <c r="G1299">
        <f>IF(ISNUMBER(SEARCH("-",K1299)),_xlfn.XLOOKUP(LEFT(K1299,FIND("-",K1299)-1),'Clean Data'!E:E, 'Clean Data'!C:C),_xlfn.XLOOKUP(K1299,'Clean Data'!E:E, 'Clean Data'!C:C))</f>
        <v>8</v>
      </c>
      <c r="H1299" s="113">
        <v>8</v>
      </c>
      <c r="I1299" s="113" t="str">
        <f>IF(ISNUMBER(SEARCH("-",K1299)),_xlfn.XLOOKUP(LEFT(K1299,FIND("-",K1299)-1),'Clean Data'!E:E, 'Clean Data'!D:D),_xlfn.XLOOKUP(K1299,'Clean Data'!E:E, 'Clean Data'!D:D))</f>
        <v>869</v>
      </c>
      <c r="J1299" s="113" t="s">
        <v>1818</v>
      </c>
      <c r="K1299" s="114" t="s">
        <v>3489</v>
      </c>
      <c r="L1299" t="str">
        <f t="shared" si="20"/>
        <v>Form-Matcha_Cream-Star_Sweet</v>
      </c>
      <c r="M1299" t="s">
        <v>3159</v>
      </c>
    </row>
    <row r="1300" spans="7:13" x14ac:dyDescent="0.25">
      <c r="G1300">
        <f>IF(ISNUMBER(SEARCH("-",K1300)),_xlfn.XLOOKUP(LEFT(K1300,FIND("-",K1300)-1),'Clean Data'!E:E, 'Clean Data'!C:C),_xlfn.XLOOKUP(K1300,'Clean Data'!E:E, 'Clean Data'!C:C))</f>
        <v>8</v>
      </c>
      <c r="H1300" s="113">
        <v>8</v>
      </c>
      <c r="I1300" s="113" t="str">
        <f>IF(ISNUMBER(SEARCH("-",K1300)),_xlfn.XLOOKUP(LEFT(K1300,FIND("-",K1300)-1),'Clean Data'!E:E, 'Clean Data'!D:D),_xlfn.XLOOKUP(K1300,'Clean Data'!E:E, 'Clean Data'!D:D))</f>
        <v>869</v>
      </c>
      <c r="J1300" s="113" t="s">
        <v>1818</v>
      </c>
      <c r="K1300" s="114" t="s">
        <v>3488</v>
      </c>
      <c r="L1300" t="str">
        <f t="shared" si="20"/>
        <v>Form-Matcha_Cream-Strawberry_Sweet</v>
      </c>
      <c r="M1300" t="s">
        <v>3160</v>
      </c>
    </row>
    <row r="1301" spans="7:13" x14ac:dyDescent="0.25">
      <c r="G1301">
        <f>IF(ISNUMBER(SEARCH("-",K1301)),_xlfn.XLOOKUP(LEFT(K1301,FIND("-",K1301)-1),'Clean Data'!E:E, 'Clean Data'!C:C),_xlfn.XLOOKUP(K1301,'Clean Data'!E:E, 'Clean Data'!C:C))</f>
        <v>8</v>
      </c>
      <c r="H1301" s="113">
        <v>8</v>
      </c>
      <c r="I1301" s="113" t="str">
        <f>IF(ISNUMBER(SEARCH("-",K1301)),_xlfn.XLOOKUP(LEFT(K1301,FIND("-",K1301)-1),'Clean Data'!E:E, 'Clean Data'!D:D),_xlfn.XLOOKUP(K1301,'Clean Data'!E:E, 'Clean Data'!D:D))</f>
        <v>869</v>
      </c>
      <c r="J1301" s="113" t="s">
        <v>1818</v>
      </c>
      <c r="K1301" s="114" t="s">
        <v>3487</v>
      </c>
      <c r="L1301" t="str">
        <f t="shared" si="20"/>
        <v>Form-Mint_Cream-Berry_Sweet</v>
      </c>
      <c r="M1301" t="s">
        <v>3161</v>
      </c>
    </row>
    <row r="1302" spans="7:13" x14ac:dyDescent="0.25">
      <c r="G1302">
        <f>IF(ISNUMBER(SEARCH("-",K1302)),_xlfn.XLOOKUP(LEFT(K1302,FIND("-",K1302)-1),'Clean Data'!E:E, 'Clean Data'!C:C),_xlfn.XLOOKUP(K1302,'Clean Data'!E:E, 'Clean Data'!C:C))</f>
        <v>8</v>
      </c>
      <c r="H1302" s="113">
        <v>8</v>
      </c>
      <c r="I1302" s="113" t="str">
        <f>IF(ISNUMBER(SEARCH("-",K1302)),_xlfn.XLOOKUP(LEFT(K1302,FIND("-",K1302)-1),'Clean Data'!E:E, 'Clean Data'!D:D),_xlfn.XLOOKUP(K1302,'Clean Data'!E:E, 'Clean Data'!D:D))</f>
        <v>869</v>
      </c>
      <c r="J1302" s="113" t="s">
        <v>1818</v>
      </c>
      <c r="K1302" s="114" t="s">
        <v>3486</v>
      </c>
      <c r="L1302" t="str">
        <f t="shared" si="20"/>
        <v>Form-Mint_Cream-Clover_Sweet</v>
      </c>
      <c r="M1302" t="s">
        <v>3162</v>
      </c>
    </row>
    <row r="1303" spans="7:13" x14ac:dyDescent="0.25">
      <c r="G1303">
        <f>IF(ISNUMBER(SEARCH("-",K1303)),_xlfn.XLOOKUP(LEFT(K1303,FIND("-",K1303)-1),'Clean Data'!E:E, 'Clean Data'!C:C),_xlfn.XLOOKUP(K1303,'Clean Data'!E:E, 'Clean Data'!C:C))</f>
        <v>8</v>
      </c>
      <c r="H1303" s="113">
        <v>8</v>
      </c>
      <c r="I1303" s="113" t="str">
        <f>IF(ISNUMBER(SEARCH("-",K1303)),_xlfn.XLOOKUP(LEFT(K1303,FIND("-",K1303)-1),'Clean Data'!E:E, 'Clean Data'!D:D),_xlfn.XLOOKUP(K1303,'Clean Data'!E:E, 'Clean Data'!D:D))</f>
        <v>869</v>
      </c>
      <c r="J1303" s="113" t="s">
        <v>1818</v>
      </c>
      <c r="K1303" s="114" t="s">
        <v>3485</v>
      </c>
      <c r="L1303" t="str">
        <f t="shared" si="20"/>
        <v>Form-Mint_Cream-Flower_Sweet</v>
      </c>
      <c r="M1303" t="s">
        <v>3163</v>
      </c>
    </row>
    <row r="1304" spans="7:13" x14ac:dyDescent="0.25">
      <c r="G1304">
        <f>IF(ISNUMBER(SEARCH("-",K1304)),_xlfn.XLOOKUP(LEFT(K1304,FIND("-",K1304)-1),'Clean Data'!E:E, 'Clean Data'!C:C),_xlfn.XLOOKUP(K1304,'Clean Data'!E:E, 'Clean Data'!C:C))</f>
        <v>8</v>
      </c>
      <c r="H1304" s="113">
        <v>8</v>
      </c>
      <c r="I1304" s="113" t="str">
        <f>IF(ISNUMBER(SEARCH("-",K1304)),_xlfn.XLOOKUP(LEFT(K1304,FIND("-",K1304)-1),'Clean Data'!E:E, 'Clean Data'!D:D),_xlfn.XLOOKUP(K1304,'Clean Data'!E:E, 'Clean Data'!D:D))</f>
        <v>869</v>
      </c>
      <c r="J1304" s="113" t="s">
        <v>1818</v>
      </c>
      <c r="K1304" s="114" t="s">
        <v>3484</v>
      </c>
      <c r="L1304" t="str">
        <f t="shared" si="20"/>
        <v>Form-Mint_Cream-Love_Sweet</v>
      </c>
      <c r="M1304" t="s">
        <v>3164</v>
      </c>
    </row>
    <row r="1305" spans="7:13" x14ac:dyDescent="0.25">
      <c r="G1305">
        <f>IF(ISNUMBER(SEARCH("-",K1305)),_xlfn.XLOOKUP(LEFT(K1305,FIND("-",K1305)-1),'Clean Data'!E:E, 'Clean Data'!C:C),_xlfn.XLOOKUP(K1305,'Clean Data'!E:E, 'Clean Data'!C:C))</f>
        <v>8</v>
      </c>
      <c r="H1305" s="113">
        <v>8</v>
      </c>
      <c r="I1305" s="113" t="str">
        <f>IF(ISNUMBER(SEARCH("-",K1305)),_xlfn.XLOOKUP(LEFT(K1305,FIND("-",K1305)-1),'Clean Data'!E:E, 'Clean Data'!D:D),_xlfn.XLOOKUP(K1305,'Clean Data'!E:E, 'Clean Data'!D:D))</f>
        <v>869</v>
      </c>
      <c r="J1305" s="113" t="s">
        <v>1818</v>
      </c>
      <c r="K1305" s="114" t="s">
        <v>3483</v>
      </c>
      <c r="L1305" t="str">
        <f t="shared" si="20"/>
        <v>Form-Mint_Cream-Ribbon_Sweet</v>
      </c>
      <c r="M1305" t="s">
        <v>3165</v>
      </c>
    </row>
    <row r="1306" spans="7:13" x14ac:dyDescent="0.25">
      <c r="G1306">
        <f>IF(ISNUMBER(SEARCH("-",K1306)),_xlfn.XLOOKUP(LEFT(K1306,FIND("-",K1306)-1),'Clean Data'!E:E, 'Clean Data'!C:C),_xlfn.XLOOKUP(K1306,'Clean Data'!E:E, 'Clean Data'!C:C))</f>
        <v>8</v>
      </c>
      <c r="H1306" s="113">
        <v>8</v>
      </c>
      <c r="I1306" s="113" t="str">
        <f>IF(ISNUMBER(SEARCH("-",K1306)),_xlfn.XLOOKUP(LEFT(K1306,FIND("-",K1306)-1),'Clean Data'!E:E, 'Clean Data'!D:D),_xlfn.XLOOKUP(K1306,'Clean Data'!E:E, 'Clean Data'!D:D))</f>
        <v>869</v>
      </c>
      <c r="J1306" s="113" t="s">
        <v>1818</v>
      </c>
      <c r="K1306" s="114" t="s">
        <v>3482</v>
      </c>
      <c r="L1306" t="str">
        <f t="shared" si="20"/>
        <v>Form-Mint_Cream-Star_Sweet</v>
      </c>
      <c r="M1306" t="s">
        <v>3166</v>
      </c>
    </row>
    <row r="1307" spans="7:13" x14ac:dyDescent="0.25">
      <c r="G1307">
        <f>IF(ISNUMBER(SEARCH("-",K1307)),_xlfn.XLOOKUP(LEFT(K1307,FIND("-",K1307)-1),'Clean Data'!E:E, 'Clean Data'!C:C),_xlfn.XLOOKUP(K1307,'Clean Data'!E:E, 'Clean Data'!C:C))</f>
        <v>8</v>
      </c>
      <c r="H1307" s="113">
        <v>8</v>
      </c>
      <c r="I1307" s="113" t="str">
        <f>IF(ISNUMBER(SEARCH("-",K1307)),_xlfn.XLOOKUP(LEFT(K1307,FIND("-",K1307)-1),'Clean Data'!E:E, 'Clean Data'!D:D),_xlfn.XLOOKUP(K1307,'Clean Data'!E:E, 'Clean Data'!D:D))</f>
        <v>869</v>
      </c>
      <c r="J1307" s="113" t="s">
        <v>1818</v>
      </c>
      <c r="K1307" s="114" t="s">
        <v>3481</v>
      </c>
      <c r="L1307" t="str">
        <f t="shared" si="20"/>
        <v>Form-Mint_Cream-Strawberry_Sweet</v>
      </c>
      <c r="M1307" t="s">
        <v>3167</v>
      </c>
    </row>
    <row r="1308" spans="7:13" x14ac:dyDescent="0.25">
      <c r="G1308">
        <f>IF(ISNUMBER(SEARCH("-",K1308)),_xlfn.XLOOKUP(LEFT(K1308,FIND("-",K1308)-1),'Clean Data'!E:E, 'Clean Data'!C:C),_xlfn.XLOOKUP(K1308,'Clean Data'!E:E, 'Clean Data'!C:C))</f>
        <v>8</v>
      </c>
      <c r="H1308" s="113">
        <v>8</v>
      </c>
      <c r="I1308" s="113" t="str">
        <f>IF(ISNUMBER(SEARCH("-",K1308)),_xlfn.XLOOKUP(LEFT(K1308,FIND("-",K1308)-1),'Clean Data'!E:E, 'Clean Data'!D:D),_xlfn.XLOOKUP(K1308,'Clean Data'!E:E, 'Clean Data'!D:D))</f>
        <v>869</v>
      </c>
      <c r="J1308" s="113" t="s">
        <v>1818</v>
      </c>
      <c r="K1308" s="114" t="s">
        <v>3480</v>
      </c>
      <c r="L1308" t="str">
        <f t="shared" si="20"/>
        <v>Form-Rainbow_Swirl-Berry_Sweet</v>
      </c>
      <c r="M1308" t="s">
        <v>3168</v>
      </c>
    </row>
    <row r="1309" spans="7:13" x14ac:dyDescent="0.25">
      <c r="G1309">
        <f>IF(ISNUMBER(SEARCH("-",K1309)),_xlfn.XLOOKUP(LEFT(K1309,FIND("-",K1309)-1),'Clean Data'!E:E, 'Clean Data'!C:C),_xlfn.XLOOKUP(K1309,'Clean Data'!E:E, 'Clean Data'!C:C))</f>
        <v>8</v>
      </c>
      <c r="H1309" s="113">
        <v>8</v>
      </c>
      <c r="I1309" s="113" t="str">
        <f>IF(ISNUMBER(SEARCH("-",K1309)),_xlfn.XLOOKUP(LEFT(K1309,FIND("-",K1309)-1),'Clean Data'!E:E, 'Clean Data'!D:D),_xlfn.XLOOKUP(K1309,'Clean Data'!E:E, 'Clean Data'!D:D))</f>
        <v>869</v>
      </c>
      <c r="J1309" s="113" t="s">
        <v>1818</v>
      </c>
      <c r="K1309" s="114" t="s">
        <v>3479</v>
      </c>
      <c r="L1309" t="str">
        <f t="shared" si="20"/>
        <v>Form-Rainbow_Swirl-Clover_Sweet</v>
      </c>
      <c r="M1309" t="s">
        <v>3169</v>
      </c>
    </row>
    <row r="1310" spans="7:13" x14ac:dyDescent="0.25">
      <c r="G1310">
        <f>IF(ISNUMBER(SEARCH("-",K1310)),_xlfn.XLOOKUP(LEFT(K1310,FIND("-",K1310)-1),'Clean Data'!E:E, 'Clean Data'!C:C),_xlfn.XLOOKUP(K1310,'Clean Data'!E:E, 'Clean Data'!C:C))</f>
        <v>8</v>
      </c>
      <c r="H1310" s="113">
        <v>8</v>
      </c>
      <c r="I1310" s="113" t="str">
        <f>IF(ISNUMBER(SEARCH("-",K1310)),_xlfn.XLOOKUP(LEFT(K1310,FIND("-",K1310)-1),'Clean Data'!E:E, 'Clean Data'!D:D),_xlfn.XLOOKUP(K1310,'Clean Data'!E:E, 'Clean Data'!D:D))</f>
        <v>869</v>
      </c>
      <c r="J1310" s="113" t="s">
        <v>1818</v>
      </c>
      <c r="K1310" s="114" t="s">
        <v>3478</v>
      </c>
      <c r="L1310" t="str">
        <f t="shared" si="20"/>
        <v>Form-Rainbow_Swirl-Flower_Sweet</v>
      </c>
      <c r="M1310" t="s">
        <v>3170</v>
      </c>
    </row>
    <row r="1311" spans="7:13" x14ac:dyDescent="0.25">
      <c r="G1311">
        <f>IF(ISNUMBER(SEARCH("-",K1311)),_xlfn.XLOOKUP(LEFT(K1311,FIND("-",K1311)-1),'Clean Data'!E:E, 'Clean Data'!C:C),_xlfn.XLOOKUP(K1311,'Clean Data'!E:E, 'Clean Data'!C:C))</f>
        <v>8</v>
      </c>
      <c r="H1311" s="113">
        <v>8</v>
      </c>
      <c r="I1311" s="113" t="str">
        <f>IF(ISNUMBER(SEARCH("-",K1311)),_xlfn.XLOOKUP(LEFT(K1311,FIND("-",K1311)-1),'Clean Data'!E:E, 'Clean Data'!D:D),_xlfn.XLOOKUP(K1311,'Clean Data'!E:E, 'Clean Data'!D:D))</f>
        <v>869</v>
      </c>
      <c r="J1311" s="113" t="s">
        <v>1818</v>
      </c>
      <c r="K1311" s="114" t="s">
        <v>3477</v>
      </c>
      <c r="L1311" t="str">
        <f t="shared" si="20"/>
        <v>Form-Rainbow_Swirl-Love_Sweet</v>
      </c>
      <c r="M1311" t="s">
        <v>3171</v>
      </c>
    </row>
    <row r="1312" spans="7:13" x14ac:dyDescent="0.25">
      <c r="G1312">
        <f>IF(ISNUMBER(SEARCH("-",K1312)),_xlfn.XLOOKUP(LEFT(K1312,FIND("-",K1312)-1),'Clean Data'!E:E, 'Clean Data'!C:C),_xlfn.XLOOKUP(K1312,'Clean Data'!E:E, 'Clean Data'!C:C))</f>
        <v>8</v>
      </c>
      <c r="H1312" s="113">
        <v>8</v>
      </c>
      <c r="I1312" s="113" t="str">
        <f>IF(ISNUMBER(SEARCH("-",K1312)),_xlfn.XLOOKUP(LEFT(K1312,FIND("-",K1312)-1),'Clean Data'!E:E, 'Clean Data'!D:D),_xlfn.XLOOKUP(K1312,'Clean Data'!E:E, 'Clean Data'!D:D))</f>
        <v>869</v>
      </c>
      <c r="J1312" s="113" t="s">
        <v>1818</v>
      </c>
      <c r="K1312" s="114" t="s">
        <v>3476</v>
      </c>
      <c r="L1312" t="str">
        <f t="shared" si="20"/>
        <v>Form-Rainbow_Swirl-Ribbon_Sweet</v>
      </c>
      <c r="M1312" t="s">
        <v>3172</v>
      </c>
    </row>
    <row r="1313" spans="7:13" x14ac:dyDescent="0.25">
      <c r="G1313">
        <f>IF(ISNUMBER(SEARCH("-",K1313)),_xlfn.XLOOKUP(LEFT(K1313,FIND("-",K1313)-1),'Clean Data'!E:E, 'Clean Data'!C:C),_xlfn.XLOOKUP(K1313,'Clean Data'!E:E, 'Clean Data'!C:C))</f>
        <v>8</v>
      </c>
      <c r="H1313" s="113">
        <v>8</v>
      </c>
      <c r="I1313" s="113" t="str">
        <f>IF(ISNUMBER(SEARCH("-",K1313)),_xlfn.XLOOKUP(LEFT(K1313,FIND("-",K1313)-1),'Clean Data'!E:E, 'Clean Data'!D:D),_xlfn.XLOOKUP(K1313,'Clean Data'!E:E, 'Clean Data'!D:D))</f>
        <v>869</v>
      </c>
      <c r="J1313" s="113" t="s">
        <v>1818</v>
      </c>
      <c r="K1313" s="114" t="s">
        <v>3475</v>
      </c>
      <c r="L1313" t="str">
        <f t="shared" si="20"/>
        <v>Form-Rainbow_Swirl-Star_Sweet</v>
      </c>
      <c r="M1313" t="s">
        <v>3173</v>
      </c>
    </row>
    <row r="1314" spans="7:13" x14ac:dyDescent="0.25">
      <c r="G1314">
        <f>IF(ISNUMBER(SEARCH("-",K1314)),_xlfn.XLOOKUP(LEFT(K1314,FIND("-",K1314)-1),'Clean Data'!E:E, 'Clean Data'!C:C),_xlfn.XLOOKUP(K1314,'Clean Data'!E:E, 'Clean Data'!C:C))</f>
        <v>8</v>
      </c>
      <c r="H1314" s="113">
        <v>8</v>
      </c>
      <c r="I1314" s="113" t="str">
        <f>IF(ISNUMBER(SEARCH("-",K1314)),_xlfn.XLOOKUP(LEFT(K1314,FIND("-",K1314)-1),'Clean Data'!E:E, 'Clean Data'!D:D),_xlfn.XLOOKUP(K1314,'Clean Data'!E:E, 'Clean Data'!D:D))</f>
        <v>869</v>
      </c>
      <c r="J1314" s="113" t="s">
        <v>1818</v>
      </c>
      <c r="K1314" s="114" t="s">
        <v>3474</v>
      </c>
      <c r="L1314" t="str">
        <f t="shared" si="20"/>
        <v>Form-Rainbow_Swirl-Strawberry_Sweet</v>
      </c>
      <c r="M1314" t="s">
        <v>3174</v>
      </c>
    </row>
    <row r="1315" spans="7:13" x14ac:dyDescent="0.25">
      <c r="G1315">
        <f>IF(ISNUMBER(SEARCH("-",K1315)),_xlfn.XLOOKUP(LEFT(K1315,FIND("-",K1315)-1),'Clean Data'!E:E, 'Clean Data'!C:C),_xlfn.XLOOKUP(K1315,'Clean Data'!E:E, 'Clean Data'!C:C))</f>
        <v>8</v>
      </c>
      <c r="H1315" s="113">
        <v>8</v>
      </c>
      <c r="I1315" s="113" t="str">
        <f>IF(ISNUMBER(SEARCH("-",K1315)),_xlfn.XLOOKUP(LEFT(K1315,FIND("-",K1315)-1),'Clean Data'!E:E, 'Clean Data'!D:D),_xlfn.XLOOKUP(K1315,'Clean Data'!E:E, 'Clean Data'!D:D))</f>
        <v>869</v>
      </c>
      <c r="J1315" s="113" t="s">
        <v>1818</v>
      </c>
      <c r="K1315" s="114" t="s">
        <v>3473</v>
      </c>
      <c r="L1315" t="str">
        <f t="shared" si="20"/>
        <v>Form-Ruby_Cream-Berry_Sweet</v>
      </c>
      <c r="M1315" t="s">
        <v>3175</v>
      </c>
    </row>
    <row r="1316" spans="7:13" x14ac:dyDescent="0.25">
      <c r="G1316">
        <f>IF(ISNUMBER(SEARCH("-",K1316)),_xlfn.XLOOKUP(LEFT(K1316,FIND("-",K1316)-1),'Clean Data'!E:E, 'Clean Data'!C:C),_xlfn.XLOOKUP(K1316,'Clean Data'!E:E, 'Clean Data'!C:C))</f>
        <v>8</v>
      </c>
      <c r="H1316" s="113">
        <v>8</v>
      </c>
      <c r="I1316" s="113" t="str">
        <f>IF(ISNUMBER(SEARCH("-",K1316)),_xlfn.XLOOKUP(LEFT(K1316,FIND("-",K1316)-1),'Clean Data'!E:E, 'Clean Data'!D:D),_xlfn.XLOOKUP(K1316,'Clean Data'!E:E, 'Clean Data'!D:D))</f>
        <v>869</v>
      </c>
      <c r="J1316" s="113" t="s">
        <v>1818</v>
      </c>
      <c r="K1316" s="114" t="s">
        <v>3472</v>
      </c>
      <c r="L1316" t="str">
        <f t="shared" si="20"/>
        <v>Form-Ruby_Cream-Clover_Sweet</v>
      </c>
      <c r="M1316" t="s">
        <v>3176</v>
      </c>
    </row>
    <row r="1317" spans="7:13" x14ac:dyDescent="0.25">
      <c r="G1317">
        <f>IF(ISNUMBER(SEARCH("-",K1317)),_xlfn.XLOOKUP(LEFT(K1317,FIND("-",K1317)-1),'Clean Data'!E:E, 'Clean Data'!C:C),_xlfn.XLOOKUP(K1317,'Clean Data'!E:E, 'Clean Data'!C:C))</f>
        <v>8</v>
      </c>
      <c r="H1317" s="113">
        <v>8</v>
      </c>
      <c r="I1317" s="113" t="str">
        <f>IF(ISNUMBER(SEARCH("-",K1317)),_xlfn.XLOOKUP(LEFT(K1317,FIND("-",K1317)-1),'Clean Data'!E:E, 'Clean Data'!D:D),_xlfn.XLOOKUP(K1317,'Clean Data'!E:E, 'Clean Data'!D:D))</f>
        <v>869</v>
      </c>
      <c r="J1317" s="113" t="s">
        <v>1818</v>
      </c>
      <c r="K1317" s="114" t="s">
        <v>3471</v>
      </c>
      <c r="L1317" t="str">
        <f t="shared" si="20"/>
        <v>Form-Ruby_Cream-Flower_Sweet</v>
      </c>
      <c r="M1317" t="s">
        <v>3177</v>
      </c>
    </row>
    <row r="1318" spans="7:13" x14ac:dyDescent="0.25">
      <c r="G1318">
        <f>IF(ISNUMBER(SEARCH("-",K1318)),_xlfn.XLOOKUP(LEFT(K1318,FIND("-",K1318)-1),'Clean Data'!E:E, 'Clean Data'!C:C),_xlfn.XLOOKUP(K1318,'Clean Data'!E:E, 'Clean Data'!C:C))</f>
        <v>8</v>
      </c>
      <c r="H1318" s="113">
        <v>8</v>
      </c>
      <c r="I1318" s="113" t="str">
        <f>IF(ISNUMBER(SEARCH("-",K1318)),_xlfn.XLOOKUP(LEFT(K1318,FIND("-",K1318)-1),'Clean Data'!E:E, 'Clean Data'!D:D),_xlfn.XLOOKUP(K1318,'Clean Data'!E:E, 'Clean Data'!D:D))</f>
        <v>869</v>
      </c>
      <c r="J1318" s="113" t="s">
        <v>1818</v>
      </c>
      <c r="K1318" s="114" t="s">
        <v>3470</v>
      </c>
      <c r="L1318" t="str">
        <f t="shared" si="20"/>
        <v>Form-Ruby_Cream-Love_Sweet</v>
      </c>
      <c r="M1318" t="s">
        <v>3178</v>
      </c>
    </row>
    <row r="1319" spans="7:13" x14ac:dyDescent="0.25">
      <c r="G1319">
        <f>IF(ISNUMBER(SEARCH("-",K1319)),_xlfn.XLOOKUP(LEFT(K1319,FIND("-",K1319)-1),'Clean Data'!E:E, 'Clean Data'!C:C),_xlfn.XLOOKUP(K1319,'Clean Data'!E:E, 'Clean Data'!C:C))</f>
        <v>8</v>
      </c>
      <c r="H1319" s="113">
        <v>8</v>
      </c>
      <c r="I1319" s="113" t="str">
        <f>IF(ISNUMBER(SEARCH("-",K1319)),_xlfn.XLOOKUP(LEFT(K1319,FIND("-",K1319)-1),'Clean Data'!E:E, 'Clean Data'!D:D),_xlfn.XLOOKUP(K1319,'Clean Data'!E:E, 'Clean Data'!D:D))</f>
        <v>869</v>
      </c>
      <c r="J1319" s="113" t="s">
        <v>1818</v>
      </c>
      <c r="K1319" s="114" t="s">
        <v>3469</v>
      </c>
      <c r="L1319" t="str">
        <f t="shared" si="20"/>
        <v>Form-Ruby_Cream-Ribbon_Sweet</v>
      </c>
      <c r="M1319" t="s">
        <v>3179</v>
      </c>
    </row>
    <row r="1320" spans="7:13" x14ac:dyDescent="0.25">
      <c r="G1320">
        <f>IF(ISNUMBER(SEARCH("-",K1320)),_xlfn.XLOOKUP(LEFT(K1320,FIND("-",K1320)-1),'Clean Data'!E:E, 'Clean Data'!C:C),_xlfn.XLOOKUP(K1320,'Clean Data'!E:E, 'Clean Data'!C:C))</f>
        <v>8</v>
      </c>
      <c r="H1320" s="113">
        <v>8</v>
      </c>
      <c r="I1320" s="113" t="str">
        <f>IF(ISNUMBER(SEARCH("-",K1320)),_xlfn.XLOOKUP(LEFT(K1320,FIND("-",K1320)-1),'Clean Data'!E:E, 'Clean Data'!D:D),_xlfn.XLOOKUP(K1320,'Clean Data'!E:E, 'Clean Data'!D:D))</f>
        <v>869</v>
      </c>
      <c r="J1320" s="113" t="s">
        <v>1818</v>
      </c>
      <c r="K1320" s="114" t="s">
        <v>3468</v>
      </c>
      <c r="L1320" t="str">
        <f t="shared" si="20"/>
        <v>Form-Ruby_Cream-Star_Sweet</v>
      </c>
      <c r="M1320" t="s">
        <v>3180</v>
      </c>
    </row>
    <row r="1321" spans="7:13" x14ac:dyDescent="0.25">
      <c r="G1321">
        <f>IF(ISNUMBER(SEARCH("-",K1321)),_xlfn.XLOOKUP(LEFT(K1321,FIND("-",K1321)-1),'Clean Data'!E:E, 'Clean Data'!C:C),_xlfn.XLOOKUP(K1321,'Clean Data'!E:E, 'Clean Data'!C:C))</f>
        <v>8</v>
      </c>
      <c r="H1321" s="113">
        <v>8</v>
      </c>
      <c r="I1321" s="113" t="str">
        <f>IF(ISNUMBER(SEARCH("-",K1321)),_xlfn.XLOOKUP(LEFT(K1321,FIND("-",K1321)-1),'Clean Data'!E:E, 'Clean Data'!D:D),_xlfn.XLOOKUP(K1321,'Clean Data'!E:E, 'Clean Data'!D:D))</f>
        <v>869</v>
      </c>
      <c r="J1321" s="113" t="s">
        <v>1818</v>
      </c>
      <c r="K1321" s="114" t="s">
        <v>3467</v>
      </c>
      <c r="L1321" t="str">
        <f t="shared" si="20"/>
        <v>Form-Ruby_Cream-Strawberry_Sweet</v>
      </c>
      <c r="M1321" t="s">
        <v>3181</v>
      </c>
    </row>
    <row r="1322" spans="7:13" x14ac:dyDescent="0.25">
      <c r="G1322">
        <f>IF(ISNUMBER(SEARCH("-",K1322)),_xlfn.XLOOKUP(LEFT(K1322,FIND("-",K1322)-1),'Clean Data'!E:E, 'Clean Data'!C:C),_xlfn.XLOOKUP(K1322,'Clean Data'!E:E, 'Clean Data'!C:C))</f>
        <v>8</v>
      </c>
      <c r="H1322" s="113">
        <v>8</v>
      </c>
      <c r="I1322" s="113" t="str">
        <f>IF(ISNUMBER(SEARCH("-",K1322)),_xlfn.XLOOKUP(LEFT(K1322,FIND("-",K1322)-1),'Clean Data'!E:E, 'Clean Data'!D:D),_xlfn.XLOOKUP(K1322,'Clean Data'!E:E, 'Clean Data'!D:D))</f>
        <v>869</v>
      </c>
      <c r="J1322" s="113" t="s">
        <v>1818</v>
      </c>
      <c r="K1322" s="114" t="s">
        <v>3466</v>
      </c>
      <c r="L1322" t="str">
        <f t="shared" si="20"/>
        <v>Form-Ruby_Swirl-Berry_Sweet</v>
      </c>
      <c r="M1322" t="s">
        <v>3182</v>
      </c>
    </row>
    <row r="1323" spans="7:13" x14ac:dyDescent="0.25">
      <c r="G1323">
        <f>IF(ISNUMBER(SEARCH("-",K1323)),_xlfn.XLOOKUP(LEFT(K1323,FIND("-",K1323)-1),'Clean Data'!E:E, 'Clean Data'!C:C),_xlfn.XLOOKUP(K1323,'Clean Data'!E:E, 'Clean Data'!C:C))</f>
        <v>8</v>
      </c>
      <c r="H1323" s="113">
        <v>8</v>
      </c>
      <c r="I1323" s="113" t="str">
        <f>IF(ISNUMBER(SEARCH("-",K1323)),_xlfn.XLOOKUP(LEFT(K1323,FIND("-",K1323)-1),'Clean Data'!E:E, 'Clean Data'!D:D),_xlfn.XLOOKUP(K1323,'Clean Data'!E:E, 'Clean Data'!D:D))</f>
        <v>869</v>
      </c>
      <c r="J1323" s="113" t="s">
        <v>1818</v>
      </c>
      <c r="K1323" s="114" t="s">
        <v>3465</v>
      </c>
      <c r="L1323" t="str">
        <f t="shared" si="20"/>
        <v>Form-Ruby_Swirl-Clover_Sweet</v>
      </c>
      <c r="M1323" t="s">
        <v>3183</v>
      </c>
    </row>
    <row r="1324" spans="7:13" x14ac:dyDescent="0.25">
      <c r="G1324">
        <f>IF(ISNUMBER(SEARCH("-",K1324)),_xlfn.XLOOKUP(LEFT(K1324,FIND("-",K1324)-1),'Clean Data'!E:E, 'Clean Data'!C:C),_xlfn.XLOOKUP(K1324,'Clean Data'!E:E, 'Clean Data'!C:C))</f>
        <v>8</v>
      </c>
      <c r="H1324" s="113">
        <v>8</v>
      </c>
      <c r="I1324" s="113" t="str">
        <f>IF(ISNUMBER(SEARCH("-",K1324)),_xlfn.XLOOKUP(LEFT(K1324,FIND("-",K1324)-1),'Clean Data'!E:E, 'Clean Data'!D:D),_xlfn.XLOOKUP(K1324,'Clean Data'!E:E, 'Clean Data'!D:D))</f>
        <v>869</v>
      </c>
      <c r="J1324" s="113" t="s">
        <v>1818</v>
      </c>
      <c r="K1324" s="114" t="s">
        <v>3464</v>
      </c>
      <c r="L1324" t="str">
        <f t="shared" si="20"/>
        <v>Form-Ruby_Swirl-Flower_Sweet</v>
      </c>
      <c r="M1324" t="s">
        <v>3184</v>
      </c>
    </row>
    <row r="1325" spans="7:13" x14ac:dyDescent="0.25">
      <c r="G1325">
        <f>IF(ISNUMBER(SEARCH("-",K1325)),_xlfn.XLOOKUP(LEFT(K1325,FIND("-",K1325)-1),'Clean Data'!E:E, 'Clean Data'!C:C),_xlfn.XLOOKUP(K1325,'Clean Data'!E:E, 'Clean Data'!C:C))</f>
        <v>8</v>
      </c>
      <c r="H1325" s="113">
        <v>8</v>
      </c>
      <c r="I1325" s="113" t="str">
        <f>IF(ISNUMBER(SEARCH("-",K1325)),_xlfn.XLOOKUP(LEFT(K1325,FIND("-",K1325)-1),'Clean Data'!E:E, 'Clean Data'!D:D),_xlfn.XLOOKUP(K1325,'Clean Data'!E:E, 'Clean Data'!D:D))</f>
        <v>869</v>
      </c>
      <c r="J1325" s="113" t="s">
        <v>1818</v>
      </c>
      <c r="K1325" s="114" t="s">
        <v>3463</v>
      </c>
      <c r="L1325" t="str">
        <f t="shared" si="20"/>
        <v>Form-Ruby_Swirl-Love_Sweet</v>
      </c>
      <c r="M1325" t="s">
        <v>3185</v>
      </c>
    </row>
    <row r="1326" spans="7:13" x14ac:dyDescent="0.25">
      <c r="G1326">
        <f>IF(ISNUMBER(SEARCH("-",K1326)),_xlfn.XLOOKUP(LEFT(K1326,FIND("-",K1326)-1),'Clean Data'!E:E, 'Clean Data'!C:C),_xlfn.XLOOKUP(K1326,'Clean Data'!E:E, 'Clean Data'!C:C))</f>
        <v>8</v>
      </c>
      <c r="H1326" s="113">
        <v>8</v>
      </c>
      <c r="I1326" s="113" t="str">
        <f>IF(ISNUMBER(SEARCH("-",K1326)),_xlfn.XLOOKUP(LEFT(K1326,FIND("-",K1326)-1),'Clean Data'!E:E, 'Clean Data'!D:D),_xlfn.XLOOKUP(K1326,'Clean Data'!E:E, 'Clean Data'!D:D))</f>
        <v>869</v>
      </c>
      <c r="J1326" s="113" t="s">
        <v>1818</v>
      </c>
      <c r="K1326" s="114" t="s">
        <v>3462</v>
      </c>
      <c r="L1326" t="str">
        <f t="shared" si="20"/>
        <v>Form-Ruby_Swirl-Ribbon_Sweet</v>
      </c>
      <c r="M1326" t="s">
        <v>3186</v>
      </c>
    </row>
    <row r="1327" spans="7:13" x14ac:dyDescent="0.25">
      <c r="G1327">
        <f>IF(ISNUMBER(SEARCH("-",K1327)),_xlfn.XLOOKUP(LEFT(K1327,FIND("-",K1327)-1),'Clean Data'!E:E, 'Clean Data'!C:C),_xlfn.XLOOKUP(K1327,'Clean Data'!E:E, 'Clean Data'!C:C))</f>
        <v>8</v>
      </c>
      <c r="H1327" s="113">
        <v>8</v>
      </c>
      <c r="I1327" s="113" t="str">
        <f>IF(ISNUMBER(SEARCH("-",K1327)),_xlfn.XLOOKUP(LEFT(K1327,FIND("-",K1327)-1),'Clean Data'!E:E, 'Clean Data'!D:D),_xlfn.XLOOKUP(K1327,'Clean Data'!E:E, 'Clean Data'!D:D))</f>
        <v>869</v>
      </c>
      <c r="J1327" s="113" t="s">
        <v>1818</v>
      </c>
      <c r="K1327" s="114" t="s">
        <v>3461</v>
      </c>
      <c r="L1327" t="str">
        <f t="shared" si="20"/>
        <v>Form-Ruby_Swirl-Star_Sweet</v>
      </c>
      <c r="M1327" t="s">
        <v>3187</v>
      </c>
    </row>
    <row r="1328" spans="7:13" x14ac:dyDescent="0.25">
      <c r="G1328">
        <f>IF(ISNUMBER(SEARCH("-",K1328)),_xlfn.XLOOKUP(LEFT(K1328,FIND("-",K1328)-1),'Clean Data'!E:E, 'Clean Data'!C:C),_xlfn.XLOOKUP(K1328,'Clean Data'!E:E, 'Clean Data'!C:C))</f>
        <v>8</v>
      </c>
      <c r="H1328" s="113">
        <v>8</v>
      </c>
      <c r="I1328" s="113" t="str">
        <f>IF(ISNUMBER(SEARCH("-",K1328)),_xlfn.XLOOKUP(LEFT(K1328,FIND("-",K1328)-1),'Clean Data'!E:E, 'Clean Data'!D:D),_xlfn.XLOOKUP(K1328,'Clean Data'!E:E, 'Clean Data'!D:D))</f>
        <v>869</v>
      </c>
      <c r="J1328" s="113" t="s">
        <v>1818</v>
      </c>
      <c r="K1328" s="114" t="s">
        <v>3460</v>
      </c>
      <c r="L1328" t="str">
        <f t="shared" si="20"/>
        <v>Form-Ruby_Swirl-Strawberry_Sweet</v>
      </c>
      <c r="M1328" t="s">
        <v>3188</v>
      </c>
    </row>
    <row r="1329" spans="7:13" x14ac:dyDescent="0.25">
      <c r="G1329">
        <f>IF(ISNUMBER(SEARCH("-",K1329)),_xlfn.XLOOKUP(LEFT(K1329,FIND("-",K1329)-1),'Clean Data'!E:E, 'Clean Data'!C:C),_xlfn.XLOOKUP(K1329,'Clean Data'!E:E, 'Clean Data'!C:C))</f>
        <v>8</v>
      </c>
      <c r="H1329" s="113">
        <v>8</v>
      </c>
      <c r="I1329" s="113" t="str">
        <f>IF(ISNUMBER(SEARCH("-",K1329)),_xlfn.XLOOKUP(LEFT(K1329,FIND("-",K1329)-1),'Clean Data'!E:E, 'Clean Data'!D:D),_xlfn.XLOOKUP(K1329,'Clean Data'!E:E, 'Clean Data'!D:D))</f>
        <v>869</v>
      </c>
      <c r="J1329" s="113" t="s">
        <v>1818</v>
      </c>
      <c r="K1329" s="114" t="s">
        <v>3459</v>
      </c>
      <c r="L1329" t="str">
        <f t="shared" si="20"/>
        <v>Form-Salted_Cream-Berry_Sweet</v>
      </c>
      <c r="M1329" t="s">
        <v>3189</v>
      </c>
    </row>
    <row r="1330" spans="7:13" x14ac:dyDescent="0.25">
      <c r="G1330">
        <f>IF(ISNUMBER(SEARCH("-",K1330)),_xlfn.XLOOKUP(LEFT(K1330,FIND("-",K1330)-1),'Clean Data'!E:E, 'Clean Data'!C:C),_xlfn.XLOOKUP(K1330,'Clean Data'!E:E, 'Clean Data'!C:C))</f>
        <v>8</v>
      </c>
      <c r="H1330" s="113">
        <v>8</v>
      </c>
      <c r="I1330" s="113" t="str">
        <f>IF(ISNUMBER(SEARCH("-",K1330)),_xlfn.XLOOKUP(LEFT(K1330,FIND("-",K1330)-1),'Clean Data'!E:E, 'Clean Data'!D:D),_xlfn.XLOOKUP(K1330,'Clean Data'!E:E, 'Clean Data'!D:D))</f>
        <v>869</v>
      </c>
      <c r="J1330" s="113" t="s">
        <v>1818</v>
      </c>
      <c r="K1330" s="114" t="s">
        <v>3458</v>
      </c>
      <c r="L1330" t="str">
        <f t="shared" si="20"/>
        <v>Form-Salted_Cream-Clover_Sweet</v>
      </c>
      <c r="M1330" t="s">
        <v>3190</v>
      </c>
    </row>
    <row r="1331" spans="7:13" x14ac:dyDescent="0.25">
      <c r="G1331">
        <f>IF(ISNUMBER(SEARCH("-",K1331)),_xlfn.XLOOKUP(LEFT(K1331,FIND("-",K1331)-1),'Clean Data'!E:E, 'Clean Data'!C:C),_xlfn.XLOOKUP(K1331,'Clean Data'!E:E, 'Clean Data'!C:C))</f>
        <v>8</v>
      </c>
      <c r="H1331" s="113">
        <v>8</v>
      </c>
      <c r="I1331" s="113" t="str">
        <f>IF(ISNUMBER(SEARCH("-",K1331)),_xlfn.XLOOKUP(LEFT(K1331,FIND("-",K1331)-1),'Clean Data'!E:E, 'Clean Data'!D:D),_xlfn.XLOOKUP(K1331,'Clean Data'!E:E, 'Clean Data'!D:D))</f>
        <v>869</v>
      </c>
      <c r="J1331" s="113" t="s">
        <v>1818</v>
      </c>
      <c r="K1331" s="114" t="s">
        <v>3457</v>
      </c>
      <c r="L1331" t="str">
        <f t="shared" si="20"/>
        <v>Form-Salted_Cream-Flower_Sweet</v>
      </c>
      <c r="M1331" t="s">
        <v>3191</v>
      </c>
    </row>
    <row r="1332" spans="7:13" x14ac:dyDescent="0.25">
      <c r="G1332">
        <f>IF(ISNUMBER(SEARCH("-",K1332)),_xlfn.XLOOKUP(LEFT(K1332,FIND("-",K1332)-1),'Clean Data'!E:E, 'Clean Data'!C:C),_xlfn.XLOOKUP(K1332,'Clean Data'!E:E, 'Clean Data'!C:C))</f>
        <v>8</v>
      </c>
      <c r="H1332" s="113">
        <v>8</v>
      </c>
      <c r="I1332" s="113" t="str">
        <f>IF(ISNUMBER(SEARCH("-",K1332)),_xlfn.XLOOKUP(LEFT(K1332,FIND("-",K1332)-1),'Clean Data'!E:E, 'Clean Data'!D:D),_xlfn.XLOOKUP(K1332,'Clean Data'!E:E, 'Clean Data'!D:D))</f>
        <v>869</v>
      </c>
      <c r="J1332" s="113" t="s">
        <v>1818</v>
      </c>
      <c r="K1332" s="114" t="s">
        <v>3456</v>
      </c>
      <c r="L1332" t="str">
        <f t="shared" si="20"/>
        <v>Form-Salted_Cream-Love_Sweet</v>
      </c>
      <c r="M1332" t="s">
        <v>3192</v>
      </c>
    </row>
    <row r="1333" spans="7:13" x14ac:dyDescent="0.25">
      <c r="G1333">
        <f>IF(ISNUMBER(SEARCH("-",K1333)),_xlfn.XLOOKUP(LEFT(K1333,FIND("-",K1333)-1),'Clean Data'!E:E, 'Clean Data'!C:C),_xlfn.XLOOKUP(K1333,'Clean Data'!E:E, 'Clean Data'!C:C))</f>
        <v>8</v>
      </c>
      <c r="H1333" s="113">
        <v>8</v>
      </c>
      <c r="I1333" s="113" t="str">
        <f>IF(ISNUMBER(SEARCH("-",K1333)),_xlfn.XLOOKUP(LEFT(K1333,FIND("-",K1333)-1),'Clean Data'!E:E, 'Clean Data'!D:D),_xlfn.XLOOKUP(K1333,'Clean Data'!E:E, 'Clean Data'!D:D))</f>
        <v>869</v>
      </c>
      <c r="J1333" s="113" t="s">
        <v>1818</v>
      </c>
      <c r="K1333" s="114" t="s">
        <v>3455</v>
      </c>
      <c r="L1333" t="str">
        <f t="shared" si="20"/>
        <v>Form-Salted_Cream-Ribbon_Sweet</v>
      </c>
      <c r="M1333" t="s">
        <v>3193</v>
      </c>
    </row>
    <row r="1334" spans="7:13" x14ac:dyDescent="0.25">
      <c r="G1334">
        <f>IF(ISNUMBER(SEARCH("-",K1334)),_xlfn.XLOOKUP(LEFT(K1334,FIND("-",K1334)-1),'Clean Data'!E:E, 'Clean Data'!C:C),_xlfn.XLOOKUP(K1334,'Clean Data'!E:E, 'Clean Data'!C:C))</f>
        <v>8</v>
      </c>
      <c r="H1334" s="113">
        <v>8</v>
      </c>
      <c r="I1334" s="113" t="str">
        <f>IF(ISNUMBER(SEARCH("-",K1334)),_xlfn.XLOOKUP(LEFT(K1334,FIND("-",K1334)-1),'Clean Data'!E:E, 'Clean Data'!D:D),_xlfn.XLOOKUP(K1334,'Clean Data'!E:E, 'Clean Data'!D:D))</f>
        <v>869</v>
      </c>
      <c r="J1334" s="113" t="s">
        <v>1818</v>
      </c>
      <c r="K1334" s="114" t="s">
        <v>3454</v>
      </c>
      <c r="L1334" t="str">
        <f t="shared" si="20"/>
        <v>Form-Salted_Cream-Star_Sweet</v>
      </c>
      <c r="M1334" t="s">
        <v>3194</v>
      </c>
    </row>
    <row r="1335" spans="7:13" x14ac:dyDescent="0.25">
      <c r="G1335">
        <f>IF(ISNUMBER(SEARCH("-",K1335)),_xlfn.XLOOKUP(LEFT(K1335,FIND("-",K1335)-1),'Clean Data'!E:E, 'Clean Data'!C:C),_xlfn.XLOOKUP(K1335,'Clean Data'!E:E, 'Clean Data'!C:C))</f>
        <v>8</v>
      </c>
      <c r="H1335" s="113">
        <v>8</v>
      </c>
      <c r="I1335" s="113" t="str">
        <f>IF(ISNUMBER(SEARCH("-",K1335)),_xlfn.XLOOKUP(LEFT(K1335,FIND("-",K1335)-1),'Clean Data'!E:E, 'Clean Data'!D:D),_xlfn.XLOOKUP(K1335,'Clean Data'!E:E, 'Clean Data'!D:D))</f>
        <v>869</v>
      </c>
      <c r="J1335" s="113" t="s">
        <v>1818</v>
      </c>
      <c r="K1335" s="114" t="s">
        <v>3453</v>
      </c>
      <c r="L1335" t="str">
        <f t="shared" si="20"/>
        <v>Form-Salted_Cream-Strawberry_Sweet</v>
      </c>
      <c r="M1335" t="s">
        <v>3195</v>
      </c>
    </row>
    <row r="1336" spans="7:13" x14ac:dyDescent="0.25">
      <c r="G1336">
        <f>IF(ISNUMBER(SEARCH("-",K1336)),_xlfn.XLOOKUP(LEFT(K1336,FIND("-",K1336)-1),'Clean Data'!E:E, 'Clean Data'!C:C),_xlfn.XLOOKUP(K1336,'Clean Data'!E:E, 'Clean Data'!C:C))</f>
        <v>8</v>
      </c>
      <c r="H1336" s="113">
        <v>8</v>
      </c>
      <c r="I1336" s="113" t="str">
        <f>IF(ISNUMBER(SEARCH("-",K1336)),_xlfn.XLOOKUP(LEFT(K1336,FIND("-",K1336)-1),'Clean Data'!E:E, 'Clean Data'!D:D),_xlfn.XLOOKUP(K1336,'Clean Data'!E:E, 'Clean Data'!D:D))</f>
        <v>869</v>
      </c>
      <c r="J1336" s="113" t="s">
        <v>1818</v>
      </c>
      <c r="K1336" s="114" t="s">
        <v>3452</v>
      </c>
      <c r="L1336" t="str">
        <f t="shared" si="20"/>
        <v>Form-Vanilla_Cream-Berry_Sweet</v>
      </c>
      <c r="M1336" t="s">
        <v>3196</v>
      </c>
    </row>
    <row r="1337" spans="7:13" x14ac:dyDescent="0.25">
      <c r="G1337">
        <f>IF(ISNUMBER(SEARCH("-",K1337)),_xlfn.XLOOKUP(LEFT(K1337,FIND("-",K1337)-1),'Clean Data'!E:E, 'Clean Data'!C:C),_xlfn.XLOOKUP(K1337,'Clean Data'!E:E, 'Clean Data'!C:C))</f>
        <v>8</v>
      </c>
      <c r="H1337" s="113">
        <v>8</v>
      </c>
      <c r="I1337" s="113" t="str">
        <f>IF(ISNUMBER(SEARCH("-",K1337)),_xlfn.XLOOKUP(LEFT(K1337,FIND("-",K1337)-1),'Clean Data'!E:E, 'Clean Data'!D:D),_xlfn.XLOOKUP(K1337,'Clean Data'!E:E, 'Clean Data'!D:D))</f>
        <v>869</v>
      </c>
      <c r="J1337" s="113" t="s">
        <v>1818</v>
      </c>
      <c r="K1337" s="114" t="s">
        <v>3451</v>
      </c>
      <c r="L1337" t="str">
        <f t="shared" si="20"/>
        <v>Form-Vanilla_Cream-Clover_Sweet</v>
      </c>
      <c r="M1337" t="s">
        <v>3197</v>
      </c>
    </row>
    <row r="1338" spans="7:13" x14ac:dyDescent="0.25">
      <c r="G1338">
        <f>IF(ISNUMBER(SEARCH("-",K1338)),_xlfn.XLOOKUP(LEFT(K1338,FIND("-",K1338)-1),'Clean Data'!E:E, 'Clean Data'!C:C),_xlfn.XLOOKUP(K1338,'Clean Data'!E:E, 'Clean Data'!C:C))</f>
        <v>8</v>
      </c>
      <c r="H1338" s="113">
        <v>8</v>
      </c>
      <c r="I1338" s="113" t="str">
        <f>IF(ISNUMBER(SEARCH("-",K1338)),_xlfn.XLOOKUP(LEFT(K1338,FIND("-",K1338)-1),'Clean Data'!E:E, 'Clean Data'!D:D),_xlfn.XLOOKUP(K1338,'Clean Data'!E:E, 'Clean Data'!D:D))</f>
        <v>869</v>
      </c>
      <c r="J1338" s="113" t="s">
        <v>1818</v>
      </c>
      <c r="K1338" s="114" t="s">
        <v>3450</v>
      </c>
      <c r="L1338" t="str">
        <f t="shared" si="20"/>
        <v>Form-Vanilla_Cream-Flower_Sweet</v>
      </c>
      <c r="M1338" t="s">
        <v>3198</v>
      </c>
    </row>
    <row r="1339" spans="7:13" x14ac:dyDescent="0.25">
      <c r="G1339">
        <f>IF(ISNUMBER(SEARCH("-",K1339)),_xlfn.XLOOKUP(LEFT(K1339,FIND("-",K1339)-1),'Clean Data'!E:E, 'Clean Data'!C:C),_xlfn.XLOOKUP(K1339,'Clean Data'!E:E, 'Clean Data'!C:C))</f>
        <v>8</v>
      </c>
      <c r="H1339" s="113">
        <v>8</v>
      </c>
      <c r="I1339" s="113" t="str">
        <f>IF(ISNUMBER(SEARCH("-",K1339)),_xlfn.XLOOKUP(LEFT(K1339,FIND("-",K1339)-1),'Clean Data'!E:E, 'Clean Data'!D:D),_xlfn.XLOOKUP(K1339,'Clean Data'!E:E, 'Clean Data'!D:D))</f>
        <v>869</v>
      </c>
      <c r="J1339" s="113" t="s">
        <v>1818</v>
      </c>
      <c r="K1339" s="114" t="s">
        <v>3449</v>
      </c>
      <c r="L1339" t="str">
        <f t="shared" si="20"/>
        <v>Form-Vanilla_Cream-Love_Sweet</v>
      </c>
      <c r="M1339" t="s">
        <v>3199</v>
      </c>
    </row>
    <row r="1340" spans="7:13" x14ac:dyDescent="0.25">
      <c r="G1340">
        <f>IF(ISNUMBER(SEARCH("-",K1340)),_xlfn.XLOOKUP(LEFT(K1340,FIND("-",K1340)-1),'Clean Data'!E:E, 'Clean Data'!C:C),_xlfn.XLOOKUP(K1340,'Clean Data'!E:E, 'Clean Data'!C:C))</f>
        <v>8</v>
      </c>
      <c r="H1340" s="113">
        <v>8</v>
      </c>
      <c r="I1340" s="113" t="str">
        <f>IF(ISNUMBER(SEARCH("-",K1340)),_xlfn.XLOOKUP(LEFT(K1340,FIND("-",K1340)-1),'Clean Data'!E:E, 'Clean Data'!D:D),_xlfn.XLOOKUP(K1340,'Clean Data'!E:E, 'Clean Data'!D:D))</f>
        <v>869</v>
      </c>
      <c r="J1340" s="113" t="s">
        <v>1818</v>
      </c>
      <c r="K1340" s="114" t="s">
        <v>3448</v>
      </c>
      <c r="L1340" t="str">
        <f t="shared" si="20"/>
        <v>Form-Vanilla_Cream-Ribbon_Sweet</v>
      </c>
      <c r="M1340" t="s">
        <v>3200</v>
      </c>
    </row>
    <row r="1341" spans="7:13" x14ac:dyDescent="0.25">
      <c r="G1341">
        <f>IF(ISNUMBER(SEARCH("-",K1341)),_xlfn.XLOOKUP(LEFT(K1341,FIND("-",K1341)-1),'Clean Data'!E:E, 'Clean Data'!C:C),_xlfn.XLOOKUP(K1341,'Clean Data'!E:E, 'Clean Data'!C:C))</f>
        <v>8</v>
      </c>
      <c r="H1341" s="113">
        <v>8</v>
      </c>
      <c r="I1341" s="113" t="str">
        <f>IF(ISNUMBER(SEARCH("-",K1341)),_xlfn.XLOOKUP(LEFT(K1341,FIND("-",K1341)-1),'Clean Data'!E:E, 'Clean Data'!D:D),_xlfn.XLOOKUP(K1341,'Clean Data'!E:E, 'Clean Data'!D:D))</f>
        <v>869</v>
      </c>
      <c r="J1341" s="113" t="s">
        <v>1818</v>
      </c>
      <c r="K1341" s="114" t="s">
        <v>3447</v>
      </c>
      <c r="L1341" t="str">
        <f t="shared" si="20"/>
        <v>Form-Vanilla_Cream-Star_Sweet</v>
      </c>
      <c r="M1341" t="s">
        <v>3201</v>
      </c>
    </row>
    <row r="1342" spans="7:13" x14ac:dyDescent="0.25">
      <c r="G1342">
        <f>IF(ISNUMBER(SEARCH("-",K1342)),_xlfn.XLOOKUP(LEFT(K1342,FIND("-",K1342)-1),'Clean Data'!E:E, 'Clean Data'!C:C),_xlfn.XLOOKUP(K1342,'Clean Data'!E:E, 'Clean Data'!C:C))</f>
        <v>8</v>
      </c>
      <c r="H1342" s="113">
        <v>8</v>
      </c>
      <c r="I1342" s="113" t="str">
        <f>IF(ISNUMBER(SEARCH("-",K1342)),_xlfn.XLOOKUP(LEFT(K1342,FIND("-",K1342)-1),'Clean Data'!E:E, 'Clean Data'!D:D),_xlfn.XLOOKUP(K1342,'Clean Data'!E:E, 'Clean Data'!D:D))</f>
        <v>869</v>
      </c>
      <c r="J1342" s="113" t="s">
        <v>1818</v>
      </c>
      <c r="K1342" s="114" t="s">
        <v>3446</v>
      </c>
      <c r="L1342" t="str">
        <f t="shared" si="20"/>
        <v>Form-Vanilla_Cream-Strawberry_Sweet</v>
      </c>
      <c r="M1342" t="s">
        <v>3202</v>
      </c>
    </row>
    <row r="1343" spans="7:13" x14ac:dyDescent="0.25">
      <c r="G1343" t="e">
        <f>IF(ISNUMBER(SEARCH("-",#REF!)),_xlfn.XLOOKUP(LEFT(#REF!,FIND("-",#REF!)-1),'Clean Data'!E:E, 'Clean Data'!C:C),_xlfn.XLOOKUP(#REF!,'Clean Data'!E:E, 'Clean Data'!C:C))</f>
        <v>#REF!</v>
      </c>
      <c r="H1343" s="113">
        <v>8</v>
      </c>
      <c r="I1343" s="113" t="str">
        <f>IF(ISNUMBER(SEARCH("-",K1343)),_xlfn.XLOOKUP(LEFT(K1343,FIND("-",K1343)-1),'Clean Data'!E:E, 'Clean Data'!D:D),_xlfn.XLOOKUP(K1343,'Clean Data'!E:E, 'Clean Data'!D:D))</f>
        <v>870</v>
      </c>
      <c r="J1343" s="113" t="s">
        <v>1819</v>
      </c>
      <c r="K1343" s="114" t="s">
        <v>855</v>
      </c>
      <c r="L1343" t="str">
        <f t="shared" si="20"/>
        <v/>
      </c>
      <c r="M1343" t="s">
        <v>888</v>
      </c>
    </row>
    <row r="1344" spans="7:13" x14ac:dyDescent="0.25">
      <c r="G1344">
        <f>IF(ISNUMBER(SEARCH("-",K1343)),_xlfn.XLOOKUP(LEFT(K1343,FIND("-",K1343)-1),'Clean Data'!E:E, 'Clean Data'!C:C),_xlfn.XLOOKUP(K1343,'Clean Data'!E:E, 'Clean Data'!C:C))</f>
        <v>8</v>
      </c>
      <c r="H1344" s="113">
        <v>8</v>
      </c>
      <c r="I1344" s="113" t="str">
        <f>IF(ISNUMBER(SEARCH("-",K1344)),_xlfn.XLOOKUP(LEFT(K1344,FIND("-",K1344)-1),'Clean Data'!E:E, 'Clean Data'!D:D),_xlfn.XLOOKUP(K1344,'Clean Data'!E:E, 'Clean Data'!D:D))</f>
        <v>871</v>
      </c>
      <c r="J1344" s="113" t="s">
        <v>1820</v>
      </c>
      <c r="K1344" s="114" t="s">
        <v>856</v>
      </c>
      <c r="L1344" t="str">
        <f t="shared" si="20"/>
        <v/>
      </c>
      <c r="M1344" t="s">
        <v>888</v>
      </c>
    </row>
    <row r="1345" spans="7:13" x14ac:dyDescent="0.25">
      <c r="G1345">
        <f>IF(ISNUMBER(SEARCH("-",K1344)),_xlfn.XLOOKUP(LEFT(K1344,FIND("-",K1344)-1),'Clean Data'!E:E, 'Clean Data'!C:C),_xlfn.XLOOKUP(K1344,'Clean Data'!E:E, 'Clean Data'!C:C))</f>
        <v>8</v>
      </c>
      <c r="H1345" s="113">
        <v>8</v>
      </c>
      <c r="I1345" s="113" t="str">
        <f>IF(ISNUMBER(SEARCH("-",K1345)),_xlfn.XLOOKUP(LEFT(K1345,FIND("-",K1345)-1),'Clean Data'!E:E, 'Clean Data'!D:D),_xlfn.XLOOKUP(K1345,'Clean Data'!E:E, 'Clean Data'!D:D))</f>
        <v>872</v>
      </c>
      <c r="J1345" s="113" t="s">
        <v>1821</v>
      </c>
      <c r="K1345" s="114" t="s">
        <v>857</v>
      </c>
      <c r="L1345" t="str">
        <f t="shared" si="20"/>
        <v/>
      </c>
      <c r="M1345" t="s">
        <v>888</v>
      </c>
    </row>
    <row r="1346" spans="7:13" x14ac:dyDescent="0.25">
      <c r="G1346">
        <f>IF(ISNUMBER(SEARCH("-",K1345)),_xlfn.XLOOKUP(LEFT(K1345,FIND("-",K1345)-1),'Clean Data'!E:E, 'Clean Data'!C:C),_xlfn.XLOOKUP(K1345,'Clean Data'!E:E, 'Clean Data'!C:C))</f>
        <v>8</v>
      </c>
      <c r="H1346" s="113">
        <v>8</v>
      </c>
      <c r="I1346" s="113" t="str">
        <f>IF(ISNUMBER(SEARCH("-",K1346)),_xlfn.XLOOKUP(LEFT(K1346,FIND("-",K1346)-1),'Clean Data'!E:E, 'Clean Data'!D:D),_xlfn.XLOOKUP(K1346,'Clean Data'!E:E, 'Clean Data'!D:D))</f>
        <v>873</v>
      </c>
      <c r="J1346" s="113" t="s">
        <v>1822</v>
      </c>
      <c r="K1346" s="114" t="s">
        <v>858</v>
      </c>
      <c r="L1346" t="str">
        <f t="shared" si="20"/>
        <v/>
      </c>
      <c r="M1346" t="s">
        <v>888</v>
      </c>
    </row>
    <row r="1347" spans="7:13" x14ac:dyDescent="0.25">
      <c r="G1347">
        <f>IF(ISNUMBER(SEARCH("-",K1346)),_xlfn.XLOOKUP(LEFT(K1346,FIND("-",K1346)-1),'Clean Data'!E:E, 'Clean Data'!C:C),_xlfn.XLOOKUP(K1346,'Clean Data'!E:E, 'Clean Data'!C:C))</f>
        <v>8</v>
      </c>
      <c r="H1347" s="113">
        <v>8</v>
      </c>
      <c r="I1347" s="113" t="str">
        <f>IF(ISNUMBER(SEARCH("-",K1347)),_xlfn.XLOOKUP(LEFT(K1347,FIND("-",K1347)-1),'Clean Data'!E:E, 'Clean Data'!D:D),_xlfn.XLOOKUP(K1347,'Clean Data'!E:E, 'Clean Data'!D:D))</f>
        <v>874</v>
      </c>
      <c r="J1347" s="113" t="s">
        <v>1823</v>
      </c>
      <c r="K1347" s="114" t="s">
        <v>859</v>
      </c>
      <c r="L1347" t="str">
        <f t="shared" ref="L1347:L1385" si="21">IF(NOT(ISERROR(SEARCH("-", K1347))), RIGHT(K1347, LEN(K1347) - SEARCH("-", K1347)), "")</f>
        <v/>
      </c>
      <c r="M1347" t="s">
        <v>888</v>
      </c>
    </row>
    <row r="1348" spans="7:13" x14ac:dyDescent="0.25">
      <c r="G1348">
        <f>IF(ISNUMBER(SEARCH("-",K1347)),_xlfn.XLOOKUP(LEFT(K1347,FIND("-",K1347)-1),'Clean Data'!E:E, 'Clean Data'!C:C),_xlfn.XLOOKUP(K1347,'Clean Data'!E:E, 'Clean Data'!C:C))</f>
        <v>8</v>
      </c>
      <c r="H1348" s="113">
        <v>8</v>
      </c>
      <c r="I1348" s="113" t="str">
        <f>IF(ISNUMBER(SEARCH("-",K1348)),_xlfn.XLOOKUP(LEFT(K1348,FIND("-",K1348)-1),'Clean Data'!E:E, 'Clean Data'!D:D),_xlfn.XLOOKUP(K1348,'Clean Data'!E:E, 'Clean Data'!D:D))</f>
        <v>875</v>
      </c>
      <c r="J1348" s="113" t="s">
        <v>1824</v>
      </c>
      <c r="K1348" s="114" t="s">
        <v>3430</v>
      </c>
      <c r="L1348" t="str">
        <f t="shared" si="21"/>
        <v>Form-Ice_Face</v>
      </c>
      <c r="M1348" t="s">
        <v>3203</v>
      </c>
    </row>
    <row r="1349" spans="7:13" x14ac:dyDescent="0.25">
      <c r="G1349">
        <f>IF(ISNUMBER(SEARCH("-",K1348)),_xlfn.XLOOKUP(LEFT(K1348,FIND("-",K1348)-1),'Clean Data'!E:E, 'Clean Data'!C:C),_xlfn.XLOOKUP(K1348,'Clean Data'!E:E, 'Clean Data'!C:C))</f>
        <v>8</v>
      </c>
      <c r="H1349" s="113">
        <v>8</v>
      </c>
      <c r="I1349" s="113" t="str">
        <f>IF(ISNUMBER(SEARCH("-",K1349)),_xlfn.XLOOKUP(LEFT(K1349,FIND("-",K1349)-1),'Clean Data'!E:E, 'Clean Data'!D:D),_xlfn.XLOOKUP(K1349,'Clean Data'!E:E, 'Clean Data'!D:D))</f>
        <v>875</v>
      </c>
      <c r="J1349" s="113" t="s">
        <v>1824</v>
      </c>
      <c r="K1349" s="114" t="s">
        <v>3431</v>
      </c>
      <c r="L1349" t="str">
        <f t="shared" si="21"/>
        <v>Form-Noice_Face</v>
      </c>
      <c r="M1349" t="s">
        <v>3204</v>
      </c>
    </row>
    <row r="1350" spans="7:13" x14ac:dyDescent="0.25">
      <c r="G1350">
        <f>IF(ISNUMBER(SEARCH("-",K1349)),_xlfn.XLOOKUP(LEFT(K1349,FIND("-",K1349)-1),'Clean Data'!E:E, 'Clean Data'!C:C),_xlfn.XLOOKUP(K1349,'Clean Data'!E:E, 'Clean Data'!C:C))</f>
        <v>8</v>
      </c>
      <c r="H1350" s="113">
        <v>8</v>
      </c>
      <c r="I1350" s="113" t="str">
        <f>IF(ISNUMBER(SEARCH("-",K1350)),_xlfn.XLOOKUP(LEFT(K1350,FIND("-",K1350)-1),'Clean Data'!E:E, 'Clean Data'!D:D),_xlfn.XLOOKUP(K1350,'Clean Data'!E:E, 'Clean Data'!D:D))</f>
        <v>876</v>
      </c>
      <c r="J1350" s="113" t="s">
        <v>1825</v>
      </c>
      <c r="K1350" s="114" t="s">
        <v>861</v>
      </c>
      <c r="L1350" t="str">
        <f t="shared" si="21"/>
        <v/>
      </c>
      <c r="M1350" t="s">
        <v>888</v>
      </c>
    </row>
    <row r="1351" spans="7:13" x14ac:dyDescent="0.25">
      <c r="G1351">
        <f>IF(ISNUMBER(SEARCH("-",K1350)),_xlfn.XLOOKUP(LEFT(K1350,FIND("-",K1350)-1),'Clean Data'!E:E, 'Clean Data'!C:C),_xlfn.XLOOKUP(K1350,'Clean Data'!E:E, 'Clean Data'!C:C))</f>
        <v>8</v>
      </c>
      <c r="H1351" s="113">
        <v>8</v>
      </c>
      <c r="I1351" s="113" t="str">
        <f>IF(ISNUMBER(SEARCH("-",K1351)),_xlfn.XLOOKUP(LEFT(K1351,FIND("-",K1351)-1),'Clean Data'!E:E, 'Clean Data'!D:D),_xlfn.XLOOKUP(K1351,'Clean Data'!E:E, 'Clean Data'!D:D))</f>
        <v>876</v>
      </c>
      <c r="J1351" s="113" t="s">
        <v>1825</v>
      </c>
      <c r="K1351" s="114" t="s">
        <v>2869</v>
      </c>
      <c r="L1351" t="str">
        <f t="shared" si="21"/>
        <v>f</v>
      </c>
      <c r="M1351" t="s">
        <v>2713</v>
      </c>
    </row>
    <row r="1352" spans="7:13" x14ac:dyDescent="0.25">
      <c r="G1352">
        <f>IF(ISNUMBER(SEARCH("-",K1351)),_xlfn.XLOOKUP(LEFT(K1351,FIND("-",K1351)-1),'Clean Data'!E:E, 'Clean Data'!C:C),_xlfn.XLOOKUP(K1351,'Clean Data'!E:E, 'Clean Data'!C:C))</f>
        <v>8</v>
      </c>
      <c r="H1352" s="113">
        <v>8</v>
      </c>
      <c r="I1352" s="113" t="str">
        <f>IF(ISNUMBER(SEARCH("-",K1352)),_xlfn.XLOOKUP(LEFT(K1352,FIND("-",K1352)-1),'Clean Data'!E:E, 'Clean Data'!D:D),_xlfn.XLOOKUP(K1352,'Clean Data'!E:E, 'Clean Data'!D:D))</f>
        <v>877</v>
      </c>
      <c r="J1352" s="113" t="s">
        <v>1826</v>
      </c>
      <c r="K1352" s="114" t="s">
        <v>3432</v>
      </c>
      <c r="L1352" t="str">
        <f t="shared" si="21"/>
        <v>Form-Full_Belly</v>
      </c>
      <c r="M1352" t="s">
        <v>3205</v>
      </c>
    </row>
    <row r="1353" spans="7:13" x14ac:dyDescent="0.25">
      <c r="G1353">
        <f>IF(ISNUMBER(SEARCH("-",K1352)),_xlfn.XLOOKUP(LEFT(K1352,FIND("-",K1352)-1),'Clean Data'!E:E, 'Clean Data'!C:C),_xlfn.XLOOKUP(K1352,'Clean Data'!E:E, 'Clean Data'!C:C))</f>
        <v>8</v>
      </c>
      <c r="H1353" s="113">
        <v>8</v>
      </c>
      <c r="I1353" s="113" t="str">
        <f>IF(ISNUMBER(SEARCH("-",K1353)),_xlfn.XLOOKUP(LEFT(K1353,FIND("-",K1353)-1),'Clean Data'!E:E, 'Clean Data'!D:D),_xlfn.XLOOKUP(K1353,'Clean Data'!E:E, 'Clean Data'!D:D))</f>
        <v>877</v>
      </c>
      <c r="J1353" s="113" t="s">
        <v>1826</v>
      </c>
      <c r="K1353" s="114" t="s">
        <v>3433</v>
      </c>
      <c r="L1353" t="str">
        <f t="shared" si="21"/>
        <v>Form-Hangry</v>
      </c>
      <c r="M1353" t="s">
        <v>3206</v>
      </c>
    </row>
    <row r="1354" spans="7:13" x14ac:dyDescent="0.25">
      <c r="G1354">
        <f>IF(ISNUMBER(SEARCH("-",K1353)),_xlfn.XLOOKUP(LEFT(K1353,FIND("-",K1353)-1),'Clean Data'!E:E, 'Clean Data'!C:C),_xlfn.XLOOKUP(K1353,'Clean Data'!E:E, 'Clean Data'!C:C))</f>
        <v>8</v>
      </c>
      <c r="H1354" s="113">
        <v>8</v>
      </c>
      <c r="I1354" s="113" t="str">
        <f>IF(ISNUMBER(SEARCH("-",K1354)),_xlfn.XLOOKUP(LEFT(K1354,FIND("-",K1354)-1),'Clean Data'!E:E, 'Clean Data'!D:D),_xlfn.XLOOKUP(K1354,'Clean Data'!E:E, 'Clean Data'!D:D))</f>
        <v>878</v>
      </c>
      <c r="J1354" s="113" t="s">
        <v>1827</v>
      </c>
      <c r="K1354" s="114" t="s">
        <v>863</v>
      </c>
      <c r="L1354" t="str">
        <f t="shared" si="21"/>
        <v/>
      </c>
      <c r="M1354" t="s">
        <v>888</v>
      </c>
    </row>
    <row r="1355" spans="7:13" x14ac:dyDescent="0.25">
      <c r="G1355">
        <f>IF(ISNUMBER(SEARCH("-",K1354)),_xlfn.XLOOKUP(LEFT(K1354,FIND("-",K1354)-1),'Clean Data'!E:E, 'Clean Data'!C:C),_xlfn.XLOOKUP(K1354,'Clean Data'!E:E, 'Clean Data'!C:C))</f>
        <v>8</v>
      </c>
      <c r="H1355" s="113">
        <v>8</v>
      </c>
      <c r="I1355" s="113" t="str">
        <f>IF(ISNUMBER(SEARCH("-",K1355)),_xlfn.XLOOKUP(LEFT(K1355,FIND("-",K1355)-1),'Clean Data'!E:E, 'Clean Data'!D:D),_xlfn.XLOOKUP(K1355,'Clean Data'!E:E, 'Clean Data'!D:D))</f>
        <v>879</v>
      </c>
      <c r="J1355" s="113" t="s">
        <v>1828</v>
      </c>
      <c r="K1355" s="114" t="s">
        <v>864</v>
      </c>
      <c r="L1355" t="str">
        <f t="shared" si="21"/>
        <v/>
      </c>
      <c r="M1355" t="s">
        <v>888</v>
      </c>
    </row>
    <row r="1356" spans="7:13" x14ac:dyDescent="0.25">
      <c r="G1356">
        <f>IF(ISNUMBER(SEARCH("-",K1355)),_xlfn.XLOOKUP(LEFT(K1355,FIND("-",K1355)-1),'Clean Data'!E:E, 'Clean Data'!C:C),_xlfn.XLOOKUP(K1355,'Clean Data'!E:E, 'Clean Data'!C:C))</f>
        <v>8</v>
      </c>
      <c r="H1356" s="113">
        <v>8</v>
      </c>
      <c r="I1356" s="113" t="str">
        <f>IF(ISNUMBER(SEARCH("-",K1356)),_xlfn.XLOOKUP(LEFT(K1356,FIND("-",K1356)-1),'Clean Data'!E:E, 'Clean Data'!D:D),_xlfn.XLOOKUP(K1356,'Clean Data'!E:E, 'Clean Data'!D:D))</f>
        <v>879</v>
      </c>
      <c r="J1356" s="113" t="s">
        <v>1828</v>
      </c>
      <c r="K1356" s="114" t="s">
        <v>2870</v>
      </c>
      <c r="L1356" t="str">
        <f t="shared" si="21"/>
        <v>Gigantamax</v>
      </c>
      <c r="M1356" t="s">
        <v>883</v>
      </c>
    </row>
    <row r="1357" spans="7:13" x14ac:dyDescent="0.25">
      <c r="G1357">
        <f>IF(ISNUMBER(SEARCH("-",K1356)),_xlfn.XLOOKUP(LEFT(K1356,FIND("-",K1356)-1),'Clean Data'!E:E, 'Clean Data'!C:C),_xlfn.XLOOKUP(K1356,'Clean Data'!E:E, 'Clean Data'!C:C))</f>
        <v>8</v>
      </c>
      <c r="H1357" s="113">
        <v>8</v>
      </c>
      <c r="I1357" s="113" t="str">
        <f>IF(ISNUMBER(SEARCH("-",K1357)),_xlfn.XLOOKUP(LEFT(K1357,FIND("-",K1357)-1),'Clean Data'!E:E, 'Clean Data'!D:D),_xlfn.XLOOKUP(K1357,'Clean Data'!E:E, 'Clean Data'!D:D))</f>
        <v>880</v>
      </c>
      <c r="J1357" s="113" t="s">
        <v>1829</v>
      </c>
      <c r="K1357" s="114" t="s">
        <v>865</v>
      </c>
      <c r="L1357" t="str">
        <f t="shared" si="21"/>
        <v/>
      </c>
      <c r="M1357" t="s">
        <v>888</v>
      </c>
    </row>
    <row r="1358" spans="7:13" x14ac:dyDescent="0.25">
      <c r="G1358">
        <f>IF(ISNUMBER(SEARCH("-",K1357)),_xlfn.XLOOKUP(LEFT(K1357,FIND("-",K1357)-1),'Clean Data'!E:E, 'Clean Data'!C:C),_xlfn.XLOOKUP(K1357,'Clean Data'!E:E, 'Clean Data'!C:C))</f>
        <v>8</v>
      </c>
      <c r="H1358" s="113">
        <v>8</v>
      </c>
      <c r="I1358" s="113" t="str">
        <f>IF(ISNUMBER(SEARCH("-",K1358)),_xlfn.XLOOKUP(LEFT(K1358,FIND("-",K1358)-1),'Clean Data'!E:E, 'Clean Data'!D:D),_xlfn.XLOOKUP(K1358,'Clean Data'!E:E, 'Clean Data'!D:D))</f>
        <v>881</v>
      </c>
      <c r="J1358" s="113" t="s">
        <v>1830</v>
      </c>
      <c r="K1358" s="114" t="s">
        <v>866</v>
      </c>
      <c r="L1358" t="str">
        <f t="shared" si="21"/>
        <v/>
      </c>
      <c r="M1358" t="s">
        <v>888</v>
      </c>
    </row>
    <row r="1359" spans="7:13" x14ac:dyDescent="0.25">
      <c r="G1359">
        <f>IF(ISNUMBER(SEARCH("-",K1358)),_xlfn.XLOOKUP(LEFT(K1358,FIND("-",K1358)-1),'Clean Data'!E:E, 'Clean Data'!C:C),_xlfn.XLOOKUP(K1358,'Clean Data'!E:E, 'Clean Data'!C:C))</f>
        <v>8</v>
      </c>
      <c r="H1359" s="113">
        <v>8</v>
      </c>
      <c r="I1359" s="113" t="str">
        <f>IF(ISNUMBER(SEARCH("-",K1359)),_xlfn.XLOOKUP(LEFT(K1359,FIND("-",K1359)-1),'Clean Data'!E:E, 'Clean Data'!D:D),_xlfn.XLOOKUP(K1359,'Clean Data'!E:E, 'Clean Data'!D:D))</f>
        <v>882</v>
      </c>
      <c r="J1359" s="113" t="s">
        <v>1831</v>
      </c>
      <c r="K1359" s="114" t="s">
        <v>867</v>
      </c>
      <c r="L1359" t="str">
        <f t="shared" si="21"/>
        <v/>
      </c>
      <c r="M1359" t="s">
        <v>888</v>
      </c>
    </row>
    <row r="1360" spans="7:13" x14ac:dyDescent="0.25">
      <c r="G1360">
        <f>IF(ISNUMBER(SEARCH("-",K1359)),_xlfn.XLOOKUP(LEFT(K1359,FIND("-",K1359)-1),'Clean Data'!E:E, 'Clean Data'!C:C),_xlfn.XLOOKUP(K1359,'Clean Data'!E:E, 'Clean Data'!C:C))</f>
        <v>8</v>
      </c>
      <c r="H1360" s="113">
        <v>8</v>
      </c>
      <c r="I1360" s="113" t="str">
        <f>IF(ISNUMBER(SEARCH("-",K1360)),_xlfn.XLOOKUP(LEFT(K1360,FIND("-",K1360)-1),'Clean Data'!E:E, 'Clean Data'!D:D),_xlfn.XLOOKUP(K1360,'Clean Data'!E:E, 'Clean Data'!D:D))</f>
        <v>883</v>
      </c>
      <c r="J1360" s="113" t="s">
        <v>1832</v>
      </c>
      <c r="K1360" s="114" t="s">
        <v>868</v>
      </c>
      <c r="L1360" t="str">
        <f t="shared" si="21"/>
        <v/>
      </c>
      <c r="M1360" t="s">
        <v>888</v>
      </c>
    </row>
    <row r="1361" spans="7:13" x14ac:dyDescent="0.25">
      <c r="G1361">
        <f>IF(ISNUMBER(SEARCH("-",K1360)),_xlfn.XLOOKUP(LEFT(K1360,FIND("-",K1360)-1),'Clean Data'!E:E, 'Clean Data'!C:C),_xlfn.XLOOKUP(K1360,'Clean Data'!E:E, 'Clean Data'!C:C))</f>
        <v>8</v>
      </c>
      <c r="H1361" s="113">
        <v>8</v>
      </c>
      <c r="I1361" s="113" t="str">
        <f>IF(ISNUMBER(SEARCH("-",K1361)),_xlfn.XLOOKUP(LEFT(K1361,FIND("-",K1361)-1),'Clean Data'!E:E, 'Clean Data'!D:D),_xlfn.XLOOKUP(K1361,'Clean Data'!E:E, 'Clean Data'!D:D))</f>
        <v>884</v>
      </c>
      <c r="J1361" s="113" t="s">
        <v>1833</v>
      </c>
      <c r="K1361" s="114" t="s">
        <v>869</v>
      </c>
      <c r="L1361" t="str">
        <f t="shared" si="21"/>
        <v/>
      </c>
      <c r="M1361" t="s">
        <v>888</v>
      </c>
    </row>
    <row r="1362" spans="7:13" x14ac:dyDescent="0.25">
      <c r="G1362">
        <f>IF(ISNUMBER(SEARCH("-",K1361)),_xlfn.XLOOKUP(LEFT(K1361,FIND("-",K1361)-1),'Clean Data'!E:E, 'Clean Data'!C:C),_xlfn.XLOOKUP(K1361,'Clean Data'!E:E, 'Clean Data'!C:C))</f>
        <v>8</v>
      </c>
      <c r="H1362" s="113">
        <v>8</v>
      </c>
      <c r="I1362" s="113" t="str">
        <f>IF(ISNUMBER(SEARCH("-",K1362)),_xlfn.XLOOKUP(LEFT(K1362,FIND("-",K1362)-1),'Clean Data'!E:E, 'Clean Data'!D:D),_xlfn.XLOOKUP(K1362,'Clean Data'!E:E, 'Clean Data'!D:D))</f>
        <v>884</v>
      </c>
      <c r="J1362" s="113" t="s">
        <v>1833</v>
      </c>
      <c r="K1362" s="114" t="s">
        <v>2871</v>
      </c>
      <c r="L1362" t="str">
        <f t="shared" si="21"/>
        <v>Gigantamax</v>
      </c>
      <c r="M1362" t="s">
        <v>883</v>
      </c>
    </row>
    <row r="1363" spans="7:13" x14ac:dyDescent="0.25">
      <c r="G1363">
        <f>IF(ISNUMBER(SEARCH("-",K1362)),_xlfn.XLOOKUP(LEFT(K1362,FIND("-",K1362)-1),'Clean Data'!E:E, 'Clean Data'!C:C),_xlfn.XLOOKUP(K1362,'Clean Data'!E:E, 'Clean Data'!C:C))</f>
        <v>8</v>
      </c>
      <c r="H1363" s="113">
        <v>8</v>
      </c>
      <c r="I1363" s="113" t="str">
        <f>IF(ISNUMBER(SEARCH("-",K1363)),_xlfn.XLOOKUP(LEFT(K1363,FIND("-",K1363)-1),'Clean Data'!E:E, 'Clean Data'!D:D),_xlfn.XLOOKUP(K1363,'Clean Data'!E:E, 'Clean Data'!D:D))</f>
        <v>885</v>
      </c>
      <c r="J1363" s="113" t="s">
        <v>1834</v>
      </c>
      <c r="K1363" s="114" t="s">
        <v>870</v>
      </c>
      <c r="L1363" t="str">
        <f t="shared" si="21"/>
        <v/>
      </c>
      <c r="M1363" t="s">
        <v>888</v>
      </c>
    </row>
    <row r="1364" spans="7:13" x14ac:dyDescent="0.25">
      <c r="G1364">
        <f>IF(ISNUMBER(SEARCH("-",K1363)),_xlfn.XLOOKUP(LEFT(K1363,FIND("-",K1363)-1),'Clean Data'!E:E, 'Clean Data'!C:C),_xlfn.XLOOKUP(K1363,'Clean Data'!E:E, 'Clean Data'!C:C))</f>
        <v>8</v>
      </c>
      <c r="H1364" s="113">
        <v>8</v>
      </c>
      <c r="I1364" s="113" t="str">
        <f>IF(ISNUMBER(SEARCH("-",K1364)),_xlfn.XLOOKUP(LEFT(K1364,FIND("-",K1364)-1),'Clean Data'!E:E, 'Clean Data'!D:D),_xlfn.XLOOKUP(K1364,'Clean Data'!E:E, 'Clean Data'!D:D))</f>
        <v>886</v>
      </c>
      <c r="J1364" s="113" t="s">
        <v>1835</v>
      </c>
      <c r="K1364" s="114" t="s">
        <v>871</v>
      </c>
      <c r="L1364" t="str">
        <f t="shared" si="21"/>
        <v/>
      </c>
      <c r="M1364" t="s">
        <v>888</v>
      </c>
    </row>
    <row r="1365" spans="7:13" x14ac:dyDescent="0.25">
      <c r="G1365">
        <f>IF(ISNUMBER(SEARCH("-",K1364)),_xlfn.XLOOKUP(LEFT(K1364,FIND("-",K1364)-1),'Clean Data'!E:E, 'Clean Data'!C:C),_xlfn.XLOOKUP(K1364,'Clean Data'!E:E, 'Clean Data'!C:C))</f>
        <v>8</v>
      </c>
      <c r="H1365" s="113">
        <v>8</v>
      </c>
      <c r="I1365" s="113" t="str">
        <f>IF(ISNUMBER(SEARCH("-",K1365)),_xlfn.XLOOKUP(LEFT(K1365,FIND("-",K1365)-1),'Clean Data'!E:E, 'Clean Data'!D:D),_xlfn.XLOOKUP(K1365,'Clean Data'!E:E, 'Clean Data'!D:D))</f>
        <v>887</v>
      </c>
      <c r="J1365" s="113" t="s">
        <v>1836</v>
      </c>
      <c r="K1365" s="114" t="s">
        <v>872</v>
      </c>
      <c r="L1365" t="str">
        <f t="shared" si="21"/>
        <v/>
      </c>
      <c r="M1365" t="s">
        <v>888</v>
      </c>
    </row>
    <row r="1366" spans="7:13" x14ac:dyDescent="0.25">
      <c r="G1366">
        <f>IF(ISNUMBER(SEARCH("-",K1365)),_xlfn.XLOOKUP(LEFT(K1365,FIND("-",K1365)-1),'Clean Data'!E:E, 'Clean Data'!C:C),_xlfn.XLOOKUP(K1365,'Clean Data'!E:E, 'Clean Data'!C:C))</f>
        <v>8</v>
      </c>
      <c r="H1366" s="113">
        <v>8</v>
      </c>
      <c r="I1366" s="113" t="str">
        <f>IF(ISNUMBER(SEARCH("-",K1366)),_xlfn.XLOOKUP(LEFT(K1366,FIND("-",K1366)-1),'Clean Data'!E:E, 'Clean Data'!D:D),_xlfn.XLOOKUP(K1366,'Clean Data'!E:E, 'Clean Data'!D:D))</f>
        <v>888</v>
      </c>
      <c r="J1366" s="113" t="s">
        <v>1837</v>
      </c>
      <c r="K1366" s="114" t="s">
        <v>3434</v>
      </c>
      <c r="L1366" t="str">
        <f t="shared" si="21"/>
        <v>Form-Crowned_Sword</v>
      </c>
      <c r="M1366" t="s">
        <v>3207</v>
      </c>
    </row>
    <row r="1367" spans="7:13" x14ac:dyDescent="0.25">
      <c r="G1367">
        <f>IF(ISNUMBER(SEARCH("-",K1366)),_xlfn.XLOOKUP(LEFT(K1366,FIND("-",K1366)-1),'Clean Data'!E:E, 'Clean Data'!C:C),_xlfn.XLOOKUP(K1366,'Clean Data'!E:E, 'Clean Data'!C:C))</f>
        <v>8</v>
      </c>
      <c r="H1367" s="113">
        <v>8</v>
      </c>
      <c r="I1367" s="113" t="str">
        <f>IF(ISNUMBER(SEARCH("-",K1367)),_xlfn.XLOOKUP(LEFT(K1367,FIND("-",K1367)-1),'Clean Data'!E:E, 'Clean Data'!D:D),_xlfn.XLOOKUP(K1367,'Clean Data'!E:E, 'Clean Data'!D:D))</f>
        <v>888</v>
      </c>
      <c r="J1367" s="113" t="s">
        <v>1837</v>
      </c>
      <c r="K1367" s="114" t="s">
        <v>3435</v>
      </c>
      <c r="L1367" t="str">
        <f t="shared" si="21"/>
        <v>Form-Hero_of_Many_Battles</v>
      </c>
      <c r="M1367" t="s">
        <v>3208</v>
      </c>
    </row>
    <row r="1368" spans="7:13" x14ac:dyDescent="0.25">
      <c r="G1368">
        <f>IF(ISNUMBER(SEARCH("-",K1367)),_xlfn.XLOOKUP(LEFT(K1367,FIND("-",K1367)-1),'Clean Data'!E:E, 'Clean Data'!C:C),_xlfn.XLOOKUP(K1367,'Clean Data'!E:E, 'Clean Data'!C:C))</f>
        <v>8</v>
      </c>
      <c r="H1368" s="113">
        <v>8</v>
      </c>
      <c r="I1368" s="113" t="str">
        <f>IF(ISNUMBER(SEARCH("-",K1368)),_xlfn.XLOOKUP(LEFT(K1368,FIND("-",K1368)-1),'Clean Data'!E:E, 'Clean Data'!D:D),_xlfn.XLOOKUP(K1368,'Clean Data'!E:E, 'Clean Data'!D:D))</f>
        <v>889</v>
      </c>
      <c r="J1368" s="113" t="s">
        <v>1838</v>
      </c>
      <c r="K1368" s="114" t="s">
        <v>3436</v>
      </c>
      <c r="L1368" t="str">
        <f t="shared" si="21"/>
        <v>Form-Crowned_Shield</v>
      </c>
      <c r="M1368" t="s">
        <v>3209</v>
      </c>
    </row>
    <row r="1369" spans="7:13" x14ac:dyDescent="0.25">
      <c r="G1369">
        <f>IF(ISNUMBER(SEARCH("-",K1368)),_xlfn.XLOOKUP(LEFT(K1368,FIND("-",K1368)-1),'Clean Data'!E:E, 'Clean Data'!C:C),_xlfn.XLOOKUP(K1368,'Clean Data'!E:E, 'Clean Data'!C:C))</f>
        <v>8</v>
      </c>
      <c r="H1369" s="113">
        <v>8</v>
      </c>
      <c r="I1369" s="113" t="str">
        <f>IF(ISNUMBER(SEARCH("-",K1369)),_xlfn.XLOOKUP(LEFT(K1369,FIND("-",K1369)-1),'Clean Data'!E:E, 'Clean Data'!D:D),_xlfn.XLOOKUP(K1369,'Clean Data'!E:E, 'Clean Data'!D:D))</f>
        <v>889</v>
      </c>
      <c r="J1369" s="113" t="s">
        <v>1838</v>
      </c>
      <c r="K1369" s="114" t="s">
        <v>3437</v>
      </c>
      <c r="L1369" t="str">
        <f t="shared" si="21"/>
        <v>Form-Hero_of_Many_Battles</v>
      </c>
      <c r="M1369" t="s">
        <v>3208</v>
      </c>
    </row>
    <row r="1370" spans="7:13" x14ac:dyDescent="0.25">
      <c r="G1370">
        <f>IF(ISNUMBER(SEARCH("-",K1369)),_xlfn.XLOOKUP(LEFT(K1369,FIND("-",K1369)-1),'Clean Data'!E:E, 'Clean Data'!C:C),_xlfn.XLOOKUP(K1369,'Clean Data'!E:E, 'Clean Data'!C:C))</f>
        <v>8</v>
      </c>
      <c r="H1370" s="113">
        <v>8</v>
      </c>
      <c r="I1370" s="113" t="str">
        <f>IF(ISNUMBER(SEARCH("-",K1370)),_xlfn.XLOOKUP(LEFT(K1370,FIND("-",K1370)-1),'Clean Data'!E:E, 'Clean Data'!D:D),_xlfn.XLOOKUP(K1370,'Clean Data'!E:E, 'Clean Data'!D:D))</f>
        <v>890</v>
      </c>
      <c r="J1370" s="113" t="s">
        <v>1839</v>
      </c>
      <c r="K1370" s="114" t="s">
        <v>875</v>
      </c>
      <c r="L1370" t="str">
        <f t="shared" si="21"/>
        <v/>
      </c>
      <c r="M1370" t="s">
        <v>888</v>
      </c>
    </row>
    <row r="1371" spans="7:13" x14ac:dyDescent="0.25">
      <c r="G1371">
        <f>IF(ISNUMBER(SEARCH("-",K1370)),_xlfn.XLOOKUP(LEFT(K1370,FIND("-",K1370)-1),'Clean Data'!E:E, 'Clean Data'!C:C),_xlfn.XLOOKUP(K1370,'Clean Data'!E:E, 'Clean Data'!C:C))</f>
        <v>8</v>
      </c>
      <c r="H1371" s="113">
        <v>8</v>
      </c>
      <c r="I1371" s="113" t="str">
        <f>IF(ISNUMBER(SEARCH("-",K1371)),_xlfn.XLOOKUP(LEFT(K1371,FIND("-",K1371)-1),'Clean Data'!E:E, 'Clean Data'!D:D),_xlfn.XLOOKUP(K1371,'Clean Data'!E:E, 'Clean Data'!D:D))</f>
        <v>890</v>
      </c>
      <c r="J1371" s="113" t="s">
        <v>1839</v>
      </c>
      <c r="K1371" s="114" t="s">
        <v>3438</v>
      </c>
      <c r="L1371" t="str">
        <f t="shared" si="21"/>
        <v>Form-Eternamax</v>
      </c>
      <c r="M1371" t="s">
        <v>940</v>
      </c>
    </row>
    <row r="1372" spans="7:13" x14ac:dyDescent="0.25">
      <c r="G1372">
        <f>IF(ISNUMBER(SEARCH("-",K1371)),_xlfn.XLOOKUP(LEFT(K1371,FIND("-",K1371)-1),'Clean Data'!E:E, 'Clean Data'!C:C),_xlfn.XLOOKUP(K1371,'Clean Data'!E:E, 'Clean Data'!C:C))</f>
        <v>8</v>
      </c>
      <c r="H1372" s="113">
        <v>8</v>
      </c>
      <c r="I1372" s="113" t="str">
        <f>IF(ISNUMBER(SEARCH("-",K1372)),_xlfn.XLOOKUP(LEFT(K1372,FIND("-",K1372)-1),'Clean Data'!E:E, 'Clean Data'!D:D),_xlfn.XLOOKUP(K1372,'Clean Data'!E:E, 'Clean Data'!D:D))</f>
        <v>891</v>
      </c>
      <c r="J1372" s="113" t="s">
        <v>1840</v>
      </c>
      <c r="K1372" s="114" t="s">
        <v>876</v>
      </c>
      <c r="L1372" t="str">
        <f t="shared" si="21"/>
        <v/>
      </c>
      <c r="M1372" t="s">
        <v>888</v>
      </c>
    </row>
    <row r="1373" spans="7:13" x14ac:dyDescent="0.25">
      <c r="G1373">
        <f>IF(ISNUMBER(SEARCH("-",K1372)),_xlfn.XLOOKUP(LEFT(K1372,FIND("-",K1372)-1),'Clean Data'!E:E, 'Clean Data'!C:C),_xlfn.XLOOKUP(K1372,'Clean Data'!E:E, 'Clean Data'!C:C))</f>
        <v>8</v>
      </c>
      <c r="H1373" s="113">
        <v>8</v>
      </c>
      <c r="I1373" s="113" t="str">
        <f>IF(ISNUMBER(SEARCH("-",K1373)),_xlfn.XLOOKUP(LEFT(K1373,FIND("-",K1373)-1),'Clean Data'!E:E, 'Clean Data'!D:D),_xlfn.XLOOKUP(K1373,'Clean Data'!E:E, 'Clean Data'!D:D))</f>
        <v>892</v>
      </c>
      <c r="J1373" s="113" t="s">
        <v>1841</v>
      </c>
      <c r="K1373" s="114" t="s">
        <v>3439</v>
      </c>
      <c r="L1373" t="str">
        <f t="shared" si="21"/>
        <v>Form-Single_Strike</v>
      </c>
      <c r="M1373" t="s">
        <v>3210</v>
      </c>
    </row>
    <row r="1374" spans="7:13" x14ac:dyDescent="0.25">
      <c r="G1374">
        <f>IF(ISNUMBER(SEARCH("-",K1373)),_xlfn.XLOOKUP(LEFT(K1373,FIND("-",K1373)-1),'Clean Data'!E:E, 'Clean Data'!C:C),_xlfn.XLOOKUP(K1373,'Clean Data'!E:E, 'Clean Data'!C:C))</f>
        <v>8</v>
      </c>
      <c r="H1374" s="113">
        <v>8</v>
      </c>
      <c r="I1374" s="113" t="str">
        <f>IF(ISNUMBER(SEARCH("-",K1374)),_xlfn.XLOOKUP(LEFT(K1374,FIND("-",K1374)-1),'Clean Data'!E:E, 'Clean Data'!D:D),_xlfn.XLOOKUP(K1374,'Clean Data'!E:E, 'Clean Data'!D:D))</f>
        <v>892</v>
      </c>
      <c r="J1374" s="113" t="s">
        <v>1841</v>
      </c>
      <c r="K1374" s="114" t="s">
        <v>3440</v>
      </c>
      <c r="L1374" t="str">
        <f t="shared" si="21"/>
        <v>Form-Rapid_Strike</v>
      </c>
      <c r="M1374" t="s">
        <v>3211</v>
      </c>
    </row>
    <row r="1375" spans="7:13" x14ac:dyDescent="0.25">
      <c r="G1375">
        <f>IF(ISNUMBER(SEARCH("-",K1374)),_xlfn.XLOOKUP(LEFT(K1374,FIND("-",K1374)-1),'Clean Data'!E:E, 'Clean Data'!C:C),_xlfn.XLOOKUP(K1374,'Clean Data'!E:E, 'Clean Data'!C:C))</f>
        <v>8</v>
      </c>
      <c r="H1375" s="113">
        <v>8</v>
      </c>
      <c r="I1375" s="113" t="str">
        <f>IF(ISNUMBER(SEARCH("-",K1375)),_xlfn.XLOOKUP(LEFT(K1375,FIND("-",K1375)-1),'Clean Data'!E:E, 'Clean Data'!D:D),_xlfn.XLOOKUP(K1375,'Clean Data'!E:E, 'Clean Data'!D:D))</f>
        <v>892</v>
      </c>
      <c r="J1375" s="113" t="s">
        <v>1841</v>
      </c>
      <c r="K1375" s="114" t="s">
        <v>3444</v>
      </c>
      <c r="L1375" t="str">
        <f t="shared" si="21"/>
        <v>Gigantamax-Form-Single_Strike</v>
      </c>
      <c r="M1375" t="s">
        <v>3212</v>
      </c>
    </row>
    <row r="1376" spans="7:13" x14ac:dyDescent="0.25">
      <c r="G1376">
        <f>IF(ISNUMBER(SEARCH("-",K1375)),_xlfn.XLOOKUP(LEFT(K1375,FIND("-",K1375)-1),'Clean Data'!E:E, 'Clean Data'!C:C),_xlfn.XLOOKUP(K1375,'Clean Data'!E:E, 'Clean Data'!C:C))</f>
        <v>8</v>
      </c>
      <c r="H1376" s="113">
        <v>8</v>
      </c>
      <c r="I1376" s="113" t="str">
        <f>IF(ISNUMBER(SEARCH("-",K1376)),_xlfn.XLOOKUP(LEFT(K1376,FIND("-",K1376)-1),'Clean Data'!E:E, 'Clean Data'!D:D),_xlfn.XLOOKUP(K1376,'Clean Data'!E:E, 'Clean Data'!D:D))</f>
        <v>892</v>
      </c>
      <c r="J1376" s="113" t="s">
        <v>1841</v>
      </c>
      <c r="K1376" s="114" t="s">
        <v>3445</v>
      </c>
      <c r="L1376" t="str">
        <f t="shared" si="21"/>
        <v>Gigantamax-Form-Rapid_Strike</v>
      </c>
      <c r="M1376" t="s">
        <v>3213</v>
      </c>
    </row>
    <row r="1377" spans="7:13" x14ac:dyDescent="0.25">
      <c r="G1377">
        <f>IF(ISNUMBER(SEARCH("-",K1376)),_xlfn.XLOOKUP(LEFT(K1376,FIND("-",K1376)-1),'Clean Data'!E:E, 'Clean Data'!C:C),_xlfn.XLOOKUP(K1376,'Clean Data'!E:E, 'Clean Data'!C:C))</f>
        <v>8</v>
      </c>
      <c r="H1377" s="113">
        <v>8</v>
      </c>
      <c r="I1377" s="113" t="str">
        <f>IF(ISNUMBER(SEARCH("-",K1377)),_xlfn.XLOOKUP(LEFT(K1377,FIND("-",K1377)-1),'Clean Data'!E:E, 'Clean Data'!D:D),_xlfn.XLOOKUP(K1377,'Clean Data'!E:E, 'Clean Data'!D:D))</f>
        <v>893</v>
      </c>
      <c r="J1377" s="113" t="s">
        <v>1842</v>
      </c>
      <c r="K1377" s="114" t="s">
        <v>878</v>
      </c>
      <c r="L1377" t="str">
        <f t="shared" si="21"/>
        <v/>
      </c>
      <c r="M1377" t="s">
        <v>888</v>
      </c>
    </row>
    <row r="1378" spans="7:13" x14ac:dyDescent="0.25">
      <c r="G1378">
        <f>IF(ISNUMBER(SEARCH("-",K1377)),_xlfn.XLOOKUP(LEFT(K1377,FIND("-",K1377)-1),'Clean Data'!E:E, 'Clean Data'!C:C),_xlfn.XLOOKUP(K1377,'Clean Data'!E:E, 'Clean Data'!C:C))</f>
        <v>8</v>
      </c>
      <c r="H1378" s="113">
        <v>8</v>
      </c>
      <c r="I1378" s="113" t="str">
        <f>IF(ISNUMBER(SEARCH("-",K1378)),_xlfn.XLOOKUP(LEFT(K1378,FIND("-",K1378)-1),'Clean Data'!E:E, 'Clean Data'!D:D),_xlfn.XLOOKUP(K1378,'Clean Data'!E:E, 'Clean Data'!D:D))</f>
        <v>893</v>
      </c>
      <c r="J1378" s="113" t="s">
        <v>1842</v>
      </c>
      <c r="K1378" s="114" t="s">
        <v>3441</v>
      </c>
      <c r="L1378" t="str">
        <f t="shared" si="21"/>
        <v>Form-Dada</v>
      </c>
      <c r="M1378" t="s">
        <v>942</v>
      </c>
    </row>
    <row r="1379" spans="7:13" x14ac:dyDescent="0.25">
      <c r="G1379">
        <f>IF(ISNUMBER(SEARCH("-",K1378)),_xlfn.XLOOKUP(LEFT(K1378,FIND("-",K1378)-1),'Clean Data'!E:E, 'Clean Data'!C:C),_xlfn.XLOOKUP(K1378,'Clean Data'!E:E, 'Clean Data'!C:C))</f>
        <v>8</v>
      </c>
      <c r="H1379" s="113">
        <v>8</v>
      </c>
      <c r="I1379" s="113" t="str">
        <f>IF(ISNUMBER(SEARCH("-",K1379)),_xlfn.XLOOKUP(LEFT(K1379,FIND("-",K1379)-1),'Clean Data'!E:E, 'Clean Data'!D:D),_xlfn.XLOOKUP(K1379,'Clean Data'!E:E, 'Clean Data'!D:D))</f>
        <v>894</v>
      </c>
      <c r="J1379" s="113" t="s">
        <v>1843</v>
      </c>
      <c r="K1379" s="114" t="s">
        <v>879</v>
      </c>
      <c r="L1379" t="str">
        <f t="shared" si="21"/>
        <v/>
      </c>
      <c r="M1379" t="s">
        <v>888</v>
      </c>
    </row>
    <row r="1380" spans="7:13" x14ac:dyDescent="0.25">
      <c r="G1380">
        <f>IF(ISNUMBER(SEARCH("-",K1379)),_xlfn.XLOOKUP(LEFT(K1379,FIND("-",K1379)-1),'Clean Data'!E:E, 'Clean Data'!C:C),_xlfn.XLOOKUP(K1379,'Clean Data'!E:E, 'Clean Data'!C:C))</f>
        <v>8</v>
      </c>
      <c r="H1380" s="113">
        <v>8</v>
      </c>
      <c r="I1380" s="113" t="str">
        <f>IF(ISNUMBER(SEARCH("-",K1380)),_xlfn.XLOOKUP(LEFT(K1380,FIND("-",K1380)-1),'Clean Data'!E:E, 'Clean Data'!D:D),_xlfn.XLOOKUP(K1380,'Clean Data'!E:E, 'Clean Data'!D:D))</f>
        <v>895</v>
      </c>
      <c r="J1380" s="113" t="s">
        <v>1844</v>
      </c>
      <c r="K1380" s="114" t="s">
        <v>880</v>
      </c>
      <c r="L1380" t="str">
        <f t="shared" si="21"/>
        <v/>
      </c>
      <c r="M1380" t="s">
        <v>888</v>
      </c>
    </row>
    <row r="1381" spans="7:13" x14ac:dyDescent="0.25">
      <c r="G1381">
        <f>IF(ISNUMBER(SEARCH("-",K1380)),_xlfn.XLOOKUP(LEFT(K1380,FIND("-",K1380)-1),'Clean Data'!E:E, 'Clean Data'!C:C),_xlfn.XLOOKUP(K1380,'Clean Data'!E:E, 'Clean Data'!C:C))</f>
        <v>8</v>
      </c>
      <c r="H1381" s="113">
        <v>8</v>
      </c>
      <c r="I1381" s="113" t="str">
        <f>IF(ISNUMBER(SEARCH("-",K1381)),_xlfn.XLOOKUP(LEFT(K1381,FIND("-",K1381)-1),'Clean Data'!E:E, 'Clean Data'!D:D),_xlfn.XLOOKUP(K1381,'Clean Data'!E:E, 'Clean Data'!D:D))</f>
        <v>896</v>
      </c>
      <c r="J1381" s="113" t="s">
        <v>1845</v>
      </c>
      <c r="K1381" s="114" t="s">
        <v>884</v>
      </c>
      <c r="L1381" t="str">
        <f t="shared" si="21"/>
        <v/>
      </c>
      <c r="M1381" t="s">
        <v>888</v>
      </c>
    </row>
    <row r="1382" spans="7:13" x14ac:dyDescent="0.25">
      <c r="G1382">
        <f>IF(ISNUMBER(SEARCH("-",K1381)),_xlfn.XLOOKUP(LEFT(K1381,FIND("-",K1381)-1),'Clean Data'!E:E, 'Clean Data'!C:C),_xlfn.XLOOKUP(K1381,'Clean Data'!E:E, 'Clean Data'!C:C))</f>
        <v>8</v>
      </c>
      <c r="H1382" s="113">
        <v>8</v>
      </c>
      <c r="I1382" s="113" t="str">
        <f>IF(ISNUMBER(SEARCH("-",K1382)),_xlfn.XLOOKUP(LEFT(K1382,FIND("-",K1382)-1),'Clean Data'!E:E, 'Clean Data'!D:D),_xlfn.XLOOKUP(K1382,'Clean Data'!E:E, 'Clean Data'!D:D))</f>
        <v>897</v>
      </c>
      <c r="J1382" s="113" t="s">
        <v>1846</v>
      </c>
      <c r="K1382" s="114" t="s">
        <v>885</v>
      </c>
      <c r="L1382" t="str">
        <f t="shared" si="21"/>
        <v/>
      </c>
      <c r="M1382" t="s">
        <v>888</v>
      </c>
    </row>
    <row r="1383" spans="7:13" x14ac:dyDescent="0.25">
      <c r="G1383">
        <f>IF(ISNUMBER(SEARCH("-",K1382)),_xlfn.XLOOKUP(LEFT(K1382,FIND("-",K1382)-1),'Clean Data'!E:E, 'Clean Data'!C:C),_xlfn.XLOOKUP(K1382,'Clean Data'!E:E, 'Clean Data'!C:C))</f>
        <v>8</v>
      </c>
      <c r="H1383" s="113">
        <v>8</v>
      </c>
      <c r="I1383" s="113" t="str">
        <f>IF(ISNUMBER(SEARCH("-",K1383)),_xlfn.XLOOKUP(LEFT(K1383,FIND("-",K1383)-1),'Clean Data'!E:E, 'Clean Data'!D:D),_xlfn.XLOOKUP(K1383,'Clean Data'!E:E, 'Clean Data'!D:D))</f>
        <v>898</v>
      </c>
      <c r="J1383" s="113" t="s">
        <v>1847</v>
      </c>
      <c r="K1383" s="114" t="s">
        <v>881</v>
      </c>
      <c r="L1383" t="str">
        <f t="shared" si="21"/>
        <v/>
      </c>
      <c r="M1383" t="s">
        <v>888</v>
      </c>
    </row>
    <row r="1384" spans="7:13" x14ac:dyDescent="0.25">
      <c r="G1384">
        <f>IF(ISNUMBER(SEARCH("-",K1383)),_xlfn.XLOOKUP(LEFT(K1383,FIND("-",K1383)-1),'Clean Data'!E:E, 'Clean Data'!C:C),_xlfn.XLOOKUP(K1383,'Clean Data'!E:E, 'Clean Data'!C:C))</f>
        <v>8</v>
      </c>
      <c r="H1384" s="113">
        <v>8</v>
      </c>
      <c r="I1384" s="113" t="str">
        <f>IF(ISNUMBER(SEARCH("-",K1384)),_xlfn.XLOOKUP(LEFT(K1384,FIND("-",K1384)-1),'Clean Data'!E:E, 'Clean Data'!D:D),_xlfn.XLOOKUP(K1384,'Clean Data'!E:E, 'Clean Data'!D:D))</f>
        <v>898</v>
      </c>
      <c r="J1384" s="113" t="s">
        <v>1847</v>
      </c>
      <c r="K1384" s="114" t="s">
        <v>3442</v>
      </c>
      <c r="L1384" t="str">
        <f t="shared" si="21"/>
        <v>Form-Ice_Rider</v>
      </c>
      <c r="M1384" t="s">
        <v>3214</v>
      </c>
    </row>
    <row r="1385" spans="7:13" x14ac:dyDescent="0.25">
      <c r="G1385">
        <f>IF(ISNUMBER(SEARCH("-",K1384)),_xlfn.XLOOKUP(LEFT(K1384,FIND("-",K1384)-1),'Clean Data'!E:E, 'Clean Data'!C:C),_xlfn.XLOOKUP(K1384,'Clean Data'!E:E, 'Clean Data'!C:C))</f>
        <v>8</v>
      </c>
      <c r="H1385" s="113">
        <v>8</v>
      </c>
      <c r="I1385" s="113" t="str">
        <f>IF(ISNUMBER(SEARCH("-",K1385)),_xlfn.XLOOKUP(LEFT(K1385,FIND("-",K1385)-1),'Clean Data'!E:E, 'Clean Data'!D:D),_xlfn.XLOOKUP(K1385,'Clean Data'!E:E, 'Clean Data'!D:D))</f>
        <v>898</v>
      </c>
      <c r="J1385" s="113" t="s">
        <v>1847</v>
      </c>
      <c r="K1385" s="114" t="s">
        <v>3443</v>
      </c>
      <c r="L1385" t="str">
        <f t="shared" si="21"/>
        <v>Form-Shadow_Rider</v>
      </c>
      <c r="M1385" t="s">
        <v>3215</v>
      </c>
    </row>
    <row r="1386" spans="7:13" x14ac:dyDescent="0.25">
      <c r="G1386">
        <f>IF(ISNUMBER(SEARCH("-",K1385)),_xlfn.XLOOKUP(LEFT(K1385,FIND("-",K1385)-1),'Clean Data'!E:E, 'Clean Data'!C:C),_xlfn.XLOOKUP(K1385,'Clean Data'!E:E, 'Clean Data'!C:C))</f>
        <v>8</v>
      </c>
    </row>
  </sheetData>
  <phoneticPr fontId="17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12"/>
  <sheetViews>
    <sheetView topLeftCell="C1" workbookViewId="0">
      <selection activeCell="H16" sqref="H16"/>
    </sheetView>
  </sheetViews>
  <sheetFormatPr defaultRowHeight="13.8" x14ac:dyDescent="0.25"/>
  <cols>
    <col min="1" max="2" width="8.796875" hidden="1" customWidth="1"/>
    <col min="4" max="4" width="21.296875" hidden="1" customWidth="1"/>
    <col min="5" max="5" width="27.69921875" customWidth="1"/>
    <col min="6" max="6" width="12.296875" style="99" hidden="1" customWidth="1"/>
    <col min="7" max="7" width="0" hidden="1" customWidth="1"/>
  </cols>
  <sheetData>
    <row r="1" spans="1:8" ht="14.4" x14ac:dyDescent="0.3">
      <c r="A1">
        <v>1</v>
      </c>
      <c r="B1" t="str">
        <f>IF(ISERROR(SEARCH(".",A1)),TEXT(A1,"000"),TEXT(LEFT(A1,FIND(".",A1)-1),"000"))</f>
        <v>001</v>
      </c>
      <c r="C1" t="s">
        <v>950</v>
      </c>
      <c r="D1" t="s">
        <v>1870</v>
      </c>
      <c r="E1" s="103" t="s">
        <v>1</v>
      </c>
      <c r="F1" s="100" t="e">
        <f t="shared" ref="F1:F32" si="0">LEFT(A1,FIND(".",A1)-1)</f>
        <v>#VALUE!</v>
      </c>
      <c r="G1" t="e">
        <v>#VALUE!</v>
      </c>
      <c r="H1" s="102" t="s">
        <v>2594</v>
      </c>
    </row>
    <row r="2" spans="1:8" ht="14.4" x14ac:dyDescent="0.3">
      <c r="A2">
        <v>2</v>
      </c>
      <c r="B2" t="str">
        <f t="shared" ref="B2:B65" si="1">IF(ISERROR(SEARCH(".",A2)),TEXT(A2,"000"),TEXT(LEFT(A2,FIND(".",A2)-1),"000"))</f>
        <v>002</v>
      </c>
      <c r="C2" t="s">
        <v>951</v>
      </c>
      <c r="D2" t="s">
        <v>1871</v>
      </c>
      <c r="E2" s="103" t="s">
        <v>3</v>
      </c>
      <c r="F2" s="100" t="e">
        <f t="shared" si="0"/>
        <v>#VALUE!</v>
      </c>
      <c r="G2" t="e">
        <v>#VALUE!</v>
      </c>
      <c r="H2" s="102" t="s">
        <v>2594</v>
      </c>
    </row>
    <row r="3" spans="1:8" ht="14.4" x14ac:dyDescent="0.3">
      <c r="A3">
        <v>3</v>
      </c>
      <c r="B3" t="str">
        <f t="shared" si="1"/>
        <v>003</v>
      </c>
      <c r="C3" t="s">
        <v>952</v>
      </c>
      <c r="D3" t="s">
        <v>1872</v>
      </c>
      <c r="E3" s="103" t="s">
        <v>4</v>
      </c>
      <c r="F3" s="100" t="e">
        <f t="shared" si="0"/>
        <v>#VALUE!</v>
      </c>
      <c r="G3" t="e">
        <v>#VALUE!</v>
      </c>
      <c r="H3" s="102" t="s">
        <v>2594</v>
      </c>
    </row>
    <row r="4" spans="1:8" ht="14.4" x14ac:dyDescent="0.3">
      <c r="A4">
        <v>4</v>
      </c>
      <c r="B4" t="str">
        <f t="shared" si="1"/>
        <v>004</v>
      </c>
      <c r="C4" t="s">
        <v>953</v>
      </c>
      <c r="D4" t="s">
        <v>1873</v>
      </c>
      <c r="E4" s="103" t="s">
        <v>5</v>
      </c>
      <c r="F4" s="100" t="e">
        <f t="shared" si="0"/>
        <v>#VALUE!</v>
      </c>
      <c r="G4" t="e">
        <v>#VALUE!</v>
      </c>
      <c r="H4" s="102" t="s">
        <v>2594</v>
      </c>
    </row>
    <row r="5" spans="1:8" ht="14.4" x14ac:dyDescent="0.3">
      <c r="A5">
        <v>5</v>
      </c>
      <c r="B5" t="str">
        <f t="shared" si="1"/>
        <v>005</v>
      </c>
      <c r="C5" t="s">
        <v>954</v>
      </c>
      <c r="D5" t="s">
        <v>1874</v>
      </c>
      <c r="E5" s="103" t="s">
        <v>6</v>
      </c>
      <c r="F5" s="100" t="e">
        <f t="shared" si="0"/>
        <v>#VALUE!</v>
      </c>
      <c r="G5" t="e">
        <v>#VALUE!</v>
      </c>
      <c r="H5" s="102" t="s">
        <v>2594</v>
      </c>
    </row>
    <row r="6" spans="1:8" ht="14.4" x14ac:dyDescent="0.3">
      <c r="A6">
        <v>6</v>
      </c>
      <c r="B6" t="str">
        <f t="shared" si="1"/>
        <v>006</v>
      </c>
      <c r="C6" t="s">
        <v>955</v>
      </c>
      <c r="D6" t="s">
        <v>1875</v>
      </c>
      <c r="E6" s="103" t="s">
        <v>7</v>
      </c>
      <c r="F6" s="100" t="e">
        <f t="shared" si="0"/>
        <v>#VALUE!</v>
      </c>
      <c r="G6" t="e">
        <v>#VALUE!</v>
      </c>
      <c r="H6" s="102" t="s">
        <v>2594</v>
      </c>
    </row>
    <row r="7" spans="1:8" ht="14.4" x14ac:dyDescent="0.3">
      <c r="A7">
        <v>7</v>
      </c>
      <c r="B7" t="str">
        <f t="shared" si="1"/>
        <v>007</v>
      </c>
      <c r="C7" t="s">
        <v>956</v>
      </c>
      <c r="D7" t="s">
        <v>1876</v>
      </c>
      <c r="E7" s="103" t="s">
        <v>8</v>
      </c>
      <c r="F7" s="100" t="e">
        <f t="shared" si="0"/>
        <v>#VALUE!</v>
      </c>
      <c r="G7" t="e">
        <v>#VALUE!</v>
      </c>
      <c r="H7" s="102" t="s">
        <v>2594</v>
      </c>
    </row>
    <row r="8" spans="1:8" ht="14.4" x14ac:dyDescent="0.3">
      <c r="A8">
        <v>8</v>
      </c>
      <c r="B8" t="str">
        <f t="shared" si="1"/>
        <v>008</v>
      </c>
      <c r="C8" t="s">
        <v>957</v>
      </c>
      <c r="D8" t="s">
        <v>1877</v>
      </c>
      <c r="E8" s="103" t="s">
        <v>9</v>
      </c>
      <c r="F8" s="100" t="e">
        <f t="shared" si="0"/>
        <v>#VALUE!</v>
      </c>
      <c r="G8" t="e">
        <v>#VALUE!</v>
      </c>
      <c r="H8" s="102" t="s">
        <v>2594</v>
      </c>
    </row>
    <row r="9" spans="1:8" ht="14.4" x14ac:dyDescent="0.3">
      <c r="A9">
        <v>9</v>
      </c>
      <c r="B9" t="str">
        <f t="shared" si="1"/>
        <v>009</v>
      </c>
      <c r="C9" t="s">
        <v>958</v>
      </c>
      <c r="D9" t="s">
        <v>1878</v>
      </c>
      <c r="E9" s="103" t="s">
        <v>10</v>
      </c>
      <c r="F9" s="100" t="e">
        <f t="shared" si="0"/>
        <v>#VALUE!</v>
      </c>
      <c r="G9" t="e">
        <v>#VALUE!</v>
      </c>
      <c r="H9" s="102" t="s">
        <v>2594</v>
      </c>
    </row>
    <row r="10" spans="1:8" ht="14.4" x14ac:dyDescent="0.3">
      <c r="A10">
        <v>10</v>
      </c>
      <c r="B10" t="str">
        <f t="shared" si="1"/>
        <v>010</v>
      </c>
      <c r="C10" t="s">
        <v>959</v>
      </c>
      <c r="D10" t="s">
        <v>1879</v>
      </c>
      <c r="E10" s="103" t="s">
        <v>11</v>
      </c>
      <c r="F10" s="100" t="e">
        <f t="shared" si="0"/>
        <v>#VALUE!</v>
      </c>
      <c r="G10" t="e">
        <v>#VALUE!</v>
      </c>
      <c r="H10" s="102" t="s">
        <v>2594</v>
      </c>
    </row>
    <row r="11" spans="1:8" ht="14.4" x14ac:dyDescent="0.3">
      <c r="A11">
        <v>11</v>
      </c>
      <c r="B11" t="str">
        <f t="shared" si="1"/>
        <v>011</v>
      </c>
      <c r="C11" t="s">
        <v>960</v>
      </c>
      <c r="D11" t="s">
        <v>1880</v>
      </c>
      <c r="E11" s="103" t="s">
        <v>12</v>
      </c>
      <c r="F11" s="100" t="e">
        <f t="shared" si="0"/>
        <v>#VALUE!</v>
      </c>
      <c r="G11" t="e">
        <v>#VALUE!</v>
      </c>
      <c r="H11" s="102" t="s">
        <v>2594</v>
      </c>
    </row>
    <row r="12" spans="1:8" ht="14.4" x14ac:dyDescent="0.3">
      <c r="A12">
        <v>12</v>
      </c>
      <c r="B12" t="str">
        <f t="shared" si="1"/>
        <v>012</v>
      </c>
      <c r="C12" t="s">
        <v>961</v>
      </c>
      <c r="D12" t="s">
        <v>1881</v>
      </c>
      <c r="E12" s="103" t="s">
        <v>13</v>
      </c>
      <c r="F12" s="100" t="e">
        <f t="shared" si="0"/>
        <v>#VALUE!</v>
      </c>
      <c r="G12" t="e">
        <v>#VALUE!</v>
      </c>
      <c r="H12" s="102" t="s">
        <v>2594</v>
      </c>
    </row>
    <row r="13" spans="1:8" ht="14.4" x14ac:dyDescent="0.3">
      <c r="A13">
        <v>25</v>
      </c>
      <c r="B13" t="str">
        <f t="shared" si="1"/>
        <v>025</v>
      </c>
      <c r="C13" t="s">
        <v>974</v>
      </c>
      <c r="D13" t="s">
        <v>1882</v>
      </c>
      <c r="E13" s="103" t="s">
        <v>26</v>
      </c>
      <c r="F13" s="100" t="e">
        <f t="shared" si="0"/>
        <v>#VALUE!</v>
      </c>
      <c r="G13" t="e">
        <v>#VALUE!</v>
      </c>
      <c r="H13" s="102" t="s">
        <v>2594</v>
      </c>
    </row>
    <row r="14" spans="1:8" ht="14.4" x14ac:dyDescent="0.3">
      <c r="A14">
        <v>26.1</v>
      </c>
      <c r="B14" t="str">
        <f t="shared" si="1"/>
        <v>026</v>
      </c>
      <c r="C14" t="s">
        <v>975</v>
      </c>
      <c r="D14" t="s">
        <v>1883</v>
      </c>
      <c r="E14" s="103" t="s">
        <v>27</v>
      </c>
      <c r="F14" s="100" t="str">
        <f t="shared" si="0"/>
        <v>26</v>
      </c>
      <c r="G14" t="s">
        <v>2581</v>
      </c>
      <c r="H14" s="102" t="s">
        <v>2594</v>
      </c>
    </row>
    <row r="15" spans="1:8" ht="14.4" x14ac:dyDescent="0.3">
      <c r="A15" s="98">
        <v>26.2</v>
      </c>
      <c r="B15" t="str">
        <f t="shared" si="1"/>
        <v>026</v>
      </c>
      <c r="C15" t="s">
        <v>975</v>
      </c>
      <c r="D15" t="s">
        <v>1884</v>
      </c>
      <c r="E15" s="103" t="s">
        <v>27</v>
      </c>
      <c r="F15" s="100" t="str">
        <f t="shared" si="0"/>
        <v>26</v>
      </c>
      <c r="G15" t="s">
        <v>2581</v>
      </c>
      <c r="H15" s="102" t="s">
        <v>2595</v>
      </c>
    </row>
    <row r="16" spans="1:8" ht="14.4" x14ac:dyDescent="0.3">
      <c r="A16">
        <v>27</v>
      </c>
      <c r="B16" t="str">
        <f t="shared" si="1"/>
        <v>027</v>
      </c>
      <c r="C16" t="s">
        <v>976</v>
      </c>
      <c r="D16" t="s">
        <v>1885</v>
      </c>
      <c r="E16" s="103" t="s">
        <v>28</v>
      </c>
      <c r="F16" s="100" t="e">
        <f t="shared" si="0"/>
        <v>#VALUE!</v>
      </c>
      <c r="G16" t="e">
        <v>#VALUE!</v>
      </c>
      <c r="H16" s="102" t="s">
        <v>2594</v>
      </c>
    </row>
    <row r="17" spans="1:8" ht="14.4" x14ac:dyDescent="0.3">
      <c r="A17">
        <v>27.1</v>
      </c>
      <c r="B17" t="str">
        <f t="shared" si="1"/>
        <v>027</v>
      </c>
      <c r="C17" t="s">
        <v>976</v>
      </c>
      <c r="D17" t="s">
        <v>1886</v>
      </c>
      <c r="E17" s="103" t="s">
        <v>28</v>
      </c>
      <c r="F17" s="100" t="str">
        <f t="shared" si="0"/>
        <v>27</v>
      </c>
      <c r="G17" t="s">
        <v>2582</v>
      </c>
      <c r="H17" s="102" t="s">
        <v>2596</v>
      </c>
    </row>
    <row r="18" spans="1:8" ht="14.4" x14ac:dyDescent="0.3">
      <c r="A18">
        <v>28</v>
      </c>
      <c r="B18" t="str">
        <f t="shared" si="1"/>
        <v>028</v>
      </c>
      <c r="C18" t="s">
        <v>977</v>
      </c>
      <c r="D18" t="s">
        <v>1887</v>
      </c>
      <c r="E18" s="103" t="s">
        <v>29</v>
      </c>
      <c r="F18" s="100" t="e">
        <f t="shared" si="0"/>
        <v>#VALUE!</v>
      </c>
      <c r="G18" t="e">
        <v>#VALUE!</v>
      </c>
      <c r="H18" s="102" t="s">
        <v>2594</v>
      </c>
    </row>
    <row r="19" spans="1:8" ht="14.4" x14ac:dyDescent="0.3">
      <c r="A19">
        <v>28.1</v>
      </c>
      <c r="B19" t="str">
        <f t="shared" si="1"/>
        <v>028</v>
      </c>
      <c r="C19" t="s">
        <v>977</v>
      </c>
      <c r="D19" t="s">
        <v>1888</v>
      </c>
      <c r="E19" s="103" t="s">
        <v>29</v>
      </c>
      <c r="F19" s="100" t="str">
        <f t="shared" si="0"/>
        <v>28</v>
      </c>
      <c r="G19" t="s">
        <v>2583</v>
      </c>
      <c r="H19" s="102" t="s">
        <v>2597</v>
      </c>
    </row>
    <row r="20" spans="1:8" ht="14.4" x14ac:dyDescent="0.3">
      <c r="A20">
        <v>29</v>
      </c>
      <c r="B20" t="str">
        <f t="shared" si="1"/>
        <v>029</v>
      </c>
      <c r="C20" t="s">
        <v>978</v>
      </c>
      <c r="D20" t="s">
        <v>2579</v>
      </c>
      <c r="E20" s="103" t="s">
        <v>1854</v>
      </c>
      <c r="F20" s="100" t="e">
        <f t="shared" si="0"/>
        <v>#VALUE!</v>
      </c>
      <c r="G20" t="e">
        <v>#VALUE!</v>
      </c>
      <c r="H20" s="102" t="s">
        <v>2594</v>
      </c>
    </row>
    <row r="21" spans="1:8" ht="14.4" x14ac:dyDescent="0.3">
      <c r="A21">
        <v>30</v>
      </c>
      <c r="B21" t="str">
        <f t="shared" si="1"/>
        <v>030</v>
      </c>
      <c r="C21" t="s">
        <v>979</v>
      </c>
      <c r="D21" t="s">
        <v>1889</v>
      </c>
      <c r="E21" s="103" t="s">
        <v>30</v>
      </c>
      <c r="F21" s="100" t="e">
        <f t="shared" si="0"/>
        <v>#VALUE!</v>
      </c>
      <c r="G21" t="e">
        <v>#VALUE!</v>
      </c>
      <c r="H21" s="102" t="s">
        <v>2594</v>
      </c>
    </row>
    <row r="22" spans="1:8" ht="14.4" x14ac:dyDescent="0.3">
      <c r="A22">
        <v>31</v>
      </c>
      <c r="B22" t="str">
        <f t="shared" si="1"/>
        <v>031</v>
      </c>
      <c r="C22" t="s">
        <v>980</v>
      </c>
      <c r="D22" t="s">
        <v>1890</v>
      </c>
      <c r="E22" s="103" t="s">
        <v>31</v>
      </c>
      <c r="F22" s="100" t="e">
        <f t="shared" si="0"/>
        <v>#VALUE!</v>
      </c>
      <c r="G22" t="e">
        <v>#VALUE!</v>
      </c>
      <c r="H22" s="102" t="s">
        <v>2594</v>
      </c>
    </row>
    <row r="23" spans="1:8" ht="14.4" x14ac:dyDescent="0.3">
      <c r="A23">
        <v>32</v>
      </c>
      <c r="B23" t="str">
        <f t="shared" si="1"/>
        <v>032</v>
      </c>
      <c r="C23" t="s">
        <v>981</v>
      </c>
      <c r="D23" t="s">
        <v>2580</v>
      </c>
      <c r="E23" s="103" t="s">
        <v>1855</v>
      </c>
      <c r="F23" s="100" t="e">
        <f t="shared" si="0"/>
        <v>#VALUE!</v>
      </c>
      <c r="G23" t="e">
        <v>#VALUE!</v>
      </c>
      <c r="H23" s="102" t="s">
        <v>2594</v>
      </c>
    </row>
    <row r="24" spans="1:8" ht="14.4" x14ac:dyDescent="0.3">
      <c r="A24">
        <v>33</v>
      </c>
      <c r="B24" t="str">
        <f t="shared" si="1"/>
        <v>033</v>
      </c>
      <c r="C24" t="s">
        <v>982</v>
      </c>
      <c r="D24" t="s">
        <v>1891</v>
      </c>
      <c r="E24" s="103" t="s">
        <v>32</v>
      </c>
      <c r="F24" s="100" t="e">
        <f t="shared" si="0"/>
        <v>#VALUE!</v>
      </c>
      <c r="G24" t="e">
        <v>#VALUE!</v>
      </c>
      <c r="H24" s="102" t="s">
        <v>2594</v>
      </c>
    </row>
    <row r="25" spans="1:8" ht="14.4" x14ac:dyDescent="0.3">
      <c r="A25">
        <v>34</v>
      </c>
      <c r="B25" t="str">
        <f t="shared" si="1"/>
        <v>034</v>
      </c>
      <c r="C25" t="s">
        <v>983</v>
      </c>
      <c r="D25" t="s">
        <v>1892</v>
      </c>
      <c r="E25" s="103" t="s">
        <v>33</v>
      </c>
      <c r="F25" s="100" t="e">
        <f t="shared" si="0"/>
        <v>#VALUE!</v>
      </c>
      <c r="G25" t="e">
        <v>#VALUE!</v>
      </c>
      <c r="H25" s="102" t="s">
        <v>2594</v>
      </c>
    </row>
    <row r="26" spans="1:8" ht="14.4" x14ac:dyDescent="0.3">
      <c r="A26">
        <v>35</v>
      </c>
      <c r="B26" t="str">
        <f t="shared" si="1"/>
        <v>035</v>
      </c>
      <c r="C26" t="s">
        <v>984</v>
      </c>
      <c r="D26" t="s">
        <v>1893</v>
      </c>
      <c r="E26" s="103" t="s">
        <v>34</v>
      </c>
      <c r="F26" s="100" t="e">
        <f t="shared" si="0"/>
        <v>#VALUE!</v>
      </c>
      <c r="G26" t="e">
        <v>#VALUE!</v>
      </c>
      <c r="H26" s="102" t="s">
        <v>2594</v>
      </c>
    </row>
    <row r="27" spans="1:8" ht="14.4" x14ac:dyDescent="0.3">
      <c r="A27">
        <v>36</v>
      </c>
      <c r="B27" t="str">
        <f t="shared" si="1"/>
        <v>036</v>
      </c>
      <c r="C27" t="s">
        <v>985</v>
      </c>
      <c r="D27" t="s">
        <v>1894</v>
      </c>
      <c r="E27" s="103" t="s">
        <v>1852</v>
      </c>
      <c r="F27" s="100" t="e">
        <f t="shared" si="0"/>
        <v>#VALUE!</v>
      </c>
      <c r="G27" t="e">
        <v>#VALUE!</v>
      </c>
      <c r="H27" s="102" t="s">
        <v>2594</v>
      </c>
    </row>
    <row r="28" spans="1:8" ht="14.4" x14ac:dyDescent="0.3">
      <c r="A28">
        <v>37.1</v>
      </c>
      <c r="B28" t="str">
        <f t="shared" si="1"/>
        <v>037</v>
      </c>
      <c r="C28" t="s">
        <v>986</v>
      </c>
      <c r="D28" t="s">
        <v>1895</v>
      </c>
      <c r="E28" s="103" t="s">
        <v>35</v>
      </c>
      <c r="F28" s="100" t="str">
        <f t="shared" si="0"/>
        <v>37</v>
      </c>
      <c r="G28" t="s">
        <v>2584</v>
      </c>
      <c r="H28" s="102" t="s">
        <v>2594</v>
      </c>
    </row>
    <row r="29" spans="1:8" ht="14.4" x14ac:dyDescent="0.3">
      <c r="A29">
        <v>37.200000000000003</v>
      </c>
      <c r="B29" t="str">
        <f t="shared" si="1"/>
        <v>037</v>
      </c>
      <c r="C29" t="s">
        <v>986</v>
      </c>
      <c r="D29" t="s">
        <v>1896</v>
      </c>
      <c r="E29" s="103" t="s">
        <v>35</v>
      </c>
      <c r="F29" s="100" t="str">
        <f t="shared" si="0"/>
        <v>37</v>
      </c>
      <c r="G29" t="s">
        <v>2584</v>
      </c>
      <c r="H29" s="102" t="s">
        <v>2598</v>
      </c>
    </row>
    <row r="30" spans="1:8" ht="14.4" x14ac:dyDescent="0.3">
      <c r="A30">
        <v>38.1</v>
      </c>
      <c r="B30" t="str">
        <f t="shared" si="1"/>
        <v>038</v>
      </c>
      <c r="C30" t="s">
        <v>987</v>
      </c>
      <c r="D30" t="s">
        <v>1897</v>
      </c>
      <c r="E30" s="103" t="s">
        <v>36</v>
      </c>
      <c r="F30" s="100" t="str">
        <f t="shared" si="0"/>
        <v>38</v>
      </c>
      <c r="G30" t="s">
        <v>2585</v>
      </c>
      <c r="H30" s="102" t="s">
        <v>2594</v>
      </c>
    </row>
    <row r="31" spans="1:8" ht="14.4" x14ac:dyDescent="0.3">
      <c r="A31">
        <v>38.200000000000003</v>
      </c>
      <c r="B31" t="str">
        <f t="shared" si="1"/>
        <v>038</v>
      </c>
      <c r="C31" t="s">
        <v>987</v>
      </c>
      <c r="D31" t="s">
        <v>1898</v>
      </c>
      <c r="E31" s="103" t="s">
        <v>36</v>
      </c>
      <c r="F31" s="100" t="str">
        <f t="shared" si="0"/>
        <v>38</v>
      </c>
      <c r="G31" t="s">
        <v>2585</v>
      </c>
      <c r="H31" s="102" t="s">
        <v>2599</v>
      </c>
    </row>
    <row r="32" spans="1:8" ht="14.4" x14ac:dyDescent="0.3">
      <c r="A32">
        <v>39</v>
      </c>
      <c r="B32" t="str">
        <f t="shared" si="1"/>
        <v>039</v>
      </c>
      <c r="C32" t="s">
        <v>988</v>
      </c>
      <c r="D32" t="s">
        <v>1899</v>
      </c>
      <c r="E32" s="103" t="s">
        <v>37</v>
      </c>
      <c r="F32" s="100" t="e">
        <f t="shared" si="0"/>
        <v>#VALUE!</v>
      </c>
      <c r="G32" t="e">
        <v>#VALUE!</v>
      </c>
      <c r="H32" s="102" t="s">
        <v>2594</v>
      </c>
    </row>
    <row r="33" spans="1:8" ht="14.4" x14ac:dyDescent="0.3">
      <c r="A33">
        <v>40</v>
      </c>
      <c r="B33" t="str">
        <f t="shared" si="1"/>
        <v>040</v>
      </c>
      <c r="C33" t="s">
        <v>989</v>
      </c>
      <c r="D33" t="s">
        <v>1900</v>
      </c>
      <c r="E33" s="103" t="s">
        <v>38</v>
      </c>
      <c r="F33" s="100" t="e">
        <f t="shared" ref="F33:F65" si="2">LEFT(A33,FIND(".",A33)-1)</f>
        <v>#VALUE!</v>
      </c>
      <c r="G33" t="e">
        <v>#VALUE!</v>
      </c>
      <c r="H33" s="102" t="s">
        <v>2594</v>
      </c>
    </row>
    <row r="34" spans="1:8" ht="14.4" x14ac:dyDescent="0.3">
      <c r="A34">
        <v>41</v>
      </c>
      <c r="B34" t="str">
        <f t="shared" si="1"/>
        <v>041</v>
      </c>
      <c r="C34" t="s">
        <v>990</v>
      </c>
      <c r="D34" t="s">
        <v>1901</v>
      </c>
      <c r="E34" s="103" t="s">
        <v>39</v>
      </c>
      <c r="F34" s="100" t="e">
        <f t="shared" si="2"/>
        <v>#VALUE!</v>
      </c>
      <c r="G34" t="e">
        <v>#VALUE!</v>
      </c>
      <c r="H34" s="102" t="s">
        <v>2594</v>
      </c>
    </row>
    <row r="35" spans="1:8" ht="14.4" x14ac:dyDescent="0.3">
      <c r="A35">
        <v>42</v>
      </c>
      <c r="B35" t="str">
        <f t="shared" si="1"/>
        <v>042</v>
      </c>
      <c r="C35" t="s">
        <v>991</v>
      </c>
      <c r="D35" t="s">
        <v>1902</v>
      </c>
      <c r="E35" s="103" t="s">
        <v>40</v>
      </c>
      <c r="F35" s="100" t="e">
        <f t="shared" si="2"/>
        <v>#VALUE!</v>
      </c>
      <c r="G35" t="e">
        <v>#VALUE!</v>
      </c>
      <c r="H35" s="102" t="s">
        <v>2594</v>
      </c>
    </row>
    <row r="36" spans="1:8" ht="14.4" x14ac:dyDescent="0.3">
      <c r="A36">
        <v>43</v>
      </c>
      <c r="B36" t="str">
        <f t="shared" si="1"/>
        <v>043</v>
      </c>
      <c r="C36" t="s">
        <v>992</v>
      </c>
      <c r="D36" t="s">
        <v>1903</v>
      </c>
      <c r="E36" s="103" t="s">
        <v>41</v>
      </c>
      <c r="F36" s="100" t="e">
        <f t="shared" si="2"/>
        <v>#VALUE!</v>
      </c>
      <c r="G36" t="e">
        <v>#VALUE!</v>
      </c>
      <c r="H36" s="102" t="s">
        <v>2594</v>
      </c>
    </row>
    <row r="37" spans="1:8" ht="14.4" x14ac:dyDescent="0.3">
      <c r="A37">
        <v>44</v>
      </c>
      <c r="B37" t="str">
        <f t="shared" si="1"/>
        <v>044</v>
      </c>
      <c r="C37" t="s">
        <v>993</v>
      </c>
      <c r="D37" t="s">
        <v>1904</v>
      </c>
      <c r="E37" s="103" t="s">
        <v>42</v>
      </c>
      <c r="F37" s="100" t="e">
        <f t="shared" si="2"/>
        <v>#VALUE!</v>
      </c>
      <c r="G37" t="e">
        <v>#VALUE!</v>
      </c>
      <c r="H37" s="102" t="s">
        <v>2594</v>
      </c>
    </row>
    <row r="38" spans="1:8" ht="14.4" x14ac:dyDescent="0.3">
      <c r="A38">
        <v>45</v>
      </c>
      <c r="B38" t="str">
        <f t="shared" si="1"/>
        <v>045</v>
      </c>
      <c r="C38" t="s">
        <v>994</v>
      </c>
      <c r="D38" t="s">
        <v>1905</v>
      </c>
      <c r="E38" s="103" t="s">
        <v>43</v>
      </c>
      <c r="F38" s="100" t="e">
        <f t="shared" si="2"/>
        <v>#VALUE!</v>
      </c>
      <c r="G38" t="e">
        <v>#VALUE!</v>
      </c>
      <c r="H38" s="102" t="s">
        <v>2594</v>
      </c>
    </row>
    <row r="39" spans="1:8" ht="14.4" x14ac:dyDescent="0.3">
      <c r="A39">
        <v>50.1</v>
      </c>
      <c r="B39" t="str">
        <f t="shared" si="1"/>
        <v>050</v>
      </c>
      <c r="C39" t="s">
        <v>999</v>
      </c>
      <c r="D39" t="s">
        <v>1906</v>
      </c>
      <c r="E39" s="103" t="s">
        <v>48</v>
      </c>
      <c r="F39" s="100" t="str">
        <f t="shared" si="2"/>
        <v>50</v>
      </c>
      <c r="G39" t="s">
        <v>2586</v>
      </c>
      <c r="H39" s="102" t="s">
        <v>2594</v>
      </c>
    </row>
    <row r="40" spans="1:8" ht="14.4" x14ac:dyDescent="0.3">
      <c r="A40">
        <v>50.2</v>
      </c>
      <c r="B40" t="str">
        <f t="shared" si="1"/>
        <v>050</v>
      </c>
      <c r="C40" t="s">
        <v>999</v>
      </c>
      <c r="D40" t="s">
        <v>1907</v>
      </c>
      <c r="E40" s="103" t="s">
        <v>48</v>
      </c>
      <c r="F40" s="100" t="str">
        <f t="shared" si="2"/>
        <v>50</v>
      </c>
      <c r="G40" t="s">
        <v>2586</v>
      </c>
      <c r="H40" s="102" t="s">
        <v>2600</v>
      </c>
    </row>
    <row r="41" spans="1:8" ht="14.4" x14ac:dyDescent="0.3">
      <c r="A41">
        <v>51.1</v>
      </c>
      <c r="B41" t="str">
        <f t="shared" si="1"/>
        <v>051</v>
      </c>
      <c r="C41" t="s">
        <v>1000</v>
      </c>
      <c r="D41" t="s">
        <v>1908</v>
      </c>
      <c r="E41" s="103" t="s">
        <v>49</v>
      </c>
      <c r="F41" s="100" t="str">
        <f t="shared" si="2"/>
        <v>51</v>
      </c>
      <c r="G41" t="s">
        <v>2587</v>
      </c>
      <c r="H41" s="102" t="s">
        <v>2594</v>
      </c>
    </row>
    <row r="42" spans="1:8" ht="14.4" x14ac:dyDescent="0.3">
      <c r="A42">
        <v>51.2</v>
      </c>
      <c r="B42" t="str">
        <f t="shared" si="1"/>
        <v>051</v>
      </c>
      <c r="C42" t="s">
        <v>1000</v>
      </c>
      <c r="D42" t="s">
        <v>1909</v>
      </c>
      <c r="E42" s="103" t="s">
        <v>49</v>
      </c>
      <c r="F42" s="100" t="str">
        <f t="shared" si="2"/>
        <v>51</v>
      </c>
      <c r="G42" t="s">
        <v>2587</v>
      </c>
      <c r="H42" s="102" t="s">
        <v>2601</v>
      </c>
    </row>
    <row r="43" spans="1:8" ht="14.4" x14ac:dyDescent="0.3">
      <c r="A43">
        <v>52.1</v>
      </c>
      <c r="B43" t="str">
        <f t="shared" si="1"/>
        <v>052</v>
      </c>
      <c r="C43" t="s">
        <v>1001</v>
      </c>
      <c r="D43" t="s">
        <v>1910</v>
      </c>
      <c r="E43" s="103" t="s">
        <v>50</v>
      </c>
      <c r="F43" s="100" t="str">
        <f t="shared" si="2"/>
        <v>52</v>
      </c>
      <c r="G43" t="s">
        <v>2588</v>
      </c>
      <c r="H43" s="102" t="s">
        <v>2594</v>
      </c>
    </row>
    <row r="44" spans="1:8" ht="14.4" x14ac:dyDescent="0.3">
      <c r="A44">
        <v>52.2</v>
      </c>
      <c r="B44" t="str">
        <f t="shared" si="1"/>
        <v>052</v>
      </c>
      <c r="C44" t="s">
        <v>1001</v>
      </c>
      <c r="D44" t="s">
        <v>1911</v>
      </c>
      <c r="E44" s="103" t="s">
        <v>50</v>
      </c>
      <c r="F44" s="100" t="str">
        <f t="shared" si="2"/>
        <v>52</v>
      </c>
      <c r="G44" t="s">
        <v>2588</v>
      </c>
      <c r="H44" s="102" t="s">
        <v>2602</v>
      </c>
    </row>
    <row r="45" spans="1:8" ht="14.4" x14ac:dyDescent="0.3">
      <c r="A45">
        <v>52.3</v>
      </c>
      <c r="B45" t="str">
        <f t="shared" si="1"/>
        <v>052</v>
      </c>
      <c r="C45" t="s">
        <v>1001</v>
      </c>
      <c r="D45" t="s">
        <v>1912</v>
      </c>
      <c r="E45" s="103" t="s">
        <v>50</v>
      </c>
      <c r="F45" s="100" t="str">
        <f t="shared" si="2"/>
        <v>52</v>
      </c>
      <c r="G45" t="s">
        <v>2588</v>
      </c>
      <c r="H45" s="102" t="s">
        <v>2603</v>
      </c>
    </row>
    <row r="46" spans="1:8" ht="14.4" x14ac:dyDescent="0.3">
      <c r="A46">
        <v>53.1</v>
      </c>
      <c r="B46" t="str">
        <f t="shared" si="1"/>
        <v>053</v>
      </c>
      <c r="C46" t="s">
        <v>1002</v>
      </c>
      <c r="D46" t="s">
        <v>1913</v>
      </c>
      <c r="E46" s="103" t="s">
        <v>51</v>
      </c>
      <c r="F46" s="100" t="str">
        <f t="shared" si="2"/>
        <v>53</v>
      </c>
      <c r="G46" t="s">
        <v>2589</v>
      </c>
      <c r="H46" s="102" t="s">
        <v>2594</v>
      </c>
    </row>
    <row r="47" spans="1:8" ht="14.4" x14ac:dyDescent="0.3">
      <c r="A47">
        <v>53.2</v>
      </c>
      <c r="B47" t="str">
        <f t="shared" si="1"/>
        <v>053</v>
      </c>
      <c r="C47" t="s">
        <v>1002</v>
      </c>
      <c r="D47" s="101" t="s">
        <v>1914</v>
      </c>
      <c r="E47" s="103" t="s">
        <v>51</v>
      </c>
      <c r="F47" s="100" t="str">
        <f t="shared" si="2"/>
        <v>53</v>
      </c>
      <c r="G47" t="s">
        <v>2589</v>
      </c>
      <c r="H47" s="102" t="s">
        <v>2604</v>
      </c>
    </row>
    <row r="48" spans="1:8" ht="14.4" x14ac:dyDescent="0.3">
      <c r="A48">
        <v>54</v>
      </c>
      <c r="B48" t="str">
        <f t="shared" si="1"/>
        <v>054</v>
      </c>
      <c r="C48" t="s">
        <v>1003</v>
      </c>
      <c r="D48" t="s">
        <v>1915</v>
      </c>
      <c r="E48" s="103" t="s">
        <v>52</v>
      </c>
      <c r="F48" s="100" t="e">
        <f t="shared" si="2"/>
        <v>#VALUE!</v>
      </c>
      <c r="G48" t="e">
        <v>#VALUE!</v>
      </c>
      <c r="H48" s="102" t="s">
        <v>2594</v>
      </c>
    </row>
    <row r="49" spans="1:8" ht="14.4" x14ac:dyDescent="0.3">
      <c r="A49">
        <v>55</v>
      </c>
      <c r="B49" t="str">
        <f t="shared" si="1"/>
        <v>055</v>
      </c>
      <c r="C49" t="s">
        <v>1004</v>
      </c>
      <c r="D49" t="s">
        <v>1916</v>
      </c>
      <c r="E49" s="103" t="s">
        <v>53</v>
      </c>
      <c r="F49" s="100" t="e">
        <f t="shared" si="2"/>
        <v>#VALUE!</v>
      </c>
      <c r="G49" t="e">
        <v>#VALUE!</v>
      </c>
      <c r="H49" s="102" t="s">
        <v>2594</v>
      </c>
    </row>
    <row r="50" spans="1:8" ht="14.4" x14ac:dyDescent="0.3">
      <c r="A50">
        <v>58</v>
      </c>
      <c r="B50" t="str">
        <f t="shared" si="1"/>
        <v>058</v>
      </c>
      <c r="C50" t="s">
        <v>1007</v>
      </c>
      <c r="D50" t="s">
        <v>1917</v>
      </c>
      <c r="E50" s="103" t="s">
        <v>56</v>
      </c>
      <c r="F50" s="100" t="e">
        <f t="shared" si="2"/>
        <v>#VALUE!</v>
      </c>
      <c r="G50" t="e">
        <v>#VALUE!</v>
      </c>
      <c r="H50" s="102" t="s">
        <v>2594</v>
      </c>
    </row>
    <row r="51" spans="1:8" ht="14.4" x14ac:dyDescent="0.3">
      <c r="A51">
        <v>59</v>
      </c>
      <c r="B51" t="str">
        <f t="shared" si="1"/>
        <v>059</v>
      </c>
      <c r="C51" t="s">
        <v>1008</v>
      </c>
      <c r="D51" t="s">
        <v>1918</v>
      </c>
      <c r="E51" s="103" t="s">
        <v>57</v>
      </c>
      <c r="F51" s="100" t="e">
        <f t="shared" si="2"/>
        <v>#VALUE!</v>
      </c>
      <c r="G51" t="e">
        <v>#VALUE!</v>
      </c>
      <c r="H51" s="102" t="s">
        <v>2594</v>
      </c>
    </row>
    <row r="52" spans="1:8" ht="14.4" x14ac:dyDescent="0.3">
      <c r="A52">
        <v>60</v>
      </c>
      <c r="B52" t="str">
        <f t="shared" si="1"/>
        <v>060</v>
      </c>
      <c r="C52" t="s">
        <v>1009</v>
      </c>
      <c r="D52" t="s">
        <v>1919</v>
      </c>
      <c r="E52" s="103" t="s">
        <v>58</v>
      </c>
      <c r="F52" s="100" t="e">
        <f t="shared" si="2"/>
        <v>#VALUE!</v>
      </c>
      <c r="G52" t="e">
        <v>#VALUE!</v>
      </c>
      <c r="H52" s="102" t="s">
        <v>2594</v>
      </c>
    </row>
    <row r="53" spans="1:8" ht="14.4" x14ac:dyDescent="0.3">
      <c r="A53">
        <v>61</v>
      </c>
      <c r="B53" t="str">
        <f t="shared" si="1"/>
        <v>061</v>
      </c>
      <c r="C53" t="s">
        <v>1010</v>
      </c>
      <c r="D53" t="s">
        <v>1920</v>
      </c>
      <c r="E53" s="103" t="s">
        <v>59</v>
      </c>
      <c r="F53" s="100" t="e">
        <f t="shared" si="2"/>
        <v>#VALUE!</v>
      </c>
      <c r="G53" t="e">
        <v>#VALUE!</v>
      </c>
      <c r="H53" s="102" t="s">
        <v>2594</v>
      </c>
    </row>
    <row r="54" spans="1:8" ht="14.4" x14ac:dyDescent="0.3">
      <c r="A54">
        <v>62</v>
      </c>
      <c r="B54" t="str">
        <f t="shared" si="1"/>
        <v>062</v>
      </c>
      <c r="C54" t="s">
        <v>1011</v>
      </c>
      <c r="D54" t="s">
        <v>1921</v>
      </c>
      <c r="E54" s="103" t="s">
        <v>60</v>
      </c>
      <c r="F54" s="100" t="e">
        <f t="shared" si="2"/>
        <v>#VALUE!</v>
      </c>
      <c r="G54" t="e">
        <v>#VALUE!</v>
      </c>
      <c r="H54" s="102" t="s">
        <v>2594</v>
      </c>
    </row>
    <row r="55" spans="1:8" ht="14.4" x14ac:dyDescent="0.3">
      <c r="A55">
        <v>63</v>
      </c>
      <c r="B55" t="str">
        <f t="shared" si="1"/>
        <v>063</v>
      </c>
      <c r="C55" t="s">
        <v>1012</v>
      </c>
      <c r="D55" t="s">
        <v>1922</v>
      </c>
      <c r="E55" s="103" t="s">
        <v>1850</v>
      </c>
      <c r="F55" s="100" t="e">
        <f t="shared" si="2"/>
        <v>#VALUE!</v>
      </c>
      <c r="G55" t="e">
        <v>#VALUE!</v>
      </c>
      <c r="H55" s="102" t="s">
        <v>2594</v>
      </c>
    </row>
    <row r="56" spans="1:8" ht="14.4" x14ac:dyDescent="0.3">
      <c r="A56">
        <v>64</v>
      </c>
      <c r="B56" t="str">
        <f t="shared" si="1"/>
        <v>064</v>
      </c>
      <c r="C56" t="s">
        <v>1013</v>
      </c>
      <c r="D56" t="s">
        <v>1923</v>
      </c>
      <c r="E56" s="103" t="s">
        <v>61</v>
      </c>
      <c r="F56" s="100" t="e">
        <f t="shared" si="2"/>
        <v>#VALUE!</v>
      </c>
      <c r="G56" t="e">
        <v>#VALUE!</v>
      </c>
      <c r="H56" s="102" t="s">
        <v>2594</v>
      </c>
    </row>
    <row r="57" spans="1:8" ht="14.4" x14ac:dyDescent="0.3">
      <c r="A57">
        <v>65</v>
      </c>
      <c r="B57" t="str">
        <f t="shared" si="1"/>
        <v>065</v>
      </c>
      <c r="C57" t="s">
        <v>1014</v>
      </c>
      <c r="D57" t="s">
        <v>1924</v>
      </c>
      <c r="E57" s="103" t="s">
        <v>62</v>
      </c>
      <c r="F57" s="100" t="e">
        <f t="shared" si="2"/>
        <v>#VALUE!</v>
      </c>
      <c r="G57" t="e">
        <v>#VALUE!</v>
      </c>
      <c r="H57" s="102" t="s">
        <v>2594</v>
      </c>
    </row>
    <row r="58" spans="1:8" ht="14.4" x14ac:dyDescent="0.3">
      <c r="A58">
        <v>66</v>
      </c>
      <c r="B58" t="str">
        <f t="shared" si="1"/>
        <v>066</v>
      </c>
      <c r="C58" t="s">
        <v>1015</v>
      </c>
      <c r="D58" t="s">
        <v>1925</v>
      </c>
      <c r="E58" s="103" t="s">
        <v>63</v>
      </c>
      <c r="F58" s="100" t="e">
        <f t="shared" si="2"/>
        <v>#VALUE!</v>
      </c>
      <c r="G58" t="e">
        <v>#VALUE!</v>
      </c>
      <c r="H58" s="102" t="s">
        <v>2594</v>
      </c>
    </row>
    <row r="59" spans="1:8" ht="14.4" x14ac:dyDescent="0.3">
      <c r="A59">
        <v>67</v>
      </c>
      <c r="B59" t="str">
        <f t="shared" si="1"/>
        <v>067</v>
      </c>
      <c r="C59" t="s">
        <v>1016</v>
      </c>
      <c r="D59" t="s">
        <v>1926</v>
      </c>
      <c r="E59" s="103" t="s">
        <v>64</v>
      </c>
      <c r="F59" s="100" t="e">
        <f t="shared" si="2"/>
        <v>#VALUE!</v>
      </c>
      <c r="G59" t="e">
        <v>#VALUE!</v>
      </c>
      <c r="H59" s="102" t="s">
        <v>2594</v>
      </c>
    </row>
    <row r="60" spans="1:8" ht="14.4" x14ac:dyDescent="0.3">
      <c r="A60">
        <v>68</v>
      </c>
      <c r="B60" t="str">
        <f t="shared" si="1"/>
        <v>068</v>
      </c>
      <c r="C60" t="s">
        <v>1017</v>
      </c>
      <c r="D60" t="s">
        <v>1927</v>
      </c>
      <c r="E60" s="103" t="s">
        <v>65</v>
      </c>
      <c r="F60" s="100" t="e">
        <f t="shared" si="2"/>
        <v>#VALUE!</v>
      </c>
      <c r="G60" t="e">
        <v>#VALUE!</v>
      </c>
      <c r="H60" s="102" t="s">
        <v>2594</v>
      </c>
    </row>
    <row r="61" spans="1:8" ht="14.4" x14ac:dyDescent="0.3">
      <c r="A61">
        <v>72</v>
      </c>
      <c r="B61" t="str">
        <f t="shared" si="1"/>
        <v>072</v>
      </c>
      <c r="C61" t="s">
        <v>1021</v>
      </c>
      <c r="D61" t="s">
        <v>1928</v>
      </c>
      <c r="E61" s="103" t="s">
        <v>68</v>
      </c>
      <c r="F61" s="100" t="e">
        <f t="shared" si="2"/>
        <v>#VALUE!</v>
      </c>
      <c r="G61" t="e">
        <v>#VALUE!</v>
      </c>
      <c r="H61" s="102" t="s">
        <v>2594</v>
      </c>
    </row>
    <row r="62" spans="1:8" ht="14.4" x14ac:dyDescent="0.3">
      <c r="A62">
        <v>73</v>
      </c>
      <c r="B62" t="str">
        <f t="shared" si="1"/>
        <v>073</v>
      </c>
      <c r="C62" t="s">
        <v>1022</v>
      </c>
      <c r="D62" t="s">
        <v>1929</v>
      </c>
      <c r="E62" s="103" t="s">
        <v>69</v>
      </c>
      <c r="F62" s="100" t="e">
        <f t="shared" si="2"/>
        <v>#VALUE!</v>
      </c>
      <c r="G62" t="e">
        <v>#VALUE!</v>
      </c>
      <c r="H62" s="102" t="s">
        <v>2594</v>
      </c>
    </row>
    <row r="63" spans="1:8" ht="14.4" x14ac:dyDescent="0.3">
      <c r="A63">
        <v>77.099999999999994</v>
      </c>
      <c r="B63" t="str">
        <f t="shared" si="1"/>
        <v>077</v>
      </c>
      <c r="C63" t="s">
        <v>1026</v>
      </c>
      <c r="D63" t="s">
        <v>1930</v>
      </c>
      <c r="E63" s="103" t="s">
        <v>73</v>
      </c>
      <c r="F63" s="100" t="str">
        <f t="shared" si="2"/>
        <v>77</v>
      </c>
      <c r="G63" t="s">
        <v>2590</v>
      </c>
      <c r="H63" s="102" t="s">
        <v>2594</v>
      </c>
    </row>
    <row r="64" spans="1:8" ht="14.4" x14ac:dyDescent="0.3">
      <c r="A64">
        <v>77.2</v>
      </c>
      <c r="B64" t="str">
        <f t="shared" si="1"/>
        <v>077</v>
      </c>
      <c r="C64" t="s">
        <v>1026</v>
      </c>
      <c r="D64" t="s">
        <v>1931</v>
      </c>
      <c r="E64" s="103" t="s">
        <v>73</v>
      </c>
      <c r="F64" s="100" t="str">
        <f t="shared" si="2"/>
        <v>77</v>
      </c>
      <c r="G64" t="s">
        <v>2590</v>
      </c>
      <c r="H64" s="102" t="s">
        <v>2605</v>
      </c>
    </row>
    <row r="65" spans="1:8" ht="14.4" x14ac:dyDescent="0.3">
      <c r="A65">
        <v>78.099999999999994</v>
      </c>
      <c r="B65" t="str">
        <f t="shared" si="1"/>
        <v>078</v>
      </c>
      <c r="C65" t="s">
        <v>1027</v>
      </c>
      <c r="D65" t="s">
        <v>1932</v>
      </c>
      <c r="E65" s="103" t="s">
        <v>74</v>
      </c>
      <c r="F65" s="100" t="str">
        <f t="shared" si="2"/>
        <v>78</v>
      </c>
      <c r="G65" t="s">
        <v>2591</v>
      </c>
      <c r="H65" s="102" t="s">
        <v>2594</v>
      </c>
    </row>
    <row r="66" spans="1:8" ht="14.4" x14ac:dyDescent="0.3">
      <c r="A66">
        <v>78.2</v>
      </c>
      <c r="B66" t="str">
        <f t="shared" ref="B66:B129" si="3">IF(ISERROR(SEARCH(".",A66)),TEXT(A66,"000"),TEXT(LEFT(A66,FIND(".",A66)-1),"000"))</f>
        <v>078</v>
      </c>
      <c r="C66" t="s">
        <v>1027</v>
      </c>
      <c r="D66" t="s">
        <v>1933</v>
      </c>
      <c r="E66" s="103" t="s">
        <v>74</v>
      </c>
      <c r="F66" s="100" t="str">
        <f t="shared" ref="F66:F129" si="4">LEFT(A66,FIND(".",A66)-1)</f>
        <v>78</v>
      </c>
      <c r="G66" t="s">
        <v>2591</v>
      </c>
      <c r="H66" s="102" t="s">
        <v>2606</v>
      </c>
    </row>
    <row r="67" spans="1:8" ht="14.4" x14ac:dyDescent="0.3">
      <c r="A67">
        <v>79</v>
      </c>
      <c r="B67" t="str">
        <f t="shared" si="3"/>
        <v>079</v>
      </c>
      <c r="C67" t="s">
        <v>1028</v>
      </c>
      <c r="D67" t="s">
        <v>1934</v>
      </c>
      <c r="E67" s="103" t="s">
        <v>75</v>
      </c>
      <c r="F67" s="100" t="e">
        <f t="shared" si="4"/>
        <v>#VALUE!</v>
      </c>
      <c r="G67" t="e">
        <v>#VALUE!</v>
      </c>
      <c r="H67" s="102" t="s">
        <v>2607</v>
      </c>
    </row>
    <row r="68" spans="1:8" ht="14.4" x14ac:dyDescent="0.3">
      <c r="A68">
        <v>79</v>
      </c>
      <c r="B68" t="str">
        <f t="shared" si="3"/>
        <v>079</v>
      </c>
      <c r="C68" t="s">
        <v>1028</v>
      </c>
      <c r="D68" t="s">
        <v>1935</v>
      </c>
      <c r="E68" s="103" t="s">
        <v>75</v>
      </c>
      <c r="F68" s="100" t="e">
        <f t="shared" si="4"/>
        <v>#VALUE!</v>
      </c>
      <c r="G68" t="e">
        <v>#VALUE!</v>
      </c>
      <c r="H68" s="102" t="s">
        <v>2594</v>
      </c>
    </row>
    <row r="69" spans="1:8" ht="14.4" x14ac:dyDescent="0.3">
      <c r="A69">
        <v>80</v>
      </c>
      <c r="B69" t="str">
        <f t="shared" si="3"/>
        <v>080</v>
      </c>
      <c r="C69" t="s">
        <v>1029</v>
      </c>
      <c r="D69" t="s">
        <v>1936</v>
      </c>
      <c r="E69" s="103" t="s">
        <v>76</v>
      </c>
      <c r="F69" s="100" t="e">
        <f t="shared" si="4"/>
        <v>#VALUE!</v>
      </c>
      <c r="G69" t="e">
        <v>#VALUE!</v>
      </c>
      <c r="H69" s="102" t="s">
        <v>2608</v>
      </c>
    </row>
    <row r="70" spans="1:8" ht="14.4" x14ac:dyDescent="0.3">
      <c r="A70">
        <v>80</v>
      </c>
      <c r="B70" t="str">
        <f t="shared" si="3"/>
        <v>080</v>
      </c>
      <c r="C70" t="s">
        <v>1029</v>
      </c>
      <c r="D70" t="s">
        <v>1937</v>
      </c>
      <c r="E70" s="103" t="s">
        <v>76</v>
      </c>
      <c r="F70" s="100" t="e">
        <f t="shared" si="4"/>
        <v>#VALUE!</v>
      </c>
      <c r="G70" t="e">
        <v>#VALUE!</v>
      </c>
      <c r="H70" s="102" t="s">
        <v>2594</v>
      </c>
    </row>
    <row r="71" spans="1:8" ht="14.4" x14ac:dyDescent="0.3">
      <c r="A71">
        <v>81</v>
      </c>
      <c r="B71" t="str">
        <f t="shared" si="3"/>
        <v>081</v>
      </c>
      <c r="C71" t="s">
        <v>1030</v>
      </c>
      <c r="D71" t="s">
        <v>1938</v>
      </c>
      <c r="E71" s="103" t="s">
        <v>77</v>
      </c>
      <c r="F71" s="100" t="e">
        <f t="shared" si="4"/>
        <v>#VALUE!</v>
      </c>
      <c r="G71" t="e">
        <v>#VALUE!</v>
      </c>
      <c r="H71" s="102" t="s">
        <v>2594</v>
      </c>
    </row>
    <row r="72" spans="1:8" ht="14.4" x14ac:dyDescent="0.3">
      <c r="A72">
        <v>82</v>
      </c>
      <c r="B72" t="str">
        <f t="shared" si="3"/>
        <v>082</v>
      </c>
      <c r="C72" t="s">
        <v>1031</v>
      </c>
      <c r="D72" t="s">
        <v>1939</v>
      </c>
      <c r="E72" s="103" t="s">
        <v>78</v>
      </c>
      <c r="F72" s="100" t="e">
        <f t="shared" si="4"/>
        <v>#VALUE!</v>
      </c>
      <c r="G72" t="e">
        <v>#VALUE!</v>
      </c>
      <c r="H72" s="102" t="s">
        <v>2594</v>
      </c>
    </row>
    <row r="73" spans="1:8" ht="14.4" x14ac:dyDescent="0.3">
      <c r="A73">
        <v>83.1</v>
      </c>
      <c r="B73" t="str">
        <f t="shared" si="3"/>
        <v>083</v>
      </c>
      <c r="C73" t="s">
        <v>1032</v>
      </c>
      <c r="D73" t="s">
        <v>1940</v>
      </c>
      <c r="E73" s="103" t="s">
        <v>2632</v>
      </c>
      <c r="F73" s="100" t="str">
        <f t="shared" si="4"/>
        <v>83</v>
      </c>
      <c r="G73" t="s">
        <v>2592</v>
      </c>
      <c r="H73" s="102" t="s">
        <v>2609</v>
      </c>
    </row>
    <row r="74" spans="1:8" ht="14.4" x14ac:dyDescent="0.3">
      <c r="A74">
        <v>83.2</v>
      </c>
      <c r="B74" t="str">
        <f t="shared" si="3"/>
        <v>083</v>
      </c>
      <c r="C74" t="s">
        <v>1032</v>
      </c>
      <c r="D74" t="s">
        <v>1941</v>
      </c>
      <c r="E74" s="103" t="s">
        <v>79</v>
      </c>
      <c r="F74" s="100" t="str">
        <f t="shared" si="4"/>
        <v>83</v>
      </c>
      <c r="G74" t="s">
        <v>2592</v>
      </c>
      <c r="H74" s="102" t="s">
        <v>2594</v>
      </c>
    </row>
    <row r="75" spans="1:8" ht="14.4" x14ac:dyDescent="0.3">
      <c r="A75">
        <v>90</v>
      </c>
      <c r="B75" t="str">
        <f t="shared" si="3"/>
        <v>090</v>
      </c>
      <c r="C75" t="s">
        <v>1039</v>
      </c>
      <c r="D75" t="s">
        <v>1942</v>
      </c>
      <c r="E75" s="103" t="s">
        <v>86</v>
      </c>
      <c r="F75" s="100" t="e">
        <f t="shared" si="4"/>
        <v>#VALUE!</v>
      </c>
      <c r="G75" t="e">
        <v>#VALUE!</v>
      </c>
      <c r="H75" s="102" t="s">
        <v>2594</v>
      </c>
    </row>
    <row r="76" spans="1:8" ht="14.4" x14ac:dyDescent="0.3">
      <c r="A76">
        <v>91</v>
      </c>
      <c r="B76" t="str">
        <f t="shared" si="3"/>
        <v>091</v>
      </c>
      <c r="C76" t="s">
        <v>1040</v>
      </c>
      <c r="D76" t="s">
        <v>1943</v>
      </c>
      <c r="E76" s="103" t="s">
        <v>87</v>
      </c>
      <c r="F76" s="100" t="e">
        <f t="shared" si="4"/>
        <v>#VALUE!</v>
      </c>
      <c r="G76" t="e">
        <v>#VALUE!</v>
      </c>
      <c r="H76" s="102" t="s">
        <v>2594</v>
      </c>
    </row>
    <row r="77" spans="1:8" ht="14.4" x14ac:dyDescent="0.3">
      <c r="A77">
        <v>92</v>
      </c>
      <c r="B77" t="str">
        <f t="shared" si="3"/>
        <v>092</v>
      </c>
      <c r="C77" t="s">
        <v>1041</v>
      </c>
      <c r="D77" t="s">
        <v>1944</v>
      </c>
      <c r="E77" s="103" t="s">
        <v>1853</v>
      </c>
      <c r="F77" s="100" t="e">
        <f t="shared" si="4"/>
        <v>#VALUE!</v>
      </c>
      <c r="G77" t="e">
        <v>#VALUE!</v>
      </c>
      <c r="H77" s="102" t="s">
        <v>2594</v>
      </c>
    </row>
    <row r="78" spans="1:8" ht="14.4" x14ac:dyDescent="0.3">
      <c r="A78">
        <v>93</v>
      </c>
      <c r="B78" t="str">
        <f t="shared" si="3"/>
        <v>093</v>
      </c>
      <c r="C78" t="s">
        <v>1042</v>
      </c>
      <c r="D78" t="s">
        <v>1945</v>
      </c>
      <c r="E78" s="103" t="s">
        <v>88</v>
      </c>
      <c r="F78" s="100" t="e">
        <f t="shared" si="4"/>
        <v>#VALUE!</v>
      </c>
      <c r="G78" t="e">
        <v>#VALUE!</v>
      </c>
      <c r="H78" s="102" t="s">
        <v>2594</v>
      </c>
    </row>
    <row r="79" spans="1:8" ht="14.4" x14ac:dyDescent="0.3">
      <c r="A79">
        <v>94</v>
      </c>
      <c r="B79" t="str">
        <f t="shared" si="3"/>
        <v>094</v>
      </c>
      <c r="C79" t="s">
        <v>1043</v>
      </c>
      <c r="D79" t="s">
        <v>1946</v>
      </c>
      <c r="E79" s="103" t="s">
        <v>89</v>
      </c>
      <c r="F79" s="100" t="e">
        <f t="shared" si="4"/>
        <v>#VALUE!</v>
      </c>
      <c r="G79" t="e">
        <v>#VALUE!</v>
      </c>
      <c r="H79" s="102" t="s">
        <v>2594</v>
      </c>
    </row>
    <row r="80" spans="1:8" ht="14.4" x14ac:dyDescent="0.3">
      <c r="A80">
        <v>95</v>
      </c>
      <c r="B80" t="str">
        <f t="shared" si="3"/>
        <v>095</v>
      </c>
      <c r="C80" t="s">
        <v>1044</v>
      </c>
      <c r="D80" t="s">
        <v>1947</v>
      </c>
      <c r="E80" s="103" t="s">
        <v>90</v>
      </c>
      <c r="F80" s="100" t="e">
        <f t="shared" si="4"/>
        <v>#VALUE!</v>
      </c>
      <c r="G80" t="e">
        <v>#VALUE!</v>
      </c>
      <c r="H80" s="102" t="s">
        <v>2594</v>
      </c>
    </row>
    <row r="81" spans="1:8" ht="14.4" x14ac:dyDescent="0.3">
      <c r="A81">
        <v>98</v>
      </c>
      <c r="B81" t="str">
        <f t="shared" si="3"/>
        <v>098</v>
      </c>
      <c r="C81" t="s">
        <v>1047</v>
      </c>
      <c r="D81" t="s">
        <v>1948</v>
      </c>
      <c r="E81" s="103" t="s">
        <v>93</v>
      </c>
      <c r="F81" s="100" t="e">
        <f t="shared" si="4"/>
        <v>#VALUE!</v>
      </c>
      <c r="G81" t="e">
        <v>#VALUE!</v>
      </c>
      <c r="H81" s="102" t="s">
        <v>2594</v>
      </c>
    </row>
    <row r="82" spans="1:8" ht="14.4" x14ac:dyDescent="0.3">
      <c r="A82">
        <v>99</v>
      </c>
      <c r="B82" t="str">
        <f t="shared" si="3"/>
        <v>099</v>
      </c>
      <c r="C82" t="s">
        <v>1048</v>
      </c>
      <c r="D82" t="s">
        <v>1949</v>
      </c>
      <c r="E82" s="103" t="s">
        <v>94</v>
      </c>
      <c r="F82" s="100" t="e">
        <f t="shared" si="4"/>
        <v>#VALUE!</v>
      </c>
      <c r="G82" t="e">
        <v>#VALUE!</v>
      </c>
      <c r="H82" s="102" t="s">
        <v>2594</v>
      </c>
    </row>
    <row r="83" spans="1:8" ht="14.4" x14ac:dyDescent="0.3">
      <c r="A83">
        <v>102</v>
      </c>
      <c r="B83" t="str">
        <f t="shared" si="3"/>
        <v>102</v>
      </c>
      <c r="C83" t="s">
        <v>1051</v>
      </c>
      <c r="D83" t="s">
        <v>1950</v>
      </c>
      <c r="E83" s="103" t="s">
        <v>97</v>
      </c>
      <c r="F83" s="100" t="e">
        <f t="shared" si="4"/>
        <v>#VALUE!</v>
      </c>
      <c r="G83" t="e">
        <v>#VALUE!</v>
      </c>
      <c r="H83" s="102" t="s">
        <v>2594</v>
      </c>
    </row>
    <row r="84" spans="1:8" ht="14.4" x14ac:dyDescent="0.3">
      <c r="A84">
        <v>103</v>
      </c>
      <c r="B84" t="str">
        <f t="shared" si="3"/>
        <v>103</v>
      </c>
      <c r="C84" t="s">
        <v>1052</v>
      </c>
      <c r="D84" t="s">
        <v>1951</v>
      </c>
      <c r="E84" s="103" t="s">
        <v>98</v>
      </c>
      <c r="F84" s="100" t="e">
        <f t="shared" si="4"/>
        <v>#VALUE!</v>
      </c>
      <c r="G84" t="e">
        <v>#VALUE!</v>
      </c>
      <c r="H84" s="102" t="s">
        <v>2594</v>
      </c>
    </row>
    <row r="85" spans="1:8" ht="14.4" x14ac:dyDescent="0.3">
      <c r="A85">
        <v>103.1</v>
      </c>
      <c r="B85" t="str">
        <f t="shared" si="3"/>
        <v>103</v>
      </c>
      <c r="C85" t="s">
        <v>1052</v>
      </c>
      <c r="D85" t="s">
        <v>1952</v>
      </c>
      <c r="E85" s="103" t="s">
        <v>98</v>
      </c>
      <c r="F85" s="100" t="str">
        <f t="shared" si="4"/>
        <v>103</v>
      </c>
      <c r="G85" t="s">
        <v>1052</v>
      </c>
      <c r="H85" s="102" t="s">
        <v>2610</v>
      </c>
    </row>
    <row r="86" spans="1:8" ht="14.4" x14ac:dyDescent="0.3">
      <c r="A86">
        <v>104</v>
      </c>
      <c r="B86" t="str">
        <f t="shared" si="3"/>
        <v>104</v>
      </c>
      <c r="C86" t="s">
        <v>1053</v>
      </c>
      <c r="D86" t="s">
        <v>1953</v>
      </c>
      <c r="E86" s="103" t="s">
        <v>99</v>
      </c>
      <c r="F86" s="100" t="e">
        <f t="shared" si="4"/>
        <v>#VALUE!</v>
      </c>
      <c r="G86" t="e">
        <v>#VALUE!</v>
      </c>
      <c r="H86" s="102" t="s">
        <v>2594</v>
      </c>
    </row>
    <row r="87" spans="1:8" ht="14.4" x14ac:dyDescent="0.3">
      <c r="A87">
        <v>105</v>
      </c>
      <c r="B87" t="str">
        <f t="shared" si="3"/>
        <v>105</v>
      </c>
      <c r="C87" t="s">
        <v>1054</v>
      </c>
      <c r="D87" t="s">
        <v>1954</v>
      </c>
      <c r="E87" s="103" t="s">
        <v>100</v>
      </c>
      <c r="F87" s="100" t="e">
        <f t="shared" si="4"/>
        <v>#VALUE!</v>
      </c>
      <c r="G87" t="e">
        <v>#VALUE!</v>
      </c>
      <c r="H87" s="102" t="s">
        <v>2594</v>
      </c>
    </row>
    <row r="88" spans="1:8" ht="14.4" x14ac:dyDescent="0.3">
      <c r="A88">
        <v>105.1</v>
      </c>
      <c r="B88" t="str">
        <f t="shared" si="3"/>
        <v>105</v>
      </c>
      <c r="C88" t="s">
        <v>1054</v>
      </c>
      <c r="D88" t="s">
        <v>1955</v>
      </c>
      <c r="E88" s="103" t="s">
        <v>100</v>
      </c>
      <c r="F88" s="100" t="str">
        <f t="shared" si="4"/>
        <v>105</v>
      </c>
      <c r="G88" t="s">
        <v>1054</v>
      </c>
      <c r="H88" s="102" t="s">
        <v>2611</v>
      </c>
    </row>
    <row r="89" spans="1:8" ht="14.4" x14ac:dyDescent="0.3">
      <c r="A89">
        <v>106</v>
      </c>
      <c r="B89" t="str">
        <f t="shared" si="3"/>
        <v>106</v>
      </c>
      <c r="C89" t="s">
        <v>1055</v>
      </c>
      <c r="D89" t="s">
        <v>1956</v>
      </c>
      <c r="E89" s="103" t="s">
        <v>101</v>
      </c>
      <c r="F89" s="100" t="e">
        <f t="shared" si="4"/>
        <v>#VALUE!</v>
      </c>
      <c r="G89" t="e">
        <v>#VALUE!</v>
      </c>
      <c r="H89" s="102" t="s">
        <v>2594</v>
      </c>
    </row>
    <row r="90" spans="1:8" ht="14.4" x14ac:dyDescent="0.3">
      <c r="A90">
        <v>107</v>
      </c>
      <c r="B90" t="str">
        <f t="shared" si="3"/>
        <v>107</v>
      </c>
      <c r="C90" t="s">
        <v>1056</v>
      </c>
      <c r="D90" t="s">
        <v>1957</v>
      </c>
      <c r="E90" s="103" t="s">
        <v>102</v>
      </c>
      <c r="F90" s="100" t="e">
        <f t="shared" si="4"/>
        <v>#VALUE!</v>
      </c>
      <c r="G90" t="e">
        <v>#VALUE!</v>
      </c>
      <c r="H90" s="102" t="s">
        <v>2594</v>
      </c>
    </row>
    <row r="91" spans="1:8" ht="14.4" x14ac:dyDescent="0.3">
      <c r="A91">
        <v>108</v>
      </c>
      <c r="B91" t="str">
        <f t="shared" si="3"/>
        <v>108</v>
      </c>
      <c r="C91" t="s">
        <v>1057</v>
      </c>
      <c r="D91" t="s">
        <v>1958</v>
      </c>
      <c r="E91" s="103" t="s">
        <v>103</v>
      </c>
      <c r="F91" s="100" t="e">
        <f t="shared" si="4"/>
        <v>#VALUE!</v>
      </c>
      <c r="G91" t="e">
        <v>#VALUE!</v>
      </c>
      <c r="H91" s="102" t="s">
        <v>2594</v>
      </c>
    </row>
    <row r="92" spans="1:8" ht="14.4" x14ac:dyDescent="0.3">
      <c r="A92">
        <v>109</v>
      </c>
      <c r="B92" t="str">
        <f t="shared" si="3"/>
        <v>109</v>
      </c>
      <c r="C92" t="s">
        <v>1058</v>
      </c>
      <c r="D92" t="s">
        <v>1959</v>
      </c>
      <c r="E92" s="103" t="s">
        <v>104</v>
      </c>
      <c r="F92" s="100" t="e">
        <f t="shared" si="4"/>
        <v>#VALUE!</v>
      </c>
      <c r="G92" t="e">
        <v>#VALUE!</v>
      </c>
      <c r="H92" s="102" t="s">
        <v>2594</v>
      </c>
    </row>
    <row r="93" spans="1:8" ht="14.4" x14ac:dyDescent="0.3">
      <c r="A93">
        <v>110</v>
      </c>
      <c r="B93" t="str">
        <f t="shared" si="3"/>
        <v>110</v>
      </c>
      <c r="C93" t="s">
        <v>1059</v>
      </c>
      <c r="D93" t="s">
        <v>1960</v>
      </c>
      <c r="E93" s="103" t="s">
        <v>105</v>
      </c>
      <c r="F93" s="100" t="e">
        <f t="shared" si="4"/>
        <v>#VALUE!</v>
      </c>
      <c r="G93" t="e">
        <v>#VALUE!</v>
      </c>
      <c r="H93" s="102" t="s">
        <v>2594</v>
      </c>
    </row>
    <row r="94" spans="1:8" ht="14.4" x14ac:dyDescent="0.3">
      <c r="A94">
        <v>110.2</v>
      </c>
      <c r="B94" t="str">
        <f t="shared" si="3"/>
        <v>110</v>
      </c>
      <c r="C94" t="s">
        <v>1059</v>
      </c>
      <c r="D94" t="s">
        <v>1961</v>
      </c>
      <c r="E94" s="103" t="s">
        <v>105</v>
      </c>
      <c r="F94" s="100" t="str">
        <f t="shared" si="4"/>
        <v>110</v>
      </c>
      <c r="G94" t="s">
        <v>1059</v>
      </c>
      <c r="H94" s="102" t="s">
        <v>2612</v>
      </c>
    </row>
    <row r="95" spans="1:8" ht="14.4" x14ac:dyDescent="0.3">
      <c r="A95">
        <v>111</v>
      </c>
      <c r="B95" t="str">
        <f t="shared" si="3"/>
        <v>111</v>
      </c>
      <c r="C95" t="s">
        <v>1060</v>
      </c>
      <c r="D95" t="s">
        <v>1962</v>
      </c>
      <c r="E95" s="103" t="s">
        <v>106</v>
      </c>
      <c r="F95" s="100" t="e">
        <f t="shared" si="4"/>
        <v>#VALUE!</v>
      </c>
      <c r="G95" t="e">
        <v>#VALUE!</v>
      </c>
      <c r="H95" s="102" t="s">
        <v>2594</v>
      </c>
    </row>
    <row r="96" spans="1:8" ht="14.4" x14ac:dyDescent="0.3">
      <c r="A96">
        <v>112</v>
      </c>
      <c r="B96" t="str">
        <f t="shared" si="3"/>
        <v>112</v>
      </c>
      <c r="C96" t="s">
        <v>1061</v>
      </c>
      <c r="D96" t="s">
        <v>1963</v>
      </c>
      <c r="E96" s="103" t="s">
        <v>107</v>
      </c>
      <c r="F96" s="100" t="e">
        <f t="shared" si="4"/>
        <v>#VALUE!</v>
      </c>
      <c r="G96" t="e">
        <v>#VALUE!</v>
      </c>
      <c r="H96" s="102" t="s">
        <v>2594</v>
      </c>
    </row>
    <row r="97" spans="1:8" ht="14.4" x14ac:dyDescent="0.3">
      <c r="A97">
        <v>113</v>
      </c>
      <c r="B97" t="str">
        <f t="shared" si="3"/>
        <v>113</v>
      </c>
      <c r="C97" t="s">
        <v>1062</v>
      </c>
      <c r="D97" t="s">
        <v>1964</v>
      </c>
      <c r="E97" s="103" t="s">
        <v>108</v>
      </c>
      <c r="F97" s="100" t="e">
        <f t="shared" si="4"/>
        <v>#VALUE!</v>
      </c>
      <c r="G97" t="e">
        <v>#VALUE!</v>
      </c>
      <c r="H97" s="102" t="s">
        <v>2594</v>
      </c>
    </row>
    <row r="98" spans="1:8" ht="14.4" x14ac:dyDescent="0.3">
      <c r="A98">
        <v>114</v>
      </c>
      <c r="B98" t="str">
        <f t="shared" si="3"/>
        <v>114</v>
      </c>
      <c r="C98" t="s">
        <v>1063</v>
      </c>
      <c r="D98" t="s">
        <v>1965</v>
      </c>
      <c r="E98" s="103" t="s">
        <v>109</v>
      </c>
      <c r="F98" s="100" t="e">
        <f t="shared" si="4"/>
        <v>#VALUE!</v>
      </c>
      <c r="G98" t="e">
        <v>#VALUE!</v>
      </c>
      <c r="H98" s="102" t="s">
        <v>2594</v>
      </c>
    </row>
    <row r="99" spans="1:8" ht="14.4" x14ac:dyDescent="0.3">
      <c r="A99">
        <v>115</v>
      </c>
      <c r="B99" t="str">
        <f t="shared" si="3"/>
        <v>115</v>
      </c>
      <c r="C99" t="s">
        <v>1064</v>
      </c>
      <c r="D99" t="s">
        <v>1966</v>
      </c>
      <c r="E99" s="103" t="s">
        <v>110</v>
      </c>
      <c r="F99" s="100" t="e">
        <f t="shared" si="4"/>
        <v>#VALUE!</v>
      </c>
      <c r="G99" t="e">
        <v>#VALUE!</v>
      </c>
      <c r="H99" s="102" t="s">
        <v>2594</v>
      </c>
    </row>
    <row r="100" spans="1:8" ht="14.4" x14ac:dyDescent="0.3">
      <c r="A100">
        <v>116</v>
      </c>
      <c r="B100" t="str">
        <f t="shared" si="3"/>
        <v>116</v>
      </c>
      <c r="C100" t="s">
        <v>1065</v>
      </c>
      <c r="D100" t="s">
        <v>1967</v>
      </c>
      <c r="E100" s="103" t="s">
        <v>111</v>
      </c>
      <c r="F100" s="100" t="e">
        <f t="shared" si="4"/>
        <v>#VALUE!</v>
      </c>
      <c r="G100" t="e">
        <v>#VALUE!</v>
      </c>
      <c r="H100" s="102" t="s">
        <v>2594</v>
      </c>
    </row>
    <row r="101" spans="1:8" ht="14.4" x14ac:dyDescent="0.3">
      <c r="A101">
        <v>117</v>
      </c>
      <c r="B101" t="str">
        <f t="shared" si="3"/>
        <v>117</v>
      </c>
      <c r="C101" t="s">
        <v>1066</v>
      </c>
      <c r="D101" t="s">
        <v>1968</v>
      </c>
      <c r="E101" s="103" t="s">
        <v>112</v>
      </c>
      <c r="F101" s="100" t="e">
        <f t="shared" si="4"/>
        <v>#VALUE!</v>
      </c>
      <c r="G101" t="e">
        <v>#VALUE!</v>
      </c>
      <c r="H101" s="102" t="s">
        <v>2594</v>
      </c>
    </row>
    <row r="102" spans="1:8" ht="14.4" x14ac:dyDescent="0.3">
      <c r="A102">
        <v>118</v>
      </c>
      <c r="B102" t="str">
        <f t="shared" si="3"/>
        <v>118</v>
      </c>
      <c r="C102" t="s">
        <v>1067</v>
      </c>
      <c r="D102" t="s">
        <v>1969</v>
      </c>
      <c r="E102" s="103" t="s">
        <v>113</v>
      </c>
      <c r="F102" s="100" t="e">
        <f t="shared" si="4"/>
        <v>#VALUE!</v>
      </c>
      <c r="G102" t="e">
        <v>#VALUE!</v>
      </c>
      <c r="H102" s="102" t="s">
        <v>2594</v>
      </c>
    </row>
    <row r="103" spans="1:8" ht="14.4" x14ac:dyDescent="0.3">
      <c r="A103">
        <v>119</v>
      </c>
      <c r="B103" t="str">
        <f t="shared" si="3"/>
        <v>119</v>
      </c>
      <c r="C103" t="s">
        <v>1068</v>
      </c>
      <c r="D103" t="s">
        <v>1970</v>
      </c>
      <c r="E103" s="103" t="s">
        <v>114</v>
      </c>
      <c r="F103" s="100" t="e">
        <f t="shared" si="4"/>
        <v>#VALUE!</v>
      </c>
      <c r="G103" t="e">
        <v>#VALUE!</v>
      </c>
      <c r="H103" s="102" t="s">
        <v>2594</v>
      </c>
    </row>
    <row r="104" spans="1:8" ht="14.4" x14ac:dyDescent="0.3">
      <c r="A104">
        <v>120</v>
      </c>
      <c r="B104" t="str">
        <f t="shared" si="3"/>
        <v>120</v>
      </c>
      <c r="C104" t="s">
        <v>1069</v>
      </c>
      <c r="D104" t="s">
        <v>1971</v>
      </c>
      <c r="E104" s="103" t="s">
        <v>115</v>
      </c>
      <c r="F104" s="100" t="e">
        <f t="shared" si="4"/>
        <v>#VALUE!</v>
      </c>
      <c r="G104" t="e">
        <v>#VALUE!</v>
      </c>
      <c r="H104" s="102" t="s">
        <v>2594</v>
      </c>
    </row>
    <row r="105" spans="1:8" ht="14.4" x14ac:dyDescent="0.3">
      <c r="A105">
        <v>121</v>
      </c>
      <c r="B105" t="str">
        <f t="shared" si="3"/>
        <v>121</v>
      </c>
      <c r="C105" t="s">
        <v>1070</v>
      </c>
      <c r="D105" t="s">
        <v>1972</v>
      </c>
      <c r="E105" s="103" t="s">
        <v>116</v>
      </c>
      <c r="F105" s="100" t="e">
        <f t="shared" si="4"/>
        <v>#VALUE!</v>
      </c>
      <c r="G105" t="e">
        <v>#VALUE!</v>
      </c>
      <c r="H105" s="102" t="s">
        <v>2594</v>
      </c>
    </row>
    <row r="106" spans="1:8" ht="14.4" x14ac:dyDescent="0.3">
      <c r="A106">
        <v>122.1</v>
      </c>
      <c r="B106" t="str">
        <f t="shared" si="3"/>
        <v>122</v>
      </c>
      <c r="C106" t="s">
        <v>1071</v>
      </c>
      <c r="D106" t="s">
        <v>1973</v>
      </c>
      <c r="E106" s="103" t="s">
        <v>2633</v>
      </c>
      <c r="F106" s="100" t="str">
        <f t="shared" si="4"/>
        <v>122</v>
      </c>
      <c r="G106" t="s">
        <v>1071</v>
      </c>
      <c r="H106" s="102" t="s">
        <v>2594</v>
      </c>
    </row>
    <row r="107" spans="1:8" ht="14.4" x14ac:dyDescent="0.3">
      <c r="A107">
        <v>122.2</v>
      </c>
      <c r="B107" t="str">
        <f t="shared" si="3"/>
        <v>122</v>
      </c>
      <c r="C107" t="s">
        <v>1071</v>
      </c>
      <c r="D107" t="s">
        <v>1974</v>
      </c>
      <c r="E107" s="103" t="s">
        <v>117</v>
      </c>
      <c r="F107" s="100" t="str">
        <f t="shared" si="4"/>
        <v>122</v>
      </c>
      <c r="G107" t="s">
        <v>1071</v>
      </c>
      <c r="H107" s="102" t="s">
        <v>2613</v>
      </c>
    </row>
    <row r="108" spans="1:8" ht="14.4" x14ac:dyDescent="0.3">
      <c r="A108">
        <v>123</v>
      </c>
      <c r="B108" t="str">
        <f t="shared" si="3"/>
        <v>123</v>
      </c>
      <c r="C108" t="s">
        <v>1072</v>
      </c>
      <c r="D108" t="s">
        <v>1975</v>
      </c>
      <c r="E108" s="103" t="s">
        <v>118</v>
      </c>
      <c r="F108" s="100" t="e">
        <f t="shared" si="4"/>
        <v>#VALUE!</v>
      </c>
      <c r="G108" t="e">
        <v>#VALUE!</v>
      </c>
      <c r="H108" s="102" t="s">
        <v>2594</v>
      </c>
    </row>
    <row r="109" spans="1:8" ht="14.4" x14ac:dyDescent="0.3">
      <c r="A109">
        <v>124</v>
      </c>
      <c r="B109" t="str">
        <f t="shared" si="3"/>
        <v>124</v>
      </c>
      <c r="C109" t="s">
        <v>1073</v>
      </c>
      <c r="D109" t="s">
        <v>1976</v>
      </c>
      <c r="E109" s="103" t="s">
        <v>119</v>
      </c>
      <c r="F109" s="100" t="e">
        <f t="shared" si="4"/>
        <v>#VALUE!</v>
      </c>
      <c r="G109" t="e">
        <v>#VALUE!</v>
      </c>
      <c r="H109" s="102" t="s">
        <v>2594</v>
      </c>
    </row>
    <row r="110" spans="1:8" ht="14.4" x14ac:dyDescent="0.3">
      <c r="A110">
        <v>125</v>
      </c>
      <c r="B110" t="str">
        <f t="shared" si="3"/>
        <v>125</v>
      </c>
      <c r="C110" t="s">
        <v>1074</v>
      </c>
      <c r="D110" t="s">
        <v>1977</v>
      </c>
      <c r="E110" s="103" t="s">
        <v>120</v>
      </c>
      <c r="F110" s="100" t="e">
        <f t="shared" si="4"/>
        <v>#VALUE!</v>
      </c>
      <c r="G110" t="e">
        <v>#VALUE!</v>
      </c>
      <c r="H110" s="102" t="s">
        <v>2594</v>
      </c>
    </row>
    <row r="111" spans="1:8" ht="14.4" x14ac:dyDescent="0.3">
      <c r="A111">
        <v>126</v>
      </c>
      <c r="B111" t="str">
        <f t="shared" si="3"/>
        <v>126</v>
      </c>
      <c r="C111" t="s">
        <v>1075</v>
      </c>
      <c r="D111" t="s">
        <v>1978</v>
      </c>
      <c r="E111" s="103" t="s">
        <v>121</v>
      </c>
      <c r="F111" s="100" t="e">
        <f t="shared" si="4"/>
        <v>#VALUE!</v>
      </c>
      <c r="G111" t="e">
        <v>#VALUE!</v>
      </c>
      <c r="H111" s="102" t="s">
        <v>2594</v>
      </c>
    </row>
    <row r="112" spans="1:8" ht="14.4" x14ac:dyDescent="0.3">
      <c r="A112">
        <v>127</v>
      </c>
      <c r="B112" t="str">
        <f t="shared" si="3"/>
        <v>127</v>
      </c>
      <c r="C112" t="s">
        <v>1076</v>
      </c>
      <c r="D112" t="s">
        <v>1979</v>
      </c>
      <c r="E112" s="103" t="s">
        <v>122</v>
      </c>
      <c r="F112" s="100" t="e">
        <f t="shared" si="4"/>
        <v>#VALUE!</v>
      </c>
      <c r="G112" t="e">
        <v>#VALUE!</v>
      </c>
      <c r="H112" s="102" t="s">
        <v>2594</v>
      </c>
    </row>
    <row r="113" spans="1:8" ht="14.4" x14ac:dyDescent="0.3">
      <c r="A113">
        <v>128</v>
      </c>
      <c r="B113" t="str">
        <f t="shared" si="3"/>
        <v>128</v>
      </c>
      <c r="C113" t="s">
        <v>1077</v>
      </c>
      <c r="D113" t="s">
        <v>1980</v>
      </c>
      <c r="E113" s="103" t="s">
        <v>123</v>
      </c>
      <c r="F113" s="100" t="e">
        <f t="shared" si="4"/>
        <v>#VALUE!</v>
      </c>
      <c r="G113" t="e">
        <v>#VALUE!</v>
      </c>
      <c r="H113" s="102" t="s">
        <v>2594</v>
      </c>
    </row>
    <row r="114" spans="1:8" ht="14.4" x14ac:dyDescent="0.3">
      <c r="A114">
        <v>129</v>
      </c>
      <c r="B114" t="str">
        <f t="shared" si="3"/>
        <v>129</v>
      </c>
      <c r="C114" t="s">
        <v>1078</v>
      </c>
      <c r="D114" t="s">
        <v>1981</v>
      </c>
      <c r="E114" s="103" t="s">
        <v>124</v>
      </c>
      <c r="F114" s="100" t="e">
        <f t="shared" si="4"/>
        <v>#VALUE!</v>
      </c>
      <c r="G114" t="e">
        <v>#VALUE!</v>
      </c>
      <c r="H114" s="102" t="s">
        <v>2594</v>
      </c>
    </row>
    <row r="115" spans="1:8" ht="14.4" x14ac:dyDescent="0.3">
      <c r="A115">
        <v>130</v>
      </c>
      <c r="B115" t="str">
        <f t="shared" si="3"/>
        <v>130</v>
      </c>
      <c r="C115" t="s">
        <v>1079</v>
      </c>
      <c r="D115" t="s">
        <v>1982</v>
      </c>
      <c r="E115" s="103" t="s">
        <v>125</v>
      </c>
      <c r="F115" s="100" t="e">
        <f t="shared" si="4"/>
        <v>#VALUE!</v>
      </c>
      <c r="G115" t="e">
        <v>#VALUE!</v>
      </c>
      <c r="H115" s="102" t="s">
        <v>2594</v>
      </c>
    </row>
    <row r="116" spans="1:8" ht="14.4" x14ac:dyDescent="0.3">
      <c r="A116">
        <v>131</v>
      </c>
      <c r="B116" t="str">
        <f t="shared" si="3"/>
        <v>131</v>
      </c>
      <c r="C116" t="s">
        <v>1080</v>
      </c>
      <c r="D116" t="s">
        <v>1983</v>
      </c>
      <c r="E116" s="103" t="s">
        <v>126</v>
      </c>
      <c r="F116" s="100" t="e">
        <f t="shared" si="4"/>
        <v>#VALUE!</v>
      </c>
      <c r="G116" t="e">
        <v>#VALUE!</v>
      </c>
      <c r="H116" s="102" t="s">
        <v>2594</v>
      </c>
    </row>
    <row r="117" spans="1:8" ht="14.4" x14ac:dyDescent="0.3">
      <c r="A117">
        <v>132</v>
      </c>
      <c r="B117" t="str">
        <f t="shared" si="3"/>
        <v>132</v>
      </c>
      <c r="C117" t="s">
        <v>1081</v>
      </c>
      <c r="D117" t="s">
        <v>1984</v>
      </c>
      <c r="E117" s="103" t="s">
        <v>127</v>
      </c>
      <c r="F117" s="100" t="e">
        <f t="shared" si="4"/>
        <v>#VALUE!</v>
      </c>
      <c r="G117" t="e">
        <v>#VALUE!</v>
      </c>
      <c r="H117" s="102" t="s">
        <v>2594</v>
      </c>
    </row>
    <row r="118" spans="1:8" ht="14.4" x14ac:dyDescent="0.3">
      <c r="A118">
        <v>133</v>
      </c>
      <c r="B118" t="str">
        <f t="shared" si="3"/>
        <v>133</v>
      </c>
      <c r="C118" t="s">
        <v>1082</v>
      </c>
      <c r="D118" t="s">
        <v>1985</v>
      </c>
      <c r="E118" s="103" t="s">
        <v>128</v>
      </c>
      <c r="F118" s="100" t="e">
        <f t="shared" si="4"/>
        <v>#VALUE!</v>
      </c>
      <c r="G118" t="e">
        <v>#VALUE!</v>
      </c>
      <c r="H118" s="102" t="s">
        <v>2594</v>
      </c>
    </row>
    <row r="119" spans="1:8" ht="14.4" x14ac:dyDescent="0.3">
      <c r="A119">
        <v>134</v>
      </c>
      <c r="B119" t="str">
        <f t="shared" si="3"/>
        <v>134</v>
      </c>
      <c r="C119" t="s">
        <v>1083</v>
      </c>
      <c r="D119" t="s">
        <v>1986</v>
      </c>
      <c r="E119" s="103" t="s">
        <v>129</v>
      </c>
      <c r="F119" s="100" t="e">
        <f t="shared" si="4"/>
        <v>#VALUE!</v>
      </c>
      <c r="G119" t="e">
        <v>#VALUE!</v>
      </c>
      <c r="H119" s="102" t="s">
        <v>2594</v>
      </c>
    </row>
    <row r="120" spans="1:8" ht="14.4" x14ac:dyDescent="0.3">
      <c r="A120">
        <v>135</v>
      </c>
      <c r="B120" t="str">
        <f t="shared" si="3"/>
        <v>135</v>
      </c>
      <c r="C120" t="s">
        <v>1084</v>
      </c>
      <c r="D120" t="s">
        <v>1987</v>
      </c>
      <c r="E120" s="103" t="s">
        <v>130</v>
      </c>
      <c r="F120" s="100" t="e">
        <f t="shared" si="4"/>
        <v>#VALUE!</v>
      </c>
      <c r="G120" t="e">
        <v>#VALUE!</v>
      </c>
      <c r="H120" s="102" t="s">
        <v>2594</v>
      </c>
    </row>
    <row r="121" spans="1:8" ht="14.4" x14ac:dyDescent="0.3">
      <c r="A121">
        <v>136</v>
      </c>
      <c r="B121" t="str">
        <f t="shared" si="3"/>
        <v>136</v>
      </c>
      <c r="C121" t="s">
        <v>1085</v>
      </c>
      <c r="D121" t="s">
        <v>1988</v>
      </c>
      <c r="E121" s="103" t="s">
        <v>131</v>
      </c>
      <c r="F121" s="100" t="e">
        <f t="shared" si="4"/>
        <v>#VALUE!</v>
      </c>
      <c r="G121" t="e">
        <v>#VALUE!</v>
      </c>
      <c r="H121" s="102" t="s">
        <v>2594</v>
      </c>
    </row>
    <row r="122" spans="1:8" ht="14.4" x14ac:dyDescent="0.3">
      <c r="A122">
        <v>137</v>
      </c>
      <c r="B122" t="str">
        <f t="shared" si="3"/>
        <v>137</v>
      </c>
      <c r="C122" t="s">
        <v>1086</v>
      </c>
      <c r="D122" t="s">
        <v>1989</v>
      </c>
      <c r="E122" s="103" t="s">
        <v>132</v>
      </c>
      <c r="F122" s="100" t="e">
        <f t="shared" si="4"/>
        <v>#VALUE!</v>
      </c>
      <c r="G122" t="e">
        <v>#VALUE!</v>
      </c>
      <c r="H122" s="102" t="s">
        <v>2594</v>
      </c>
    </row>
    <row r="123" spans="1:8" ht="14.4" x14ac:dyDescent="0.3">
      <c r="A123">
        <v>138</v>
      </c>
      <c r="B123" t="str">
        <f t="shared" si="3"/>
        <v>138</v>
      </c>
      <c r="C123" t="s">
        <v>1087</v>
      </c>
      <c r="D123" t="s">
        <v>1990</v>
      </c>
      <c r="E123" s="103" t="s">
        <v>133</v>
      </c>
      <c r="F123" s="100" t="e">
        <f t="shared" si="4"/>
        <v>#VALUE!</v>
      </c>
      <c r="G123" t="e">
        <v>#VALUE!</v>
      </c>
      <c r="H123" s="102" t="s">
        <v>2594</v>
      </c>
    </row>
    <row r="124" spans="1:8" ht="14.4" x14ac:dyDescent="0.3">
      <c r="A124">
        <v>139</v>
      </c>
      <c r="B124" t="str">
        <f t="shared" si="3"/>
        <v>139</v>
      </c>
      <c r="C124" t="s">
        <v>1088</v>
      </c>
      <c r="D124" t="s">
        <v>1991</v>
      </c>
      <c r="E124" s="103" t="s">
        <v>134</v>
      </c>
      <c r="F124" s="100" t="e">
        <f t="shared" si="4"/>
        <v>#VALUE!</v>
      </c>
      <c r="G124" t="e">
        <v>#VALUE!</v>
      </c>
      <c r="H124" s="102" t="s">
        <v>2594</v>
      </c>
    </row>
    <row r="125" spans="1:8" ht="14.4" x14ac:dyDescent="0.3">
      <c r="A125">
        <v>140</v>
      </c>
      <c r="B125" t="str">
        <f t="shared" si="3"/>
        <v>140</v>
      </c>
      <c r="C125" t="s">
        <v>1089</v>
      </c>
      <c r="D125" t="s">
        <v>1992</v>
      </c>
      <c r="E125" s="103" t="s">
        <v>135</v>
      </c>
      <c r="F125" s="100" t="e">
        <f t="shared" si="4"/>
        <v>#VALUE!</v>
      </c>
      <c r="G125" t="e">
        <v>#VALUE!</v>
      </c>
      <c r="H125" s="102" t="s">
        <v>2594</v>
      </c>
    </row>
    <row r="126" spans="1:8" ht="14.4" x14ac:dyDescent="0.3">
      <c r="A126">
        <v>141</v>
      </c>
      <c r="B126" t="str">
        <f t="shared" si="3"/>
        <v>141</v>
      </c>
      <c r="C126" t="s">
        <v>1090</v>
      </c>
      <c r="D126" t="s">
        <v>1993</v>
      </c>
      <c r="E126" s="103" t="s">
        <v>136</v>
      </c>
      <c r="F126" s="100" t="e">
        <f t="shared" si="4"/>
        <v>#VALUE!</v>
      </c>
      <c r="G126" t="e">
        <v>#VALUE!</v>
      </c>
      <c r="H126" s="102" t="s">
        <v>2594</v>
      </c>
    </row>
    <row r="127" spans="1:8" ht="14.4" x14ac:dyDescent="0.3">
      <c r="A127">
        <v>142</v>
      </c>
      <c r="B127" t="str">
        <f t="shared" si="3"/>
        <v>142</v>
      </c>
      <c r="C127" t="s">
        <v>1091</v>
      </c>
      <c r="D127" t="s">
        <v>1994</v>
      </c>
      <c r="E127" s="103" t="s">
        <v>137</v>
      </c>
      <c r="F127" s="100" t="e">
        <f t="shared" si="4"/>
        <v>#VALUE!</v>
      </c>
      <c r="G127" t="e">
        <v>#VALUE!</v>
      </c>
      <c r="H127" s="102" t="s">
        <v>2594</v>
      </c>
    </row>
    <row r="128" spans="1:8" ht="14.4" x14ac:dyDescent="0.3">
      <c r="A128">
        <v>143</v>
      </c>
      <c r="B128" t="str">
        <f t="shared" si="3"/>
        <v>143</v>
      </c>
      <c r="C128" t="s">
        <v>1092</v>
      </c>
      <c r="D128" t="s">
        <v>1995</v>
      </c>
      <c r="E128" s="103" t="s">
        <v>138</v>
      </c>
      <c r="F128" s="100" t="e">
        <f t="shared" si="4"/>
        <v>#VALUE!</v>
      </c>
      <c r="G128" t="e">
        <v>#VALUE!</v>
      </c>
      <c r="H128" s="102" t="s">
        <v>2594</v>
      </c>
    </row>
    <row r="129" spans="1:8" ht="14.4" x14ac:dyDescent="0.3">
      <c r="A129">
        <v>144</v>
      </c>
      <c r="B129" t="str">
        <f t="shared" si="3"/>
        <v>144</v>
      </c>
      <c r="C129" t="s">
        <v>1093</v>
      </c>
      <c r="D129" t="s">
        <v>1996</v>
      </c>
      <c r="E129" s="103" t="s">
        <v>139</v>
      </c>
      <c r="F129" s="100" t="e">
        <f t="shared" si="4"/>
        <v>#VALUE!</v>
      </c>
      <c r="G129" t="e">
        <v>#VALUE!</v>
      </c>
      <c r="H129" s="102" t="s">
        <v>2594</v>
      </c>
    </row>
    <row r="130" spans="1:8" ht="14.4" x14ac:dyDescent="0.3">
      <c r="A130">
        <v>144.1</v>
      </c>
      <c r="B130" t="str">
        <f t="shared" ref="B130:B193" si="5">IF(ISERROR(SEARCH(".",A130)),TEXT(A130,"000"),TEXT(LEFT(A130,FIND(".",A130)-1),"000"))</f>
        <v>144</v>
      </c>
      <c r="C130" t="s">
        <v>1093</v>
      </c>
      <c r="D130" t="s">
        <v>1997</v>
      </c>
      <c r="E130" s="103" t="s">
        <v>139</v>
      </c>
      <c r="F130" s="100" t="str">
        <f t="shared" ref="F130:F193" si="6">LEFT(A130,FIND(".",A130)-1)</f>
        <v>144</v>
      </c>
      <c r="G130" t="s">
        <v>1093</v>
      </c>
      <c r="H130" s="102" t="s">
        <v>2614</v>
      </c>
    </row>
    <row r="131" spans="1:8" ht="14.4" x14ac:dyDescent="0.3">
      <c r="A131">
        <v>145</v>
      </c>
      <c r="B131" t="str">
        <f t="shared" si="5"/>
        <v>145</v>
      </c>
      <c r="C131" t="s">
        <v>1094</v>
      </c>
      <c r="D131" t="s">
        <v>1998</v>
      </c>
      <c r="E131" s="103" t="s">
        <v>140</v>
      </c>
      <c r="F131" s="100" t="e">
        <f t="shared" si="6"/>
        <v>#VALUE!</v>
      </c>
      <c r="G131" t="e">
        <v>#VALUE!</v>
      </c>
      <c r="H131" s="102" t="s">
        <v>2594</v>
      </c>
    </row>
    <row r="132" spans="1:8" ht="14.4" x14ac:dyDescent="0.3">
      <c r="A132">
        <v>145.1</v>
      </c>
      <c r="B132" t="str">
        <f t="shared" si="5"/>
        <v>145</v>
      </c>
      <c r="C132" t="s">
        <v>1094</v>
      </c>
      <c r="D132" t="s">
        <v>1999</v>
      </c>
      <c r="E132" s="103" t="s">
        <v>140</v>
      </c>
      <c r="F132" s="100" t="str">
        <f t="shared" si="6"/>
        <v>145</v>
      </c>
      <c r="G132" t="s">
        <v>1094</v>
      </c>
      <c r="H132" s="102" t="s">
        <v>2615</v>
      </c>
    </row>
    <row r="133" spans="1:8" ht="14.4" x14ac:dyDescent="0.3">
      <c r="A133">
        <v>146</v>
      </c>
      <c r="B133" t="str">
        <f t="shared" si="5"/>
        <v>146</v>
      </c>
      <c r="C133" t="s">
        <v>1095</v>
      </c>
      <c r="D133" t="s">
        <v>2000</v>
      </c>
      <c r="E133" s="103" t="s">
        <v>141</v>
      </c>
      <c r="F133" s="100" t="e">
        <f t="shared" si="6"/>
        <v>#VALUE!</v>
      </c>
      <c r="G133" t="e">
        <v>#VALUE!</v>
      </c>
      <c r="H133" s="102" t="s">
        <v>2594</v>
      </c>
    </row>
    <row r="134" spans="1:8" ht="14.4" x14ac:dyDescent="0.3">
      <c r="A134">
        <v>146.1</v>
      </c>
      <c r="B134" t="str">
        <f t="shared" si="5"/>
        <v>146</v>
      </c>
      <c r="C134" t="s">
        <v>1095</v>
      </c>
      <c r="D134" t="s">
        <v>2001</v>
      </c>
      <c r="E134" s="103" t="s">
        <v>141</v>
      </c>
      <c r="F134" s="100" t="str">
        <f t="shared" si="6"/>
        <v>146</v>
      </c>
      <c r="G134" t="s">
        <v>1095</v>
      </c>
      <c r="H134" s="102" t="s">
        <v>2616</v>
      </c>
    </row>
    <row r="135" spans="1:8" ht="14.4" x14ac:dyDescent="0.3">
      <c r="A135">
        <v>147</v>
      </c>
      <c r="B135" t="str">
        <f t="shared" si="5"/>
        <v>147</v>
      </c>
      <c r="C135" t="s">
        <v>1096</v>
      </c>
      <c r="D135" t="s">
        <v>2002</v>
      </c>
      <c r="E135" s="103" t="s">
        <v>142</v>
      </c>
      <c r="F135" s="100" t="e">
        <f t="shared" si="6"/>
        <v>#VALUE!</v>
      </c>
      <c r="G135" t="e">
        <v>#VALUE!</v>
      </c>
      <c r="H135" s="102" t="s">
        <v>2594</v>
      </c>
    </row>
    <row r="136" spans="1:8" ht="14.4" x14ac:dyDescent="0.3">
      <c r="A136">
        <v>148</v>
      </c>
      <c r="B136" t="str">
        <f t="shared" si="5"/>
        <v>148</v>
      </c>
      <c r="C136" t="s">
        <v>1097</v>
      </c>
      <c r="D136" t="s">
        <v>2003</v>
      </c>
      <c r="E136" s="103" t="s">
        <v>143</v>
      </c>
      <c r="F136" s="100" t="e">
        <f t="shared" si="6"/>
        <v>#VALUE!</v>
      </c>
      <c r="G136" t="e">
        <v>#VALUE!</v>
      </c>
      <c r="H136" s="102" t="s">
        <v>2594</v>
      </c>
    </row>
    <row r="137" spans="1:8" ht="14.4" x14ac:dyDescent="0.3">
      <c r="A137">
        <v>149</v>
      </c>
      <c r="B137" t="str">
        <f t="shared" si="5"/>
        <v>149</v>
      </c>
      <c r="C137" t="s">
        <v>1098</v>
      </c>
      <c r="D137" t="s">
        <v>2004</v>
      </c>
      <c r="E137" s="103" t="s">
        <v>144</v>
      </c>
      <c r="F137" s="100" t="e">
        <f t="shared" si="6"/>
        <v>#VALUE!</v>
      </c>
      <c r="G137" t="e">
        <v>#VALUE!</v>
      </c>
      <c r="H137" s="102" t="s">
        <v>2594</v>
      </c>
    </row>
    <row r="138" spans="1:8" ht="14.4" x14ac:dyDescent="0.3">
      <c r="A138">
        <v>150</v>
      </c>
      <c r="B138" t="str">
        <f t="shared" si="5"/>
        <v>150</v>
      </c>
      <c r="C138" t="s">
        <v>1099</v>
      </c>
      <c r="D138" t="s">
        <v>2005</v>
      </c>
      <c r="E138" s="103" t="s">
        <v>145</v>
      </c>
      <c r="F138" s="100" t="e">
        <f t="shared" si="6"/>
        <v>#VALUE!</v>
      </c>
      <c r="G138" t="e">
        <v>#VALUE!</v>
      </c>
      <c r="H138" s="102" t="s">
        <v>2594</v>
      </c>
    </row>
    <row r="139" spans="1:8" ht="14.4" x14ac:dyDescent="0.3">
      <c r="A139">
        <v>151</v>
      </c>
      <c r="B139" t="str">
        <f t="shared" si="5"/>
        <v>151</v>
      </c>
      <c r="C139" t="s">
        <v>1100</v>
      </c>
      <c r="D139" t="s">
        <v>2006</v>
      </c>
      <c r="E139" s="103" t="s">
        <v>146</v>
      </c>
      <c r="F139" s="100" t="e">
        <f t="shared" si="6"/>
        <v>#VALUE!</v>
      </c>
      <c r="G139" t="e">
        <v>#VALUE!</v>
      </c>
      <c r="H139" s="102" t="s">
        <v>2594</v>
      </c>
    </row>
    <row r="140" spans="1:8" ht="14.4" x14ac:dyDescent="0.3">
      <c r="A140">
        <v>163</v>
      </c>
      <c r="B140" t="str">
        <f t="shared" si="5"/>
        <v>163</v>
      </c>
      <c r="C140" t="s">
        <v>1112</v>
      </c>
      <c r="D140" t="s">
        <v>2007</v>
      </c>
      <c r="E140" s="103" t="s">
        <v>158</v>
      </c>
      <c r="F140" s="100" t="e">
        <f t="shared" si="6"/>
        <v>#VALUE!</v>
      </c>
      <c r="G140" t="e">
        <v>#VALUE!</v>
      </c>
      <c r="H140" s="102" t="s">
        <v>2594</v>
      </c>
    </row>
    <row r="141" spans="1:8" ht="14.4" x14ac:dyDescent="0.3">
      <c r="A141">
        <v>164</v>
      </c>
      <c r="B141" t="str">
        <f t="shared" si="5"/>
        <v>164</v>
      </c>
      <c r="C141" t="s">
        <v>1113</v>
      </c>
      <c r="D141" t="s">
        <v>2008</v>
      </c>
      <c r="E141" s="103" t="s">
        <v>159</v>
      </c>
      <c r="F141" s="100" t="e">
        <f t="shared" si="6"/>
        <v>#VALUE!</v>
      </c>
      <c r="G141" t="e">
        <v>#VALUE!</v>
      </c>
      <c r="H141" s="102" t="s">
        <v>2594</v>
      </c>
    </row>
    <row r="142" spans="1:8" ht="14.4" x14ac:dyDescent="0.3">
      <c r="A142">
        <v>169</v>
      </c>
      <c r="B142" t="str">
        <f t="shared" si="5"/>
        <v>169</v>
      </c>
      <c r="C142" t="s">
        <v>1118</v>
      </c>
      <c r="D142" t="s">
        <v>2009</v>
      </c>
      <c r="E142" s="103" t="s">
        <v>164</v>
      </c>
      <c r="F142" s="100" t="e">
        <f t="shared" si="6"/>
        <v>#VALUE!</v>
      </c>
      <c r="G142" t="e">
        <v>#VALUE!</v>
      </c>
      <c r="H142" s="102" t="s">
        <v>2594</v>
      </c>
    </row>
    <row r="143" spans="1:8" ht="14.4" x14ac:dyDescent="0.3">
      <c r="A143">
        <v>170</v>
      </c>
      <c r="B143" t="str">
        <f t="shared" si="5"/>
        <v>170</v>
      </c>
      <c r="C143" t="s">
        <v>1119</v>
      </c>
      <c r="D143" t="s">
        <v>2010</v>
      </c>
      <c r="E143" s="103" t="s">
        <v>165</v>
      </c>
      <c r="F143" s="100" t="e">
        <f t="shared" si="6"/>
        <v>#VALUE!</v>
      </c>
      <c r="G143" t="e">
        <v>#VALUE!</v>
      </c>
      <c r="H143" s="102" t="s">
        <v>2594</v>
      </c>
    </row>
    <row r="144" spans="1:8" ht="14.4" x14ac:dyDescent="0.3">
      <c r="A144">
        <v>171</v>
      </c>
      <c r="B144" t="str">
        <f t="shared" si="5"/>
        <v>171</v>
      </c>
      <c r="C144" t="s">
        <v>1120</v>
      </c>
      <c r="D144" t="s">
        <v>2011</v>
      </c>
      <c r="E144" s="103" t="s">
        <v>166</v>
      </c>
      <c r="F144" s="100" t="e">
        <f t="shared" si="6"/>
        <v>#VALUE!</v>
      </c>
      <c r="G144" t="e">
        <v>#VALUE!</v>
      </c>
      <c r="H144" s="102" t="s">
        <v>2594</v>
      </c>
    </row>
    <row r="145" spans="1:8" ht="14.4" x14ac:dyDescent="0.3">
      <c r="A145">
        <v>172</v>
      </c>
      <c r="B145" t="str">
        <f t="shared" si="5"/>
        <v>172</v>
      </c>
      <c r="C145" t="s">
        <v>1121</v>
      </c>
      <c r="D145" t="s">
        <v>2012</v>
      </c>
      <c r="E145" s="103" t="s">
        <v>168</v>
      </c>
      <c r="F145" s="100" t="e">
        <f t="shared" si="6"/>
        <v>#VALUE!</v>
      </c>
      <c r="G145" t="e">
        <v>#VALUE!</v>
      </c>
      <c r="H145" s="102" t="s">
        <v>2594</v>
      </c>
    </row>
    <row r="146" spans="1:8" ht="14.4" x14ac:dyDescent="0.3">
      <c r="A146">
        <v>172</v>
      </c>
      <c r="B146" t="str">
        <f t="shared" si="5"/>
        <v>172</v>
      </c>
      <c r="C146" t="s">
        <v>1121</v>
      </c>
      <c r="D146" t="s">
        <v>2013</v>
      </c>
      <c r="E146" s="103" t="s">
        <v>167</v>
      </c>
      <c r="F146" s="100" t="e">
        <f t="shared" si="6"/>
        <v>#VALUE!</v>
      </c>
      <c r="G146" t="e">
        <v>#VALUE!</v>
      </c>
      <c r="H146" s="102" t="s">
        <v>2594</v>
      </c>
    </row>
    <row r="147" spans="1:8" ht="14.4" x14ac:dyDescent="0.3">
      <c r="A147">
        <v>174</v>
      </c>
      <c r="B147" t="str">
        <f t="shared" si="5"/>
        <v>174</v>
      </c>
      <c r="C147" t="s">
        <v>1123</v>
      </c>
      <c r="D147" t="s">
        <v>2014</v>
      </c>
      <c r="E147" s="103" t="s">
        <v>169</v>
      </c>
      <c r="F147" s="100" t="e">
        <f t="shared" si="6"/>
        <v>#VALUE!</v>
      </c>
      <c r="G147" t="e">
        <v>#VALUE!</v>
      </c>
      <c r="H147" s="102" t="s">
        <v>2594</v>
      </c>
    </row>
    <row r="148" spans="1:8" ht="14.4" x14ac:dyDescent="0.3">
      <c r="A148">
        <v>175</v>
      </c>
      <c r="B148" t="str">
        <f t="shared" si="5"/>
        <v>175</v>
      </c>
      <c r="C148" t="s">
        <v>1124</v>
      </c>
      <c r="D148" t="s">
        <v>2015</v>
      </c>
      <c r="E148" s="103" t="s">
        <v>170</v>
      </c>
      <c r="F148" s="100" t="e">
        <f t="shared" si="6"/>
        <v>#VALUE!</v>
      </c>
      <c r="G148" t="e">
        <v>#VALUE!</v>
      </c>
      <c r="H148" s="102" t="s">
        <v>2594</v>
      </c>
    </row>
    <row r="149" spans="1:8" ht="14.4" x14ac:dyDescent="0.3">
      <c r="A149">
        <v>176</v>
      </c>
      <c r="B149" t="str">
        <f t="shared" si="5"/>
        <v>176</v>
      </c>
      <c r="C149" t="s">
        <v>1125</v>
      </c>
      <c r="D149" t="s">
        <v>2016</v>
      </c>
      <c r="E149" s="103" t="s">
        <v>171</v>
      </c>
      <c r="F149" s="100" t="e">
        <f t="shared" si="6"/>
        <v>#VALUE!</v>
      </c>
      <c r="G149" t="e">
        <v>#VALUE!</v>
      </c>
      <c r="H149" s="102" t="s">
        <v>2594</v>
      </c>
    </row>
    <row r="150" spans="1:8" ht="14.4" x14ac:dyDescent="0.3">
      <c r="A150">
        <v>177</v>
      </c>
      <c r="B150" t="str">
        <f t="shared" si="5"/>
        <v>177</v>
      </c>
      <c r="C150" t="s">
        <v>1126</v>
      </c>
      <c r="D150" t="s">
        <v>2017</v>
      </c>
      <c r="E150" s="103" t="s">
        <v>172</v>
      </c>
      <c r="F150" s="100" t="e">
        <f t="shared" si="6"/>
        <v>#VALUE!</v>
      </c>
      <c r="G150" t="e">
        <v>#VALUE!</v>
      </c>
      <c r="H150" s="102" t="s">
        <v>2594</v>
      </c>
    </row>
    <row r="151" spans="1:8" ht="14.4" x14ac:dyDescent="0.3">
      <c r="A151">
        <v>178</v>
      </c>
      <c r="B151" t="str">
        <f t="shared" si="5"/>
        <v>178</v>
      </c>
      <c r="C151" t="s">
        <v>1127</v>
      </c>
      <c r="D151" t="s">
        <v>2018</v>
      </c>
      <c r="E151" s="103" t="s">
        <v>173</v>
      </c>
      <c r="F151" s="100" t="e">
        <f t="shared" si="6"/>
        <v>#VALUE!</v>
      </c>
      <c r="G151" t="e">
        <v>#VALUE!</v>
      </c>
      <c r="H151" s="102" t="s">
        <v>2594</v>
      </c>
    </row>
    <row r="152" spans="1:8" ht="14.4" x14ac:dyDescent="0.3">
      <c r="A152">
        <v>182</v>
      </c>
      <c r="B152" t="str">
        <f t="shared" si="5"/>
        <v>182</v>
      </c>
      <c r="C152" t="s">
        <v>1131</v>
      </c>
      <c r="D152" t="s">
        <v>2019</v>
      </c>
      <c r="E152" s="103" t="s">
        <v>177</v>
      </c>
      <c r="F152" s="100" t="e">
        <f t="shared" si="6"/>
        <v>#VALUE!</v>
      </c>
      <c r="G152" t="e">
        <v>#VALUE!</v>
      </c>
      <c r="H152" s="102" t="s">
        <v>2594</v>
      </c>
    </row>
    <row r="153" spans="1:8" ht="14.4" x14ac:dyDescent="0.3">
      <c r="A153">
        <v>183</v>
      </c>
      <c r="B153" t="str">
        <f t="shared" si="5"/>
        <v>183</v>
      </c>
      <c r="C153" t="s">
        <v>1132</v>
      </c>
      <c r="D153" t="s">
        <v>2020</v>
      </c>
      <c r="E153" s="103" t="s">
        <v>178</v>
      </c>
      <c r="F153" s="100" t="e">
        <f t="shared" si="6"/>
        <v>#VALUE!</v>
      </c>
      <c r="G153" t="e">
        <v>#VALUE!</v>
      </c>
      <c r="H153" s="102" t="s">
        <v>2594</v>
      </c>
    </row>
    <row r="154" spans="1:8" ht="14.4" x14ac:dyDescent="0.3">
      <c r="A154">
        <v>184</v>
      </c>
      <c r="B154" t="str">
        <f t="shared" si="5"/>
        <v>184</v>
      </c>
      <c r="C154" t="s">
        <v>1133</v>
      </c>
      <c r="D154" t="s">
        <v>2021</v>
      </c>
      <c r="E154" s="103" t="s">
        <v>179</v>
      </c>
      <c r="F154" s="100" t="e">
        <f t="shared" si="6"/>
        <v>#VALUE!</v>
      </c>
      <c r="G154" t="e">
        <v>#VALUE!</v>
      </c>
      <c r="H154" s="102" t="s">
        <v>2594</v>
      </c>
    </row>
    <row r="155" spans="1:8" ht="14.4" x14ac:dyDescent="0.3">
      <c r="A155">
        <v>185</v>
      </c>
      <c r="B155" t="str">
        <f t="shared" si="5"/>
        <v>185</v>
      </c>
      <c r="C155" t="s">
        <v>1134</v>
      </c>
      <c r="D155" t="s">
        <v>2022</v>
      </c>
      <c r="E155" s="103" t="s">
        <v>180</v>
      </c>
      <c r="F155" s="100" t="e">
        <f t="shared" si="6"/>
        <v>#VALUE!</v>
      </c>
      <c r="G155" t="e">
        <v>#VALUE!</v>
      </c>
      <c r="H155" s="102" t="s">
        <v>2594</v>
      </c>
    </row>
    <row r="156" spans="1:8" ht="14.4" x14ac:dyDescent="0.3">
      <c r="A156">
        <v>186</v>
      </c>
      <c r="B156" t="str">
        <f t="shared" si="5"/>
        <v>186</v>
      </c>
      <c r="C156" t="s">
        <v>1135</v>
      </c>
      <c r="D156" t="s">
        <v>2023</v>
      </c>
      <c r="E156" s="103" t="s">
        <v>181</v>
      </c>
      <c r="F156" s="100" t="e">
        <f t="shared" si="6"/>
        <v>#VALUE!</v>
      </c>
      <c r="G156" t="e">
        <v>#VALUE!</v>
      </c>
      <c r="H156" s="102" t="s">
        <v>2594</v>
      </c>
    </row>
    <row r="157" spans="1:8" ht="14.4" x14ac:dyDescent="0.3">
      <c r="A157">
        <v>194</v>
      </c>
      <c r="B157" t="str">
        <f t="shared" si="5"/>
        <v>194</v>
      </c>
      <c r="C157" t="s">
        <v>1143</v>
      </c>
      <c r="D157" t="s">
        <v>2024</v>
      </c>
      <c r="E157" s="103" t="s">
        <v>189</v>
      </c>
      <c r="F157" s="100" t="e">
        <f t="shared" si="6"/>
        <v>#VALUE!</v>
      </c>
      <c r="G157" t="e">
        <v>#VALUE!</v>
      </c>
      <c r="H157" s="102" t="s">
        <v>2594</v>
      </c>
    </row>
    <row r="158" spans="1:8" ht="14.4" x14ac:dyDescent="0.3">
      <c r="A158">
        <v>195</v>
      </c>
      <c r="B158" t="str">
        <f t="shared" si="5"/>
        <v>195</v>
      </c>
      <c r="C158" t="s">
        <v>1144</v>
      </c>
      <c r="D158" t="s">
        <v>2025</v>
      </c>
      <c r="E158" s="103" t="s">
        <v>190</v>
      </c>
      <c r="F158" s="100" t="e">
        <f t="shared" si="6"/>
        <v>#VALUE!</v>
      </c>
      <c r="G158" t="e">
        <v>#VALUE!</v>
      </c>
      <c r="H158" s="102" t="s">
        <v>2594</v>
      </c>
    </row>
    <row r="159" spans="1:8" ht="14.4" x14ac:dyDescent="0.3">
      <c r="A159">
        <v>196</v>
      </c>
      <c r="B159" t="str">
        <f t="shared" si="5"/>
        <v>196</v>
      </c>
      <c r="C159" t="s">
        <v>1145</v>
      </c>
      <c r="D159" t="s">
        <v>2026</v>
      </c>
      <c r="E159" s="103" t="s">
        <v>191</v>
      </c>
      <c r="F159" s="100" t="e">
        <f t="shared" si="6"/>
        <v>#VALUE!</v>
      </c>
      <c r="G159" t="e">
        <v>#VALUE!</v>
      </c>
      <c r="H159" s="102" t="s">
        <v>2594</v>
      </c>
    </row>
    <row r="160" spans="1:8" ht="14.4" x14ac:dyDescent="0.3">
      <c r="A160">
        <v>197</v>
      </c>
      <c r="B160" t="str">
        <f t="shared" si="5"/>
        <v>197</v>
      </c>
      <c r="C160" t="s">
        <v>1146</v>
      </c>
      <c r="D160" t="s">
        <v>2027</v>
      </c>
      <c r="E160" s="103" t="s">
        <v>192</v>
      </c>
      <c r="F160" s="100" t="e">
        <f t="shared" si="6"/>
        <v>#VALUE!</v>
      </c>
      <c r="G160" t="e">
        <v>#VALUE!</v>
      </c>
      <c r="H160" s="102" t="s">
        <v>2594</v>
      </c>
    </row>
    <row r="161" spans="1:8" ht="14.4" x14ac:dyDescent="0.3">
      <c r="A161">
        <v>199</v>
      </c>
      <c r="B161" t="str">
        <f t="shared" si="5"/>
        <v>199</v>
      </c>
      <c r="C161" t="s">
        <v>1148</v>
      </c>
      <c r="D161" t="s">
        <v>2028</v>
      </c>
      <c r="E161" s="103" t="s">
        <v>194</v>
      </c>
      <c r="F161" s="100" t="e">
        <f t="shared" si="6"/>
        <v>#VALUE!</v>
      </c>
      <c r="G161" t="e">
        <v>#VALUE!</v>
      </c>
      <c r="H161" s="102" t="s">
        <v>2617</v>
      </c>
    </row>
    <row r="162" spans="1:8" ht="14.4" x14ac:dyDescent="0.3">
      <c r="A162">
        <v>199</v>
      </c>
      <c r="B162" t="str">
        <f t="shared" si="5"/>
        <v>199</v>
      </c>
      <c r="C162" t="s">
        <v>1148</v>
      </c>
      <c r="D162" t="s">
        <v>2029</v>
      </c>
      <c r="E162" s="103" t="s">
        <v>194</v>
      </c>
      <c r="F162" s="100" t="e">
        <f t="shared" si="6"/>
        <v>#VALUE!</v>
      </c>
      <c r="G162" t="e">
        <v>#VALUE!</v>
      </c>
      <c r="H162" s="102" t="s">
        <v>2594</v>
      </c>
    </row>
    <row r="163" spans="1:8" ht="14.4" x14ac:dyDescent="0.3">
      <c r="A163">
        <v>202</v>
      </c>
      <c r="B163" t="str">
        <f t="shared" si="5"/>
        <v>202</v>
      </c>
      <c r="C163" t="s">
        <v>1151</v>
      </c>
      <c r="D163" t="s">
        <v>2030</v>
      </c>
      <c r="E163" s="103" t="s">
        <v>197</v>
      </c>
      <c r="F163" s="100" t="e">
        <f t="shared" si="6"/>
        <v>#VALUE!</v>
      </c>
      <c r="G163" t="e">
        <v>#VALUE!</v>
      </c>
      <c r="H163" s="102" t="s">
        <v>2594</v>
      </c>
    </row>
    <row r="164" spans="1:8" ht="14.4" x14ac:dyDescent="0.3">
      <c r="A164">
        <v>206</v>
      </c>
      <c r="B164" t="str">
        <f t="shared" si="5"/>
        <v>206</v>
      </c>
      <c r="C164" t="s">
        <v>1155</v>
      </c>
      <c r="D164" t="s">
        <v>2031</v>
      </c>
      <c r="E164" s="103" t="s">
        <v>201</v>
      </c>
      <c r="F164" s="100" t="e">
        <f t="shared" si="6"/>
        <v>#VALUE!</v>
      </c>
      <c r="G164" t="e">
        <v>#VALUE!</v>
      </c>
      <c r="H164" s="102" t="s">
        <v>2594</v>
      </c>
    </row>
    <row r="165" spans="1:8" ht="14.4" x14ac:dyDescent="0.3">
      <c r="A165">
        <v>208</v>
      </c>
      <c r="B165" t="str">
        <f t="shared" si="5"/>
        <v>208</v>
      </c>
      <c r="C165" t="s">
        <v>1157</v>
      </c>
      <c r="D165" t="s">
        <v>2032</v>
      </c>
      <c r="E165" s="103" t="s">
        <v>203</v>
      </c>
      <c r="F165" s="100" t="e">
        <f t="shared" si="6"/>
        <v>#VALUE!</v>
      </c>
      <c r="G165" t="e">
        <v>#VALUE!</v>
      </c>
      <c r="H165" s="102" t="s">
        <v>2594</v>
      </c>
    </row>
    <row r="166" spans="1:8" ht="14.4" x14ac:dyDescent="0.3">
      <c r="A166">
        <v>211</v>
      </c>
      <c r="B166" t="str">
        <f t="shared" si="5"/>
        <v>211</v>
      </c>
      <c r="C166" t="s">
        <v>1160</v>
      </c>
      <c r="D166" t="s">
        <v>2033</v>
      </c>
      <c r="E166" s="103" t="s">
        <v>206</v>
      </c>
      <c r="F166" s="100" t="e">
        <f t="shared" si="6"/>
        <v>#VALUE!</v>
      </c>
      <c r="G166" t="e">
        <v>#VALUE!</v>
      </c>
      <c r="H166" s="102" t="s">
        <v>2594</v>
      </c>
    </row>
    <row r="167" spans="1:8" ht="14.4" x14ac:dyDescent="0.3">
      <c r="A167">
        <v>212</v>
      </c>
      <c r="B167" t="str">
        <f t="shared" si="5"/>
        <v>212</v>
      </c>
      <c r="C167" t="s">
        <v>1161</v>
      </c>
      <c r="D167" t="s">
        <v>2034</v>
      </c>
      <c r="E167" s="103" t="s">
        <v>207</v>
      </c>
      <c r="F167" s="100" t="e">
        <f t="shared" si="6"/>
        <v>#VALUE!</v>
      </c>
      <c r="G167" t="e">
        <v>#VALUE!</v>
      </c>
      <c r="H167" s="102" t="s">
        <v>2594</v>
      </c>
    </row>
    <row r="168" spans="1:8" ht="14.4" x14ac:dyDescent="0.3">
      <c r="A168">
        <v>213</v>
      </c>
      <c r="B168" t="str">
        <f t="shared" si="5"/>
        <v>213</v>
      </c>
      <c r="C168" t="s">
        <v>1162</v>
      </c>
      <c r="D168" t="s">
        <v>2035</v>
      </c>
      <c r="E168" s="103" t="s">
        <v>208</v>
      </c>
      <c r="F168" s="100" t="e">
        <f t="shared" si="6"/>
        <v>#VALUE!</v>
      </c>
      <c r="G168" t="e">
        <v>#VALUE!</v>
      </c>
      <c r="H168" s="102" t="s">
        <v>2594</v>
      </c>
    </row>
    <row r="169" spans="1:8" ht="14.4" x14ac:dyDescent="0.3">
      <c r="A169">
        <v>214</v>
      </c>
      <c r="B169" t="str">
        <f t="shared" si="5"/>
        <v>214</v>
      </c>
      <c r="C169" t="s">
        <v>1163</v>
      </c>
      <c r="D169" t="s">
        <v>2036</v>
      </c>
      <c r="E169" s="103" t="s">
        <v>209</v>
      </c>
      <c r="F169" s="100" t="e">
        <f t="shared" si="6"/>
        <v>#VALUE!</v>
      </c>
      <c r="G169" t="e">
        <v>#VALUE!</v>
      </c>
      <c r="H169" s="102" t="s">
        <v>2594</v>
      </c>
    </row>
    <row r="170" spans="1:8" ht="14.4" x14ac:dyDescent="0.3">
      <c r="A170">
        <v>215</v>
      </c>
      <c r="B170" t="str">
        <f t="shared" si="5"/>
        <v>215</v>
      </c>
      <c r="C170" t="s">
        <v>1164</v>
      </c>
      <c r="D170" t="s">
        <v>2037</v>
      </c>
      <c r="E170" s="103" t="s">
        <v>210</v>
      </c>
      <c r="F170" s="100" t="e">
        <f t="shared" si="6"/>
        <v>#VALUE!</v>
      </c>
      <c r="G170" t="e">
        <v>#VALUE!</v>
      </c>
      <c r="H170" s="102" t="s">
        <v>2594</v>
      </c>
    </row>
    <row r="171" spans="1:8" ht="14.4" x14ac:dyDescent="0.3">
      <c r="A171">
        <v>220</v>
      </c>
      <c r="B171" t="str">
        <f t="shared" si="5"/>
        <v>220</v>
      </c>
      <c r="C171" t="s">
        <v>1169</v>
      </c>
      <c r="D171" t="s">
        <v>2038</v>
      </c>
      <c r="E171" s="103" t="s">
        <v>215</v>
      </c>
      <c r="F171" s="100" t="e">
        <f t="shared" si="6"/>
        <v>#VALUE!</v>
      </c>
      <c r="G171" t="e">
        <v>#VALUE!</v>
      </c>
      <c r="H171" s="102" t="s">
        <v>2594</v>
      </c>
    </row>
    <row r="172" spans="1:8" ht="14.4" x14ac:dyDescent="0.3">
      <c r="A172">
        <v>221</v>
      </c>
      <c r="B172" t="str">
        <f t="shared" si="5"/>
        <v>221</v>
      </c>
      <c r="C172" t="s">
        <v>1170</v>
      </c>
      <c r="D172" t="s">
        <v>2039</v>
      </c>
      <c r="E172" s="103" t="s">
        <v>216</v>
      </c>
      <c r="F172" s="100" t="e">
        <f t="shared" si="6"/>
        <v>#VALUE!</v>
      </c>
      <c r="G172" t="e">
        <v>#VALUE!</v>
      </c>
      <c r="H172" s="102" t="s">
        <v>2594</v>
      </c>
    </row>
    <row r="173" spans="1:8" ht="14.4" x14ac:dyDescent="0.3">
      <c r="A173">
        <v>222.1</v>
      </c>
      <c r="B173" t="str">
        <f t="shared" si="5"/>
        <v>222</v>
      </c>
      <c r="C173" t="s">
        <v>1171</v>
      </c>
      <c r="D173" t="s">
        <v>2040</v>
      </c>
      <c r="E173" s="103" t="s">
        <v>217</v>
      </c>
      <c r="F173" s="100" t="str">
        <f t="shared" si="6"/>
        <v>222</v>
      </c>
      <c r="G173" t="s">
        <v>1171</v>
      </c>
      <c r="H173" s="102" t="s">
        <v>2594</v>
      </c>
    </row>
    <row r="174" spans="1:8" ht="14.4" x14ac:dyDescent="0.3">
      <c r="A174">
        <v>222.2</v>
      </c>
      <c r="B174" t="str">
        <f t="shared" si="5"/>
        <v>222</v>
      </c>
      <c r="C174" t="s">
        <v>1171</v>
      </c>
      <c r="D174" t="s">
        <v>2041</v>
      </c>
      <c r="E174" s="103" t="s">
        <v>217</v>
      </c>
      <c r="F174" s="100" t="str">
        <f t="shared" si="6"/>
        <v>222</v>
      </c>
      <c r="G174" t="s">
        <v>1171</v>
      </c>
      <c r="H174" s="102" t="s">
        <v>2618</v>
      </c>
    </row>
    <row r="175" spans="1:8" ht="14.4" x14ac:dyDescent="0.3">
      <c r="A175">
        <v>223</v>
      </c>
      <c r="B175" t="str">
        <f t="shared" si="5"/>
        <v>223</v>
      </c>
      <c r="C175" t="s">
        <v>1172</v>
      </c>
      <c r="D175" t="s">
        <v>2042</v>
      </c>
      <c r="E175" s="103" t="s">
        <v>218</v>
      </c>
      <c r="F175" s="100" t="e">
        <f t="shared" si="6"/>
        <v>#VALUE!</v>
      </c>
      <c r="G175" t="e">
        <v>#VALUE!</v>
      </c>
      <c r="H175" s="102" t="s">
        <v>2594</v>
      </c>
    </row>
    <row r="176" spans="1:8" ht="14.4" x14ac:dyDescent="0.3">
      <c r="A176">
        <v>224</v>
      </c>
      <c r="B176" t="str">
        <f t="shared" si="5"/>
        <v>224</v>
      </c>
      <c r="C176" t="s">
        <v>1173</v>
      </c>
      <c r="D176" t="s">
        <v>2043</v>
      </c>
      <c r="E176" s="103" t="s">
        <v>219</v>
      </c>
      <c r="F176" s="100" t="e">
        <f t="shared" si="6"/>
        <v>#VALUE!</v>
      </c>
      <c r="G176" t="e">
        <v>#VALUE!</v>
      </c>
      <c r="H176" s="102" t="s">
        <v>2594</v>
      </c>
    </row>
    <row r="177" spans="1:8" ht="14.4" x14ac:dyDescent="0.3">
      <c r="A177">
        <v>225</v>
      </c>
      <c r="B177" t="str">
        <f t="shared" si="5"/>
        <v>225</v>
      </c>
      <c r="C177" t="s">
        <v>1174</v>
      </c>
      <c r="D177" t="s">
        <v>2044</v>
      </c>
      <c r="E177" s="103" t="s">
        <v>220</v>
      </c>
      <c r="F177" s="100" t="e">
        <f t="shared" si="6"/>
        <v>#VALUE!</v>
      </c>
      <c r="G177" t="e">
        <v>#VALUE!</v>
      </c>
      <c r="H177" s="102" t="s">
        <v>2594</v>
      </c>
    </row>
    <row r="178" spans="1:8" ht="14.4" x14ac:dyDescent="0.3">
      <c r="A178">
        <v>226</v>
      </c>
      <c r="B178" t="str">
        <f t="shared" si="5"/>
        <v>226</v>
      </c>
      <c r="C178" t="s">
        <v>1175</v>
      </c>
      <c r="D178" t="s">
        <v>2045</v>
      </c>
      <c r="E178" s="103" t="s">
        <v>221</v>
      </c>
      <c r="F178" s="100" t="e">
        <f t="shared" si="6"/>
        <v>#VALUE!</v>
      </c>
      <c r="G178" t="e">
        <v>#VALUE!</v>
      </c>
      <c r="H178" s="102" t="s">
        <v>2594</v>
      </c>
    </row>
    <row r="179" spans="1:8" ht="14.4" x14ac:dyDescent="0.3">
      <c r="A179">
        <v>227</v>
      </c>
      <c r="B179" t="str">
        <f t="shared" si="5"/>
        <v>227</v>
      </c>
      <c r="C179" t="s">
        <v>1176</v>
      </c>
      <c r="D179" t="s">
        <v>2046</v>
      </c>
      <c r="E179" s="103" t="s">
        <v>222</v>
      </c>
      <c r="F179" s="100" t="e">
        <f t="shared" si="6"/>
        <v>#VALUE!</v>
      </c>
      <c r="G179" t="e">
        <v>#VALUE!</v>
      </c>
      <c r="H179" s="102" t="s">
        <v>2594</v>
      </c>
    </row>
    <row r="180" spans="1:8" ht="14.4" x14ac:dyDescent="0.3">
      <c r="A180">
        <v>230</v>
      </c>
      <c r="B180" t="str">
        <f t="shared" si="5"/>
        <v>230</v>
      </c>
      <c r="C180" t="s">
        <v>1179</v>
      </c>
      <c r="D180" t="s">
        <v>2047</v>
      </c>
      <c r="E180" s="103" t="s">
        <v>225</v>
      </c>
      <c r="F180" s="100" t="e">
        <f t="shared" si="6"/>
        <v>#VALUE!</v>
      </c>
      <c r="G180" t="e">
        <v>#VALUE!</v>
      </c>
      <c r="H180" s="102" t="s">
        <v>2594</v>
      </c>
    </row>
    <row r="181" spans="1:8" ht="14.4" x14ac:dyDescent="0.3">
      <c r="A181">
        <v>233</v>
      </c>
      <c r="B181" t="str">
        <f t="shared" si="5"/>
        <v>233</v>
      </c>
      <c r="C181" t="s">
        <v>1182</v>
      </c>
      <c r="D181" t="s">
        <v>2048</v>
      </c>
      <c r="E181" s="103" t="s">
        <v>228</v>
      </c>
      <c r="F181" s="100" t="e">
        <f t="shared" si="6"/>
        <v>#VALUE!</v>
      </c>
      <c r="G181" t="e">
        <v>#VALUE!</v>
      </c>
      <c r="H181" s="102" t="s">
        <v>2594</v>
      </c>
    </row>
    <row r="182" spans="1:8" ht="14.4" x14ac:dyDescent="0.3">
      <c r="A182">
        <v>236</v>
      </c>
      <c r="B182" t="str">
        <f t="shared" si="5"/>
        <v>236</v>
      </c>
      <c r="C182" t="s">
        <v>1185</v>
      </c>
      <c r="D182" t="s">
        <v>2049</v>
      </c>
      <c r="E182" s="103" t="s">
        <v>231</v>
      </c>
      <c r="F182" s="100" t="e">
        <f t="shared" si="6"/>
        <v>#VALUE!</v>
      </c>
      <c r="G182" t="e">
        <v>#VALUE!</v>
      </c>
      <c r="H182" s="102" t="s">
        <v>2594</v>
      </c>
    </row>
    <row r="183" spans="1:8" ht="14.4" x14ac:dyDescent="0.3">
      <c r="A183">
        <v>237</v>
      </c>
      <c r="B183" t="str">
        <f t="shared" si="5"/>
        <v>237</v>
      </c>
      <c r="C183" t="s">
        <v>1186</v>
      </c>
      <c r="D183" t="s">
        <v>2050</v>
      </c>
      <c r="E183" s="103" t="s">
        <v>232</v>
      </c>
      <c r="F183" s="100" t="e">
        <f t="shared" si="6"/>
        <v>#VALUE!</v>
      </c>
      <c r="G183" t="e">
        <v>#VALUE!</v>
      </c>
      <c r="H183" s="102" t="s">
        <v>2594</v>
      </c>
    </row>
    <row r="184" spans="1:8" ht="14.4" x14ac:dyDescent="0.3">
      <c r="A184">
        <v>238</v>
      </c>
      <c r="B184" t="str">
        <f t="shared" si="5"/>
        <v>238</v>
      </c>
      <c r="C184" t="s">
        <v>1187</v>
      </c>
      <c r="D184" t="s">
        <v>2051</v>
      </c>
      <c r="E184" s="103" t="s">
        <v>233</v>
      </c>
      <c r="F184" s="100" t="e">
        <f t="shared" si="6"/>
        <v>#VALUE!</v>
      </c>
      <c r="G184" t="e">
        <v>#VALUE!</v>
      </c>
      <c r="H184" s="102" t="s">
        <v>2594</v>
      </c>
    </row>
    <row r="185" spans="1:8" ht="14.4" x14ac:dyDescent="0.3">
      <c r="A185">
        <v>239</v>
      </c>
      <c r="B185" t="str">
        <f t="shared" si="5"/>
        <v>239</v>
      </c>
      <c r="C185" t="s">
        <v>1188</v>
      </c>
      <c r="D185" t="s">
        <v>2052</v>
      </c>
      <c r="E185" s="103" t="s">
        <v>234</v>
      </c>
      <c r="F185" s="100" t="e">
        <f t="shared" si="6"/>
        <v>#VALUE!</v>
      </c>
      <c r="G185" t="e">
        <v>#VALUE!</v>
      </c>
      <c r="H185" s="102" t="s">
        <v>2594</v>
      </c>
    </row>
    <row r="186" spans="1:8" ht="14.4" x14ac:dyDescent="0.3">
      <c r="A186">
        <v>240</v>
      </c>
      <c r="B186" t="str">
        <f t="shared" si="5"/>
        <v>240</v>
      </c>
      <c r="C186" t="s">
        <v>1189</v>
      </c>
      <c r="D186" t="s">
        <v>2053</v>
      </c>
      <c r="E186" s="103" t="s">
        <v>235</v>
      </c>
      <c r="F186" s="100" t="e">
        <f t="shared" si="6"/>
        <v>#VALUE!</v>
      </c>
      <c r="G186" t="e">
        <v>#VALUE!</v>
      </c>
      <c r="H186" s="102" t="s">
        <v>2594</v>
      </c>
    </row>
    <row r="187" spans="1:8" ht="14.4" x14ac:dyDescent="0.3">
      <c r="A187">
        <v>241</v>
      </c>
      <c r="B187" t="str">
        <f t="shared" si="5"/>
        <v>241</v>
      </c>
      <c r="C187" t="s">
        <v>1190</v>
      </c>
      <c r="D187" t="s">
        <v>2054</v>
      </c>
      <c r="E187" s="103" t="s">
        <v>236</v>
      </c>
      <c r="F187" s="100" t="e">
        <f t="shared" si="6"/>
        <v>#VALUE!</v>
      </c>
      <c r="G187" t="e">
        <v>#VALUE!</v>
      </c>
      <c r="H187" s="102" t="s">
        <v>2594</v>
      </c>
    </row>
    <row r="188" spans="1:8" ht="14.4" x14ac:dyDescent="0.3">
      <c r="A188">
        <v>242</v>
      </c>
      <c r="B188" t="str">
        <f t="shared" si="5"/>
        <v>242</v>
      </c>
      <c r="C188" t="s">
        <v>1191</v>
      </c>
      <c r="D188" t="s">
        <v>2055</v>
      </c>
      <c r="E188" s="103" t="s">
        <v>237</v>
      </c>
      <c r="F188" s="100" t="e">
        <f t="shared" si="6"/>
        <v>#VALUE!</v>
      </c>
      <c r="G188" t="e">
        <v>#VALUE!</v>
      </c>
      <c r="H188" s="102" t="s">
        <v>2594</v>
      </c>
    </row>
    <row r="189" spans="1:8" ht="14.4" x14ac:dyDescent="0.3">
      <c r="A189">
        <v>243</v>
      </c>
      <c r="B189" t="str">
        <f t="shared" si="5"/>
        <v>243</v>
      </c>
      <c r="C189" t="s">
        <v>1192</v>
      </c>
      <c r="D189" t="s">
        <v>2056</v>
      </c>
      <c r="E189" s="103" t="s">
        <v>238</v>
      </c>
      <c r="F189" s="100" t="e">
        <f t="shared" si="6"/>
        <v>#VALUE!</v>
      </c>
      <c r="G189" t="e">
        <v>#VALUE!</v>
      </c>
      <c r="H189" s="102" t="s">
        <v>2594</v>
      </c>
    </row>
    <row r="190" spans="1:8" ht="14.4" x14ac:dyDescent="0.3">
      <c r="A190">
        <v>244</v>
      </c>
      <c r="B190" t="str">
        <f t="shared" si="5"/>
        <v>244</v>
      </c>
      <c r="C190" t="s">
        <v>1193</v>
      </c>
      <c r="D190" t="s">
        <v>2057</v>
      </c>
      <c r="E190" s="103" t="s">
        <v>239</v>
      </c>
      <c r="F190" s="100" t="e">
        <f t="shared" si="6"/>
        <v>#VALUE!</v>
      </c>
      <c r="G190" t="e">
        <v>#VALUE!</v>
      </c>
      <c r="H190" s="102" t="s">
        <v>2594</v>
      </c>
    </row>
    <row r="191" spans="1:8" ht="14.4" x14ac:dyDescent="0.3">
      <c r="A191">
        <v>245</v>
      </c>
      <c r="B191" t="str">
        <f t="shared" si="5"/>
        <v>245</v>
      </c>
      <c r="C191" t="s">
        <v>1194</v>
      </c>
      <c r="D191" t="s">
        <v>2058</v>
      </c>
      <c r="E191" s="103" t="s">
        <v>240</v>
      </c>
      <c r="F191" s="100" t="e">
        <f t="shared" si="6"/>
        <v>#VALUE!</v>
      </c>
      <c r="G191" t="e">
        <v>#VALUE!</v>
      </c>
      <c r="H191" s="102" t="s">
        <v>2594</v>
      </c>
    </row>
    <row r="192" spans="1:8" ht="14.4" x14ac:dyDescent="0.3">
      <c r="A192">
        <v>246</v>
      </c>
      <c r="B192" t="str">
        <f t="shared" si="5"/>
        <v>246</v>
      </c>
      <c r="C192" t="s">
        <v>1195</v>
      </c>
      <c r="D192" t="s">
        <v>2059</v>
      </c>
      <c r="E192" s="103" t="s">
        <v>241</v>
      </c>
      <c r="F192" s="100" t="e">
        <f t="shared" si="6"/>
        <v>#VALUE!</v>
      </c>
      <c r="G192" t="e">
        <v>#VALUE!</v>
      </c>
      <c r="H192" s="102" t="s">
        <v>2594</v>
      </c>
    </row>
    <row r="193" spans="1:8" ht="14.4" x14ac:dyDescent="0.3">
      <c r="A193">
        <v>247</v>
      </c>
      <c r="B193" t="str">
        <f t="shared" si="5"/>
        <v>247</v>
      </c>
      <c r="C193" t="s">
        <v>1196</v>
      </c>
      <c r="D193" t="s">
        <v>2060</v>
      </c>
      <c r="E193" s="103" t="s">
        <v>242</v>
      </c>
      <c r="F193" s="100" t="e">
        <f t="shared" si="6"/>
        <v>#VALUE!</v>
      </c>
      <c r="G193" t="e">
        <v>#VALUE!</v>
      </c>
      <c r="H193" s="102" t="s">
        <v>2594</v>
      </c>
    </row>
    <row r="194" spans="1:8" ht="14.4" x14ac:dyDescent="0.3">
      <c r="A194">
        <v>248</v>
      </c>
      <c r="B194" t="str">
        <f t="shared" ref="B194:B257" si="7">IF(ISERROR(SEARCH(".",A194)),TEXT(A194,"000"),TEXT(LEFT(A194,FIND(".",A194)-1),"000"))</f>
        <v>248</v>
      </c>
      <c r="C194" t="s">
        <v>1197</v>
      </c>
      <c r="D194" t="s">
        <v>2061</v>
      </c>
      <c r="E194" s="103" t="s">
        <v>243</v>
      </c>
      <c r="F194" s="100" t="e">
        <f t="shared" ref="F194:F257" si="8">LEFT(A194,FIND(".",A194)-1)</f>
        <v>#VALUE!</v>
      </c>
      <c r="G194" t="e">
        <v>#VALUE!</v>
      </c>
      <c r="H194" s="102" t="s">
        <v>2594</v>
      </c>
    </row>
    <row r="195" spans="1:8" ht="14.4" x14ac:dyDescent="0.3">
      <c r="A195">
        <v>249</v>
      </c>
      <c r="B195" t="str">
        <f t="shared" si="7"/>
        <v>249</v>
      </c>
      <c r="C195" t="s">
        <v>1198</v>
      </c>
      <c r="D195" t="s">
        <v>2062</v>
      </c>
      <c r="E195" s="103" t="s">
        <v>244</v>
      </c>
      <c r="F195" s="100" t="e">
        <f t="shared" si="8"/>
        <v>#VALUE!</v>
      </c>
      <c r="G195" t="e">
        <v>#VALUE!</v>
      </c>
      <c r="H195" s="102" t="s">
        <v>2594</v>
      </c>
    </row>
    <row r="196" spans="1:8" ht="14.4" x14ac:dyDescent="0.3">
      <c r="A196">
        <v>250</v>
      </c>
      <c r="B196" t="str">
        <f t="shared" si="7"/>
        <v>250</v>
      </c>
      <c r="C196" t="s">
        <v>1199</v>
      </c>
      <c r="D196" t="s">
        <v>2063</v>
      </c>
      <c r="E196" s="103" t="s">
        <v>2593</v>
      </c>
      <c r="F196" s="100" t="e">
        <f t="shared" si="8"/>
        <v>#VALUE!</v>
      </c>
      <c r="G196" t="e">
        <v>#VALUE!</v>
      </c>
      <c r="H196" s="102" t="s">
        <v>2594</v>
      </c>
    </row>
    <row r="197" spans="1:8" ht="14.4" x14ac:dyDescent="0.3">
      <c r="A197">
        <v>251</v>
      </c>
      <c r="B197" t="str">
        <f t="shared" si="7"/>
        <v>251</v>
      </c>
      <c r="C197" t="s">
        <v>1200</v>
      </c>
      <c r="D197" t="s">
        <v>2064</v>
      </c>
      <c r="E197" s="103" t="s">
        <v>246</v>
      </c>
      <c r="F197" s="100" t="e">
        <f t="shared" si="8"/>
        <v>#VALUE!</v>
      </c>
      <c r="G197" t="e">
        <v>#VALUE!</v>
      </c>
      <c r="H197" s="102" t="s">
        <v>2594</v>
      </c>
    </row>
    <row r="198" spans="1:8" ht="14.4" x14ac:dyDescent="0.3">
      <c r="A198">
        <v>252</v>
      </c>
      <c r="B198" t="str">
        <f t="shared" si="7"/>
        <v>252</v>
      </c>
      <c r="C198" t="s">
        <v>1201</v>
      </c>
      <c r="D198" t="s">
        <v>2065</v>
      </c>
      <c r="E198" s="103" t="s">
        <v>247</v>
      </c>
      <c r="F198" s="100" t="e">
        <f t="shared" si="8"/>
        <v>#VALUE!</v>
      </c>
      <c r="G198" t="e">
        <v>#VALUE!</v>
      </c>
      <c r="H198" s="102" t="s">
        <v>2594</v>
      </c>
    </row>
    <row r="199" spans="1:8" ht="14.4" x14ac:dyDescent="0.3">
      <c r="A199">
        <v>253</v>
      </c>
      <c r="B199" t="str">
        <f t="shared" si="7"/>
        <v>253</v>
      </c>
      <c r="C199" t="s">
        <v>1202</v>
      </c>
      <c r="D199" t="s">
        <v>2066</v>
      </c>
      <c r="E199" s="103" t="s">
        <v>248</v>
      </c>
      <c r="F199" s="100" t="e">
        <f t="shared" si="8"/>
        <v>#VALUE!</v>
      </c>
      <c r="G199" t="e">
        <v>#VALUE!</v>
      </c>
      <c r="H199" s="102" t="s">
        <v>2594</v>
      </c>
    </row>
    <row r="200" spans="1:8" ht="14.4" x14ac:dyDescent="0.3">
      <c r="A200">
        <v>254</v>
      </c>
      <c r="B200" t="str">
        <f t="shared" si="7"/>
        <v>254</v>
      </c>
      <c r="C200" t="s">
        <v>1203</v>
      </c>
      <c r="D200" t="s">
        <v>2067</v>
      </c>
      <c r="E200" s="103" t="s">
        <v>249</v>
      </c>
      <c r="F200" s="100" t="e">
        <f t="shared" si="8"/>
        <v>#VALUE!</v>
      </c>
      <c r="G200" t="e">
        <v>#VALUE!</v>
      </c>
      <c r="H200" s="102" t="s">
        <v>2594</v>
      </c>
    </row>
    <row r="201" spans="1:8" ht="14.4" x14ac:dyDescent="0.3">
      <c r="A201">
        <v>255</v>
      </c>
      <c r="B201" t="str">
        <f t="shared" si="7"/>
        <v>255</v>
      </c>
      <c r="C201" t="s">
        <v>1204</v>
      </c>
      <c r="D201" t="s">
        <v>2068</v>
      </c>
      <c r="E201" s="103" t="s">
        <v>250</v>
      </c>
      <c r="F201" s="100" t="e">
        <f t="shared" si="8"/>
        <v>#VALUE!</v>
      </c>
      <c r="G201" t="e">
        <v>#VALUE!</v>
      </c>
      <c r="H201" s="102" t="s">
        <v>2594</v>
      </c>
    </row>
    <row r="202" spans="1:8" ht="14.4" x14ac:dyDescent="0.3">
      <c r="A202">
        <v>256</v>
      </c>
      <c r="B202" t="str">
        <f t="shared" si="7"/>
        <v>256</v>
      </c>
      <c r="C202" t="s">
        <v>1205</v>
      </c>
      <c r="D202" t="s">
        <v>2069</v>
      </c>
      <c r="E202" s="103" t="s">
        <v>251</v>
      </c>
      <c r="F202" s="100" t="e">
        <f t="shared" si="8"/>
        <v>#VALUE!</v>
      </c>
      <c r="G202" t="e">
        <v>#VALUE!</v>
      </c>
      <c r="H202" s="102" t="s">
        <v>2594</v>
      </c>
    </row>
    <row r="203" spans="1:8" ht="14.4" x14ac:dyDescent="0.3">
      <c r="A203">
        <v>257</v>
      </c>
      <c r="B203" t="str">
        <f t="shared" si="7"/>
        <v>257</v>
      </c>
      <c r="C203" t="s">
        <v>1206</v>
      </c>
      <c r="D203" t="s">
        <v>2070</v>
      </c>
      <c r="E203" s="103" t="s">
        <v>252</v>
      </c>
      <c r="F203" s="100" t="e">
        <f t="shared" si="8"/>
        <v>#VALUE!</v>
      </c>
      <c r="G203" t="e">
        <v>#VALUE!</v>
      </c>
      <c r="H203" s="102" t="s">
        <v>2594</v>
      </c>
    </row>
    <row r="204" spans="1:8" ht="14.4" x14ac:dyDescent="0.3">
      <c r="A204">
        <v>258</v>
      </c>
      <c r="B204" t="str">
        <f t="shared" si="7"/>
        <v>258</v>
      </c>
      <c r="C204" t="s">
        <v>1207</v>
      </c>
      <c r="D204" t="s">
        <v>2071</v>
      </c>
      <c r="E204" s="103" t="s">
        <v>253</v>
      </c>
      <c r="F204" s="100" t="e">
        <f t="shared" si="8"/>
        <v>#VALUE!</v>
      </c>
      <c r="G204" t="e">
        <v>#VALUE!</v>
      </c>
      <c r="H204" s="102" t="s">
        <v>2594</v>
      </c>
    </row>
    <row r="205" spans="1:8" ht="14.4" x14ac:dyDescent="0.3">
      <c r="A205">
        <v>259</v>
      </c>
      <c r="B205" t="str">
        <f t="shared" si="7"/>
        <v>259</v>
      </c>
      <c r="C205" t="s">
        <v>1208</v>
      </c>
      <c r="D205" t="s">
        <v>2072</v>
      </c>
      <c r="E205" s="103" t="s">
        <v>254</v>
      </c>
      <c r="F205" s="100" t="e">
        <f t="shared" si="8"/>
        <v>#VALUE!</v>
      </c>
      <c r="G205" t="e">
        <v>#VALUE!</v>
      </c>
      <c r="H205" s="102" t="s">
        <v>2594</v>
      </c>
    </row>
    <row r="206" spans="1:8" ht="14.4" x14ac:dyDescent="0.3">
      <c r="A206">
        <v>260</v>
      </c>
      <c r="B206" t="str">
        <f t="shared" si="7"/>
        <v>260</v>
      </c>
      <c r="C206" t="s">
        <v>1209</v>
      </c>
      <c r="D206" t="s">
        <v>2073</v>
      </c>
      <c r="E206" s="103" t="s">
        <v>255</v>
      </c>
      <c r="F206" s="100" t="e">
        <f t="shared" si="8"/>
        <v>#VALUE!</v>
      </c>
      <c r="G206" t="e">
        <v>#VALUE!</v>
      </c>
      <c r="H206" s="102" t="s">
        <v>2594</v>
      </c>
    </row>
    <row r="207" spans="1:8" ht="14.4" x14ac:dyDescent="0.3">
      <c r="A207">
        <v>263.10000000000002</v>
      </c>
      <c r="B207" t="str">
        <f t="shared" si="7"/>
        <v>263</v>
      </c>
      <c r="C207" t="s">
        <v>1212</v>
      </c>
      <c r="D207" t="s">
        <v>2074</v>
      </c>
      <c r="E207" s="103" t="s">
        <v>258</v>
      </c>
      <c r="F207" s="100" t="str">
        <f t="shared" si="8"/>
        <v>263</v>
      </c>
      <c r="G207" t="s">
        <v>1212</v>
      </c>
      <c r="H207" s="102" t="s">
        <v>2594</v>
      </c>
    </row>
    <row r="208" spans="1:8" ht="14.4" x14ac:dyDescent="0.3">
      <c r="A208">
        <v>263.2</v>
      </c>
      <c r="B208" t="str">
        <f t="shared" si="7"/>
        <v>263</v>
      </c>
      <c r="C208" t="s">
        <v>1212</v>
      </c>
      <c r="D208" t="s">
        <v>2075</v>
      </c>
      <c r="E208" s="103" t="s">
        <v>258</v>
      </c>
      <c r="F208" s="100" t="str">
        <f t="shared" si="8"/>
        <v>263</v>
      </c>
      <c r="G208" t="s">
        <v>1212</v>
      </c>
      <c r="H208" s="102" t="s">
        <v>2619</v>
      </c>
    </row>
    <row r="209" spans="1:8" ht="14.4" x14ac:dyDescent="0.3">
      <c r="A209">
        <v>264.10000000000002</v>
      </c>
      <c r="B209" t="str">
        <f t="shared" si="7"/>
        <v>264</v>
      </c>
      <c r="C209" t="s">
        <v>1213</v>
      </c>
      <c r="D209" t="s">
        <v>2076</v>
      </c>
      <c r="E209" s="103" t="s">
        <v>259</v>
      </c>
      <c r="F209" s="100" t="str">
        <f t="shared" si="8"/>
        <v>264</v>
      </c>
      <c r="G209" t="s">
        <v>1213</v>
      </c>
      <c r="H209" s="102" t="s">
        <v>2594</v>
      </c>
    </row>
    <row r="210" spans="1:8" ht="14.4" x14ac:dyDescent="0.3">
      <c r="A210">
        <v>264.2</v>
      </c>
      <c r="B210" t="str">
        <f t="shared" si="7"/>
        <v>264</v>
      </c>
      <c r="C210" t="s">
        <v>1213</v>
      </c>
      <c r="D210" t="s">
        <v>2077</v>
      </c>
      <c r="E210" s="103" t="s">
        <v>259</v>
      </c>
      <c r="F210" s="100" t="str">
        <f t="shared" si="8"/>
        <v>264</v>
      </c>
      <c r="G210" t="s">
        <v>1213</v>
      </c>
      <c r="H210" s="102" t="s">
        <v>2620</v>
      </c>
    </row>
    <row r="211" spans="1:8" ht="14.4" x14ac:dyDescent="0.3">
      <c r="A211">
        <v>270</v>
      </c>
      <c r="B211" t="str">
        <f t="shared" si="7"/>
        <v>270</v>
      </c>
      <c r="C211" t="s">
        <v>1219</v>
      </c>
      <c r="D211" t="s">
        <v>2078</v>
      </c>
      <c r="E211" s="103" t="s">
        <v>265</v>
      </c>
      <c r="F211" s="100" t="e">
        <f t="shared" si="8"/>
        <v>#VALUE!</v>
      </c>
      <c r="G211" t="e">
        <v>#VALUE!</v>
      </c>
      <c r="H211" s="102" t="s">
        <v>2594</v>
      </c>
    </row>
    <row r="212" spans="1:8" ht="14.4" x14ac:dyDescent="0.3">
      <c r="A212">
        <v>271</v>
      </c>
      <c r="B212" t="str">
        <f t="shared" si="7"/>
        <v>271</v>
      </c>
      <c r="C212" t="s">
        <v>1220</v>
      </c>
      <c r="D212" t="s">
        <v>2079</v>
      </c>
      <c r="E212" s="103" t="s">
        <v>266</v>
      </c>
      <c r="F212" s="100" t="e">
        <f t="shared" si="8"/>
        <v>#VALUE!</v>
      </c>
      <c r="G212" t="e">
        <v>#VALUE!</v>
      </c>
      <c r="H212" s="102" t="s">
        <v>2594</v>
      </c>
    </row>
    <row r="213" spans="1:8" ht="14.4" x14ac:dyDescent="0.3">
      <c r="A213">
        <v>272</v>
      </c>
      <c r="B213" t="str">
        <f t="shared" si="7"/>
        <v>272</v>
      </c>
      <c r="C213" t="s">
        <v>1221</v>
      </c>
      <c r="D213" t="s">
        <v>2080</v>
      </c>
      <c r="E213" s="103" t="s">
        <v>267</v>
      </c>
      <c r="F213" s="100" t="e">
        <f t="shared" si="8"/>
        <v>#VALUE!</v>
      </c>
      <c r="G213" t="e">
        <v>#VALUE!</v>
      </c>
      <c r="H213" s="102" t="s">
        <v>2594</v>
      </c>
    </row>
    <row r="214" spans="1:8" ht="14.4" x14ac:dyDescent="0.3">
      <c r="A214">
        <v>273</v>
      </c>
      <c r="B214" t="str">
        <f t="shared" si="7"/>
        <v>273</v>
      </c>
      <c r="C214" t="s">
        <v>1222</v>
      </c>
      <c r="D214" t="s">
        <v>2081</v>
      </c>
      <c r="E214" s="103" t="s">
        <v>268</v>
      </c>
      <c r="F214" s="100" t="e">
        <f t="shared" si="8"/>
        <v>#VALUE!</v>
      </c>
      <c r="G214" t="e">
        <v>#VALUE!</v>
      </c>
      <c r="H214" s="102" t="s">
        <v>2594</v>
      </c>
    </row>
    <row r="215" spans="1:8" ht="14.4" x14ac:dyDescent="0.3">
      <c r="A215">
        <v>274</v>
      </c>
      <c r="B215" t="str">
        <f t="shared" si="7"/>
        <v>274</v>
      </c>
      <c r="C215" t="s">
        <v>1223</v>
      </c>
      <c r="D215" t="s">
        <v>2082</v>
      </c>
      <c r="E215" s="103" t="s">
        <v>269</v>
      </c>
      <c r="F215" s="100" t="e">
        <f t="shared" si="8"/>
        <v>#VALUE!</v>
      </c>
      <c r="G215" t="e">
        <v>#VALUE!</v>
      </c>
      <c r="H215" s="102" t="s">
        <v>2594</v>
      </c>
    </row>
    <row r="216" spans="1:8" ht="14.4" x14ac:dyDescent="0.3">
      <c r="A216">
        <v>275</v>
      </c>
      <c r="B216" t="str">
        <f t="shared" si="7"/>
        <v>275</v>
      </c>
      <c r="C216" t="s">
        <v>1224</v>
      </c>
      <c r="D216" t="s">
        <v>2083</v>
      </c>
      <c r="E216" s="103" t="s">
        <v>270</v>
      </c>
      <c r="F216" s="100" t="e">
        <f t="shared" si="8"/>
        <v>#VALUE!</v>
      </c>
      <c r="G216" t="e">
        <v>#VALUE!</v>
      </c>
      <c r="H216" s="102" t="s">
        <v>2594</v>
      </c>
    </row>
    <row r="217" spans="1:8" ht="14.4" x14ac:dyDescent="0.3">
      <c r="A217">
        <v>278</v>
      </c>
      <c r="B217" t="str">
        <f t="shared" si="7"/>
        <v>278</v>
      </c>
      <c r="C217" t="s">
        <v>1227</v>
      </c>
      <c r="D217" t="s">
        <v>2084</v>
      </c>
      <c r="E217" s="103" t="s">
        <v>273</v>
      </c>
      <c r="F217" s="100" t="e">
        <f t="shared" si="8"/>
        <v>#VALUE!</v>
      </c>
      <c r="G217" t="e">
        <v>#VALUE!</v>
      </c>
      <c r="H217" s="102" t="s">
        <v>2594</v>
      </c>
    </row>
    <row r="218" spans="1:8" ht="14.4" x14ac:dyDescent="0.3">
      <c r="A218">
        <v>279</v>
      </c>
      <c r="B218" t="str">
        <f t="shared" si="7"/>
        <v>279</v>
      </c>
      <c r="C218" t="s">
        <v>1228</v>
      </c>
      <c r="D218" t="s">
        <v>2085</v>
      </c>
      <c r="E218" s="103" t="s">
        <v>274</v>
      </c>
      <c r="F218" s="100" t="e">
        <f t="shared" si="8"/>
        <v>#VALUE!</v>
      </c>
      <c r="G218" t="e">
        <v>#VALUE!</v>
      </c>
      <c r="H218" s="102" t="s">
        <v>2594</v>
      </c>
    </row>
    <row r="219" spans="1:8" ht="14.4" x14ac:dyDescent="0.3">
      <c r="A219">
        <v>280</v>
      </c>
      <c r="B219" t="str">
        <f t="shared" si="7"/>
        <v>280</v>
      </c>
      <c r="C219" t="s">
        <v>1229</v>
      </c>
      <c r="D219" t="s">
        <v>2086</v>
      </c>
      <c r="E219" s="103" t="s">
        <v>275</v>
      </c>
      <c r="F219" s="100" t="e">
        <f t="shared" si="8"/>
        <v>#VALUE!</v>
      </c>
      <c r="G219" t="e">
        <v>#VALUE!</v>
      </c>
      <c r="H219" s="102" t="s">
        <v>2594</v>
      </c>
    </row>
    <row r="220" spans="1:8" ht="14.4" x14ac:dyDescent="0.3">
      <c r="A220">
        <v>281</v>
      </c>
      <c r="B220" t="str">
        <f t="shared" si="7"/>
        <v>281</v>
      </c>
      <c r="C220" t="s">
        <v>1230</v>
      </c>
      <c r="D220" t="s">
        <v>2087</v>
      </c>
      <c r="E220" s="103" t="s">
        <v>276</v>
      </c>
      <c r="F220" s="100" t="e">
        <f t="shared" si="8"/>
        <v>#VALUE!</v>
      </c>
      <c r="G220" t="e">
        <v>#VALUE!</v>
      </c>
      <c r="H220" s="102" t="s">
        <v>2594</v>
      </c>
    </row>
    <row r="221" spans="1:8" ht="14.4" x14ac:dyDescent="0.3">
      <c r="A221">
        <v>282</v>
      </c>
      <c r="B221" t="str">
        <f t="shared" si="7"/>
        <v>282</v>
      </c>
      <c r="C221" t="s">
        <v>1231</v>
      </c>
      <c r="D221" t="s">
        <v>2088</v>
      </c>
      <c r="E221" s="103" t="s">
        <v>277</v>
      </c>
      <c r="F221" s="100" t="e">
        <f t="shared" si="8"/>
        <v>#VALUE!</v>
      </c>
      <c r="G221" t="e">
        <v>#VALUE!</v>
      </c>
      <c r="H221" s="102" t="s">
        <v>2594</v>
      </c>
    </row>
    <row r="222" spans="1:8" ht="14.4" x14ac:dyDescent="0.3">
      <c r="A222">
        <v>290</v>
      </c>
      <c r="B222" t="str">
        <f t="shared" si="7"/>
        <v>290</v>
      </c>
      <c r="C222" t="s">
        <v>1239</v>
      </c>
      <c r="D222" t="s">
        <v>2089</v>
      </c>
      <c r="E222" s="103" t="s">
        <v>285</v>
      </c>
      <c r="F222" s="100" t="e">
        <f t="shared" si="8"/>
        <v>#VALUE!</v>
      </c>
      <c r="G222" t="e">
        <v>#VALUE!</v>
      </c>
      <c r="H222" s="102" t="s">
        <v>2594</v>
      </c>
    </row>
    <row r="223" spans="1:8" ht="14.4" x14ac:dyDescent="0.3">
      <c r="A223">
        <v>291</v>
      </c>
      <c r="B223" t="str">
        <f t="shared" si="7"/>
        <v>291</v>
      </c>
      <c r="C223" t="s">
        <v>1240</v>
      </c>
      <c r="D223" t="s">
        <v>2090</v>
      </c>
      <c r="E223" s="103" t="s">
        <v>286</v>
      </c>
      <c r="F223" s="100" t="e">
        <f t="shared" si="8"/>
        <v>#VALUE!</v>
      </c>
      <c r="G223" t="e">
        <v>#VALUE!</v>
      </c>
      <c r="H223" s="102" t="s">
        <v>2594</v>
      </c>
    </row>
    <row r="224" spans="1:8" ht="14.4" x14ac:dyDescent="0.3">
      <c r="A224">
        <v>292</v>
      </c>
      <c r="B224" t="str">
        <f t="shared" si="7"/>
        <v>292</v>
      </c>
      <c r="C224" t="s">
        <v>1241</v>
      </c>
      <c r="D224" t="s">
        <v>2091</v>
      </c>
      <c r="E224" s="103" t="s">
        <v>287</v>
      </c>
      <c r="F224" s="100" t="e">
        <f t="shared" si="8"/>
        <v>#VALUE!</v>
      </c>
      <c r="G224" t="e">
        <v>#VALUE!</v>
      </c>
      <c r="H224" s="102" t="s">
        <v>2594</v>
      </c>
    </row>
    <row r="225" spans="1:8" ht="14.4" x14ac:dyDescent="0.3">
      <c r="A225">
        <v>293</v>
      </c>
      <c r="B225" t="str">
        <f t="shared" si="7"/>
        <v>293</v>
      </c>
      <c r="C225" t="s">
        <v>1242</v>
      </c>
      <c r="D225" t="s">
        <v>2092</v>
      </c>
      <c r="E225" s="103" t="s">
        <v>288</v>
      </c>
      <c r="F225" s="100" t="e">
        <f t="shared" si="8"/>
        <v>#VALUE!</v>
      </c>
      <c r="G225" t="e">
        <v>#VALUE!</v>
      </c>
      <c r="H225" s="102" t="s">
        <v>2594</v>
      </c>
    </row>
    <row r="226" spans="1:8" ht="14.4" x14ac:dyDescent="0.3">
      <c r="A226">
        <v>294</v>
      </c>
      <c r="B226" t="str">
        <f t="shared" si="7"/>
        <v>294</v>
      </c>
      <c r="C226" t="s">
        <v>1243</v>
      </c>
      <c r="D226" t="s">
        <v>2093</v>
      </c>
      <c r="E226" s="103" t="s">
        <v>289</v>
      </c>
      <c r="F226" s="100" t="e">
        <f t="shared" si="8"/>
        <v>#VALUE!</v>
      </c>
      <c r="G226" t="e">
        <v>#VALUE!</v>
      </c>
      <c r="H226" s="102" t="s">
        <v>2594</v>
      </c>
    </row>
    <row r="227" spans="1:8" ht="14.4" x14ac:dyDescent="0.3">
      <c r="A227">
        <v>295</v>
      </c>
      <c r="B227" t="str">
        <f t="shared" si="7"/>
        <v>295</v>
      </c>
      <c r="C227" t="s">
        <v>1244</v>
      </c>
      <c r="D227" t="s">
        <v>2094</v>
      </c>
      <c r="E227" s="103" t="s">
        <v>290</v>
      </c>
      <c r="F227" s="100" t="e">
        <f t="shared" si="8"/>
        <v>#VALUE!</v>
      </c>
      <c r="G227" t="e">
        <v>#VALUE!</v>
      </c>
      <c r="H227" s="102" t="s">
        <v>2594</v>
      </c>
    </row>
    <row r="228" spans="1:8" ht="14.4" x14ac:dyDescent="0.3">
      <c r="A228">
        <v>298</v>
      </c>
      <c r="B228" t="str">
        <f t="shared" si="7"/>
        <v>298</v>
      </c>
      <c r="C228" t="s">
        <v>1247</v>
      </c>
      <c r="D228" t="s">
        <v>2095</v>
      </c>
      <c r="E228" s="103" t="s">
        <v>293</v>
      </c>
      <c r="F228" s="100" t="e">
        <f t="shared" si="8"/>
        <v>#VALUE!</v>
      </c>
      <c r="G228" t="e">
        <v>#VALUE!</v>
      </c>
      <c r="H228" s="102" t="s">
        <v>2594</v>
      </c>
    </row>
    <row r="229" spans="1:8" ht="14.4" x14ac:dyDescent="0.3">
      <c r="A229">
        <v>302</v>
      </c>
      <c r="B229" t="str">
        <f t="shared" si="7"/>
        <v>302</v>
      </c>
      <c r="C229" t="s">
        <v>1251</v>
      </c>
      <c r="D229" t="s">
        <v>2096</v>
      </c>
      <c r="E229" s="103" t="s">
        <v>296</v>
      </c>
      <c r="F229" s="100" t="e">
        <f t="shared" si="8"/>
        <v>#VALUE!</v>
      </c>
      <c r="G229" t="e">
        <v>#VALUE!</v>
      </c>
      <c r="H229" s="102" t="s">
        <v>2594</v>
      </c>
    </row>
    <row r="230" spans="1:8" ht="14.4" x14ac:dyDescent="0.3">
      <c r="A230">
        <v>303</v>
      </c>
      <c r="B230" t="str">
        <f t="shared" si="7"/>
        <v>303</v>
      </c>
      <c r="C230" t="s">
        <v>1252</v>
      </c>
      <c r="D230" t="s">
        <v>2097</v>
      </c>
      <c r="E230" s="103" t="s">
        <v>297</v>
      </c>
      <c r="F230" s="100" t="e">
        <f t="shared" si="8"/>
        <v>#VALUE!</v>
      </c>
      <c r="G230" t="e">
        <v>#VALUE!</v>
      </c>
      <c r="H230" s="102" t="s">
        <v>2594</v>
      </c>
    </row>
    <row r="231" spans="1:8" ht="14.4" x14ac:dyDescent="0.3">
      <c r="A231">
        <v>304</v>
      </c>
      <c r="B231" t="str">
        <f t="shared" si="7"/>
        <v>304</v>
      </c>
      <c r="C231" t="s">
        <v>1253</v>
      </c>
      <c r="D231" t="s">
        <v>2098</v>
      </c>
      <c r="E231" s="103" t="s">
        <v>298</v>
      </c>
      <c r="F231" s="100" t="e">
        <f t="shared" si="8"/>
        <v>#VALUE!</v>
      </c>
      <c r="G231" t="e">
        <v>#VALUE!</v>
      </c>
      <c r="H231" s="102" t="s">
        <v>2594</v>
      </c>
    </row>
    <row r="232" spans="1:8" ht="14.4" x14ac:dyDescent="0.3">
      <c r="A232">
        <v>305</v>
      </c>
      <c r="B232" t="str">
        <f t="shared" si="7"/>
        <v>305</v>
      </c>
      <c r="C232" t="s">
        <v>1254</v>
      </c>
      <c r="D232" t="s">
        <v>2099</v>
      </c>
      <c r="E232" s="103" t="s">
        <v>299</v>
      </c>
      <c r="F232" s="100" t="e">
        <f t="shared" si="8"/>
        <v>#VALUE!</v>
      </c>
      <c r="G232" t="e">
        <v>#VALUE!</v>
      </c>
      <c r="H232" s="102" t="s">
        <v>2594</v>
      </c>
    </row>
    <row r="233" spans="1:8" ht="14.4" x14ac:dyDescent="0.3">
      <c r="A233">
        <v>306</v>
      </c>
      <c r="B233" t="str">
        <f t="shared" si="7"/>
        <v>306</v>
      </c>
      <c r="C233" t="s">
        <v>1255</v>
      </c>
      <c r="D233" t="s">
        <v>2100</v>
      </c>
      <c r="E233" s="103" t="s">
        <v>300</v>
      </c>
      <c r="F233" s="100" t="e">
        <f t="shared" si="8"/>
        <v>#VALUE!</v>
      </c>
      <c r="G233" t="e">
        <v>#VALUE!</v>
      </c>
      <c r="H233" s="102" t="s">
        <v>2594</v>
      </c>
    </row>
    <row r="234" spans="1:8" ht="14.4" x14ac:dyDescent="0.3">
      <c r="A234">
        <v>309</v>
      </c>
      <c r="B234" t="str">
        <f t="shared" si="7"/>
        <v>309</v>
      </c>
      <c r="C234" t="s">
        <v>1258</v>
      </c>
      <c r="D234" t="s">
        <v>2101</v>
      </c>
      <c r="E234" s="103" t="s">
        <v>303</v>
      </c>
      <c r="F234" s="100" t="e">
        <f t="shared" si="8"/>
        <v>#VALUE!</v>
      </c>
      <c r="G234" t="e">
        <v>#VALUE!</v>
      </c>
      <c r="H234" s="102" t="s">
        <v>2594</v>
      </c>
    </row>
    <row r="235" spans="1:8" ht="14.4" x14ac:dyDescent="0.3">
      <c r="A235">
        <v>310</v>
      </c>
      <c r="B235" t="str">
        <f t="shared" si="7"/>
        <v>310</v>
      </c>
      <c r="C235" t="s">
        <v>1259</v>
      </c>
      <c r="D235" t="s">
        <v>2102</v>
      </c>
      <c r="E235" s="103" t="s">
        <v>304</v>
      </c>
      <c r="F235" s="100" t="e">
        <f t="shared" si="8"/>
        <v>#VALUE!</v>
      </c>
      <c r="G235" t="e">
        <v>#VALUE!</v>
      </c>
      <c r="H235" s="102" t="s">
        <v>2594</v>
      </c>
    </row>
    <row r="236" spans="1:8" ht="14.4" x14ac:dyDescent="0.3">
      <c r="A236">
        <v>315</v>
      </c>
      <c r="B236" t="str">
        <f t="shared" si="7"/>
        <v>315</v>
      </c>
      <c r="C236" t="s">
        <v>1264</v>
      </c>
      <c r="D236" t="s">
        <v>2103</v>
      </c>
      <c r="E236" s="103" t="s">
        <v>309</v>
      </c>
      <c r="F236" s="100" t="e">
        <f t="shared" si="8"/>
        <v>#VALUE!</v>
      </c>
      <c r="G236" t="e">
        <v>#VALUE!</v>
      </c>
      <c r="H236" s="102" t="s">
        <v>2594</v>
      </c>
    </row>
    <row r="237" spans="1:8" ht="14.4" x14ac:dyDescent="0.3">
      <c r="A237">
        <v>318</v>
      </c>
      <c r="B237" t="str">
        <f t="shared" si="7"/>
        <v>318</v>
      </c>
      <c r="C237" t="s">
        <v>1267</v>
      </c>
      <c r="D237" t="s">
        <v>2104</v>
      </c>
      <c r="E237" s="103" t="s">
        <v>312</v>
      </c>
      <c r="F237" s="100" t="e">
        <f t="shared" si="8"/>
        <v>#VALUE!</v>
      </c>
      <c r="G237" t="e">
        <v>#VALUE!</v>
      </c>
      <c r="H237" s="102" t="s">
        <v>2594</v>
      </c>
    </row>
    <row r="238" spans="1:8" ht="14.4" x14ac:dyDescent="0.3">
      <c r="A238">
        <v>319</v>
      </c>
      <c r="B238" t="str">
        <f t="shared" si="7"/>
        <v>319</v>
      </c>
      <c r="C238" t="s">
        <v>1268</v>
      </c>
      <c r="D238" t="s">
        <v>2105</v>
      </c>
      <c r="E238" s="103" t="s">
        <v>313</v>
      </c>
      <c r="F238" s="100" t="e">
        <f t="shared" si="8"/>
        <v>#VALUE!</v>
      </c>
      <c r="G238" t="e">
        <v>#VALUE!</v>
      </c>
      <c r="H238" s="102" t="s">
        <v>2594</v>
      </c>
    </row>
    <row r="239" spans="1:8" ht="14.4" x14ac:dyDescent="0.3">
      <c r="A239">
        <v>320</v>
      </c>
      <c r="B239" t="str">
        <f t="shared" si="7"/>
        <v>320</v>
      </c>
      <c r="C239" t="s">
        <v>1269</v>
      </c>
      <c r="D239" t="s">
        <v>2106</v>
      </c>
      <c r="E239" s="103" t="s">
        <v>314</v>
      </c>
      <c r="F239" s="100" t="e">
        <f t="shared" si="8"/>
        <v>#VALUE!</v>
      </c>
      <c r="G239" t="e">
        <v>#VALUE!</v>
      </c>
      <c r="H239" s="102" t="s">
        <v>2594</v>
      </c>
    </row>
    <row r="240" spans="1:8" ht="14.4" x14ac:dyDescent="0.3">
      <c r="A240">
        <v>321</v>
      </c>
      <c r="B240" t="str">
        <f t="shared" si="7"/>
        <v>321</v>
      </c>
      <c r="C240" t="s">
        <v>1270</v>
      </c>
      <c r="D240" t="s">
        <v>2107</v>
      </c>
      <c r="E240" s="103" t="s">
        <v>315</v>
      </c>
      <c r="F240" s="100" t="e">
        <f t="shared" si="8"/>
        <v>#VALUE!</v>
      </c>
      <c r="G240" t="e">
        <v>#VALUE!</v>
      </c>
      <c r="H240" s="102" t="s">
        <v>2594</v>
      </c>
    </row>
    <row r="241" spans="1:8" ht="14.4" x14ac:dyDescent="0.3">
      <c r="A241">
        <v>324</v>
      </c>
      <c r="B241" t="str">
        <f t="shared" si="7"/>
        <v>324</v>
      </c>
      <c r="C241" t="s">
        <v>1273</v>
      </c>
      <c r="D241" t="s">
        <v>2108</v>
      </c>
      <c r="E241" s="103" t="s">
        <v>317</v>
      </c>
      <c r="F241" s="100" t="e">
        <f t="shared" si="8"/>
        <v>#VALUE!</v>
      </c>
      <c r="G241" t="e">
        <v>#VALUE!</v>
      </c>
      <c r="H241" s="102" t="s">
        <v>2594</v>
      </c>
    </row>
    <row r="242" spans="1:8" ht="14.4" x14ac:dyDescent="0.3">
      <c r="A242">
        <v>328</v>
      </c>
      <c r="B242" t="str">
        <f t="shared" si="7"/>
        <v>328</v>
      </c>
      <c r="C242" t="s">
        <v>1277</v>
      </c>
      <c r="D242" t="s">
        <v>2109</v>
      </c>
      <c r="E242" s="103" t="s">
        <v>321</v>
      </c>
      <c r="F242" s="100" t="e">
        <f t="shared" si="8"/>
        <v>#VALUE!</v>
      </c>
      <c r="G242" t="e">
        <v>#VALUE!</v>
      </c>
      <c r="H242" s="102" t="s">
        <v>2594</v>
      </c>
    </row>
    <row r="243" spans="1:8" ht="14.4" x14ac:dyDescent="0.3">
      <c r="A243">
        <v>329</v>
      </c>
      <c r="B243" t="str">
        <f t="shared" si="7"/>
        <v>329</v>
      </c>
      <c r="C243" t="s">
        <v>1278</v>
      </c>
      <c r="D243" t="s">
        <v>2110</v>
      </c>
      <c r="E243" s="103" t="s">
        <v>322</v>
      </c>
      <c r="F243" s="100" t="e">
        <f t="shared" si="8"/>
        <v>#VALUE!</v>
      </c>
      <c r="G243" t="e">
        <v>#VALUE!</v>
      </c>
      <c r="H243" s="102" t="s">
        <v>2594</v>
      </c>
    </row>
    <row r="244" spans="1:8" ht="14.4" x14ac:dyDescent="0.3">
      <c r="A244">
        <v>330</v>
      </c>
      <c r="B244" t="str">
        <f t="shared" si="7"/>
        <v>330</v>
      </c>
      <c r="C244" t="s">
        <v>1279</v>
      </c>
      <c r="D244" t="s">
        <v>2111</v>
      </c>
      <c r="E244" s="103" t="s">
        <v>323</v>
      </c>
      <c r="F244" s="100" t="e">
        <f t="shared" si="8"/>
        <v>#VALUE!</v>
      </c>
      <c r="G244" t="e">
        <v>#VALUE!</v>
      </c>
      <c r="H244" s="102" t="s">
        <v>2594</v>
      </c>
    </row>
    <row r="245" spans="1:8" ht="14.4" x14ac:dyDescent="0.3">
      <c r="A245">
        <v>333</v>
      </c>
      <c r="B245" t="str">
        <f t="shared" si="7"/>
        <v>333</v>
      </c>
      <c r="C245" t="s">
        <v>1282</v>
      </c>
      <c r="D245" t="s">
        <v>2112</v>
      </c>
      <c r="E245" s="103" t="s">
        <v>326</v>
      </c>
      <c r="F245" s="100" t="e">
        <f t="shared" si="8"/>
        <v>#VALUE!</v>
      </c>
      <c r="G245" t="e">
        <v>#VALUE!</v>
      </c>
      <c r="H245" s="102" t="s">
        <v>2594</v>
      </c>
    </row>
    <row r="246" spans="1:8" ht="14.4" x14ac:dyDescent="0.3">
      <c r="A246">
        <v>334</v>
      </c>
      <c r="B246" t="str">
        <f t="shared" si="7"/>
        <v>334</v>
      </c>
      <c r="C246" t="s">
        <v>1283</v>
      </c>
      <c r="D246" t="s">
        <v>2113</v>
      </c>
      <c r="E246" s="103" t="s">
        <v>327</v>
      </c>
      <c r="F246" s="100" t="e">
        <f t="shared" si="8"/>
        <v>#VALUE!</v>
      </c>
      <c r="G246" t="e">
        <v>#VALUE!</v>
      </c>
      <c r="H246" s="102" t="s">
        <v>2594</v>
      </c>
    </row>
    <row r="247" spans="1:8" ht="14.4" x14ac:dyDescent="0.3">
      <c r="A247">
        <v>337</v>
      </c>
      <c r="B247" t="str">
        <f t="shared" si="7"/>
        <v>337</v>
      </c>
      <c r="C247" t="s">
        <v>1286</v>
      </c>
      <c r="D247" t="s">
        <v>2114</v>
      </c>
      <c r="E247" s="103" t="s">
        <v>330</v>
      </c>
      <c r="F247" s="100" t="e">
        <f t="shared" si="8"/>
        <v>#VALUE!</v>
      </c>
      <c r="G247" t="e">
        <v>#VALUE!</v>
      </c>
      <c r="H247" s="102" t="s">
        <v>2594</v>
      </c>
    </row>
    <row r="248" spans="1:8" ht="14.4" x14ac:dyDescent="0.3">
      <c r="A248">
        <v>338</v>
      </c>
      <c r="B248" t="str">
        <f t="shared" si="7"/>
        <v>338</v>
      </c>
      <c r="C248" t="s">
        <v>1287</v>
      </c>
      <c r="D248" t="s">
        <v>2115</v>
      </c>
      <c r="E248" s="103" t="s">
        <v>331</v>
      </c>
      <c r="F248" s="100" t="e">
        <f t="shared" si="8"/>
        <v>#VALUE!</v>
      </c>
      <c r="G248" t="e">
        <v>#VALUE!</v>
      </c>
      <c r="H248" s="102" t="s">
        <v>2594</v>
      </c>
    </row>
    <row r="249" spans="1:8" ht="14.4" x14ac:dyDescent="0.3">
      <c r="A249">
        <v>339</v>
      </c>
      <c r="B249" t="str">
        <f t="shared" si="7"/>
        <v>339</v>
      </c>
      <c r="C249" t="s">
        <v>1288</v>
      </c>
      <c r="D249" t="s">
        <v>2116</v>
      </c>
      <c r="E249" s="103" t="s">
        <v>332</v>
      </c>
      <c r="F249" s="100" t="e">
        <f t="shared" si="8"/>
        <v>#VALUE!</v>
      </c>
      <c r="G249" t="e">
        <v>#VALUE!</v>
      </c>
      <c r="H249" s="102" t="s">
        <v>2594</v>
      </c>
    </row>
    <row r="250" spans="1:8" ht="14.4" x14ac:dyDescent="0.3">
      <c r="A250">
        <v>340</v>
      </c>
      <c r="B250" t="str">
        <f t="shared" si="7"/>
        <v>340</v>
      </c>
      <c r="C250" t="s">
        <v>1289</v>
      </c>
      <c r="D250" t="s">
        <v>2117</v>
      </c>
      <c r="E250" s="103" t="s">
        <v>333</v>
      </c>
      <c r="F250" s="100" t="e">
        <f t="shared" si="8"/>
        <v>#VALUE!</v>
      </c>
      <c r="G250" t="e">
        <v>#VALUE!</v>
      </c>
      <c r="H250" s="102" t="s">
        <v>2594</v>
      </c>
    </row>
    <row r="251" spans="1:8" ht="14.4" x14ac:dyDescent="0.3">
      <c r="A251">
        <v>341</v>
      </c>
      <c r="B251" t="str">
        <f t="shared" si="7"/>
        <v>341</v>
      </c>
      <c r="C251" t="s">
        <v>1290</v>
      </c>
      <c r="D251" t="s">
        <v>2118</v>
      </c>
      <c r="E251" s="103" t="s">
        <v>334</v>
      </c>
      <c r="F251" s="100" t="e">
        <f t="shared" si="8"/>
        <v>#VALUE!</v>
      </c>
      <c r="G251" t="e">
        <v>#VALUE!</v>
      </c>
      <c r="H251" s="102" t="s">
        <v>2594</v>
      </c>
    </row>
    <row r="252" spans="1:8" ht="14.4" x14ac:dyDescent="0.3">
      <c r="A252">
        <v>342</v>
      </c>
      <c r="B252" t="str">
        <f t="shared" si="7"/>
        <v>342</v>
      </c>
      <c r="C252" t="s">
        <v>1291</v>
      </c>
      <c r="D252" t="s">
        <v>2119</v>
      </c>
      <c r="E252" s="103" t="s">
        <v>335</v>
      </c>
      <c r="F252" s="100" t="e">
        <f t="shared" si="8"/>
        <v>#VALUE!</v>
      </c>
      <c r="G252" t="e">
        <v>#VALUE!</v>
      </c>
      <c r="H252" s="102" t="s">
        <v>2594</v>
      </c>
    </row>
    <row r="253" spans="1:8" ht="14.4" x14ac:dyDescent="0.3">
      <c r="A253">
        <v>343</v>
      </c>
      <c r="B253" t="str">
        <f t="shared" si="7"/>
        <v>343</v>
      </c>
      <c r="C253" t="s">
        <v>1292</v>
      </c>
      <c r="D253" t="s">
        <v>2120</v>
      </c>
      <c r="E253" s="103" t="s">
        <v>336</v>
      </c>
      <c r="F253" s="100" t="e">
        <f t="shared" si="8"/>
        <v>#VALUE!</v>
      </c>
      <c r="G253" t="e">
        <v>#VALUE!</v>
      </c>
      <c r="H253" s="102" t="s">
        <v>2594</v>
      </c>
    </row>
    <row r="254" spans="1:8" ht="14.4" x14ac:dyDescent="0.3">
      <c r="A254">
        <v>344</v>
      </c>
      <c r="B254" t="str">
        <f t="shared" si="7"/>
        <v>344</v>
      </c>
      <c r="C254" t="s">
        <v>1293</v>
      </c>
      <c r="D254" t="s">
        <v>2121</v>
      </c>
      <c r="E254" s="103" t="s">
        <v>337</v>
      </c>
      <c r="F254" s="100" t="e">
        <f t="shared" si="8"/>
        <v>#VALUE!</v>
      </c>
      <c r="G254" t="e">
        <v>#VALUE!</v>
      </c>
      <c r="H254" s="102" t="s">
        <v>2594</v>
      </c>
    </row>
    <row r="255" spans="1:8" ht="14.4" x14ac:dyDescent="0.3">
      <c r="A255">
        <v>345</v>
      </c>
      <c r="B255" t="str">
        <f t="shared" si="7"/>
        <v>345</v>
      </c>
      <c r="C255" t="s">
        <v>1294</v>
      </c>
      <c r="D255" t="s">
        <v>2122</v>
      </c>
      <c r="E255" s="103" t="s">
        <v>338</v>
      </c>
      <c r="F255" s="100" t="e">
        <f t="shared" si="8"/>
        <v>#VALUE!</v>
      </c>
      <c r="G255" t="e">
        <v>#VALUE!</v>
      </c>
      <c r="H255" s="102" t="s">
        <v>2594</v>
      </c>
    </row>
    <row r="256" spans="1:8" ht="14.4" x14ac:dyDescent="0.3">
      <c r="A256">
        <v>346</v>
      </c>
      <c r="B256" t="str">
        <f t="shared" si="7"/>
        <v>346</v>
      </c>
      <c r="C256" t="s">
        <v>1295</v>
      </c>
      <c r="D256" t="s">
        <v>2123</v>
      </c>
      <c r="E256" s="103" t="s">
        <v>339</v>
      </c>
      <c r="F256" s="100" t="e">
        <f t="shared" si="8"/>
        <v>#VALUE!</v>
      </c>
      <c r="G256" t="e">
        <v>#VALUE!</v>
      </c>
      <c r="H256" s="102" t="s">
        <v>2594</v>
      </c>
    </row>
    <row r="257" spans="1:8" ht="14.4" x14ac:dyDescent="0.3">
      <c r="A257">
        <v>347</v>
      </c>
      <c r="B257" t="str">
        <f t="shared" si="7"/>
        <v>347</v>
      </c>
      <c r="C257" t="s">
        <v>1296</v>
      </c>
      <c r="D257" t="s">
        <v>2124</v>
      </c>
      <c r="E257" s="103" t="s">
        <v>340</v>
      </c>
      <c r="F257" s="100" t="e">
        <f t="shared" si="8"/>
        <v>#VALUE!</v>
      </c>
      <c r="G257" t="e">
        <v>#VALUE!</v>
      </c>
      <c r="H257" s="102" t="s">
        <v>2594</v>
      </c>
    </row>
    <row r="258" spans="1:8" ht="14.4" x14ac:dyDescent="0.3">
      <c r="A258">
        <v>348</v>
      </c>
      <c r="B258" t="str">
        <f t="shared" ref="B258:B321" si="9">IF(ISERROR(SEARCH(".",A258)),TEXT(A258,"000"),TEXT(LEFT(A258,FIND(".",A258)-1),"000"))</f>
        <v>348</v>
      </c>
      <c r="C258" t="s">
        <v>1297</v>
      </c>
      <c r="D258" t="s">
        <v>2125</v>
      </c>
      <c r="E258" s="103" t="s">
        <v>341</v>
      </c>
      <c r="F258" s="100" t="e">
        <f t="shared" ref="F258:F321" si="10">LEFT(A258,FIND(".",A258)-1)</f>
        <v>#VALUE!</v>
      </c>
      <c r="G258" t="e">
        <v>#VALUE!</v>
      </c>
      <c r="H258" s="102" t="s">
        <v>2594</v>
      </c>
    </row>
    <row r="259" spans="1:8" ht="14.4" x14ac:dyDescent="0.3">
      <c r="A259">
        <v>349</v>
      </c>
      <c r="B259" t="str">
        <f t="shared" si="9"/>
        <v>349</v>
      </c>
      <c r="C259" t="s">
        <v>1298</v>
      </c>
      <c r="D259" t="s">
        <v>2126</v>
      </c>
      <c r="E259" s="103" t="s">
        <v>342</v>
      </c>
      <c r="F259" s="100" t="e">
        <f t="shared" si="10"/>
        <v>#VALUE!</v>
      </c>
      <c r="G259" t="e">
        <v>#VALUE!</v>
      </c>
      <c r="H259" s="102" t="s">
        <v>2594</v>
      </c>
    </row>
    <row r="260" spans="1:8" ht="14.4" x14ac:dyDescent="0.3">
      <c r="A260">
        <v>350</v>
      </c>
      <c r="B260" t="str">
        <f t="shared" si="9"/>
        <v>350</v>
      </c>
      <c r="C260" t="s">
        <v>1299</v>
      </c>
      <c r="D260" t="s">
        <v>2127</v>
      </c>
      <c r="E260" s="103" t="s">
        <v>343</v>
      </c>
      <c r="F260" s="100" t="e">
        <f t="shared" si="10"/>
        <v>#VALUE!</v>
      </c>
      <c r="G260" t="e">
        <v>#VALUE!</v>
      </c>
      <c r="H260" s="102" t="s">
        <v>2594</v>
      </c>
    </row>
    <row r="261" spans="1:8" ht="14.4" x14ac:dyDescent="0.3">
      <c r="A261">
        <v>355</v>
      </c>
      <c r="B261" t="str">
        <f t="shared" si="9"/>
        <v>355</v>
      </c>
      <c r="C261" t="s">
        <v>1304</v>
      </c>
      <c r="D261" t="s">
        <v>2128</v>
      </c>
      <c r="E261" s="103" t="s">
        <v>348</v>
      </c>
      <c r="F261" s="100" t="e">
        <f t="shared" si="10"/>
        <v>#VALUE!</v>
      </c>
      <c r="G261" t="e">
        <v>#VALUE!</v>
      </c>
      <c r="H261" s="102" t="s">
        <v>2594</v>
      </c>
    </row>
    <row r="262" spans="1:8" ht="14.4" x14ac:dyDescent="0.3">
      <c r="A262">
        <v>356</v>
      </c>
      <c r="B262" t="str">
        <f t="shared" si="9"/>
        <v>356</v>
      </c>
      <c r="C262" t="s">
        <v>1305</v>
      </c>
      <c r="D262" t="s">
        <v>2129</v>
      </c>
      <c r="E262" s="103" t="s">
        <v>349</v>
      </c>
      <c r="F262" s="100" t="e">
        <f t="shared" si="10"/>
        <v>#VALUE!</v>
      </c>
      <c r="G262" t="e">
        <v>#VALUE!</v>
      </c>
      <c r="H262" s="102" t="s">
        <v>2594</v>
      </c>
    </row>
    <row r="263" spans="1:8" ht="14.4" x14ac:dyDescent="0.3">
      <c r="A263">
        <v>359</v>
      </c>
      <c r="B263" t="str">
        <f t="shared" si="9"/>
        <v>359</v>
      </c>
      <c r="C263" t="s">
        <v>1308</v>
      </c>
      <c r="D263" t="s">
        <v>2130</v>
      </c>
      <c r="E263" s="103" t="s">
        <v>352</v>
      </c>
      <c r="F263" s="100" t="e">
        <f t="shared" si="10"/>
        <v>#VALUE!</v>
      </c>
      <c r="G263" t="e">
        <v>#VALUE!</v>
      </c>
      <c r="H263" s="102" t="s">
        <v>2594</v>
      </c>
    </row>
    <row r="264" spans="1:8" ht="14.4" x14ac:dyDescent="0.3">
      <c r="A264">
        <v>360</v>
      </c>
      <c r="B264" t="str">
        <f t="shared" si="9"/>
        <v>360</v>
      </c>
      <c r="C264" t="s">
        <v>1309</v>
      </c>
      <c r="D264" t="s">
        <v>2131</v>
      </c>
      <c r="E264" s="103" t="s">
        <v>353</v>
      </c>
      <c r="F264" s="100" t="e">
        <f t="shared" si="10"/>
        <v>#VALUE!</v>
      </c>
      <c r="G264" t="e">
        <v>#VALUE!</v>
      </c>
      <c r="H264" s="102" t="s">
        <v>2594</v>
      </c>
    </row>
    <row r="265" spans="1:8" ht="14.4" x14ac:dyDescent="0.3">
      <c r="A265">
        <v>361</v>
      </c>
      <c r="B265" t="str">
        <f t="shared" si="9"/>
        <v>361</v>
      </c>
      <c r="C265" t="s">
        <v>1310</v>
      </c>
      <c r="D265" t="s">
        <v>2132</v>
      </c>
      <c r="E265" s="103" t="s">
        <v>354</v>
      </c>
      <c r="F265" s="100" t="e">
        <f t="shared" si="10"/>
        <v>#VALUE!</v>
      </c>
      <c r="G265" t="e">
        <v>#VALUE!</v>
      </c>
      <c r="H265" s="102" t="s">
        <v>2594</v>
      </c>
    </row>
    <row r="266" spans="1:8" ht="14.4" x14ac:dyDescent="0.3">
      <c r="A266">
        <v>362</v>
      </c>
      <c r="B266" t="str">
        <f t="shared" si="9"/>
        <v>362</v>
      </c>
      <c r="C266" t="s">
        <v>1311</v>
      </c>
      <c r="D266" t="s">
        <v>2133</v>
      </c>
      <c r="E266" s="103" t="s">
        <v>355</v>
      </c>
      <c r="F266" s="100" t="e">
        <f t="shared" si="10"/>
        <v>#VALUE!</v>
      </c>
      <c r="G266" t="e">
        <v>#VALUE!</v>
      </c>
      <c r="H266" s="102" t="s">
        <v>2594</v>
      </c>
    </row>
    <row r="267" spans="1:8" ht="14.4" x14ac:dyDescent="0.3">
      <c r="A267">
        <v>363</v>
      </c>
      <c r="B267" t="str">
        <f t="shared" si="9"/>
        <v>363</v>
      </c>
      <c r="C267" t="s">
        <v>1312</v>
      </c>
      <c r="D267" t="s">
        <v>2134</v>
      </c>
      <c r="E267" s="103" t="s">
        <v>356</v>
      </c>
      <c r="F267" s="100" t="e">
        <f t="shared" si="10"/>
        <v>#VALUE!</v>
      </c>
      <c r="G267" t="e">
        <v>#VALUE!</v>
      </c>
      <c r="H267" s="102" t="s">
        <v>2594</v>
      </c>
    </row>
    <row r="268" spans="1:8" ht="14.4" x14ac:dyDescent="0.3">
      <c r="A268">
        <v>364</v>
      </c>
      <c r="B268" t="str">
        <f t="shared" si="9"/>
        <v>364</v>
      </c>
      <c r="C268" t="s">
        <v>1313</v>
      </c>
      <c r="D268" t="s">
        <v>2135</v>
      </c>
      <c r="E268" s="103" t="s">
        <v>357</v>
      </c>
      <c r="F268" s="100" t="e">
        <f t="shared" si="10"/>
        <v>#VALUE!</v>
      </c>
      <c r="G268" t="e">
        <v>#VALUE!</v>
      </c>
      <c r="H268" s="102" t="s">
        <v>2594</v>
      </c>
    </row>
    <row r="269" spans="1:8" ht="14.4" x14ac:dyDescent="0.3">
      <c r="A269">
        <v>365</v>
      </c>
      <c r="B269" t="str">
        <f t="shared" si="9"/>
        <v>365</v>
      </c>
      <c r="C269" t="s">
        <v>1314</v>
      </c>
      <c r="D269" t="s">
        <v>2136</v>
      </c>
      <c r="E269" s="103" t="s">
        <v>358</v>
      </c>
      <c r="F269" s="100" t="e">
        <f t="shared" si="10"/>
        <v>#VALUE!</v>
      </c>
      <c r="G269" t="e">
        <v>#VALUE!</v>
      </c>
      <c r="H269" s="102" t="s">
        <v>2594</v>
      </c>
    </row>
    <row r="270" spans="1:8" ht="14.4" x14ac:dyDescent="0.3">
      <c r="A270">
        <v>369</v>
      </c>
      <c r="B270" t="str">
        <f t="shared" si="9"/>
        <v>369</v>
      </c>
      <c r="C270" t="s">
        <v>1318</v>
      </c>
      <c r="D270" t="s">
        <v>2137</v>
      </c>
      <c r="E270" s="103" t="s">
        <v>362</v>
      </c>
      <c r="F270" s="100" t="e">
        <f t="shared" si="10"/>
        <v>#VALUE!</v>
      </c>
      <c r="G270" t="e">
        <v>#VALUE!</v>
      </c>
      <c r="H270" s="102" t="s">
        <v>2594</v>
      </c>
    </row>
    <row r="271" spans="1:8" ht="14.4" x14ac:dyDescent="0.3">
      <c r="A271">
        <v>371</v>
      </c>
      <c r="B271" t="str">
        <f t="shared" si="9"/>
        <v>371</v>
      </c>
      <c r="C271" t="s">
        <v>1320</v>
      </c>
      <c r="D271" t="s">
        <v>2138</v>
      </c>
      <c r="E271" s="103" t="s">
        <v>364</v>
      </c>
      <c r="F271" s="100" t="e">
        <f t="shared" si="10"/>
        <v>#VALUE!</v>
      </c>
      <c r="G271" t="e">
        <v>#VALUE!</v>
      </c>
      <c r="H271" s="102" t="s">
        <v>2594</v>
      </c>
    </row>
    <row r="272" spans="1:8" ht="14.4" x14ac:dyDescent="0.3">
      <c r="A272">
        <v>372</v>
      </c>
      <c r="B272" t="str">
        <f t="shared" si="9"/>
        <v>372</v>
      </c>
      <c r="C272" t="s">
        <v>1321</v>
      </c>
      <c r="D272" t="s">
        <v>2139</v>
      </c>
      <c r="E272" s="103" t="s">
        <v>365</v>
      </c>
      <c r="F272" s="100" t="e">
        <f t="shared" si="10"/>
        <v>#VALUE!</v>
      </c>
      <c r="G272" t="e">
        <v>#VALUE!</v>
      </c>
      <c r="H272" s="102" t="s">
        <v>2594</v>
      </c>
    </row>
    <row r="273" spans="1:8" ht="14.4" x14ac:dyDescent="0.3">
      <c r="A273">
        <v>373</v>
      </c>
      <c r="B273" t="str">
        <f t="shared" si="9"/>
        <v>373</v>
      </c>
      <c r="C273" t="s">
        <v>1322</v>
      </c>
      <c r="D273" t="s">
        <v>2140</v>
      </c>
      <c r="E273" s="103" t="s">
        <v>366</v>
      </c>
      <c r="F273" s="100" t="e">
        <f t="shared" si="10"/>
        <v>#VALUE!</v>
      </c>
      <c r="G273" t="e">
        <v>#VALUE!</v>
      </c>
      <c r="H273" s="102" t="s">
        <v>2594</v>
      </c>
    </row>
    <row r="274" spans="1:8" ht="14.4" x14ac:dyDescent="0.3">
      <c r="A274">
        <v>374</v>
      </c>
      <c r="B274" t="str">
        <f t="shared" si="9"/>
        <v>374</v>
      </c>
      <c r="C274" t="s">
        <v>1323</v>
      </c>
      <c r="D274" t="s">
        <v>2141</v>
      </c>
      <c r="E274" s="103" t="s">
        <v>367</v>
      </c>
      <c r="F274" s="100" t="e">
        <f t="shared" si="10"/>
        <v>#VALUE!</v>
      </c>
      <c r="G274" t="e">
        <v>#VALUE!</v>
      </c>
      <c r="H274" s="102" t="s">
        <v>2594</v>
      </c>
    </row>
    <row r="275" spans="1:8" ht="14.4" x14ac:dyDescent="0.3">
      <c r="A275">
        <v>375</v>
      </c>
      <c r="B275" t="str">
        <f t="shared" si="9"/>
        <v>375</v>
      </c>
      <c r="C275" t="s">
        <v>1324</v>
      </c>
      <c r="D275" t="s">
        <v>2142</v>
      </c>
      <c r="E275" s="103" t="s">
        <v>368</v>
      </c>
      <c r="F275" s="100" t="e">
        <f t="shared" si="10"/>
        <v>#VALUE!</v>
      </c>
      <c r="G275" t="e">
        <v>#VALUE!</v>
      </c>
      <c r="H275" s="102" t="s">
        <v>2594</v>
      </c>
    </row>
    <row r="276" spans="1:8" ht="14.4" x14ac:dyDescent="0.3">
      <c r="A276">
        <v>376</v>
      </c>
      <c r="B276" t="str">
        <f t="shared" si="9"/>
        <v>376</v>
      </c>
      <c r="C276" t="s">
        <v>1325</v>
      </c>
      <c r="D276" t="s">
        <v>2143</v>
      </c>
      <c r="E276" s="103" t="s">
        <v>369</v>
      </c>
      <c r="F276" s="100" t="e">
        <f t="shared" si="10"/>
        <v>#VALUE!</v>
      </c>
      <c r="G276" t="e">
        <v>#VALUE!</v>
      </c>
      <c r="H276" s="102" t="s">
        <v>2594</v>
      </c>
    </row>
    <row r="277" spans="1:8" ht="14.4" x14ac:dyDescent="0.3">
      <c r="A277">
        <v>377</v>
      </c>
      <c r="B277" t="str">
        <f t="shared" si="9"/>
        <v>377</v>
      </c>
      <c r="C277" t="s">
        <v>1326</v>
      </c>
      <c r="D277" t="s">
        <v>2144</v>
      </c>
      <c r="E277" s="103" t="s">
        <v>370</v>
      </c>
      <c r="F277" s="100" t="e">
        <f t="shared" si="10"/>
        <v>#VALUE!</v>
      </c>
      <c r="G277" t="e">
        <v>#VALUE!</v>
      </c>
      <c r="H277" s="102" t="s">
        <v>2594</v>
      </c>
    </row>
    <row r="278" spans="1:8" ht="14.4" x14ac:dyDescent="0.3">
      <c r="A278">
        <v>378</v>
      </c>
      <c r="B278" t="str">
        <f t="shared" si="9"/>
        <v>378</v>
      </c>
      <c r="C278" t="s">
        <v>1327</v>
      </c>
      <c r="D278" t="s">
        <v>2145</v>
      </c>
      <c r="E278" s="103" t="s">
        <v>371</v>
      </c>
      <c r="F278" s="100" t="e">
        <f t="shared" si="10"/>
        <v>#VALUE!</v>
      </c>
      <c r="G278" t="e">
        <v>#VALUE!</v>
      </c>
      <c r="H278" s="102" t="s">
        <v>2594</v>
      </c>
    </row>
    <row r="279" spans="1:8" ht="14.4" x14ac:dyDescent="0.3">
      <c r="A279">
        <v>379</v>
      </c>
      <c r="B279" t="str">
        <f t="shared" si="9"/>
        <v>379</v>
      </c>
      <c r="C279" t="s">
        <v>1328</v>
      </c>
      <c r="D279" t="s">
        <v>2146</v>
      </c>
      <c r="E279" s="103" t="s">
        <v>372</v>
      </c>
      <c r="F279" s="100" t="e">
        <f t="shared" si="10"/>
        <v>#VALUE!</v>
      </c>
      <c r="G279" t="e">
        <v>#VALUE!</v>
      </c>
      <c r="H279" s="102" t="s">
        <v>2594</v>
      </c>
    </row>
    <row r="280" spans="1:8" ht="14.4" x14ac:dyDescent="0.3">
      <c r="A280">
        <v>380</v>
      </c>
      <c r="B280" t="str">
        <f t="shared" si="9"/>
        <v>380</v>
      </c>
      <c r="C280" t="s">
        <v>1329</v>
      </c>
      <c r="D280" t="s">
        <v>2147</v>
      </c>
      <c r="E280" s="103" t="s">
        <v>373</v>
      </c>
      <c r="F280" s="100" t="e">
        <f t="shared" si="10"/>
        <v>#VALUE!</v>
      </c>
      <c r="G280" t="e">
        <v>#VALUE!</v>
      </c>
      <c r="H280" s="102" t="s">
        <v>2594</v>
      </c>
    </row>
    <row r="281" spans="1:8" ht="14.4" x14ac:dyDescent="0.3">
      <c r="A281">
        <v>381</v>
      </c>
      <c r="B281" t="str">
        <f t="shared" si="9"/>
        <v>381</v>
      </c>
      <c r="C281" t="s">
        <v>1330</v>
      </c>
      <c r="D281" t="s">
        <v>2148</v>
      </c>
      <c r="E281" s="103" t="s">
        <v>374</v>
      </c>
      <c r="F281" s="100" t="e">
        <f t="shared" si="10"/>
        <v>#VALUE!</v>
      </c>
      <c r="G281" t="e">
        <v>#VALUE!</v>
      </c>
      <c r="H281" s="102" t="s">
        <v>2594</v>
      </c>
    </row>
    <row r="282" spans="1:8" ht="14.4" x14ac:dyDescent="0.3">
      <c r="A282">
        <v>382</v>
      </c>
      <c r="B282" t="str">
        <f t="shared" si="9"/>
        <v>382</v>
      </c>
      <c r="C282" t="s">
        <v>1331</v>
      </c>
      <c r="D282" t="s">
        <v>2149</v>
      </c>
      <c r="E282" s="103" t="s">
        <v>375</v>
      </c>
      <c r="F282" s="100" t="e">
        <f t="shared" si="10"/>
        <v>#VALUE!</v>
      </c>
      <c r="G282" t="e">
        <v>#VALUE!</v>
      </c>
      <c r="H282" s="102" t="s">
        <v>2594</v>
      </c>
    </row>
    <row r="283" spans="1:8" ht="14.4" x14ac:dyDescent="0.3">
      <c r="A283">
        <v>383</v>
      </c>
      <c r="B283" t="str">
        <f t="shared" si="9"/>
        <v>383</v>
      </c>
      <c r="C283" t="s">
        <v>1332</v>
      </c>
      <c r="D283" t="s">
        <v>2150</v>
      </c>
      <c r="E283" s="103" t="s">
        <v>376</v>
      </c>
      <c r="F283" s="100" t="e">
        <f t="shared" si="10"/>
        <v>#VALUE!</v>
      </c>
      <c r="G283" t="e">
        <v>#VALUE!</v>
      </c>
      <c r="H283" s="102" t="s">
        <v>2594</v>
      </c>
    </row>
    <row r="284" spans="1:8" ht="14.4" x14ac:dyDescent="0.3">
      <c r="A284">
        <v>384</v>
      </c>
      <c r="B284" t="str">
        <f t="shared" si="9"/>
        <v>384</v>
      </c>
      <c r="C284" t="s">
        <v>1333</v>
      </c>
      <c r="D284" t="s">
        <v>2151</v>
      </c>
      <c r="E284" s="103" t="s">
        <v>377</v>
      </c>
      <c r="F284" s="100" t="e">
        <f t="shared" si="10"/>
        <v>#VALUE!</v>
      </c>
      <c r="G284" t="e">
        <v>#VALUE!</v>
      </c>
      <c r="H284" s="102" t="s">
        <v>2594</v>
      </c>
    </row>
    <row r="285" spans="1:8" ht="14.4" x14ac:dyDescent="0.3">
      <c r="A285">
        <v>385</v>
      </c>
      <c r="B285" t="str">
        <f t="shared" si="9"/>
        <v>385</v>
      </c>
      <c r="C285" t="s">
        <v>1334</v>
      </c>
      <c r="D285" t="s">
        <v>2152</v>
      </c>
      <c r="E285" s="103" t="s">
        <v>378</v>
      </c>
      <c r="F285" s="100" t="e">
        <f t="shared" si="10"/>
        <v>#VALUE!</v>
      </c>
      <c r="G285" t="e">
        <v>#VALUE!</v>
      </c>
      <c r="H285" s="102" t="s">
        <v>2594</v>
      </c>
    </row>
    <row r="286" spans="1:8" ht="14.4" x14ac:dyDescent="0.3">
      <c r="A286">
        <v>403</v>
      </c>
      <c r="B286" t="str">
        <f t="shared" si="9"/>
        <v>403</v>
      </c>
      <c r="C286" t="s">
        <v>1352</v>
      </c>
      <c r="D286" t="s">
        <v>2153</v>
      </c>
      <c r="E286" s="103" t="s">
        <v>396</v>
      </c>
      <c r="F286" s="100" t="e">
        <f t="shared" si="10"/>
        <v>#VALUE!</v>
      </c>
      <c r="G286" t="e">
        <v>#VALUE!</v>
      </c>
      <c r="H286" s="102" t="s">
        <v>2594</v>
      </c>
    </row>
    <row r="287" spans="1:8" ht="14.4" x14ac:dyDescent="0.3">
      <c r="A287">
        <v>404</v>
      </c>
      <c r="B287" t="str">
        <f t="shared" si="9"/>
        <v>404</v>
      </c>
      <c r="C287" t="s">
        <v>1353</v>
      </c>
      <c r="D287" t="s">
        <v>2154</v>
      </c>
      <c r="E287" s="103" t="s">
        <v>397</v>
      </c>
      <c r="F287" s="100" t="e">
        <f t="shared" si="10"/>
        <v>#VALUE!</v>
      </c>
      <c r="G287" t="e">
        <v>#VALUE!</v>
      </c>
      <c r="H287" s="102" t="s">
        <v>2594</v>
      </c>
    </row>
    <row r="288" spans="1:8" ht="14.4" x14ac:dyDescent="0.3">
      <c r="A288">
        <v>405</v>
      </c>
      <c r="B288" t="str">
        <f t="shared" si="9"/>
        <v>405</v>
      </c>
      <c r="C288" t="s">
        <v>1354</v>
      </c>
      <c r="D288" t="s">
        <v>2155</v>
      </c>
      <c r="E288" s="103" t="s">
        <v>398</v>
      </c>
      <c r="F288" s="100" t="e">
        <f t="shared" si="10"/>
        <v>#VALUE!</v>
      </c>
      <c r="G288" t="e">
        <v>#VALUE!</v>
      </c>
      <c r="H288" s="102" t="s">
        <v>2594</v>
      </c>
    </row>
    <row r="289" spans="1:8" ht="14.4" x14ac:dyDescent="0.3">
      <c r="A289">
        <v>406</v>
      </c>
      <c r="B289" t="str">
        <f t="shared" si="9"/>
        <v>406</v>
      </c>
      <c r="C289" t="s">
        <v>1355</v>
      </c>
      <c r="D289" t="s">
        <v>2156</v>
      </c>
      <c r="E289" s="103" t="s">
        <v>399</v>
      </c>
      <c r="F289" s="100" t="e">
        <f t="shared" si="10"/>
        <v>#VALUE!</v>
      </c>
      <c r="G289" t="e">
        <v>#VALUE!</v>
      </c>
      <c r="H289" s="102" t="s">
        <v>2594</v>
      </c>
    </row>
    <row r="290" spans="1:8" ht="14.4" x14ac:dyDescent="0.3">
      <c r="A290">
        <v>407</v>
      </c>
      <c r="B290" t="str">
        <f t="shared" si="9"/>
        <v>407</v>
      </c>
      <c r="C290" t="s">
        <v>1356</v>
      </c>
      <c r="D290" t="s">
        <v>2157</v>
      </c>
      <c r="E290" s="103" t="s">
        <v>400</v>
      </c>
      <c r="F290" s="100" t="e">
        <f t="shared" si="10"/>
        <v>#VALUE!</v>
      </c>
      <c r="G290" t="e">
        <v>#VALUE!</v>
      </c>
      <c r="H290" s="102" t="s">
        <v>2594</v>
      </c>
    </row>
    <row r="291" spans="1:8" ht="14.4" x14ac:dyDescent="0.3">
      <c r="A291">
        <v>415</v>
      </c>
      <c r="B291" t="str">
        <f t="shared" si="9"/>
        <v>415</v>
      </c>
      <c r="C291" t="s">
        <v>1364</v>
      </c>
      <c r="D291" t="s">
        <v>2158</v>
      </c>
      <c r="E291" s="103" t="s">
        <v>408</v>
      </c>
      <c r="F291" s="100" t="e">
        <f t="shared" si="10"/>
        <v>#VALUE!</v>
      </c>
      <c r="G291" t="e">
        <v>#VALUE!</v>
      </c>
      <c r="H291" s="102" t="s">
        <v>2594</v>
      </c>
    </row>
    <row r="292" spans="1:8" ht="14.4" x14ac:dyDescent="0.3">
      <c r="A292">
        <v>416</v>
      </c>
      <c r="B292" t="str">
        <f t="shared" si="9"/>
        <v>416</v>
      </c>
      <c r="C292" t="s">
        <v>1365</v>
      </c>
      <c r="D292" t="s">
        <v>2159</v>
      </c>
      <c r="E292" s="103" t="s">
        <v>409</v>
      </c>
      <c r="F292" s="100" t="e">
        <f t="shared" si="10"/>
        <v>#VALUE!</v>
      </c>
      <c r="G292" t="e">
        <v>#VALUE!</v>
      </c>
      <c r="H292" s="102" t="s">
        <v>2594</v>
      </c>
    </row>
    <row r="293" spans="1:8" ht="14.4" x14ac:dyDescent="0.3">
      <c r="A293">
        <v>420</v>
      </c>
      <c r="B293" t="str">
        <f t="shared" si="9"/>
        <v>420</v>
      </c>
      <c r="C293" t="s">
        <v>1369</v>
      </c>
      <c r="D293" t="s">
        <v>2160</v>
      </c>
      <c r="E293" s="103" t="s">
        <v>413</v>
      </c>
      <c r="F293" s="100" t="e">
        <f t="shared" si="10"/>
        <v>#VALUE!</v>
      </c>
      <c r="G293" t="e">
        <v>#VALUE!</v>
      </c>
      <c r="H293" s="102" t="s">
        <v>2594</v>
      </c>
    </row>
    <row r="294" spans="1:8" ht="14.4" x14ac:dyDescent="0.3">
      <c r="A294">
        <v>421</v>
      </c>
      <c r="B294" t="str">
        <f t="shared" si="9"/>
        <v>421</v>
      </c>
      <c r="C294" t="s">
        <v>1370</v>
      </c>
      <c r="D294" t="s">
        <v>2161</v>
      </c>
      <c r="E294" s="103" t="s">
        <v>414</v>
      </c>
      <c r="F294" s="100" t="e">
        <f t="shared" si="10"/>
        <v>#VALUE!</v>
      </c>
      <c r="G294" t="e">
        <v>#VALUE!</v>
      </c>
      <c r="H294" s="102" t="s">
        <v>2594</v>
      </c>
    </row>
    <row r="295" spans="1:8" ht="14.4" x14ac:dyDescent="0.3">
      <c r="A295">
        <v>421</v>
      </c>
      <c r="B295" t="str">
        <f t="shared" si="9"/>
        <v>421</v>
      </c>
      <c r="C295" t="s">
        <v>1370</v>
      </c>
      <c r="D295" t="s">
        <v>2162</v>
      </c>
      <c r="E295" s="103" t="s">
        <v>414</v>
      </c>
      <c r="F295" s="100" t="e">
        <f t="shared" si="10"/>
        <v>#VALUE!</v>
      </c>
      <c r="G295" t="e">
        <v>#VALUE!</v>
      </c>
      <c r="H295" s="102" t="s">
        <v>2635</v>
      </c>
    </row>
    <row r="296" spans="1:8" ht="14.4" x14ac:dyDescent="0.3">
      <c r="A296">
        <v>422</v>
      </c>
      <c r="B296" t="str">
        <f t="shared" si="9"/>
        <v>422</v>
      </c>
      <c r="C296" t="s">
        <v>1371</v>
      </c>
      <c r="D296" t="s">
        <v>2163</v>
      </c>
      <c r="E296" s="103" t="s">
        <v>415</v>
      </c>
      <c r="F296" s="100" t="e">
        <f t="shared" si="10"/>
        <v>#VALUE!</v>
      </c>
      <c r="G296" t="e">
        <v>#VALUE!</v>
      </c>
      <c r="H296" s="102" t="s">
        <v>2594</v>
      </c>
    </row>
    <row r="297" spans="1:8" ht="14.4" x14ac:dyDescent="0.3">
      <c r="A297">
        <v>423</v>
      </c>
      <c r="B297" t="str">
        <f t="shared" si="9"/>
        <v>423</v>
      </c>
      <c r="C297" t="s">
        <v>1372</v>
      </c>
      <c r="D297" t="s">
        <v>2164</v>
      </c>
      <c r="E297" s="103" t="s">
        <v>416</v>
      </c>
      <c r="F297" s="100" t="e">
        <f t="shared" si="10"/>
        <v>#VALUE!</v>
      </c>
      <c r="G297" t="e">
        <v>#VALUE!</v>
      </c>
      <c r="H297" s="102" t="s">
        <v>2594</v>
      </c>
    </row>
    <row r="298" spans="1:8" ht="14.4" x14ac:dyDescent="0.3">
      <c r="A298">
        <v>425</v>
      </c>
      <c r="B298" t="str">
        <f t="shared" si="9"/>
        <v>425</v>
      </c>
      <c r="C298" t="s">
        <v>1374</v>
      </c>
      <c r="D298" t="s">
        <v>2165</v>
      </c>
      <c r="E298" s="103" t="s">
        <v>418</v>
      </c>
      <c r="F298" s="100" t="e">
        <f t="shared" si="10"/>
        <v>#VALUE!</v>
      </c>
      <c r="G298" t="e">
        <v>#VALUE!</v>
      </c>
      <c r="H298" s="102" t="s">
        <v>2594</v>
      </c>
    </row>
    <row r="299" spans="1:8" ht="14.4" x14ac:dyDescent="0.3">
      <c r="A299">
        <v>426</v>
      </c>
      <c r="B299" t="str">
        <f t="shared" si="9"/>
        <v>426</v>
      </c>
      <c r="C299" t="s">
        <v>1375</v>
      </c>
      <c r="D299" t="s">
        <v>2166</v>
      </c>
      <c r="E299" s="103" t="s">
        <v>419</v>
      </c>
      <c r="F299" s="100" t="e">
        <f t="shared" si="10"/>
        <v>#VALUE!</v>
      </c>
      <c r="G299" t="e">
        <v>#VALUE!</v>
      </c>
      <c r="H299" s="102" t="s">
        <v>2594</v>
      </c>
    </row>
    <row r="300" spans="1:8" ht="14.4" x14ac:dyDescent="0.3">
      <c r="A300">
        <v>427</v>
      </c>
      <c r="B300" t="str">
        <f t="shared" si="9"/>
        <v>427</v>
      </c>
      <c r="C300" t="s">
        <v>1376</v>
      </c>
      <c r="D300" t="s">
        <v>2167</v>
      </c>
      <c r="E300" s="103" t="s">
        <v>420</v>
      </c>
      <c r="F300" s="100" t="e">
        <f t="shared" si="10"/>
        <v>#VALUE!</v>
      </c>
      <c r="G300" t="e">
        <v>#VALUE!</v>
      </c>
      <c r="H300" s="102" t="s">
        <v>2594</v>
      </c>
    </row>
    <row r="301" spans="1:8" ht="14.4" x14ac:dyDescent="0.3">
      <c r="A301">
        <v>428</v>
      </c>
      <c r="B301" t="str">
        <f t="shared" si="9"/>
        <v>428</v>
      </c>
      <c r="C301" t="s">
        <v>1377</v>
      </c>
      <c r="D301" t="s">
        <v>2168</v>
      </c>
      <c r="E301" s="103" t="s">
        <v>421</v>
      </c>
      <c r="F301" s="100" t="e">
        <f t="shared" si="10"/>
        <v>#VALUE!</v>
      </c>
      <c r="G301" t="e">
        <v>#VALUE!</v>
      </c>
      <c r="H301" s="102" t="s">
        <v>2594</v>
      </c>
    </row>
    <row r="302" spans="1:8" ht="14.4" x14ac:dyDescent="0.3">
      <c r="A302">
        <v>434</v>
      </c>
      <c r="B302" t="str">
        <f t="shared" si="9"/>
        <v>434</v>
      </c>
      <c r="C302" t="s">
        <v>1383</v>
      </c>
      <c r="D302" t="s">
        <v>2169</v>
      </c>
      <c r="E302" s="103" t="s">
        <v>427</v>
      </c>
      <c r="F302" s="100" t="e">
        <f t="shared" si="10"/>
        <v>#VALUE!</v>
      </c>
      <c r="G302" t="e">
        <v>#VALUE!</v>
      </c>
      <c r="H302" s="102" t="s">
        <v>2594</v>
      </c>
    </row>
    <row r="303" spans="1:8" ht="14.4" x14ac:dyDescent="0.3">
      <c r="A303">
        <v>435</v>
      </c>
      <c r="B303" t="str">
        <f t="shared" si="9"/>
        <v>435</v>
      </c>
      <c r="C303" t="s">
        <v>1384</v>
      </c>
      <c r="D303" t="s">
        <v>2170</v>
      </c>
      <c r="E303" s="103" t="s">
        <v>428</v>
      </c>
      <c r="F303" s="100" t="e">
        <f t="shared" si="10"/>
        <v>#VALUE!</v>
      </c>
      <c r="G303" t="e">
        <v>#VALUE!</v>
      </c>
      <c r="H303" s="102" t="s">
        <v>2594</v>
      </c>
    </row>
    <row r="304" spans="1:8" ht="14.4" x14ac:dyDescent="0.3">
      <c r="A304">
        <v>436</v>
      </c>
      <c r="B304" t="str">
        <f t="shared" si="9"/>
        <v>436</v>
      </c>
      <c r="C304" t="s">
        <v>1385</v>
      </c>
      <c r="D304" t="s">
        <v>2171</v>
      </c>
      <c r="E304" s="103" t="s">
        <v>429</v>
      </c>
      <c r="F304" s="100" t="e">
        <f t="shared" si="10"/>
        <v>#VALUE!</v>
      </c>
      <c r="G304" t="e">
        <v>#VALUE!</v>
      </c>
      <c r="H304" s="102" t="s">
        <v>2594</v>
      </c>
    </row>
    <row r="305" spans="1:8" ht="14.4" x14ac:dyDescent="0.3">
      <c r="A305">
        <v>437</v>
      </c>
      <c r="B305" t="str">
        <f t="shared" si="9"/>
        <v>437</v>
      </c>
      <c r="C305" t="s">
        <v>1386</v>
      </c>
      <c r="D305" t="s">
        <v>2172</v>
      </c>
      <c r="E305" s="103" t="s">
        <v>430</v>
      </c>
      <c r="F305" s="100" t="e">
        <f t="shared" si="10"/>
        <v>#VALUE!</v>
      </c>
      <c r="G305" t="e">
        <v>#VALUE!</v>
      </c>
      <c r="H305" s="102" t="s">
        <v>2594</v>
      </c>
    </row>
    <row r="306" spans="1:8" ht="14.4" x14ac:dyDescent="0.3">
      <c r="A306">
        <v>438</v>
      </c>
      <c r="B306" t="str">
        <f t="shared" si="9"/>
        <v>438</v>
      </c>
      <c r="C306" t="s">
        <v>1387</v>
      </c>
      <c r="D306" t="s">
        <v>2173</v>
      </c>
      <c r="E306" s="103" t="s">
        <v>431</v>
      </c>
      <c r="F306" s="100" t="e">
        <f t="shared" si="10"/>
        <v>#VALUE!</v>
      </c>
      <c r="G306" t="e">
        <v>#VALUE!</v>
      </c>
      <c r="H306" s="102" t="s">
        <v>2594</v>
      </c>
    </row>
    <row r="307" spans="1:8" ht="14.4" x14ac:dyDescent="0.3">
      <c r="A307">
        <v>439</v>
      </c>
      <c r="B307" t="str">
        <f t="shared" si="9"/>
        <v>439</v>
      </c>
      <c r="C307" t="s">
        <v>1388</v>
      </c>
      <c r="D307" t="s">
        <v>2174</v>
      </c>
      <c r="E307" s="103" t="s">
        <v>432</v>
      </c>
      <c r="F307" s="100" t="e">
        <f t="shared" si="10"/>
        <v>#VALUE!</v>
      </c>
      <c r="G307" t="e">
        <v>#VALUE!</v>
      </c>
      <c r="H307" s="102" t="s">
        <v>2594</v>
      </c>
    </row>
    <row r="308" spans="1:8" ht="14.4" x14ac:dyDescent="0.3">
      <c r="A308">
        <v>440</v>
      </c>
      <c r="B308" t="str">
        <f t="shared" si="9"/>
        <v>440</v>
      </c>
      <c r="C308" t="s">
        <v>1389</v>
      </c>
      <c r="D308" t="s">
        <v>2175</v>
      </c>
      <c r="E308" s="103" t="s">
        <v>433</v>
      </c>
      <c r="F308" s="100" t="e">
        <f t="shared" si="10"/>
        <v>#VALUE!</v>
      </c>
      <c r="G308" t="e">
        <v>#VALUE!</v>
      </c>
      <c r="H308" s="102" t="s">
        <v>2594</v>
      </c>
    </row>
    <row r="309" spans="1:8" ht="14.4" x14ac:dyDescent="0.3">
      <c r="A309">
        <v>442</v>
      </c>
      <c r="B309" t="str">
        <f t="shared" si="9"/>
        <v>442</v>
      </c>
      <c r="C309" t="s">
        <v>1391</v>
      </c>
      <c r="D309" t="s">
        <v>2176</v>
      </c>
      <c r="E309" s="103" t="s">
        <v>435</v>
      </c>
      <c r="F309" s="100" t="e">
        <f t="shared" si="10"/>
        <v>#VALUE!</v>
      </c>
      <c r="G309" t="e">
        <v>#VALUE!</v>
      </c>
      <c r="H309" s="102" t="s">
        <v>2594</v>
      </c>
    </row>
    <row r="310" spans="1:8" ht="14.4" x14ac:dyDescent="0.3">
      <c r="A310">
        <v>443</v>
      </c>
      <c r="B310" t="str">
        <f t="shared" si="9"/>
        <v>443</v>
      </c>
      <c r="C310" t="s">
        <v>1392</v>
      </c>
      <c r="D310" t="s">
        <v>2177</v>
      </c>
      <c r="E310" s="103" t="s">
        <v>436</v>
      </c>
      <c r="F310" s="100" t="e">
        <f t="shared" si="10"/>
        <v>#VALUE!</v>
      </c>
      <c r="G310" t="e">
        <v>#VALUE!</v>
      </c>
      <c r="H310" s="102" t="s">
        <v>2594</v>
      </c>
    </row>
    <row r="311" spans="1:8" ht="14.4" x14ac:dyDescent="0.3">
      <c r="A311">
        <v>444</v>
      </c>
      <c r="B311" t="str">
        <f t="shared" si="9"/>
        <v>444</v>
      </c>
      <c r="C311" t="s">
        <v>1393</v>
      </c>
      <c r="D311" t="s">
        <v>2178</v>
      </c>
      <c r="E311" s="103" t="s">
        <v>437</v>
      </c>
      <c r="F311" s="100" t="e">
        <f t="shared" si="10"/>
        <v>#VALUE!</v>
      </c>
      <c r="G311" t="e">
        <v>#VALUE!</v>
      </c>
      <c r="H311" s="102" t="s">
        <v>2594</v>
      </c>
    </row>
    <row r="312" spans="1:8" ht="14.4" x14ac:dyDescent="0.3">
      <c r="A312">
        <v>445</v>
      </c>
      <c r="B312" t="str">
        <f t="shared" si="9"/>
        <v>445</v>
      </c>
      <c r="C312" t="s">
        <v>1394</v>
      </c>
      <c r="D312" t="s">
        <v>2179</v>
      </c>
      <c r="E312" s="103" t="s">
        <v>438</v>
      </c>
      <c r="F312" s="100" t="e">
        <f t="shared" si="10"/>
        <v>#VALUE!</v>
      </c>
      <c r="G312" t="e">
        <v>#VALUE!</v>
      </c>
      <c r="H312" s="102" t="s">
        <v>2594</v>
      </c>
    </row>
    <row r="313" spans="1:8" ht="14.4" x14ac:dyDescent="0.3">
      <c r="A313">
        <v>446</v>
      </c>
      <c r="B313" t="str">
        <f t="shared" si="9"/>
        <v>446</v>
      </c>
      <c r="C313" t="s">
        <v>1395</v>
      </c>
      <c r="D313" t="s">
        <v>2180</v>
      </c>
      <c r="E313" s="103" t="s">
        <v>439</v>
      </c>
      <c r="F313" s="100" t="e">
        <f t="shared" si="10"/>
        <v>#VALUE!</v>
      </c>
      <c r="G313" t="e">
        <v>#VALUE!</v>
      </c>
      <c r="H313" s="102" t="s">
        <v>2594</v>
      </c>
    </row>
    <row r="314" spans="1:8" ht="14.4" x14ac:dyDescent="0.3">
      <c r="A314">
        <v>447</v>
      </c>
      <c r="B314" t="str">
        <f t="shared" si="9"/>
        <v>447</v>
      </c>
      <c r="C314" t="s">
        <v>1396</v>
      </c>
      <c r="D314" t="s">
        <v>2181</v>
      </c>
      <c r="E314" s="103" t="s">
        <v>440</v>
      </c>
      <c r="F314" s="100" t="e">
        <f t="shared" si="10"/>
        <v>#VALUE!</v>
      </c>
      <c r="G314" t="e">
        <v>#VALUE!</v>
      </c>
      <c r="H314" s="102" t="s">
        <v>2594</v>
      </c>
    </row>
    <row r="315" spans="1:8" ht="14.4" x14ac:dyDescent="0.3">
      <c r="A315">
        <v>448</v>
      </c>
      <c r="B315" t="str">
        <f t="shared" si="9"/>
        <v>448</v>
      </c>
      <c r="C315" t="s">
        <v>1397</v>
      </c>
      <c r="D315" t="s">
        <v>2182</v>
      </c>
      <c r="E315" s="103" t="s">
        <v>441</v>
      </c>
      <c r="F315" s="100" t="e">
        <f t="shared" si="10"/>
        <v>#VALUE!</v>
      </c>
      <c r="G315" t="e">
        <v>#VALUE!</v>
      </c>
      <c r="H315" s="102" t="s">
        <v>2594</v>
      </c>
    </row>
    <row r="316" spans="1:8" ht="14.4" x14ac:dyDescent="0.3">
      <c r="A316">
        <v>449</v>
      </c>
      <c r="B316" t="str">
        <f t="shared" si="9"/>
        <v>449</v>
      </c>
      <c r="C316" t="s">
        <v>1398</v>
      </c>
      <c r="D316" t="s">
        <v>2183</v>
      </c>
      <c r="E316" s="103" t="s">
        <v>442</v>
      </c>
      <c r="F316" s="100" t="e">
        <f t="shared" si="10"/>
        <v>#VALUE!</v>
      </c>
      <c r="G316" t="e">
        <v>#VALUE!</v>
      </c>
      <c r="H316" s="102" t="s">
        <v>2594</v>
      </c>
    </row>
    <row r="317" spans="1:8" ht="14.4" x14ac:dyDescent="0.3">
      <c r="A317">
        <v>450</v>
      </c>
      <c r="B317" t="str">
        <f t="shared" si="9"/>
        <v>450</v>
      </c>
      <c r="C317" t="s">
        <v>1399</v>
      </c>
      <c r="D317" t="s">
        <v>2184</v>
      </c>
      <c r="E317" s="103" t="s">
        <v>443</v>
      </c>
      <c r="F317" s="100" t="e">
        <f t="shared" si="10"/>
        <v>#VALUE!</v>
      </c>
      <c r="G317" t="e">
        <v>#VALUE!</v>
      </c>
      <c r="H317" s="102" t="s">
        <v>2594</v>
      </c>
    </row>
    <row r="318" spans="1:8" ht="14.4" x14ac:dyDescent="0.3">
      <c r="A318">
        <v>451</v>
      </c>
      <c r="B318" t="str">
        <f t="shared" si="9"/>
        <v>451</v>
      </c>
      <c r="C318" t="s">
        <v>1400</v>
      </c>
      <c r="D318" t="s">
        <v>2185</v>
      </c>
      <c r="E318" s="103" t="s">
        <v>444</v>
      </c>
      <c r="F318" s="100" t="e">
        <f t="shared" si="10"/>
        <v>#VALUE!</v>
      </c>
      <c r="G318" t="e">
        <v>#VALUE!</v>
      </c>
      <c r="H318" s="102" t="s">
        <v>2594</v>
      </c>
    </row>
    <row r="319" spans="1:8" ht="14.4" x14ac:dyDescent="0.3">
      <c r="A319">
        <v>452</v>
      </c>
      <c r="B319" t="str">
        <f t="shared" si="9"/>
        <v>452</v>
      </c>
      <c r="C319" t="s">
        <v>1401</v>
      </c>
      <c r="D319" t="s">
        <v>2186</v>
      </c>
      <c r="E319" s="103" t="s">
        <v>445</v>
      </c>
      <c r="F319" s="100" t="e">
        <f t="shared" si="10"/>
        <v>#VALUE!</v>
      </c>
      <c r="G319" t="e">
        <v>#VALUE!</v>
      </c>
      <c r="H319" s="102" t="s">
        <v>2594</v>
      </c>
    </row>
    <row r="320" spans="1:8" ht="14.4" x14ac:dyDescent="0.3">
      <c r="A320">
        <v>453</v>
      </c>
      <c r="B320" t="str">
        <f t="shared" si="9"/>
        <v>453</v>
      </c>
      <c r="C320" t="s">
        <v>1402</v>
      </c>
      <c r="D320" t="s">
        <v>2187</v>
      </c>
      <c r="E320" s="103" t="s">
        <v>446</v>
      </c>
      <c r="F320" s="100" t="e">
        <f t="shared" si="10"/>
        <v>#VALUE!</v>
      </c>
      <c r="G320" t="e">
        <v>#VALUE!</v>
      </c>
      <c r="H320" s="102" t="s">
        <v>2594</v>
      </c>
    </row>
    <row r="321" spans="1:8" ht="14.4" x14ac:dyDescent="0.3">
      <c r="A321">
        <v>454</v>
      </c>
      <c r="B321" t="str">
        <f t="shared" si="9"/>
        <v>454</v>
      </c>
      <c r="C321" t="s">
        <v>1403</v>
      </c>
      <c r="D321" t="s">
        <v>2188</v>
      </c>
      <c r="E321" s="103" t="s">
        <v>447</v>
      </c>
      <c r="F321" s="100" t="e">
        <f t="shared" si="10"/>
        <v>#VALUE!</v>
      </c>
      <c r="G321" t="e">
        <v>#VALUE!</v>
      </c>
      <c r="H321" s="102" t="s">
        <v>2594</v>
      </c>
    </row>
    <row r="322" spans="1:8" ht="14.4" x14ac:dyDescent="0.3">
      <c r="A322">
        <v>458</v>
      </c>
      <c r="B322" t="str">
        <f t="shared" ref="B322:B385" si="11">IF(ISERROR(SEARCH(".",A322)),TEXT(A322,"000"),TEXT(LEFT(A322,FIND(".",A322)-1),"000"))</f>
        <v>458</v>
      </c>
      <c r="C322" t="s">
        <v>1407</v>
      </c>
      <c r="D322" t="s">
        <v>2189</v>
      </c>
      <c r="E322" s="103" t="s">
        <v>451</v>
      </c>
      <c r="F322" s="100" t="e">
        <f t="shared" ref="F322:F385" si="12">LEFT(A322,FIND(".",A322)-1)</f>
        <v>#VALUE!</v>
      </c>
      <c r="G322" t="e">
        <v>#VALUE!</v>
      </c>
      <c r="H322" s="102" t="s">
        <v>2594</v>
      </c>
    </row>
    <row r="323" spans="1:8" ht="14.4" x14ac:dyDescent="0.3">
      <c r="A323">
        <v>459</v>
      </c>
      <c r="B323" t="str">
        <f t="shared" si="11"/>
        <v>459</v>
      </c>
      <c r="C323" t="s">
        <v>1408</v>
      </c>
      <c r="D323" t="s">
        <v>2190</v>
      </c>
      <c r="E323" s="103" t="s">
        <v>452</v>
      </c>
      <c r="F323" s="100" t="e">
        <f t="shared" si="12"/>
        <v>#VALUE!</v>
      </c>
      <c r="G323" t="e">
        <v>#VALUE!</v>
      </c>
      <c r="H323" s="102" t="s">
        <v>2594</v>
      </c>
    </row>
    <row r="324" spans="1:8" ht="14.4" x14ac:dyDescent="0.3">
      <c r="A324">
        <v>460</v>
      </c>
      <c r="B324" t="str">
        <f t="shared" si="11"/>
        <v>460</v>
      </c>
      <c r="C324" t="s">
        <v>1409</v>
      </c>
      <c r="D324" t="s">
        <v>2191</v>
      </c>
      <c r="E324" s="103" t="s">
        <v>453</v>
      </c>
      <c r="F324" s="100" t="e">
        <f t="shared" si="12"/>
        <v>#VALUE!</v>
      </c>
      <c r="G324" t="e">
        <v>#VALUE!</v>
      </c>
      <c r="H324" s="102" t="s">
        <v>2594</v>
      </c>
    </row>
    <row r="325" spans="1:8" ht="14.4" x14ac:dyDescent="0.3">
      <c r="A325">
        <v>461</v>
      </c>
      <c r="B325" t="str">
        <f t="shared" si="11"/>
        <v>461</v>
      </c>
      <c r="C325" t="s">
        <v>1410</v>
      </c>
      <c r="D325" t="s">
        <v>2192</v>
      </c>
      <c r="E325" s="103" t="s">
        <v>454</v>
      </c>
      <c r="F325" s="100" t="e">
        <f t="shared" si="12"/>
        <v>#VALUE!</v>
      </c>
      <c r="G325" t="e">
        <v>#VALUE!</v>
      </c>
      <c r="H325" s="102" t="s">
        <v>2594</v>
      </c>
    </row>
    <row r="326" spans="1:8" ht="14.4" x14ac:dyDescent="0.3">
      <c r="A326">
        <v>462</v>
      </c>
      <c r="B326" t="str">
        <f t="shared" si="11"/>
        <v>462</v>
      </c>
      <c r="C326" t="s">
        <v>1411</v>
      </c>
      <c r="D326" t="s">
        <v>2193</v>
      </c>
      <c r="E326" s="103" t="s">
        <v>455</v>
      </c>
      <c r="F326" s="100" t="e">
        <f t="shared" si="12"/>
        <v>#VALUE!</v>
      </c>
      <c r="G326" t="e">
        <v>#VALUE!</v>
      </c>
      <c r="H326" s="102" t="s">
        <v>2594</v>
      </c>
    </row>
    <row r="327" spans="1:8" ht="14.4" x14ac:dyDescent="0.3">
      <c r="A327">
        <v>463</v>
      </c>
      <c r="B327" t="str">
        <f t="shared" si="11"/>
        <v>463</v>
      </c>
      <c r="C327" t="s">
        <v>1412</v>
      </c>
      <c r="D327" t="s">
        <v>2194</v>
      </c>
      <c r="E327" s="103" t="s">
        <v>456</v>
      </c>
      <c r="F327" s="100" t="e">
        <f t="shared" si="12"/>
        <v>#VALUE!</v>
      </c>
      <c r="G327" t="e">
        <v>#VALUE!</v>
      </c>
      <c r="H327" s="102" t="s">
        <v>2594</v>
      </c>
    </row>
    <row r="328" spans="1:8" ht="14.4" x14ac:dyDescent="0.3">
      <c r="A328">
        <v>464</v>
      </c>
      <c r="B328" t="str">
        <f t="shared" si="11"/>
        <v>464</v>
      </c>
      <c r="C328" t="s">
        <v>1413</v>
      </c>
      <c r="D328" t="s">
        <v>2195</v>
      </c>
      <c r="E328" s="103" t="s">
        <v>457</v>
      </c>
      <c r="F328" s="100" t="e">
        <f t="shared" si="12"/>
        <v>#VALUE!</v>
      </c>
      <c r="G328" t="e">
        <v>#VALUE!</v>
      </c>
      <c r="H328" s="102" t="s">
        <v>2594</v>
      </c>
    </row>
    <row r="329" spans="1:8" ht="14.4" x14ac:dyDescent="0.3">
      <c r="A329">
        <v>465</v>
      </c>
      <c r="B329" t="str">
        <f t="shared" si="11"/>
        <v>465</v>
      </c>
      <c r="C329" t="s">
        <v>1414</v>
      </c>
      <c r="D329" t="s">
        <v>2196</v>
      </c>
      <c r="E329" s="103" t="s">
        <v>458</v>
      </c>
      <c r="F329" s="100" t="e">
        <f t="shared" si="12"/>
        <v>#VALUE!</v>
      </c>
      <c r="G329" t="e">
        <v>#VALUE!</v>
      </c>
      <c r="H329" s="102" t="s">
        <v>2594</v>
      </c>
    </row>
    <row r="330" spans="1:8" ht="14.4" x14ac:dyDescent="0.3">
      <c r="A330">
        <v>466</v>
      </c>
      <c r="B330" t="str">
        <f t="shared" si="11"/>
        <v>466</v>
      </c>
      <c r="C330" t="s">
        <v>1415</v>
      </c>
      <c r="D330" t="s">
        <v>2197</v>
      </c>
      <c r="E330" s="103" t="s">
        <v>459</v>
      </c>
      <c r="F330" s="100" t="e">
        <f t="shared" si="12"/>
        <v>#VALUE!</v>
      </c>
      <c r="G330" t="e">
        <v>#VALUE!</v>
      </c>
      <c r="H330" s="102" t="s">
        <v>2594</v>
      </c>
    </row>
    <row r="331" spans="1:8" ht="14.4" x14ac:dyDescent="0.3">
      <c r="A331">
        <v>467</v>
      </c>
      <c r="B331" t="str">
        <f t="shared" si="11"/>
        <v>467</v>
      </c>
      <c r="C331" t="s">
        <v>1416</v>
      </c>
      <c r="D331" t="s">
        <v>2198</v>
      </c>
      <c r="E331" s="103" t="s">
        <v>460</v>
      </c>
      <c r="F331" s="100" t="e">
        <f t="shared" si="12"/>
        <v>#VALUE!</v>
      </c>
      <c r="G331" t="e">
        <v>#VALUE!</v>
      </c>
      <c r="H331" s="102" t="s">
        <v>2594</v>
      </c>
    </row>
    <row r="332" spans="1:8" ht="14.4" x14ac:dyDescent="0.3">
      <c r="A332">
        <v>468</v>
      </c>
      <c r="B332" t="str">
        <f t="shared" si="11"/>
        <v>468</v>
      </c>
      <c r="C332" t="s">
        <v>1417</v>
      </c>
      <c r="D332" t="s">
        <v>2199</v>
      </c>
      <c r="E332" s="103" t="s">
        <v>461</v>
      </c>
      <c r="F332" s="100" t="e">
        <f t="shared" si="12"/>
        <v>#VALUE!</v>
      </c>
      <c r="G332" t="e">
        <v>#VALUE!</v>
      </c>
      <c r="H332" s="102" t="s">
        <v>2594</v>
      </c>
    </row>
    <row r="333" spans="1:8" ht="14.4" x14ac:dyDescent="0.3">
      <c r="A333">
        <v>470</v>
      </c>
      <c r="B333" t="str">
        <f t="shared" si="11"/>
        <v>470</v>
      </c>
      <c r="C333" t="s">
        <v>1419</v>
      </c>
      <c r="D333" t="s">
        <v>2200</v>
      </c>
      <c r="E333" s="103" t="s">
        <v>463</v>
      </c>
      <c r="F333" s="100" t="e">
        <f t="shared" si="12"/>
        <v>#VALUE!</v>
      </c>
      <c r="G333" t="e">
        <v>#VALUE!</v>
      </c>
      <c r="H333" s="102" t="s">
        <v>2594</v>
      </c>
    </row>
    <row r="334" spans="1:8" ht="14.4" x14ac:dyDescent="0.3">
      <c r="A334">
        <v>471</v>
      </c>
      <c r="B334" t="str">
        <f t="shared" si="11"/>
        <v>471</v>
      </c>
      <c r="C334" t="s">
        <v>1420</v>
      </c>
      <c r="D334" t="s">
        <v>2201</v>
      </c>
      <c r="E334" s="103" t="s">
        <v>464</v>
      </c>
      <c r="F334" s="100" t="e">
        <f t="shared" si="12"/>
        <v>#VALUE!</v>
      </c>
      <c r="G334" t="e">
        <v>#VALUE!</v>
      </c>
      <c r="H334" s="102" t="s">
        <v>2594</v>
      </c>
    </row>
    <row r="335" spans="1:8" ht="14.4" x14ac:dyDescent="0.3">
      <c r="A335">
        <v>473</v>
      </c>
      <c r="B335" t="str">
        <f t="shared" si="11"/>
        <v>473</v>
      </c>
      <c r="C335" t="s">
        <v>1422</v>
      </c>
      <c r="D335" t="s">
        <v>2202</v>
      </c>
      <c r="E335" s="103" t="s">
        <v>466</v>
      </c>
      <c r="F335" s="100" t="e">
        <f t="shared" si="12"/>
        <v>#VALUE!</v>
      </c>
      <c r="G335" t="e">
        <v>#VALUE!</v>
      </c>
      <c r="H335" s="102" t="s">
        <v>2594</v>
      </c>
    </row>
    <row r="336" spans="1:8" ht="14.4" x14ac:dyDescent="0.3">
      <c r="A336">
        <v>474</v>
      </c>
      <c r="B336" t="str">
        <f t="shared" si="11"/>
        <v>474</v>
      </c>
      <c r="C336" t="s">
        <v>1423</v>
      </c>
      <c r="D336" t="s">
        <v>2203</v>
      </c>
      <c r="E336" s="103" t="s">
        <v>2634</v>
      </c>
      <c r="F336" s="100" t="e">
        <f t="shared" si="12"/>
        <v>#VALUE!</v>
      </c>
      <c r="G336" t="e">
        <v>#VALUE!</v>
      </c>
      <c r="H336" s="102" t="s">
        <v>2594</v>
      </c>
    </row>
    <row r="337" spans="1:8" ht="14.4" x14ac:dyDescent="0.3">
      <c r="A337">
        <v>475</v>
      </c>
      <c r="B337" t="str">
        <f t="shared" si="11"/>
        <v>475</v>
      </c>
      <c r="C337" t="s">
        <v>1424</v>
      </c>
      <c r="D337" t="s">
        <v>2204</v>
      </c>
      <c r="E337" s="103" t="s">
        <v>468</v>
      </c>
      <c r="F337" s="100" t="e">
        <f t="shared" si="12"/>
        <v>#VALUE!</v>
      </c>
      <c r="G337" t="e">
        <v>#VALUE!</v>
      </c>
      <c r="H337" s="102" t="s">
        <v>2594</v>
      </c>
    </row>
    <row r="338" spans="1:8" ht="14.4" x14ac:dyDescent="0.3">
      <c r="A338">
        <v>477</v>
      </c>
      <c r="B338" t="str">
        <f t="shared" si="11"/>
        <v>477</v>
      </c>
      <c r="C338" t="s">
        <v>1426</v>
      </c>
      <c r="D338" t="s">
        <v>2205</v>
      </c>
      <c r="E338" s="103" t="s">
        <v>1860</v>
      </c>
      <c r="F338" s="100" t="e">
        <f t="shared" si="12"/>
        <v>#VALUE!</v>
      </c>
      <c r="G338" t="e">
        <v>#VALUE!</v>
      </c>
      <c r="H338" s="102" t="s">
        <v>2594</v>
      </c>
    </row>
    <row r="339" spans="1:8" ht="14.4" x14ac:dyDescent="0.3">
      <c r="A339">
        <v>478</v>
      </c>
      <c r="B339" t="str">
        <f t="shared" si="11"/>
        <v>478</v>
      </c>
      <c r="C339" t="s">
        <v>1427</v>
      </c>
      <c r="D339" t="s">
        <v>2206</v>
      </c>
      <c r="E339" s="103" t="s">
        <v>470</v>
      </c>
      <c r="F339" s="100" t="e">
        <f t="shared" si="12"/>
        <v>#VALUE!</v>
      </c>
      <c r="G339" t="e">
        <v>#VALUE!</v>
      </c>
      <c r="H339" s="102" t="s">
        <v>2594</v>
      </c>
    </row>
    <row r="340" spans="1:8" ht="14.4" x14ac:dyDescent="0.3">
      <c r="A340">
        <v>479.1</v>
      </c>
      <c r="B340" t="str">
        <f t="shared" si="11"/>
        <v>479</v>
      </c>
      <c r="C340" t="s">
        <v>1428</v>
      </c>
      <c r="D340" t="s">
        <v>2207</v>
      </c>
      <c r="E340" s="103" t="s">
        <v>471</v>
      </c>
      <c r="F340" s="100" t="str">
        <f t="shared" si="12"/>
        <v>479</v>
      </c>
      <c r="G340" t="s">
        <v>1428</v>
      </c>
      <c r="H340" s="102" t="s">
        <v>2594</v>
      </c>
    </row>
    <row r="341" spans="1:8" ht="14.4" x14ac:dyDescent="0.3">
      <c r="A341">
        <v>479.2</v>
      </c>
      <c r="B341" t="str">
        <f t="shared" si="11"/>
        <v>479</v>
      </c>
      <c r="C341" t="s">
        <v>1428</v>
      </c>
      <c r="D341" t="s">
        <v>2208</v>
      </c>
      <c r="E341" s="103" t="s">
        <v>471</v>
      </c>
      <c r="F341" s="100" t="str">
        <f t="shared" si="12"/>
        <v>479</v>
      </c>
      <c r="G341" t="s">
        <v>1428</v>
      </c>
      <c r="H341" s="102" t="s">
        <v>2621</v>
      </c>
    </row>
    <row r="342" spans="1:8" ht="14.4" x14ac:dyDescent="0.3">
      <c r="A342">
        <v>479.3</v>
      </c>
      <c r="B342" t="str">
        <f t="shared" si="11"/>
        <v>479</v>
      </c>
      <c r="C342" t="s">
        <v>1428</v>
      </c>
      <c r="D342" t="s">
        <v>2209</v>
      </c>
      <c r="E342" s="103" t="s">
        <v>471</v>
      </c>
      <c r="F342" s="100" t="str">
        <f t="shared" si="12"/>
        <v>479</v>
      </c>
      <c r="G342" t="s">
        <v>1428</v>
      </c>
      <c r="H342" s="102" t="s">
        <v>2622</v>
      </c>
    </row>
    <row r="343" spans="1:8" ht="14.4" x14ac:dyDescent="0.3">
      <c r="A343">
        <v>479.4</v>
      </c>
      <c r="B343" t="str">
        <f t="shared" si="11"/>
        <v>479</v>
      </c>
      <c r="C343" t="s">
        <v>1428</v>
      </c>
      <c r="D343" t="s">
        <v>2210</v>
      </c>
      <c r="E343" s="103" t="s">
        <v>471</v>
      </c>
      <c r="F343" s="100" t="str">
        <f t="shared" si="12"/>
        <v>479</v>
      </c>
      <c r="G343" t="s">
        <v>1428</v>
      </c>
      <c r="H343" s="102" t="s">
        <v>2623</v>
      </c>
    </row>
    <row r="344" spans="1:8" ht="14.4" x14ac:dyDescent="0.3">
      <c r="A344">
        <v>479.5</v>
      </c>
      <c r="B344" t="str">
        <f t="shared" si="11"/>
        <v>479</v>
      </c>
      <c r="C344" t="s">
        <v>1428</v>
      </c>
      <c r="D344" t="s">
        <v>2211</v>
      </c>
      <c r="E344" s="103" t="s">
        <v>471</v>
      </c>
      <c r="F344" s="100" t="str">
        <f t="shared" si="12"/>
        <v>479</v>
      </c>
      <c r="G344" t="s">
        <v>1428</v>
      </c>
      <c r="H344" s="102" t="s">
        <v>2624</v>
      </c>
    </row>
    <row r="345" spans="1:8" ht="14.4" x14ac:dyDescent="0.3">
      <c r="A345">
        <v>479.6</v>
      </c>
      <c r="B345" t="str">
        <f t="shared" si="11"/>
        <v>479</v>
      </c>
      <c r="C345" t="s">
        <v>1428</v>
      </c>
      <c r="D345" t="s">
        <v>2212</v>
      </c>
      <c r="E345" s="103" t="s">
        <v>471</v>
      </c>
      <c r="F345" s="100" t="str">
        <f t="shared" si="12"/>
        <v>479</v>
      </c>
      <c r="G345" t="s">
        <v>1428</v>
      </c>
      <c r="H345" s="102" t="s">
        <v>2625</v>
      </c>
    </row>
    <row r="346" spans="1:8" ht="14.4" x14ac:dyDescent="0.3">
      <c r="A346">
        <v>480</v>
      </c>
      <c r="B346" t="str">
        <f t="shared" si="11"/>
        <v>480</v>
      </c>
      <c r="C346" t="s">
        <v>1429</v>
      </c>
      <c r="D346" t="s">
        <v>2213</v>
      </c>
      <c r="E346" s="103" t="s">
        <v>472</v>
      </c>
      <c r="F346" s="100" t="e">
        <f t="shared" si="12"/>
        <v>#VALUE!</v>
      </c>
      <c r="G346" t="e">
        <v>#VALUE!</v>
      </c>
      <c r="H346" s="102" t="s">
        <v>2594</v>
      </c>
    </row>
    <row r="347" spans="1:8" ht="14.4" x14ac:dyDescent="0.3">
      <c r="A347">
        <v>481</v>
      </c>
      <c r="B347" t="str">
        <f t="shared" si="11"/>
        <v>481</v>
      </c>
      <c r="C347" t="s">
        <v>1430</v>
      </c>
      <c r="D347" t="s">
        <v>2214</v>
      </c>
      <c r="E347" s="103" t="s">
        <v>473</v>
      </c>
      <c r="F347" s="100" t="e">
        <f t="shared" si="12"/>
        <v>#VALUE!</v>
      </c>
      <c r="G347" t="e">
        <v>#VALUE!</v>
      </c>
      <c r="H347" s="102" t="s">
        <v>2594</v>
      </c>
    </row>
    <row r="348" spans="1:8" ht="14.4" x14ac:dyDescent="0.3">
      <c r="A348">
        <v>482</v>
      </c>
      <c r="B348" t="str">
        <f t="shared" si="11"/>
        <v>482</v>
      </c>
      <c r="C348" t="s">
        <v>1431</v>
      </c>
      <c r="D348" t="s">
        <v>2215</v>
      </c>
      <c r="E348" s="103" t="s">
        <v>474</v>
      </c>
      <c r="F348" s="100" t="e">
        <f t="shared" si="12"/>
        <v>#VALUE!</v>
      </c>
      <c r="G348" t="e">
        <v>#VALUE!</v>
      </c>
      <c r="H348" s="102" t="s">
        <v>2594</v>
      </c>
    </row>
    <row r="349" spans="1:8" ht="14.4" x14ac:dyDescent="0.3">
      <c r="A349">
        <v>483</v>
      </c>
      <c r="B349" t="str">
        <f t="shared" si="11"/>
        <v>483</v>
      </c>
      <c r="C349" t="s">
        <v>1432</v>
      </c>
      <c r="D349" t="s">
        <v>2216</v>
      </c>
      <c r="E349" s="103" t="s">
        <v>475</v>
      </c>
      <c r="F349" s="100" t="e">
        <f t="shared" si="12"/>
        <v>#VALUE!</v>
      </c>
      <c r="G349" t="e">
        <v>#VALUE!</v>
      </c>
      <c r="H349" s="102" t="s">
        <v>2594</v>
      </c>
    </row>
    <row r="350" spans="1:8" ht="14.4" x14ac:dyDescent="0.3">
      <c r="A350">
        <v>484</v>
      </c>
      <c r="B350" t="str">
        <f t="shared" si="11"/>
        <v>484</v>
      </c>
      <c r="C350" t="s">
        <v>1433</v>
      </c>
      <c r="D350" t="s">
        <v>2217</v>
      </c>
      <c r="E350" s="103" t="s">
        <v>476</v>
      </c>
      <c r="F350" s="100" t="e">
        <f t="shared" si="12"/>
        <v>#VALUE!</v>
      </c>
      <c r="G350" t="e">
        <v>#VALUE!</v>
      </c>
      <c r="H350" s="102" t="s">
        <v>2594</v>
      </c>
    </row>
    <row r="351" spans="1:8" ht="14.4" x14ac:dyDescent="0.3">
      <c r="A351">
        <v>485</v>
      </c>
      <c r="B351" t="str">
        <f t="shared" si="11"/>
        <v>485</v>
      </c>
      <c r="C351" t="s">
        <v>1434</v>
      </c>
      <c r="D351" t="s">
        <v>2218</v>
      </c>
      <c r="E351" s="103" t="s">
        <v>477</v>
      </c>
      <c r="F351" s="100" t="e">
        <f t="shared" si="12"/>
        <v>#VALUE!</v>
      </c>
      <c r="G351" t="e">
        <v>#VALUE!</v>
      </c>
      <c r="H351" s="102" t="s">
        <v>2594</v>
      </c>
    </row>
    <row r="352" spans="1:8" ht="14.4" x14ac:dyDescent="0.3">
      <c r="A352">
        <v>486</v>
      </c>
      <c r="B352" t="str">
        <f t="shared" si="11"/>
        <v>486</v>
      </c>
      <c r="C352" t="s">
        <v>1435</v>
      </c>
      <c r="D352" t="s">
        <v>2219</v>
      </c>
      <c r="E352" s="103" t="s">
        <v>478</v>
      </c>
      <c r="F352" s="100" t="e">
        <f t="shared" si="12"/>
        <v>#VALUE!</v>
      </c>
      <c r="G352" t="e">
        <v>#VALUE!</v>
      </c>
      <c r="H352" s="102" t="s">
        <v>2594</v>
      </c>
    </row>
    <row r="353" spans="1:8" ht="14.4" x14ac:dyDescent="0.3">
      <c r="A353">
        <v>487</v>
      </c>
      <c r="B353" t="str">
        <f t="shared" si="11"/>
        <v>487</v>
      </c>
      <c r="C353" t="s">
        <v>1436</v>
      </c>
      <c r="D353" t="s">
        <v>2220</v>
      </c>
      <c r="E353" s="103" t="s">
        <v>479</v>
      </c>
      <c r="F353" s="100" t="e">
        <f t="shared" si="12"/>
        <v>#VALUE!</v>
      </c>
      <c r="G353" t="e">
        <v>#VALUE!</v>
      </c>
      <c r="H353" s="102" t="s">
        <v>2594</v>
      </c>
    </row>
    <row r="354" spans="1:8" ht="14.4" x14ac:dyDescent="0.3">
      <c r="A354">
        <v>488</v>
      </c>
      <c r="B354" t="str">
        <f t="shared" si="11"/>
        <v>488</v>
      </c>
      <c r="C354" t="s">
        <v>1437</v>
      </c>
      <c r="D354" t="s">
        <v>2221</v>
      </c>
      <c r="E354" s="103" t="s">
        <v>480</v>
      </c>
      <c r="F354" s="100" t="e">
        <f t="shared" si="12"/>
        <v>#VALUE!</v>
      </c>
      <c r="G354" t="e">
        <v>#VALUE!</v>
      </c>
      <c r="H354" s="102" t="s">
        <v>2594</v>
      </c>
    </row>
    <row r="355" spans="1:8" ht="14.4" x14ac:dyDescent="0.3">
      <c r="A355">
        <v>494</v>
      </c>
      <c r="B355" t="str">
        <f t="shared" si="11"/>
        <v>494</v>
      </c>
      <c r="C355" t="s">
        <v>1443</v>
      </c>
      <c r="D355" t="s">
        <v>2222</v>
      </c>
      <c r="E355" s="103" t="s">
        <v>486</v>
      </c>
      <c r="F355" s="100" t="e">
        <f t="shared" si="12"/>
        <v>#VALUE!</v>
      </c>
      <c r="G355" t="e">
        <v>#VALUE!</v>
      </c>
      <c r="H355" s="102" t="s">
        <v>2594</v>
      </c>
    </row>
    <row r="356" spans="1:8" ht="14.4" x14ac:dyDescent="0.3">
      <c r="A356">
        <v>506</v>
      </c>
      <c r="B356" t="str">
        <f t="shared" si="11"/>
        <v>506</v>
      </c>
      <c r="C356" t="s">
        <v>1455</v>
      </c>
      <c r="D356" t="s">
        <v>2223</v>
      </c>
      <c r="E356" s="103" t="s">
        <v>497</v>
      </c>
      <c r="F356" s="100" t="e">
        <f t="shared" si="12"/>
        <v>#VALUE!</v>
      </c>
      <c r="G356" t="e">
        <v>#VALUE!</v>
      </c>
      <c r="H356" s="102" t="s">
        <v>2594</v>
      </c>
    </row>
    <row r="357" spans="1:8" ht="14.4" x14ac:dyDescent="0.3">
      <c r="A357">
        <v>507</v>
      </c>
      <c r="B357" t="str">
        <f t="shared" si="11"/>
        <v>507</v>
      </c>
      <c r="C357" t="s">
        <v>1456</v>
      </c>
      <c r="D357" t="s">
        <v>2224</v>
      </c>
      <c r="E357" s="103" t="s">
        <v>1863</v>
      </c>
      <c r="F357" s="100" t="e">
        <f t="shared" si="12"/>
        <v>#VALUE!</v>
      </c>
      <c r="G357" t="e">
        <v>#VALUE!</v>
      </c>
      <c r="H357" s="102" t="s">
        <v>2594</v>
      </c>
    </row>
    <row r="358" spans="1:8" ht="14.4" x14ac:dyDescent="0.3">
      <c r="A358">
        <v>508</v>
      </c>
      <c r="B358" t="str">
        <f t="shared" si="11"/>
        <v>508</v>
      </c>
      <c r="C358" t="s">
        <v>1457</v>
      </c>
      <c r="D358" t="s">
        <v>2225</v>
      </c>
      <c r="E358" s="103" t="s">
        <v>498</v>
      </c>
      <c r="F358" s="100" t="e">
        <f t="shared" si="12"/>
        <v>#VALUE!</v>
      </c>
      <c r="G358" t="e">
        <v>#VALUE!</v>
      </c>
      <c r="H358" s="102" t="s">
        <v>2594</v>
      </c>
    </row>
    <row r="359" spans="1:8" ht="14.4" x14ac:dyDescent="0.3">
      <c r="A359">
        <v>509</v>
      </c>
      <c r="B359" t="str">
        <f t="shared" si="11"/>
        <v>509</v>
      </c>
      <c r="C359" t="s">
        <v>1458</v>
      </c>
      <c r="D359" t="s">
        <v>2226</v>
      </c>
      <c r="E359" s="103" t="s">
        <v>499</v>
      </c>
      <c r="F359" s="100" t="e">
        <f t="shared" si="12"/>
        <v>#VALUE!</v>
      </c>
      <c r="G359" t="e">
        <v>#VALUE!</v>
      </c>
      <c r="H359" s="102" t="s">
        <v>2594</v>
      </c>
    </row>
    <row r="360" spans="1:8" ht="14.4" x14ac:dyDescent="0.3">
      <c r="A360">
        <v>510</v>
      </c>
      <c r="B360" t="str">
        <f t="shared" si="11"/>
        <v>510</v>
      </c>
      <c r="C360" t="s">
        <v>1459</v>
      </c>
      <c r="D360" t="s">
        <v>2227</v>
      </c>
      <c r="E360" s="103" t="s">
        <v>500</v>
      </c>
      <c r="F360" s="100" t="e">
        <f t="shared" si="12"/>
        <v>#VALUE!</v>
      </c>
      <c r="G360" t="e">
        <v>#VALUE!</v>
      </c>
      <c r="H360" s="102" t="s">
        <v>2594</v>
      </c>
    </row>
    <row r="361" spans="1:8" ht="14.4" x14ac:dyDescent="0.3">
      <c r="A361">
        <v>517</v>
      </c>
      <c r="B361" t="str">
        <f t="shared" si="11"/>
        <v>517</v>
      </c>
      <c r="C361" t="s">
        <v>1466</v>
      </c>
      <c r="D361" t="s">
        <v>2228</v>
      </c>
      <c r="E361" s="103" t="s">
        <v>506</v>
      </c>
      <c r="F361" s="100" t="e">
        <f t="shared" si="12"/>
        <v>#VALUE!</v>
      </c>
      <c r="G361" t="e">
        <v>#VALUE!</v>
      </c>
      <c r="H361" s="102" t="s">
        <v>2594</v>
      </c>
    </row>
    <row r="362" spans="1:8" ht="14.4" x14ac:dyDescent="0.3">
      <c r="A362">
        <v>518</v>
      </c>
      <c r="B362" t="str">
        <f t="shared" si="11"/>
        <v>518</v>
      </c>
      <c r="C362" t="s">
        <v>1467</v>
      </c>
      <c r="D362" t="s">
        <v>2229</v>
      </c>
      <c r="E362" s="103" t="s">
        <v>507</v>
      </c>
      <c r="F362" s="100" t="e">
        <f t="shared" si="12"/>
        <v>#VALUE!</v>
      </c>
      <c r="G362" t="e">
        <v>#VALUE!</v>
      </c>
      <c r="H362" s="102" t="s">
        <v>2594</v>
      </c>
    </row>
    <row r="363" spans="1:8" ht="14.4" x14ac:dyDescent="0.3">
      <c r="A363">
        <v>519</v>
      </c>
      <c r="B363" t="str">
        <f t="shared" si="11"/>
        <v>519</v>
      </c>
      <c r="C363" t="s">
        <v>1468</v>
      </c>
      <c r="D363" t="s">
        <v>2230</v>
      </c>
      <c r="E363" s="103" t="s">
        <v>508</v>
      </c>
      <c r="F363" s="100" t="e">
        <f t="shared" si="12"/>
        <v>#VALUE!</v>
      </c>
      <c r="G363" t="e">
        <v>#VALUE!</v>
      </c>
      <c r="H363" s="102" t="s">
        <v>2594</v>
      </c>
    </row>
    <row r="364" spans="1:8" ht="14.4" x14ac:dyDescent="0.3">
      <c r="A364">
        <v>520</v>
      </c>
      <c r="B364" t="str">
        <f t="shared" si="11"/>
        <v>520</v>
      </c>
      <c r="C364" t="s">
        <v>1469</v>
      </c>
      <c r="D364" t="s">
        <v>2231</v>
      </c>
      <c r="E364" s="103" t="s">
        <v>509</v>
      </c>
      <c r="F364" s="100" t="e">
        <f t="shared" si="12"/>
        <v>#VALUE!</v>
      </c>
      <c r="G364" t="e">
        <v>#VALUE!</v>
      </c>
      <c r="H364" s="102" t="s">
        <v>2594</v>
      </c>
    </row>
    <row r="365" spans="1:8" ht="14.4" x14ac:dyDescent="0.3">
      <c r="A365">
        <v>521</v>
      </c>
      <c r="B365" t="str">
        <f t="shared" si="11"/>
        <v>521</v>
      </c>
      <c r="C365" t="s">
        <v>1470</v>
      </c>
      <c r="D365" t="s">
        <v>2232</v>
      </c>
      <c r="E365" s="103" t="s">
        <v>510</v>
      </c>
      <c r="F365" s="100" t="e">
        <f t="shared" si="12"/>
        <v>#VALUE!</v>
      </c>
      <c r="G365" t="e">
        <v>#VALUE!</v>
      </c>
      <c r="H365" s="102" t="s">
        <v>2594</v>
      </c>
    </row>
    <row r="366" spans="1:8" ht="14.4" x14ac:dyDescent="0.3">
      <c r="A366">
        <v>524</v>
      </c>
      <c r="B366" t="str">
        <f t="shared" si="11"/>
        <v>524</v>
      </c>
      <c r="C366" t="s">
        <v>1473</v>
      </c>
      <c r="D366" t="s">
        <v>2233</v>
      </c>
      <c r="E366" s="103" t="s">
        <v>512</v>
      </c>
      <c r="F366" s="100" t="e">
        <f t="shared" si="12"/>
        <v>#VALUE!</v>
      </c>
      <c r="G366" t="e">
        <v>#VALUE!</v>
      </c>
      <c r="H366" s="102" t="s">
        <v>2594</v>
      </c>
    </row>
    <row r="367" spans="1:8" ht="14.4" x14ac:dyDescent="0.3">
      <c r="A367">
        <v>525</v>
      </c>
      <c r="B367" t="str">
        <f t="shared" si="11"/>
        <v>525</v>
      </c>
      <c r="C367" t="s">
        <v>1474</v>
      </c>
      <c r="D367" t="s">
        <v>2234</v>
      </c>
      <c r="E367" s="103" t="s">
        <v>513</v>
      </c>
      <c r="F367" s="100" t="e">
        <f t="shared" si="12"/>
        <v>#VALUE!</v>
      </c>
      <c r="G367" t="e">
        <v>#VALUE!</v>
      </c>
      <c r="H367" s="102" t="s">
        <v>2594</v>
      </c>
    </row>
    <row r="368" spans="1:8" ht="14.4" x14ac:dyDescent="0.3">
      <c r="A368">
        <v>526</v>
      </c>
      <c r="B368" t="str">
        <f t="shared" si="11"/>
        <v>526</v>
      </c>
      <c r="C368" t="s">
        <v>1475</v>
      </c>
      <c r="D368" t="s">
        <v>2235</v>
      </c>
      <c r="E368" s="103" t="s">
        <v>514</v>
      </c>
      <c r="F368" s="100" t="e">
        <f t="shared" si="12"/>
        <v>#VALUE!</v>
      </c>
      <c r="G368" t="e">
        <v>#VALUE!</v>
      </c>
      <c r="H368" s="102" t="s">
        <v>2594</v>
      </c>
    </row>
    <row r="369" spans="1:8" ht="14.4" x14ac:dyDescent="0.3">
      <c r="A369">
        <v>527</v>
      </c>
      <c r="B369" t="str">
        <f t="shared" si="11"/>
        <v>527</v>
      </c>
      <c r="C369" t="s">
        <v>1476</v>
      </c>
      <c r="D369" t="s">
        <v>2236</v>
      </c>
      <c r="E369" s="103" t="s">
        <v>515</v>
      </c>
      <c r="F369" s="100" t="e">
        <f t="shared" si="12"/>
        <v>#VALUE!</v>
      </c>
      <c r="G369" t="e">
        <v>#VALUE!</v>
      </c>
      <c r="H369" s="102" t="s">
        <v>2594</v>
      </c>
    </row>
    <row r="370" spans="1:8" ht="14.4" x14ac:dyDescent="0.3">
      <c r="A370">
        <v>528</v>
      </c>
      <c r="B370" t="str">
        <f t="shared" si="11"/>
        <v>528</v>
      </c>
      <c r="C370" t="s">
        <v>1477</v>
      </c>
      <c r="D370" t="s">
        <v>2237</v>
      </c>
      <c r="E370" s="103" t="s">
        <v>516</v>
      </c>
      <c r="F370" s="100" t="e">
        <f t="shared" si="12"/>
        <v>#VALUE!</v>
      </c>
      <c r="G370" t="e">
        <v>#VALUE!</v>
      </c>
      <c r="H370" s="102" t="s">
        <v>2594</v>
      </c>
    </row>
    <row r="371" spans="1:8" ht="14.4" x14ac:dyDescent="0.3">
      <c r="A371">
        <v>529</v>
      </c>
      <c r="B371" t="str">
        <f t="shared" si="11"/>
        <v>529</v>
      </c>
      <c r="C371" t="s">
        <v>1478</v>
      </c>
      <c r="D371" t="s">
        <v>2238</v>
      </c>
      <c r="E371" s="103" t="s">
        <v>517</v>
      </c>
      <c r="F371" s="100" t="e">
        <f t="shared" si="12"/>
        <v>#VALUE!</v>
      </c>
      <c r="G371" t="e">
        <v>#VALUE!</v>
      </c>
      <c r="H371" s="102" t="s">
        <v>2594</v>
      </c>
    </row>
    <row r="372" spans="1:8" ht="14.4" x14ac:dyDescent="0.3">
      <c r="A372">
        <v>530</v>
      </c>
      <c r="B372" t="str">
        <f t="shared" si="11"/>
        <v>530</v>
      </c>
      <c r="C372" t="s">
        <v>1479</v>
      </c>
      <c r="D372" t="s">
        <v>2239</v>
      </c>
      <c r="E372" s="103" t="s">
        <v>518</v>
      </c>
      <c r="F372" s="100" t="e">
        <f t="shared" si="12"/>
        <v>#VALUE!</v>
      </c>
      <c r="G372" t="e">
        <v>#VALUE!</v>
      </c>
      <c r="H372" s="102" t="s">
        <v>2594</v>
      </c>
    </row>
    <row r="373" spans="1:8" ht="14.4" x14ac:dyDescent="0.3">
      <c r="A373">
        <v>531</v>
      </c>
      <c r="B373" t="str">
        <f t="shared" si="11"/>
        <v>531</v>
      </c>
      <c r="C373" t="s">
        <v>1480</v>
      </c>
      <c r="D373" t="s">
        <v>2240</v>
      </c>
      <c r="E373" s="103" t="s">
        <v>519</v>
      </c>
      <c r="F373" s="100" t="e">
        <f t="shared" si="12"/>
        <v>#VALUE!</v>
      </c>
      <c r="G373" t="e">
        <v>#VALUE!</v>
      </c>
      <c r="H373" s="102" t="s">
        <v>2594</v>
      </c>
    </row>
    <row r="374" spans="1:8" ht="14.4" x14ac:dyDescent="0.3">
      <c r="A374">
        <v>532</v>
      </c>
      <c r="B374" t="str">
        <f t="shared" si="11"/>
        <v>532</v>
      </c>
      <c r="C374" t="s">
        <v>1481</v>
      </c>
      <c r="D374" t="s">
        <v>2241</v>
      </c>
      <c r="E374" s="103" t="s">
        <v>520</v>
      </c>
      <c r="F374" s="100" t="e">
        <f t="shared" si="12"/>
        <v>#VALUE!</v>
      </c>
      <c r="G374" t="e">
        <v>#VALUE!</v>
      </c>
      <c r="H374" s="102" t="s">
        <v>2594</v>
      </c>
    </row>
    <row r="375" spans="1:8" ht="14.4" x14ac:dyDescent="0.3">
      <c r="A375">
        <v>533</v>
      </c>
      <c r="B375" t="str">
        <f t="shared" si="11"/>
        <v>533</v>
      </c>
      <c r="C375" t="s">
        <v>1482</v>
      </c>
      <c r="D375" t="s">
        <v>2242</v>
      </c>
      <c r="E375" s="103" t="s">
        <v>521</v>
      </c>
      <c r="F375" s="100" t="e">
        <f t="shared" si="12"/>
        <v>#VALUE!</v>
      </c>
      <c r="G375" t="e">
        <v>#VALUE!</v>
      </c>
      <c r="H375" s="102" t="s">
        <v>2594</v>
      </c>
    </row>
    <row r="376" spans="1:8" ht="14.4" x14ac:dyDescent="0.3">
      <c r="A376">
        <v>534</v>
      </c>
      <c r="B376" t="str">
        <f t="shared" si="11"/>
        <v>534</v>
      </c>
      <c r="C376" t="s">
        <v>1483</v>
      </c>
      <c r="D376" t="s">
        <v>2243</v>
      </c>
      <c r="E376" s="103" t="s">
        <v>522</v>
      </c>
      <c r="F376" s="100" t="e">
        <f t="shared" si="12"/>
        <v>#VALUE!</v>
      </c>
      <c r="G376" t="e">
        <v>#VALUE!</v>
      </c>
      <c r="H376" s="102" t="s">
        <v>2594</v>
      </c>
    </row>
    <row r="377" spans="1:8" ht="14.4" x14ac:dyDescent="0.3">
      <c r="A377">
        <v>535</v>
      </c>
      <c r="B377" t="str">
        <f t="shared" si="11"/>
        <v>535</v>
      </c>
      <c r="C377" t="s">
        <v>1484</v>
      </c>
      <c r="D377" t="s">
        <v>2244</v>
      </c>
      <c r="E377" s="103" t="s">
        <v>523</v>
      </c>
      <c r="F377" s="100" t="e">
        <f t="shared" si="12"/>
        <v>#VALUE!</v>
      </c>
      <c r="G377" t="e">
        <v>#VALUE!</v>
      </c>
      <c r="H377" s="102" t="s">
        <v>2594</v>
      </c>
    </row>
    <row r="378" spans="1:8" ht="14.4" x14ac:dyDescent="0.3">
      <c r="A378">
        <v>536</v>
      </c>
      <c r="B378" t="str">
        <f t="shared" si="11"/>
        <v>536</v>
      </c>
      <c r="C378" t="s">
        <v>1485</v>
      </c>
      <c r="D378" t="s">
        <v>2245</v>
      </c>
      <c r="E378" s="103" t="s">
        <v>524</v>
      </c>
      <c r="F378" s="100" t="e">
        <f t="shared" si="12"/>
        <v>#VALUE!</v>
      </c>
      <c r="G378" t="e">
        <v>#VALUE!</v>
      </c>
      <c r="H378" s="102" t="s">
        <v>2594</v>
      </c>
    </row>
    <row r="379" spans="1:8" ht="14.4" x14ac:dyDescent="0.3">
      <c r="A379">
        <v>537</v>
      </c>
      <c r="B379" t="str">
        <f t="shared" si="11"/>
        <v>537</v>
      </c>
      <c r="C379" t="s">
        <v>1486</v>
      </c>
      <c r="D379" t="s">
        <v>2246</v>
      </c>
      <c r="E379" s="103" t="s">
        <v>525</v>
      </c>
      <c r="F379" s="100" t="e">
        <f t="shared" si="12"/>
        <v>#VALUE!</v>
      </c>
      <c r="G379" t="e">
        <v>#VALUE!</v>
      </c>
      <c r="H379" s="102" t="s">
        <v>2594</v>
      </c>
    </row>
    <row r="380" spans="1:8" ht="14.4" x14ac:dyDescent="0.3">
      <c r="A380">
        <v>538</v>
      </c>
      <c r="B380" t="str">
        <f t="shared" si="11"/>
        <v>538</v>
      </c>
      <c r="C380" t="s">
        <v>1487</v>
      </c>
      <c r="D380" t="s">
        <v>2247</v>
      </c>
      <c r="E380" s="103" t="s">
        <v>526</v>
      </c>
      <c r="F380" s="100" t="e">
        <f t="shared" si="12"/>
        <v>#VALUE!</v>
      </c>
      <c r="G380" t="e">
        <v>#VALUE!</v>
      </c>
      <c r="H380" s="102" t="s">
        <v>2594</v>
      </c>
    </row>
    <row r="381" spans="1:8" ht="14.4" x14ac:dyDescent="0.3">
      <c r="A381">
        <v>539</v>
      </c>
      <c r="B381" t="str">
        <f t="shared" si="11"/>
        <v>539</v>
      </c>
      <c r="C381" t="s">
        <v>1488</v>
      </c>
      <c r="D381" t="s">
        <v>2248</v>
      </c>
      <c r="E381" s="103" t="s">
        <v>527</v>
      </c>
      <c r="F381" s="100" t="e">
        <f t="shared" si="12"/>
        <v>#VALUE!</v>
      </c>
      <c r="G381" t="e">
        <v>#VALUE!</v>
      </c>
      <c r="H381" s="102" t="s">
        <v>2594</v>
      </c>
    </row>
    <row r="382" spans="1:8" ht="14.4" x14ac:dyDescent="0.3">
      <c r="A382">
        <v>543</v>
      </c>
      <c r="B382" t="str">
        <f t="shared" si="11"/>
        <v>543</v>
      </c>
      <c r="C382" t="s">
        <v>1492</v>
      </c>
      <c r="D382" t="s">
        <v>2249</v>
      </c>
      <c r="E382" s="103" t="s">
        <v>531</v>
      </c>
      <c r="F382" s="100" t="e">
        <f t="shared" si="12"/>
        <v>#VALUE!</v>
      </c>
      <c r="G382" t="e">
        <v>#VALUE!</v>
      </c>
      <c r="H382" s="102" t="s">
        <v>2594</v>
      </c>
    </row>
    <row r="383" spans="1:8" ht="14.4" x14ac:dyDescent="0.3">
      <c r="A383">
        <v>544</v>
      </c>
      <c r="B383" t="str">
        <f t="shared" si="11"/>
        <v>544</v>
      </c>
      <c r="C383" t="s">
        <v>1493</v>
      </c>
      <c r="D383" t="s">
        <v>2250</v>
      </c>
      <c r="E383" s="103" t="s">
        <v>532</v>
      </c>
      <c r="F383" s="100" t="e">
        <f t="shared" si="12"/>
        <v>#VALUE!</v>
      </c>
      <c r="G383" t="e">
        <v>#VALUE!</v>
      </c>
      <c r="H383" s="102" t="s">
        <v>2594</v>
      </c>
    </row>
    <row r="384" spans="1:8" ht="14.4" x14ac:dyDescent="0.3">
      <c r="A384">
        <v>545</v>
      </c>
      <c r="B384" t="str">
        <f t="shared" si="11"/>
        <v>545</v>
      </c>
      <c r="C384" t="s">
        <v>1494</v>
      </c>
      <c r="D384" t="s">
        <v>2251</v>
      </c>
      <c r="E384" s="103" t="s">
        <v>533</v>
      </c>
      <c r="F384" s="100" t="e">
        <f t="shared" si="12"/>
        <v>#VALUE!</v>
      </c>
      <c r="G384" t="e">
        <v>#VALUE!</v>
      </c>
      <c r="H384" s="102" t="s">
        <v>2594</v>
      </c>
    </row>
    <row r="385" spans="1:8" ht="14.4" x14ac:dyDescent="0.3">
      <c r="A385">
        <v>546</v>
      </c>
      <c r="B385" t="str">
        <f t="shared" si="11"/>
        <v>546</v>
      </c>
      <c r="C385" t="s">
        <v>1495</v>
      </c>
      <c r="D385" t="s">
        <v>2252</v>
      </c>
      <c r="E385" s="103" t="s">
        <v>534</v>
      </c>
      <c r="F385" s="100" t="e">
        <f t="shared" si="12"/>
        <v>#VALUE!</v>
      </c>
      <c r="G385" t="e">
        <v>#VALUE!</v>
      </c>
      <c r="H385" s="102" t="s">
        <v>2594</v>
      </c>
    </row>
    <row r="386" spans="1:8" ht="14.4" x14ac:dyDescent="0.3">
      <c r="A386">
        <v>547</v>
      </c>
      <c r="B386" t="str">
        <f t="shared" ref="B386:B449" si="13">IF(ISERROR(SEARCH(".",A386)),TEXT(A386,"000"),TEXT(LEFT(A386,FIND(".",A386)-1),"000"))</f>
        <v>547</v>
      </c>
      <c r="C386" t="s">
        <v>1496</v>
      </c>
      <c r="D386" t="s">
        <v>2253</v>
      </c>
      <c r="E386" s="103" t="s">
        <v>535</v>
      </c>
      <c r="F386" s="100" t="e">
        <f t="shared" ref="F386:F449" si="14">LEFT(A386,FIND(".",A386)-1)</f>
        <v>#VALUE!</v>
      </c>
      <c r="G386" t="e">
        <v>#VALUE!</v>
      </c>
      <c r="H386" s="102" t="s">
        <v>2594</v>
      </c>
    </row>
    <row r="387" spans="1:8" ht="14.4" x14ac:dyDescent="0.3">
      <c r="A387">
        <v>548</v>
      </c>
      <c r="B387" t="str">
        <f t="shared" si="13"/>
        <v>548</v>
      </c>
      <c r="C387" t="s">
        <v>1497</v>
      </c>
      <c r="D387" t="s">
        <v>2254</v>
      </c>
      <c r="E387" s="103" t="s">
        <v>536</v>
      </c>
      <c r="F387" s="100" t="e">
        <f t="shared" si="14"/>
        <v>#VALUE!</v>
      </c>
      <c r="G387" t="e">
        <v>#VALUE!</v>
      </c>
      <c r="H387" s="102" t="s">
        <v>2594</v>
      </c>
    </row>
    <row r="388" spans="1:8" ht="14.4" x14ac:dyDescent="0.3">
      <c r="A388">
        <v>549</v>
      </c>
      <c r="B388" t="str">
        <f t="shared" si="13"/>
        <v>549</v>
      </c>
      <c r="C388" t="s">
        <v>1498</v>
      </c>
      <c r="D388" t="s">
        <v>2255</v>
      </c>
      <c r="E388" s="103" t="s">
        <v>537</v>
      </c>
      <c r="F388" s="100" t="e">
        <f t="shared" si="14"/>
        <v>#VALUE!</v>
      </c>
      <c r="G388" t="e">
        <v>#VALUE!</v>
      </c>
      <c r="H388" s="102" t="s">
        <v>2594</v>
      </c>
    </row>
    <row r="389" spans="1:8" ht="14.4" x14ac:dyDescent="0.3">
      <c r="A389">
        <v>550</v>
      </c>
      <c r="B389" t="str">
        <f t="shared" si="13"/>
        <v>550</v>
      </c>
      <c r="C389" t="s">
        <v>1499</v>
      </c>
      <c r="D389" t="s">
        <v>2256</v>
      </c>
      <c r="E389" s="103" t="s">
        <v>538</v>
      </c>
      <c r="F389" s="100" t="e">
        <f t="shared" si="14"/>
        <v>#VALUE!</v>
      </c>
      <c r="G389" t="e">
        <v>#VALUE!</v>
      </c>
      <c r="H389" s="102" t="s">
        <v>2594</v>
      </c>
    </row>
    <row r="390" spans="1:8" ht="14.4" x14ac:dyDescent="0.3">
      <c r="A390">
        <v>551</v>
      </c>
      <c r="B390" t="str">
        <f t="shared" si="13"/>
        <v>551</v>
      </c>
      <c r="C390" t="s">
        <v>1500</v>
      </c>
      <c r="D390" t="s">
        <v>2257</v>
      </c>
      <c r="E390" s="103" t="s">
        <v>539</v>
      </c>
      <c r="F390" s="100" t="e">
        <f t="shared" si="14"/>
        <v>#VALUE!</v>
      </c>
      <c r="G390" t="e">
        <v>#VALUE!</v>
      </c>
      <c r="H390" s="102" t="s">
        <v>2594</v>
      </c>
    </row>
    <row r="391" spans="1:8" ht="14.4" x14ac:dyDescent="0.3">
      <c r="A391">
        <v>552</v>
      </c>
      <c r="B391" t="str">
        <f t="shared" si="13"/>
        <v>552</v>
      </c>
      <c r="C391" t="s">
        <v>1501</v>
      </c>
      <c r="D391" t="s">
        <v>2258</v>
      </c>
      <c r="E391" s="103" t="s">
        <v>540</v>
      </c>
      <c r="F391" s="100" t="e">
        <f t="shared" si="14"/>
        <v>#VALUE!</v>
      </c>
      <c r="G391" t="e">
        <v>#VALUE!</v>
      </c>
      <c r="H391" s="102" t="s">
        <v>2594</v>
      </c>
    </row>
    <row r="392" spans="1:8" ht="14.4" x14ac:dyDescent="0.3">
      <c r="A392">
        <v>553</v>
      </c>
      <c r="B392" t="str">
        <f t="shared" si="13"/>
        <v>553</v>
      </c>
      <c r="C392" t="s">
        <v>1502</v>
      </c>
      <c r="D392" t="s">
        <v>2259</v>
      </c>
      <c r="E392" s="103" t="s">
        <v>541</v>
      </c>
      <c r="F392" s="100" t="e">
        <f t="shared" si="14"/>
        <v>#VALUE!</v>
      </c>
      <c r="G392" t="e">
        <v>#VALUE!</v>
      </c>
      <c r="H392" s="102" t="s">
        <v>2594</v>
      </c>
    </row>
    <row r="393" spans="1:8" ht="14.4" x14ac:dyDescent="0.3">
      <c r="A393">
        <v>554.1</v>
      </c>
      <c r="B393" t="str">
        <f t="shared" si="13"/>
        <v>554</v>
      </c>
      <c r="C393" t="s">
        <v>1503</v>
      </c>
      <c r="D393" t="s">
        <v>2260</v>
      </c>
      <c r="E393" s="103" t="s">
        <v>542</v>
      </c>
      <c r="F393" s="100" t="str">
        <f t="shared" si="14"/>
        <v>554</v>
      </c>
      <c r="G393" t="s">
        <v>1503</v>
      </c>
      <c r="H393" s="102" t="s">
        <v>2594</v>
      </c>
    </row>
    <row r="394" spans="1:8" ht="14.4" x14ac:dyDescent="0.3">
      <c r="A394">
        <v>554.20000000000005</v>
      </c>
      <c r="B394" t="str">
        <f t="shared" si="13"/>
        <v>554</v>
      </c>
      <c r="C394" t="s">
        <v>1503</v>
      </c>
      <c r="D394" t="s">
        <v>2261</v>
      </c>
      <c r="E394" s="103" t="s">
        <v>542</v>
      </c>
      <c r="F394" s="100" t="str">
        <f t="shared" si="14"/>
        <v>554</v>
      </c>
      <c r="G394" t="s">
        <v>1503</v>
      </c>
      <c r="H394" s="102" t="s">
        <v>2626</v>
      </c>
    </row>
    <row r="395" spans="1:8" ht="14.4" x14ac:dyDescent="0.3">
      <c r="A395">
        <v>555.1</v>
      </c>
      <c r="B395" t="str">
        <f t="shared" si="13"/>
        <v>555</v>
      </c>
      <c r="C395" t="s">
        <v>1504</v>
      </c>
      <c r="D395" t="s">
        <v>2262</v>
      </c>
      <c r="E395" s="103" t="s">
        <v>543</v>
      </c>
      <c r="F395" s="100" t="str">
        <f t="shared" si="14"/>
        <v>555</v>
      </c>
      <c r="G395" t="s">
        <v>1504</v>
      </c>
      <c r="H395" s="102" t="s">
        <v>2594</v>
      </c>
    </row>
    <row r="396" spans="1:8" ht="14.4" x14ac:dyDescent="0.3">
      <c r="A396">
        <v>555.20000000000005</v>
      </c>
      <c r="B396" t="str">
        <f t="shared" si="13"/>
        <v>555</v>
      </c>
      <c r="C396" t="s">
        <v>1504</v>
      </c>
      <c r="D396" t="s">
        <v>2263</v>
      </c>
      <c r="E396" s="103" t="s">
        <v>543</v>
      </c>
      <c r="F396" s="100" t="str">
        <f t="shared" si="14"/>
        <v>555</v>
      </c>
      <c r="G396" t="s">
        <v>1504</v>
      </c>
      <c r="H396" s="102" t="s">
        <v>2627</v>
      </c>
    </row>
    <row r="397" spans="1:8" ht="14.4" x14ac:dyDescent="0.3">
      <c r="A397">
        <v>555.20000000000005</v>
      </c>
      <c r="B397" t="str">
        <f t="shared" si="13"/>
        <v>555</v>
      </c>
      <c r="C397" t="s">
        <v>1504</v>
      </c>
      <c r="D397" t="s">
        <v>2264</v>
      </c>
      <c r="E397" s="103" t="s">
        <v>543</v>
      </c>
      <c r="F397" s="100" t="str">
        <f t="shared" si="14"/>
        <v>555</v>
      </c>
      <c r="G397" t="s">
        <v>1504</v>
      </c>
      <c r="H397" s="102" t="s">
        <v>2628</v>
      </c>
    </row>
    <row r="398" spans="1:8" ht="14.4" x14ac:dyDescent="0.3">
      <c r="A398">
        <v>555.20000000000005</v>
      </c>
      <c r="B398" t="str">
        <f t="shared" si="13"/>
        <v>555</v>
      </c>
      <c r="C398" t="s">
        <v>1504</v>
      </c>
      <c r="D398" t="s">
        <v>2265</v>
      </c>
      <c r="E398" s="103" t="s">
        <v>543</v>
      </c>
      <c r="F398" s="100" t="str">
        <f t="shared" si="14"/>
        <v>555</v>
      </c>
      <c r="G398" t="s">
        <v>1504</v>
      </c>
      <c r="H398" s="102" t="s">
        <v>2629</v>
      </c>
    </row>
    <row r="399" spans="1:8" ht="14.4" x14ac:dyDescent="0.3">
      <c r="A399">
        <v>556</v>
      </c>
      <c r="B399" t="str">
        <f t="shared" si="13"/>
        <v>556</v>
      </c>
      <c r="C399" t="s">
        <v>1505</v>
      </c>
      <c r="D399" t="s">
        <v>2266</v>
      </c>
      <c r="E399" s="103" t="s">
        <v>544</v>
      </c>
      <c r="F399" s="100" t="e">
        <f t="shared" si="14"/>
        <v>#VALUE!</v>
      </c>
      <c r="G399" t="e">
        <v>#VALUE!</v>
      </c>
      <c r="H399" s="102" t="s">
        <v>2594</v>
      </c>
    </row>
    <row r="400" spans="1:8" ht="14.4" x14ac:dyDescent="0.3">
      <c r="A400">
        <v>557</v>
      </c>
      <c r="B400" t="str">
        <f t="shared" si="13"/>
        <v>557</v>
      </c>
      <c r="C400" t="s">
        <v>1506</v>
      </c>
      <c r="D400" t="s">
        <v>2267</v>
      </c>
      <c r="E400" s="103" t="s">
        <v>545</v>
      </c>
      <c r="F400" s="100" t="e">
        <f t="shared" si="14"/>
        <v>#VALUE!</v>
      </c>
      <c r="G400" t="e">
        <v>#VALUE!</v>
      </c>
      <c r="H400" s="102" t="s">
        <v>2594</v>
      </c>
    </row>
    <row r="401" spans="1:8" ht="14.4" x14ac:dyDescent="0.3">
      <c r="A401">
        <v>558</v>
      </c>
      <c r="B401" t="str">
        <f t="shared" si="13"/>
        <v>558</v>
      </c>
      <c r="C401" t="s">
        <v>1507</v>
      </c>
      <c r="D401" t="s">
        <v>2268</v>
      </c>
      <c r="E401" s="103" t="s">
        <v>546</v>
      </c>
      <c r="F401" s="100" t="e">
        <f t="shared" si="14"/>
        <v>#VALUE!</v>
      </c>
      <c r="G401" t="e">
        <v>#VALUE!</v>
      </c>
      <c r="H401" s="102" t="s">
        <v>2594</v>
      </c>
    </row>
    <row r="402" spans="1:8" ht="14.4" x14ac:dyDescent="0.3">
      <c r="A402">
        <v>559</v>
      </c>
      <c r="B402" t="str">
        <f t="shared" si="13"/>
        <v>559</v>
      </c>
      <c r="C402" t="s">
        <v>1508</v>
      </c>
      <c r="D402" t="s">
        <v>2269</v>
      </c>
      <c r="E402" s="103" t="s">
        <v>547</v>
      </c>
      <c r="F402" s="100" t="e">
        <f t="shared" si="14"/>
        <v>#VALUE!</v>
      </c>
      <c r="G402" t="e">
        <v>#VALUE!</v>
      </c>
      <c r="H402" s="102" t="s">
        <v>2594</v>
      </c>
    </row>
    <row r="403" spans="1:8" ht="14.4" x14ac:dyDescent="0.3">
      <c r="A403">
        <v>560</v>
      </c>
      <c r="B403" t="str">
        <f t="shared" si="13"/>
        <v>560</v>
      </c>
      <c r="C403" t="s">
        <v>1509</v>
      </c>
      <c r="D403" t="s">
        <v>2270</v>
      </c>
      <c r="E403" s="103" t="s">
        <v>1866</v>
      </c>
      <c r="F403" s="100" t="e">
        <f t="shared" si="14"/>
        <v>#VALUE!</v>
      </c>
      <c r="G403" t="e">
        <v>#VALUE!</v>
      </c>
      <c r="H403" s="102" t="s">
        <v>2594</v>
      </c>
    </row>
    <row r="404" spans="1:8" ht="14.4" x14ac:dyDescent="0.3">
      <c r="A404">
        <v>561</v>
      </c>
      <c r="B404" t="str">
        <f t="shared" si="13"/>
        <v>561</v>
      </c>
      <c r="C404" t="s">
        <v>1510</v>
      </c>
      <c r="D404" t="s">
        <v>2271</v>
      </c>
      <c r="E404" s="103" t="s">
        <v>548</v>
      </c>
      <c r="F404" s="100" t="e">
        <f t="shared" si="14"/>
        <v>#VALUE!</v>
      </c>
      <c r="G404" t="e">
        <v>#VALUE!</v>
      </c>
      <c r="H404" s="102" t="s">
        <v>2594</v>
      </c>
    </row>
    <row r="405" spans="1:8" ht="14.4" x14ac:dyDescent="0.3">
      <c r="A405">
        <v>562.1</v>
      </c>
      <c r="B405" t="str">
        <f t="shared" si="13"/>
        <v>562</v>
      </c>
      <c r="C405" t="s">
        <v>1511</v>
      </c>
      <c r="D405" t="s">
        <v>2272</v>
      </c>
      <c r="E405" s="103" t="s">
        <v>549</v>
      </c>
      <c r="F405" s="100" t="str">
        <f t="shared" si="14"/>
        <v>562</v>
      </c>
      <c r="G405" t="s">
        <v>1511</v>
      </c>
      <c r="H405" s="102" t="s">
        <v>2594</v>
      </c>
    </row>
    <row r="406" spans="1:8" ht="14.4" x14ac:dyDescent="0.3">
      <c r="A406">
        <v>562.20000000000005</v>
      </c>
      <c r="B406" t="str">
        <f t="shared" si="13"/>
        <v>562</v>
      </c>
      <c r="C406" t="s">
        <v>1511</v>
      </c>
      <c r="D406" t="s">
        <v>2273</v>
      </c>
      <c r="E406" s="103" t="s">
        <v>549</v>
      </c>
      <c r="F406" s="100" t="str">
        <f t="shared" si="14"/>
        <v>562</v>
      </c>
      <c r="G406" t="s">
        <v>1511</v>
      </c>
      <c r="H406" s="102" t="s">
        <v>2630</v>
      </c>
    </row>
    <row r="407" spans="1:8" ht="14.4" x14ac:dyDescent="0.3">
      <c r="A407">
        <v>563</v>
      </c>
      <c r="B407" t="str">
        <f t="shared" si="13"/>
        <v>563</v>
      </c>
      <c r="C407" t="s">
        <v>1512</v>
      </c>
      <c r="D407" t="s">
        <v>2274</v>
      </c>
      <c r="E407" s="103" t="s">
        <v>550</v>
      </c>
      <c r="F407" s="100" t="e">
        <f t="shared" si="14"/>
        <v>#VALUE!</v>
      </c>
      <c r="G407" t="e">
        <v>#VALUE!</v>
      </c>
      <c r="H407" s="102" t="s">
        <v>2594</v>
      </c>
    </row>
    <row r="408" spans="1:8" ht="14.4" x14ac:dyDescent="0.3">
      <c r="A408">
        <v>564</v>
      </c>
      <c r="B408" t="str">
        <f t="shared" si="13"/>
        <v>564</v>
      </c>
      <c r="C408" t="s">
        <v>1513</v>
      </c>
      <c r="D408" t="s">
        <v>2275</v>
      </c>
      <c r="E408" s="103" t="s">
        <v>551</v>
      </c>
      <c r="F408" s="100" t="e">
        <f t="shared" si="14"/>
        <v>#VALUE!</v>
      </c>
      <c r="G408" t="e">
        <v>#VALUE!</v>
      </c>
      <c r="H408" s="102" t="s">
        <v>2594</v>
      </c>
    </row>
    <row r="409" spans="1:8" ht="14.4" x14ac:dyDescent="0.3">
      <c r="A409">
        <v>565</v>
      </c>
      <c r="B409" t="str">
        <f t="shared" si="13"/>
        <v>565</v>
      </c>
      <c r="C409" t="s">
        <v>1514</v>
      </c>
      <c r="D409" t="s">
        <v>2276</v>
      </c>
      <c r="E409" s="103" t="s">
        <v>552</v>
      </c>
      <c r="F409" s="100" t="e">
        <f t="shared" si="14"/>
        <v>#VALUE!</v>
      </c>
      <c r="G409" t="e">
        <v>#VALUE!</v>
      </c>
      <c r="H409" s="102" t="s">
        <v>2594</v>
      </c>
    </row>
    <row r="410" spans="1:8" ht="14.4" x14ac:dyDescent="0.3">
      <c r="A410">
        <v>566</v>
      </c>
      <c r="B410" t="str">
        <f t="shared" si="13"/>
        <v>566</v>
      </c>
      <c r="C410" t="s">
        <v>1515</v>
      </c>
      <c r="D410" t="s">
        <v>2277</v>
      </c>
      <c r="E410" s="103" t="s">
        <v>553</v>
      </c>
      <c r="F410" s="100" t="e">
        <f t="shared" si="14"/>
        <v>#VALUE!</v>
      </c>
      <c r="G410" t="e">
        <v>#VALUE!</v>
      </c>
      <c r="H410" s="102" t="s">
        <v>2594</v>
      </c>
    </row>
    <row r="411" spans="1:8" ht="14.4" x14ac:dyDescent="0.3">
      <c r="A411">
        <v>567</v>
      </c>
      <c r="B411" t="str">
        <f t="shared" si="13"/>
        <v>567</v>
      </c>
      <c r="C411" t="s">
        <v>1516</v>
      </c>
      <c r="D411" t="s">
        <v>2278</v>
      </c>
      <c r="E411" s="103" t="s">
        <v>554</v>
      </c>
      <c r="F411" s="100" t="e">
        <f t="shared" si="14"/>
        <v>#VALUE!</v>
      </c>
      <c r="G411" t="e">
        <v>#VALUE!</v>
      </c>
      <c r="H411" s="102" t="s">
        <v>2594</v>
      </c>
    </row>
    <row r="412" spans="1:8" ht="14.4" x14ac:dyDescent="0.3">
      <c r="A412">
        <v>568</v>
      </c>
      <c r="B412" t="str">
        <f t="shared" si="13"/>
        <v>568</v>
      </c>
      <c r="C412" t="s">
        <v>1517</v>
      </c>
      <c r="D412" t="s">
        <v>2279</v>
      </c>
      <c r="E412" s="103" t="s">
        <v>555</v>
      </c>
      <c r="F412" s="100" t="e">
        <f t="shared" si="14"/>
        <v>#VALUE!</v>
      </c>
      <c r="G412" t="e">
        <v>#VALUE!</v>
      </c>
      <c r="H412" s="102" t="s">
        <v>2594</v>
      </c>
    </row>
    <row r="413" spans="1:8" ht="14.4" x14ac:dyDescent="0.3">
      <c r="A413">
        <v>569</v>
      </c>
      <c r="B413" t="str">
        <f t="shared" si="13"/>
        <v>569</v>
      </c>
      <c r="C413" t="s">
        <v>1518</v>
      </c>
      <c r="D413" t="s">
        <v>2280</v>
      </c>
      <c r="E413" s="103" t="s">
        <v>556</v>
      </c>
      <c r="F413" s="100" t="e">
        <f t="shared" si="14"/>
        <v>#VALUE!</v>
      </c>
      <c r="G413" t="e">
        <v>#VALUE!</v>
      </c>
      <c r="H413" s="102" t="s">
        <v>2594</v>
      </c>
    </row>
    <row r="414" spans="1:8" ht="14.4" x14ac:dyDescent="0.3">
      <c r="A414">
        <v>570</v>
      </c>
      <c r="B414" t="str">
        <f t="shared" si="13"/>
        <v>570</v>
      </c>
      <c r="C414" t="s">
        <v>1519</v>
      </c>
      <c r="D414" t="s">
        <v>2281</v>
      </c>
      <c r="E414" s="103" t="s">
        <v>1867</v>
      </c>
      <c r="F414" s="100" t="e">
        <f t="shared" si="14"/>
        <v>#VALUE!</v>
      </c>
      <c r="G414" t="e">
        <v>#VALUE!</v>
      </c>
      <c r="H414" s="102" t="s">
        <v>2594</v>
      </c>
    </row>
    <row r="415" spans="1:8" ht="14.4" x14ac:dyDescent="0.3">
      <c r="A415">
        <v>571</v>
      </c>
      <c r="B415" t="str">
        <f t="shared" si="13"/>
        <v>571</v>
      </c>
      <c r="C415" t="s">
        <v>1520</v>
      </c>
      <c r="D415" t="s">
        <v>2282</v>
      </c>
      <c r="E415" s="103" t="s">
        <v>557</v>
      </c>
      <c r="F415" s="100" t="e">
        <f t="shared" si="14"/>
        <v>#VALUE!</v>
      </c>
      <c r="G415" t="e">
        <v>#VALUE!</v>
      </c>
      <c r="H415" s="102" t="s">
        <v>2594</v>
      </c>
    </row>
    <row r="416" spans="1:8" ht="14.4" x14ac:dyDescent="0.3">
      <c r="A416">
        <v>572</v>
      </c>
      <c r="B416" t="str">
        <f t="shared" si="13"/>
        <v>572</v>
      </c>
      <c r="C416" t="s">
        <v>1521</v>
      </c>
      <c r="D416" t="s">
        <v>2283</v>
      </c>
      <c r="E416" s="103" t="s">
        <v>558</v>
      </c>
      <c r="F416" s="100" t="e">
        <f t="shared" si="14"/>
        <v>#VALUE!</v>
      </c>
      <c r="G416" t="e">
        <v>#VALUE!</v>
      </c>
      <c r="H416" s="102" t="s">
        <v>2594</v>
      </c>
    </row>
    <row r="417" spans="1:8" ht="14.4" x14ac:dyDescent="0.3">
      <c r="A417">
        <v>573</v>
      </c>
      <c r="B417" t="str">
        <f t="shared" si="13"/>
        <v>573</v>
      </c>
      <c r="C417" t="s">
        <v>1522</v>
      </c>
      <c r="D417" t="s">
        <v>2284</v>
      </c>
      <c r="E417" s="103" t="s">
        <v>559</v>
      </c>
      <c r="F417" s="100" t="e">
        <f t="shared" si="14"/>
        <v>#VALUE!</v>
      </c>
      <c r="G417" t="e">
        <v>#VALUE!</v>
      </c>
      <c r="H417" s="102" t="s">
        <v>2594</v>
      </c>
    </row>
    <row r="418" spans="1:8" ht="14.4" x14ac:dyDescent="0.3">
      <c r="A418">
        <v>574</v>
      </c>
      <c r="B418" t="str">
        <f t="shared" si="13"/>
        <v>574</v>
      </c>
      <c r="C418" t="s">
        <v>1523</v>
      </c>
      <c r="D418" t="s">
        <v>2285</v>
      </c>
      <c r="E418" s="103" t="s">
        <v>560</v>
      </c>
      <c r="F418" s="100" t="e">
        <f t="shared" si="14"/>
        <v>#VALUE!</v>
      </c>
      <c r="G418" t="e">
        <v>#VALUE!</v>
      </c>
      <c r="H418" s="102" t="s">
        <v>2594</v>
      </c>
    </row>
    <row r="419" spans="1:8" ht="14.4" x14ac:dyDescent="0.3">
      <c r="A419">
        <v>575</v>
      </c>
      <c r="B419" t="str">
        <f t="shared" si="13"/>
        <v>575</v>
      </c>
      <c r="C419" t="s">
        <v>1524</v>
      </c>
      <c r="D419" t="s">
        <v>2286</v>
      </c>
      <c r="E419" s="103" t="s">
        <v>561</v>
      </c>
      <c r="F419" s="100" t="e">
        <f t="shared" si="14"/>
        <v>#VALUE!</v>
      </c>
      <c r="G419" t="e">
        <v>#VALUE!</v>
      </c>
      <c r="H419" s="102" t="s">
        <v>2594</v>
      </c>
    </row>
    <row r="420" spans="1:8" ht="14.4" x14ac:dyDescent="0.3">
      <c r="A420">
        <v>576</v>
      </c>
      <c r="B420" t="str">
        <f t="shared" si="13"/>
        <v>576</v>
      </c>
      <c r="C420" t="s">
        <v>1525</v>
      </c>
      <c r="D420" t="s">
        <v>2287</v>
      </c>
      <c r="E420" s="103" t="s">
        <v>562</v>
      </c>
      <c r="F420" s="100" t="e">
        <f t="shared" si="14"/>
        <v>#VALUE!</v>
      </c>
      <c r="G420" t="e">
        <v>#VALUE!</v>
      </c>
      <c r="H420" s="102" t="s">
        <v>2594</v>
      </c>
    </row>
    <row r="421" spans="1:8" ht="14.4" x14ac:dyDescent="0.3">
      <c r="A421">
        <v>577</v>
      </c>
      <c r="B421" t="str">
        <f t="shared" si="13"/>
        <v>577</v>
      </c>
      <c r="C421" t="s">
        <v>1526</v>
      </c>
      <c r="D421" t="s">
        <v>2288</v>
      </c>
      <c r="E421" s="103" t="s">
        <v>563</v>
      </c>
      <c r="F421" s="100" t="e">
        <f t="shared" si="14"/>
        <v>#VALUE!</v>
      </c>
      <c r="G421" t="e">
        <v>#VALUE!</v>
      </c>
      <c r="H421" s="102" t="s">
        <v>2594</v>
      </c>
    </row>
    <row r="422" spans="1:8" ht="14.4" x14ac:dyDescent="0.3">
      <c r="A422">
        <v>578</v>
      </c>
      <c r="B422" t="str">
        <f t="shared" si="13"/>
        <v>578</v>
      </c>
      <c r="C422" t="s">
        <v>1527</v>
      </c>
      <c r="D422" t="s">
        <v>2289</v>
      </c>
      <c r="E422" s="103" t="s">
        <v>564</v>
      </c>
      <c r="F422" s="100" t="e">
        <f t="shared" si="14"/>
        <v>#VALUE!</v>
      </c>
      <c r="G422" t="e">
        <v>#VALUE!</v>
      </c>
      <c r="H422" s="102" t="s">
        <v>2594</v>
      </c>
    </row>
    <row r="423" spans="1:8" ht="14.4" x14ac:dyDescent="0.3">
      <c r="A423">
        <v>579</v>
      </c>
      <c r="B423" t="str">
        <f t="shared" si="13"/>
        <v>579</v>
      </c>
      <c r="C423" t="s">
        <v>1528</v>
      </c>
      <c r="D423" t="s">
        <v>2290</v>
      </c>
      <c r="E423" s="103" t="s">
        <v>565</v>
      </c>
      <c r="F423" s="100" t="e">
        <f t="shared" si="14"/>
        <v>#VALUE!</v>
      </c>
      <c r="G423" t="e">
        <v>#VALUE!</v>
      </c>
      <c r="H423" s="102" t="s">
        <v>2594</v>
      </c>
    </row>
    <row r="424" spans="1:8" ht="14.4" x14ac:dyDescent="0.3">
      <c r="A424">
        <v>582</v>
      </c>
      <c r="B424" t="str">
        <f t="shared" si="13"/>
        <v>582</v>
      </c>
      <c r="C424" t="s">
        <v>1531</v>
      </c>
      <c r="D424" t="s">
        <v>2291</v>
      </c>
      <c r="E424" s="103" t="s">
        <v>568</v>
      </c>
      <c r="F424" s="100" t="e">
        <f t="shared" si="14"/>
        <v>#VALUE!</v>
      </c>
      <c r="G424" t="e">
        <v>#VALUE!</v>
      </c>
      <c r="H424" s="102" t="s">
        <v>2594</v>
      </c>
    </row>
    <row r="425" spans="1:8" ht="14.4" x14ac:dyDescent="0.3">
      <c r="A425">
        <v>583</v>
      </c>
      <c r="B425" t="str">
        <f t="shared" si="13"/>
        <v>583</v>
      </c>
      <c r="C425" t="s">
        <v>1532</v>
      </c>
      <c r="D425" t="s">
        <v>2292</v>
      </c>
      <c r="E425" s="103" t="s">
        <v>569</v>
      </c>
      <c r="F425" s="100" t="e">
        <f t="shared" si="14"/>
        <v>#VALUE!</v>
      </c>
      <c r="G425" t="e">
        <v>#VALUE!</v>
      </c>
      <c r="H425" s="102" t="s">
        <v>2594</v>
      </c>
    </row>
    <row r="426" spans="1:8" ht="14.4" x14ac:dyDescent="0.3">
      <c r="A426">
        <v>584</v>
      </c>
      <c r="B426" t="str">
        <f t="shared" si="13"/>
        <v>584</v>
      </c>
      <c r="C426" t="s">
        <v>1533</v>
      </c>
      <c r="D426" t="s">
        <v>2293</v>
      </c>
      <c r="E426" s="103" t="s">
        <v>570</v>
      </c>
      <c r="F426" s="100" t="e">
        <f t="shared" si="14"/>
        <v>#VALUE!</v>
      </c>
      <c r="G426" t="e">
        <v>#VALUE!</v>
      </c>
      <c r="H426" s="102" t="s">
        <v>2594</v>
      </c>
    </row>
    <row r="427" spans="1:8" ht="14.4" x14ac:dyDescent="0.3">
      <c r="A427">
        <v>587</v>
      </c>
      <c r="B427" t="str">
        <f t="shared" si="13"/>
        <v>587</v>
      </c>
      <c r="C427" t="s">
        <v>1536</v>
      </c>
      <c r="D427" t="s">
        <v>2294</v>
      </c>
      <c r="E427" s="103" t="s">
        <v>573</v>
      </c>
      <c r="F427" s="100" t="e">
        <f t="shared" si="14"/>
        <v>#VALUE!</v>
      </c>
      <c r="G427" t="e">
        <v>#VALUE!</v>
      </c>
      <c r="H427" s="102" t="s">
        <v>2594</v>
      </c>
    </row>
    <row r="428" spans="1:8" ht="14.4" x14ac:dyDescent="0.3">
      <c r="A428">
        <v>588</v>
      </c>
      <c r="B428" t="str">
        <f t="shared" si="13"/>
        <v>588</v>
      </c>
      <c r="C428" t="s">
        <v>1537</v>
      </c>
      <c r="D428" t="s">
        <v>2295</v>
      </c>
      <c r="E428" s="103" t="s">
        <v>574</v>
      </c>
      <c r="F428" s="100" t="e">
        <f t="shared" si="14"/>
        <v>#VALUE!</v>
      </c>
      <c r="G428" t="e">
        <v>#VALUE!</v>
      </c>
      <c r="H428" s="102" t="s">
        <v>2594</v>
      </c>
    </row>
    <row r="429" spans="1:8" ht="14.4" x14ac:dyDescent="0.3">
      <c r="A429">
        <v>589</v>
      </c>
      <c r="B429" t="str">
        <f t="shared" si="13"/>
        <v>589</v>
      </c>
      <c r="C429" t="s">
        <v>1538</v>
      </c>
      <c r="D429" t="s">
        <v>2296</v>
      </c>
      <c r="E429" s="103" t="s">
        <v>575</v>
      </c>
      <c r="F429" s="100" t="e">
        <f t="shared" si="14"/>
        <v>#VALUE!</v>
      </c>
      <c r="G429" t="e">
        <v>#VALUE!</v>
      </c>
      <c r="H429" s="102" t="s">
        <v>2594</v>
      </c>
    </row>
    <row r="430" spans="1:8" ht="14.4" x14ac:dyDescent="0.3">
      <c r="A430">
        <v>590</v>
      </c>
      <c r="B430" t="str">
        <f t="shared" si="13"/>
        <v>590</v>
      </c>
      <c r="C430" t="s">
        <v>1539</v>
      </c>
      <c r="D430" t="s">
        <v>2297</v>
      </c>
      <c r="E430" s="103" t="s">
        <v>576</v>
      </c>
      <c r="F430" s="100" t="e">
        <f t="shared" si="14"/>
        <v>#VALUE!</v>
      </c>
      <c r="G430" t="e">
        <v>#VALUE!</v>
      </c>
      <c r="H430" s="102" t="s">
        <v>2594</v>
      </c>
    </row>
    <row r="431" spans="1:8" ht="14.4" x14ac:dyDescent="0.3">
      <c r="A431">
        <v>591</v>
      </c>
      <c r="B431" t="str">
        <f t="shared" si="13"/>
        <v>591</v>
      </c>
      <c r="C431" t="s">
        <v>1540</v>
      </c>
      <c r="D431" t="s">
        <v>2298</v>
      </c>
      <c r="E431" s="103" t="s">
        <v>577</v>
      </c>
      <c r="F431" s="100" t="e">
        <f t="shared" si="14"/>
        <v>#VALUE!</v>
      </c>
      <c r="G431" t="e">
        <v>#VALUE!</v>
      </c>
      <c r="H431" s="102" t="s">
        <v>2594</v>
      </c>
    </row>
    <row r="432" spans="1:8" ht="14.4" x14ac:dyDescent="0.3">
      <c r="A432">
        <v>592</v>
      </c>
      <c r="B432" t="str">
        <f t="shared" si="13"/>
        <v>592</v>
      </c>
      <c r="C432" t="s">
        <v>1541</v>
      </c>
      <c r="D432" t="s">
        <v>2299</v>
      </c>
      <c r="E432" s="103" t="s">
        <v>578</v>
      </c>
      <c r="F432" s="100" t="e">
        <f t="shared" si="14"/>
        <v>#VALUE!</v>
      </c>
      <c r="G432" t="e">
        <v>#VALUE!</v>
      </c>
      <c r="H432" s="102" t="s">
        <v>2594</v>
      </c>
    </row>
    <row r="433" spans="1:8" ht="14.4" x14ac:dyDescent="0.3">
      <c r="A433">
        <v>593</v>
      </c>
      <c r="B433" t="str">
        <f t="shared" si="13"/>
        <v>593</v>
      </c>
      <c r="C433" t="s">
        <v>1542</v>
      </c>
      <c r="D433" t="s">
        <v>2300</v>
      </c>
      <c r="E433" s="103" t="s">
        <v>579</v>
      </c>
      <c r="F433" s="100" t="e">
        <f t="shared" si="14"/>
        <v>#VALUE!</v>
      </c>
      <c r="G433" t="e">
        <v>#VALUE!</v>
      </c>
      <c r="H433" s="102" t="s">
        <v>2594</v>
      </c>
    </row>
    <row r="434" spans="1:8" ht="14.4" x14ac:dyDescent="0.3">
      <c r="A434">
        <v>595</v>
      </c>
      <c r="B434" t="str">
        <f t="shared" si="13"/>
        <v>595</v>
      </c>
      <c r="C434" t="s">
        <v>1544</v>
      </c>
      <c r="D434" t="s">
        <v>2301</v>
      </c>
      <c r="E434" s="103" t="s">
        <v>581</v>
      </c>
      <c r="F434" s="100" t="e">
        <f t="shared" si="14"/>
        <v>#VALUE!</v>
      </c>
      <c r="G434" t="e">
        <v>#VALUE!</v>
      </c>
      <c r="H434" s="102" t="s">
        <v>2594</v>
      </c>
    </row>
    <row r="435" spans="1:8" ht="14.4" x14ac:dyDescent="0.3">
      <c r="A435">
        <v>596</v>
      </c>
      <c r="B435" t="str">
        <f t="shared" si="13"/>
        <v>596</v>
      </c>
      <c r="C435" t="s">
        <v>1545</v>
      </c>
      <c r="D435" t="s">
        <v>2302</v>
      </c>
      <c r="E435" s="103" t="s">
        <v>582</v>
      </c>
      <c r="F435" s="100" t="e">
        <f t="shared" si="14"/>
        <v>#VALUE!</v>
      </c>
      <c r="G435" t="e">
        <v>#VALUE!</v>
      </c>
      <c r="H435" s="102" t="s">
        <v>2594</v>
      </c>
    </row>
    <row r="436" spans="1:8" ht="14.4" x14ac:dyDescent="0.3">
      <c r="A436">
        <v>597</v>
      </c>
      <c r="B436" t="str">
        <f t="shared" si="13"/>
        <v>597</v>
      </c>
      <c r="C436" t="s">
        <v>1546</v>
      </c>
      <c r="D436" t="s">
        <v>2303</v>
      </c>
      <c r="E436" s="103" t="s">
        <v>583</v>
      </c>
      <c r="F436" s="100" t="e">
        <f t="shared" si="14"/>
        <v>#VALUE!</v>
      </c>
      <c r="G436" t="e">
        <v>#VALUE!</v>
      </c>
      <c r="H436" s="102" t="s">
        <v>2594</v>
      </c>
    </row>
    <row r="437" spans="1:8" ht="14.4" x14ac:dyDescent="0.3">
      <c r="A437">
        <v>598</v>
      </c>
      <c r="B437" t="str">
        <f t="shared" si="13"/>
        <v>598</v>
      </c>
      <c r="C437" t="s">
        <v>1547</v>
      </c>
      <c r="D437" t="s">
        <v>2304</v>
      </c>
      <c r="E437" s="103" t="s">
        <v>584</v>
      </c>
      <c r="F437" s="100" t="e">
        <f t="shared" si="14"/>
        <v>#VALUE!</v>
      </c>
      <c r="G437" t="e">
        <v>#VALUE!</v>
      </c>
      <c r="H437" s="102" t="s">
        <v>2594</v>
      </c>
    </row>
    <row r="438" spans="1:8" ht="14.4" x14ac:dyDescent="0.3">
      <c r="A438">
        <v>599</v>
      </c>
      <c r="B438" t="str">
        <f t="shared" si="13"/>
        <v>599</v>
      </c>
      <c r="C438" t="s">
        <v>1548</v>
      </c>
      <c r="D438" t="s">
        <v>2305</v>
      </c>
      <c r="E438" s="103" t="s">
        <v>585</v>
      </c>
      <c r="F438" s="100" t="e">
        <f t="shared" si="14"/>
        <v>#VALUE!</v>
      </c>
      <c r="G438" t="e">
        <v>#VALUE!</v>
      </c>
      <c r="H438" s="102" t="s">
        <v>2594</v>
      </c>
    </row>
    <row r="439" spans="1:8" ht="14.4" x14ac:dyDescent="0.3">
      <c r="A439">
        <v>600</v>
      </c>
      <c r="B439" t="str">
        <f t="shared" si="13"/>
        <v>600</v>
      </c>
      <c r="C439" t="s">
        <v>1549</v>
      </c>
      <c r="D439" t="s">
        <v>2306</v>
      </c>
      <c r="E439" s="103" t="s">
        <v>586</v>
      </c>
      <c r="F439" s="100" t="e">
        <f t="shared" si="14"/>
        <v>#VALUE!</v>
      </c>
      <c r="G439" t="e">
        <v>#VALUE!</v>
      </c>
      <c r="H439" s="102" t="s">
        <v>2594</v>
      </c>
    </row>
    <row r="440" spans="1:8" ht="14.4" x14ac:dyDescent="0.3">
      <c r="A440">
        <v>601</v>
      </c>
      <c r="B440" t="str">
        <f t="shared" si="13"/>
        <v>601</v>
      </c>
      <c r="C440" t="s">
        <v>1550</v>
      </c>
      <c r="D440" t="s">
        <v>2307</v>
      </c>
      <c r="E440" s="103" t="s">
        <v>587</v>
      </c>
      <c r="F440" s="100" t="e">
        <f t="shared" si="14"/>
        <v>#VALUE!</v>
      </c>
      <c r="G440" t="e">
        <v>#VALUE!</v>
      </c>
      <c r="H440" s="102" t="s">
        <v>2594</v>
      </c>
    </row>
    <row r="441" spans="1:8" ht="14.4" x14ac:dyDescent="0.3">
      <c r="A441">
        <v>605</v>
      </c>
      <c r="B441" t="str">
        <f t="shared" si="13"/>
        <v>605</v>
      </c>
      <c r="C441" t="s">
        <v>1554</v>
      </c>
      <c r="D441" t="s">
        <v>2308</v>
      </c>
      <c r="E441" s="103" t="s">
        <v>591</v>
      </c>
      <c r="F441" s="100" t="e">
        <f t="shared" si="14"/>
        <v>#VALUE!</v>
      </c>
      <c r="G441" t="e">
        <v>#VALUE!</v>
      </c>
      <c r="H441" s="102" t="s">
        <v>2594</v>
      </c>
    </row>
    <row r="442" spans="1:8" ht="14.4" x14ac:dyDescent="0.3">
      <c r="A442">
        <v>606</v>
      </c>
      <c r="B442" t="str">
        <f t="shared" si="13"/>
        <v>606</v>
      </c>
      <c r="C442" t="s">
        <v>1555</v>
      </c>
      <c r="D442" t="s">
        <v>2309</v>
      </c>
      <c r="E442" s="103" t="s">
        <v>592</v>
      </c>
      <c r="F442" s="100" t="e">
        <f t="shared" si="14"/>
        <v>#VALUE!</v>
      </c>
      <c r="G442" t="e">
        <v>#VALUE!</v>
      </c>
      <c r="H442" s="102" t="s">
        <v>2594</v>
      </c>
    </row>
    <row r="443" spans="1:8" ht="14.4" x14ac:dyDescent="0.3">
      <c r="A443">
        <v>607</v>
      </c>
      <c r="B443" t="str">
        <f t="shared" si="13"/>
        <v>607</v>
      </c>
      <c r="C443" t="s">
        <v>1556</v>
      </c>
      <c r="D443" t="s">
        <v>2310</v>
      </c>
      <c r="E443" s="103" t="s">
        <v>593</v>
      </c>
      <c r="F443" s="100" t="e">
        <f t="shared" si="14"/>
        <v>#VALUE!</v>
      </c>
      <c r="G443" t="e">
        <v>#VALUE!</v>
      </c>
      <c r="H443" s="102" t="s">
        <v>2594</v>
      </c>
    </row>
    <row r="444" spans="1:8" ht="14.4" x14ac:dyDescent="0.3">
      <c r="A444">
        <v>608</v>
      </c>
      <c r="B444" t="str">
        <f t="shared" si="13"/>
        <v>608</v>
      </c>
      <c r="C444" t="s">
        <v>1557</v>
      </c>
      <c r="D444" t="s">
        <v>2311</v>
      </c>
      <c r="E444" s="103" t="s">
        <v>594</v>
      </c>
      <c r="F444" s="100" t="e">
        <f t="shared" si="14"/>
        <v>#VALUE!</v>
      </c>
      <c r="G444" t="e">
        <v>#VALUE!</v>
      </c>
      <c r="H444" s="102" t="s">
        <v>2594</v>
      </c>
    </row>
    <row r="445" spans="1:8" ht="14.4" x14ac:dyDescent="0.3">
      <c r="A445">
        <v>609</v>
      </c>
      <c r="B445" t="str">
        <f t="shared" si="13"/>
        <v>609</v>
      </c>
      <c r="C445" t="s">
        <v>1558</v>
      </c>
      <c r="D445" t="s">
        <v>2312</v>
      </c>
      <c r="E445" s="103" t="s">
        <v>595</v>
      </c>
      <c r="F445" s="100" t="e">
        <f t="shared" si="14"/>
        <v>#VALUE!</v>
      </c>
      <c r="G445" t="e">
        <v>#VALUE!</v>
      </c>
      <c r="H445" s="102" t="s">
        <v>2594</v>
      </c>
    </row>
    <row r="446" spans="1:8" ht="14.4" x14ac:dyDescent="0.3">
      <c r="A446">
        <v>610</v>
      </c>
      <c r="B446" t="str">
        <f t="shared" si="13"/>
        <v>610</v>
      </c>
      <c r="C446" t="s">
        <v>1559</v>
      </c>
      <c r="D446" t="s">
        <v>2313</v>
      </c>
      <c r="E446" s="103" t="s">
        <v>596</v>
      </c>
      <c r="F446" s="100" t="e">
        <f t="shared" si="14"/>
        <v>#VALUE!</v>
      </c>
      <c r="G446" t="e">
        <v>#VALUE!</v>
      </c>
      <c r="H446" s="102" t="s">
        <v>2594</v>
      </c>
    </row>
    <row r="447" spans="1:8" ht="14.4" x14ac:dyDescent="0.3">
      <c r="A447">
        <v>611</v>
      </c>
      <c r="B447" t="str">
        <f t="shared" si="13"/>
        <v>611</v>
      </c>
      <c r="C447" t="s">
        <v>1560</v>
      </c>
      <c r="D447" t="s">
        <v>2314</v>
      </c>
      <c r="E447" s="103" t="s">
        <v>597</v>
      </c>
      <c r="F447" s="100" t="e">
        <f t="shared" si="14"/>
        <v>#VALUE!</v>
      </c>
      <c r="G447" t="e">
        <v>#VALUE!</v>
      </c>
      <c r="H447" s="102" t="s">
        <v>2594</v>
      </c>
    </row>
    <row r="448" spans="1:8" ht="14.4" x14ac:dyDescent="0.3">
      <c r="A448">
        <v>612</v>
      </c>
      <c r="B448" t="str">
        <f t="shared" si="13"/>
        <v>612</v>
      </c>
      <c r="C448" t="s">
        <v>1561</v>
      </c>
      <c r="D448" t="s">
        <v>2315</v>
      </c>
      <c r="E448" s="103" t="s">
        <v>598</v>
      </c>
      <c r="F448" s="100" t="e">
        <f t="shared" si="14"/>
        <v>#VALUE!</v>
      </c>
      <c r="G448" t="e">
        <v>#VALUE!</v>
      </c>
      <c r="H448" s="102" t="s">
        <v>2594</v>
      </c>
    </row>
    <row r="449" spans="1:8" ht="14.4" x14ac:dyDescent="0.3">
      <c r="A449">
        <v>613</v>
      </c>
      <c r="B449" t="str">
        <f t="shared" si="13"/>
        <v>613</v>
      </c>
      <c r="C449" t="s">
        <v>1562</v>
      </c>
      <c r="D449" t="s">
        <v>2316</v>
      </c>
      <c r="E449" s="103" t="s">
        <v>599</v>
      </c>
      <c r="F449" s="100" t="e">
        <f t="shared" si="14"/>
        <v>#VALUE!</v>
      </c>
      <c r="G449" t="e">
        <v>#VALUE!</v>
      </c>
      <c r="H449" s="102" t="s">
        <v>2594</v>
      </c>
    </row>
    <row r="450" spans="1:8" ht="14.4" x14ac:dyDescent="0.3">
      <c r="A450">
        <v>614</v>
      </c>
      <c r="B450" t="str">
        <f t="shared" ref="B450:B513" si="15">IF(ISERROR(SEARCH(".",A450)),TEXT(A450,"000"),TEXT(LEFT(A450,FIND(".",A450)-1),"000"))</f>
        <v>614</v>
      </c>
      <c r="C450" t="s">
        <v>1563</v>
      </c>
      <c r="D450" t="s">
        <v>2317</v>
      </c>
      <c r="E450" s="103" t="s">
        <v>600</v>
      </c>
      <c r="F450" s="100" t="e">
        <f t="shared" ref="F450:F513" si="16">LEFT(A450,FIND(".",A450)-1)</f>
        <v>#VALUE!</v>
      </c>
      <c r="G450" t="e">
        <v>#VALUE!</v>
      </c>
      <c r="H450" s="102" t="s">
        <v>2594</v>
      </c>
    </row>
    <row r="451" spans="1:8" ht="14.4" x14ac:dyDescent="0.3">
      <c r="A451">
        <v>615</v>
      </c>
      <c r="B451" t="str">
        <f t="shared" si="15"/>
        <v>615</v>
      </c>
      <c r="C451" t="s">
        <v>1564</v>
      </c>
      <c r="D451" t="s">
        <v>2318</v>
      </c>
      <c r="E451" s="103" t="s">
        <v>601</v>
      </c>
      <c r="F451" s="100" t="e">
        <f t="shared" si="16"/>
        <v>#VALUE!</v>
      </c>
      <c r="G451" t="e">
        <v>#VALUE!</v>
      </c>
      <c r="H451" s="102" t="s">
        <v>2594</v>
      </c>
    </row>
    <row r="452" spans="1:8" ht="14.4" x14ac:dyDescent="0.3">
      <c r="A452">
        <v>616</v>
      </c>
      <c r="B452" t="str">
        <f t="shared" si="15"/>
        <v>616</v>
      </c>
      <c r="C452" t="s">
        <v>1565</v>
      </c>
      <c r="D452" t="s">
        <v>2319</v>
      </c>
      <c r="E452" s="103" t="s">
        <v>602</v>
      </c>
      <c r="F452" s="100" t="e">
        <f t="shared" si="16"/>
        <v>#VALUE!</v>
      </c>
      <c r="G452" t="e">
        <v>#VALUE!</v>
      </c>
      <c r="H452" s="102" t="s">
        <v>2594</v>
      </c>
    </row>
    <row r="453" spans="1:8" ht="14.4" x14ac:dyDescent="0.3">
      <c r="A453">
        <v>617</v>
      </c>
      <c r="B453" t="str">
        <f t="shared" si="15"/>
        <v>617</v>
      </c>
      <c r="C453" t="s">
        <v>1566</v>
      </c>
      <c r="D453" t="s">
        <v>2320</v>
      </c>
      <c r="E453" s="103" t="s">
        <v>603</v>
      </c>
      <c r="F453" s="100" t="e">
        <f t="shared" si="16"/>
        <v>#VALUE!</v>
      </c>
      <c r="G453" t="e">
        <v>#VALUE!</v>
      </c>
      <c r="H453" s="102" t="s">
        <v>2594</v>
      </c>
    </row>
    <row r="454" spans="1:8" ht="14.4" x14ac:dyDescent="0.3">
      <c r="A454">
        <v>618.1</v>
      </c>
      <c r="B454" t="str">
        <f t="shared" si="15"/>
        <v>618</v>
      </c>
      <c r="C454" t="s">
        <v>1567</v>
      </c>
      <c r="D454" t="s">
        <v>2321</v>
      </c>
      <c r="E454" s="103" t="s">
        <v>604</v>
      </c>
      <c r="F454" s="100" t="str">
        <f t="shared" si="16"/>
        <v>618</v>
      </c>
      <c r="G454" t="s">
        <v>1567</v>
      </c>
      <c r="H454" s="102" t="s">
        <v>2594</v>
      </c>
    </row>
    <row r="455" spans="1:8" ht="14.4" x14ac:dyDescent="0.3">
      <c r="A455">
        <v>618.20000000000005</v>
      </c>
      <c r="B455" t="str">
        <f t="shared" si="15"/>
        <v>618</v>
      </c>
      <c r="C455" t="s">
        <v>1567</v>
      </c>
      <c r="D455" t="s">
        <v>2322</v>
      </c>
      <c r="E455" s="103" t="s">
        <v>604</v>
      </c>
      <c r="F455" s="100" t="str">
        <f t="shared" si="16"/>
        <v>618</v>
      </c>
      <c r="G455" t="s">
        <v>1567</v>
      </c>
      <c r="H455" s="102" t="s">
        <v>2631</v>
      </c>
    </row>
    <row r="456" spans="1:8" ht="14.4" x14ac:dyDescent="0.3">
      <c r="A456">
        <v>619</v>
      </c>
      <c r="B456" t="str">
        <f t="shared" si="15"/>
        <v>619</v>
      </c>
      <c r="C456" t="s">
        <v>1568</v>
      </c>
      <c r="D456" t="s">
        <v>2323</v>
      </c>
      <c r="E456" s="103" t="s">
        <v>605</v>
      </c>
      <c r="F456" s="100" t="e">
        <f t="shared" si="16"/>
        <v>#VALUE!</v>
      </c>
      <c r="G456" t="e">
        <v>#VALUE!</v>
      </c>
      <c r="H456" s="102" t="s">
        <v>2594</v>
      </c>
    </row>
    <row r="457" spans="1:8" ht="14.4" x14ac:dyDescent="0.3">
      <c r="A457">
        <v>620</v>
      </c>
      <c r="B457" t="str">
        <f t="shared" si="15"/>
        <v>620</v>
      </c>
      <c r="C457" t="s">
        <v>1569</v>
      </c>
      <c r="D457" t="s">
        <v>2324</v>
      </c>
      <c r="E457" s="103" t="s">
        <v>606</v>
      </c>
      <c r="F457" s="100" t="e">
        <f t="shared" si="16"/>
        <v>#VALUE!</v>
      </c>
      <c r="G457" t="e">
        <v>#VALUE!</v>
      </c>
      <c r="H457" s="102" t="s">
        <v>2594</v>
      </c>
    </row>
    <row r="458" spans="1:8" ht="14.4" x14ac:dyDescent="0.3">
      <c r="A458">
        <v>621</v>
      </c>
      <c r="B458" t="str">
        <f t="shared" si="15"/>
        <v>621</v>
      </c>
      <c r="C458" t="s">
        <v>1570</v>
      </c>
      <c r="D458" t="s">
        <v>2325</v>
      </c>
      <c r="E458" s="103" t="s">
        <v>607</v>
      </c>
      <c r="F458" s="100" t="e">
        <f t="shared" si="16"/>
        <v>#VALUE!</v>
      </c>
      <c r="G458" t="e">
        <v>#VALUE!</v>
      </c>
      <c r="H458" s="102" t="s">
        <v>2594</v>
      </c>
    </row>
    <row r="459" spans="1:8" ht="14.4" x14ac:dyDescent="0.3">
      <c r="A459">
        <v>622</v>
      </c>
      <c r="B459" t="str">
        <f t="shared" si="15"/>
        <v>622</v>
      </c>
      <c r="C459" t="s">
        <v>1571</v>
      </c>
      <c r="D459" t="s">
        <v>2326</v>
      </c>
      <c r="E459" s="103" t="s">
        <v>608</v>
      </c>
      <c r="F459" s="100" t="e">
        <f t="shared" si="16"/>
        <v>#VALUE!</v>
      </c>
      <c r="G459" t="e">
        <v>#VALUE!</v>
      </c>
      <c r="H459" s="102" t="s">
        <v>2594</v>
      </c>
    </row>
    <row r="460" spans="1:8" ht="14.4" x14ac:dyDescent="0.3">
      <c r="A460">
        <v>623</v>
      </c>
      <c r="B460" t="str">
        <f t="shared" si="15"/>
        <v>623</v>
      </c>
      <c r="C460" t="s">
        <v>1572</v>
      </c>
      <c r="D460" t="s">
        <v>2327</v>
      </c>
      <c r="E460" s="103" t="s">
        <v>609</v>
      </c>
      <c r="F460" s="100" t="e">
        <f t="shared" si="16"/>
        <v>#VALUE!</v>
      </c>
      <c r="G460" t="e">
        <v>#VALUE!</v>
      </c>
      <c r="H460" s="102" t="s">
        <v>2594</v>
      </c>
    </row>
    <row r="461" spans="1:8" ht="14.4" x14ac:dyDescent="0.3">
      <c r="A461">
        <v>624</v>
      </c>
      <c r="B461" t="str">
        <f t="shared" si="15"/>
        <v>624</v>
      </c>
      <c r="C461" t="s">
        <v>1573</v>
      </c>
      <c r="D461" t="s">
        <v>2328</v>
      </c>
      <c r="E461" s="103" t="s">
        <v>610</v>
      </c>
      <c r="F461" s="100" t="e">
        <f t="shared" si="16"/>
        <v>#VALUE!</v>
      </c>
      <c r="G461" t="e">
        <v>#VALUE!</v>
      </c>
      <c r="H461" s="102" t="s">
        <v>2594</v>
      </c>
    </row>
    <row r="462" spans="1:8" ht="14.4" x14ac:dyDescent="0.3">
      <c r="A462">
        <v>625</v>
      </c>
      <c r="B462" t="str">
        <f t="shared" si="15"/>
        <v>625</v>
      </c>
      <c r="C462" t="s">
        <v>1574</v>
      </c>
      <c r="D462" t="s">
        <v>2329</v>
      </c>
      <c r="E462" s="103" t="s">
        <v>611</v>
      </c>
      <c r="F462" s="100" t="e">
        <f t="shared" si="16"/>
        <v>#VALUE!</v>
      </c>
      <c r="G462" t="e">
        <v>#VALUE!</v>
      </c>
      <c r="H462" s="102" t="s">
        <v>2594</v>
      </c>
    </row>
    <row r="463" spans="1:8" ht="14.4" x14ac:dyDescent="0.3">
      <c r="A463">
        <v>626</v>
      </c>
      <c r="B463" t="str">
        <f t="shared" si="15"/>
        <v>626</v>
      </c>
      <c r="C463" t="s">
        <v>1575</v>
      </c>
      <c r="D463" t="s">
        <v>2330</v>
      </c>
      <c r="E463" s="103" t="s">
        <v>612</v>
      </c>
      <c r="F463" s="100" t="e">
        <f t="shared" si="16"/>
        <v>#VALUE!</v>
      </c>
      <c r="G463" t="e">
        <v>#VALUE!</v>
      </c>
      <c r="H463" s="102" t="s">
        <v>2594</v>
      </c>
    </row>
    <row r="464" spans="1:8" ht="14.4" x14ac:dyDescent="0.3">
      <c r="A464">
        <v>627</v>
      </c>
      <c r="B464" t="str">
        <f t="shared" si="15"/>
        <v>627</v>
      </c>
      <c r="C464" t="s">
        <v>1576</v>
      </c>
      <c r="D464" t="s">
        <v>2331</v>
      </c>
      <c r="E464" s="103" t="s">
        <v>613</v>
      </c>
      <c r="F464" s="100" t="e">
        <f t="shared" si="16"/>
        <v>#VALUE!</v>
      </c>
      <c r="G464" t="e">
        <v>#VALUE!</v>
      </c>
      <c r="H464" s="102" t="s">
        <v>2594</v>
      </c>
    </row>
    <row r="465" spans="1:8" ht="14.4" x14ac:dyDescent="0.3">
      <c r="A465">
        <v>628</v>
      </c>
      <c r="B465" t="str">
        <f t="shared" si="15"/>
        <v>628</v>
      </c>
      <c r="C465" t="s">
        <v>1577</v>
      </c>
      <c r="D465" t="s">
        <v>2332</v>
      </c>
      <c r="E465" s="103" t="s">
        <v>614</v>
      </c>
      <c r="F465" s="100" t="e">
        <f t="shared" si="16"/>
        <v>#VALUE!</v>
      </c>
      <c r="G465" t="e">
        <v>#VALUE!</v>
      </c>
      <c r="H465" s="102" t="s">
        <v>2594</v>
      </c>
    </row>
    <row r="466" spans="1:8" ht="14.4" x14ac:dyDescent="0.3">
      <c r="A466">
        <v>629</v>
      </c>
      <c r="B466" t="str">
        <f t="shared" si="15"/>
        <v>629</v>
      </c>
      <c r="C466" t="s">
        <v>1578</v>
      </c>
      <c r="D466" t="s">
        <v>2333</v>
      </c>
      <c r="E466" s="103" t="s">
        <v>615</v>
      </c>
      <c r="F466" s="100" t="e">
        <f t="shared" si="16"/>
        <v>#VALUE!</v>
      </c>
      <c r="G466" t="e">
        <v>#VALUE!</v>
      </c>
      <c r="H466" s="102" t="s">
        <v>2594</v>
      </c>
    </row>
    <row r="467" spans="1:8" ht="14.4" x14ac:dyDescent="0.3">
      <c r="A467">
        <v>630</v>
      </c>
      <c r="B467" t="str">
        <f t="shared" si="15"/>
        <v>630</v>
      </c>
      <c r="C467" t="s">
        <v>1579</v>
      </c>
      <c r="D467" t="s">
        <v>2334</v>
      </c>
      <c r="E467" s="103" t="s">
        <v>616</v>
      </c>
      <c r="F467" s="100" t="e">
        <f t="shared" si="16"/>
        <v>#VALUE!</v>
      </c>
      <c r="G467" t="e">
        <v>#VALUE!</v>
      </c>
      <c r="H467" s="102" t="s">
        <v>2594</v>
      </c>
    </row>
    <row r="468" spans="1:8" ht="14.4" x14ac:dyDescent="0.3">
      <c r="A468">
        <v>631</v>
      </c>
      <c r="B468" t="str">
        <f t="shared" si="15"/>
        <v>631</v>
      </c>
      <c r="C468" t="s">
        <v>1580</v>
      </c>
      <c r="D468" t="s">
        <v>2335</v>
      </c>
      <c r="E468" s="103" t="s">
        <v>617</v>
      </c>
      <c r="F468" s="100" t="e">
        <f t="shared" si="16"/>
        <v>#VALUE!</v>
      </c>
      <c r="G468" t="e">
        <v>#VALUE!</v>
      </c>
      <c r="H468" s="102" t="s">
        <v>2594</v>
      </c>
    </row>
    <row r="469" spans="1:8" ht="14.4" x14ac:dyDescent="0.3">
      <c r="A469">
        <v>632</v>
      </c>
      <c r="B469" t="str">
        <f t="shared" si="15"/>
        <v>632</v>
      </c>
      <c r="C469" t="s">
        <v>1581</v>
      </c>
      <c r="D469" t="s">
        <v>2336</v>
      </c>
      <c r="E469" s="103" t="s">
        <v>618</v>
      </c>
      <c r="F469" s="100" t="e">
        <f t="shared" si="16"/>
        <v>#VALUE!</v>
      </c>
      <c r="G469" t="e">
        <v>#VALUE!</v>
      </c>
      <c r="H469" s="102" t="s">
        <v>2594</v>
      </c>
    </row>
    <row r="470" spans="1:8" ht="14.4" x14ac:dyDescent="0.3">
      <c r="A470">
        <v>633</v>
      </c>
      <c r="B470" t="str">
        <f t="shared" si="15"/>
        <v>633</v>
      </c>
      <c r="C470" t="s">
        <v>1582</v>
      </c>
      <c r="D470" t="s">
        <v>2337</v>
      </c>
      <c r="E470" s="103" t="s">
        <v>619</v>
      </c>
      <c r="F470" s="100" t="e">
        <f t="shared" si="16"/>
        <v>#VALUE!</v>
      </c>
      <c r="G470" t="e">
        <v>#VALUE!</v>
      </c>
      <c r="H470" s="102" t="s">
        <v>2594</v>
      </c>
    </row>
    <row r="471" spans="1:8" ht="14.4" x14ac:dyDescent="0.3">
      <c r="A471">
        <v>634</v>
      </c>
      <c r="B471" t="str">
        <f t="shared" si="15"/>
        <v>634</v>
      </c>
      <c r="C471" t="s">
        <v>1583</v>
      </c>
      <c r="D471" t="s">
        <v>2338</v>
      </c>
      <c r="E471" s="103" t="s">
        <v>620</v>
      </c>
      <c r="F471" s="100" t="e">
        <f t="shared" si="16"/>
        <v>#VALUE!</v>
      </c>
      <c r="G471" t="e">
        <v>#VALUE!</v>
      </c>
      <c r="H471" s="102" t="s">
        <v>2594</v>
      </c>
    </row>
    <row r="472" spans="1:8" ht="14.4" x14ac:dyDescent="0.3">
      <c r="A472">
        <v>635</v>
      </c>
      <c r="B472" t="str">
        <f t="shared" si="15"/>
        <v>635</v>
      </c>
      <c r="C472" t="s">
        <v>1584</v>
      </c>
      <c r="D472" t="s">
        <v>2339</v>
      </c>
      <c r="E472" s="103" t="s">
        <v>621</v>
      </c>
      <c r="F472" s="100" t="e">
        <f t="shared" si="16"/>
        <v>#VALUE!</v>
      </c>
      <c r="G472" t="e">
        <v>#VALUE!</v>
      </c>
      <c r="H472" s="102" t="s">
        <v>2594</v>
      </c>
    </row>
    <row r="473" spans="1:8" ht="14.4" x14ac:dyDescent="0.3">
      <c r="A473">
        <v>636</v>
      </c>
      <c r="B473" t="str">
        <f t="shared" si="15"/>
        <v>636</v>
      </c>
      <c r="C473" t="s">
        <v>1585</v>
      </c>
      <c r="D473" t="s">
        <v>2340</v>
      </c>
      <c r="E473" s="103" t="s">
        <v>622</v>
      </c>
      <c r="F473" s="100" t="e">
        <f t="shared" si="16"/>
        <v>#VALUE!</v>
      </c>
      <c r="G473" t="e">
        <v>#VALUE!</v>
      </c>
      <c r="H473" s="102" t="s">
        <v>2594</v>
      </c>
    </row>
    <row r="474" spans="1:8" ht="14.4" x14ac:dyDescent="0.3">
      <c r="A474">
        <v>637</v>
      </c>
      <c r="B474" t="str">
        <f t="shared" si="15"/>
        <v>637</v>
      </c>
      <c r="C474" t="s">
        <v>1586</v>
      </c>
      <c r="D474" t="s">
        <v>2341</v>
      </c>
      <c r="E474" s="103" t="s">
        <v>623</v>
      </c>
      <c r="F474" s="100" t="e">
        <f t="shared" si="16"/>
        <v>#VALUE!</v>
      </c>
      <c r="G474" t="e">
        <v>#VALUE!</v>
      </c>
      <c r="H474" s="102" t="s">
        <v>2594</v>
      </c>
    </row>
    <row r="475" spans="1:8" ht="14.4" x14ac:dyDescent="0.3">
      <c r="A475">
        <v>638</v>
      </c>
      <c r="B475" t="str">
        <f t="shared" si="15"/>
        <v>638</v>
      </c>
      <c r="C475" t="s">
        <v>1587</v>
      </c>
      <c r="D475" t="s">
        <v>2342</v>
      </c>
      <c r="E475" s="103" t="s">
        <v>624</v>
      </c>
      <c r="F475" s="100" t="e">
        <f t="shared" si="16"/>
        <v>#VALUE!</v>
      </c>
      <c r="G475" t="e">
        <v>#VALUE!</v>
      </c>
      <c r="H475" s="102" t="s">
        <v>2594</v>
      </c>
    </row>
    <row r="476" spans="1:8" ht="14.4" x14ac:dyDescent="0.3">
      <c r="A476">
        <v>639</v>
      </c>
      <c r="B476" t="str">
        <f t="shared" si="15"/>
        <v>639</v>
      </c>
      <c r="C476" t="s">
        <v>1588</v>
      </c>
      <c r="D476" t="s">
        <v>2343</v>
      </c>
      <c r="E476" s="103" t="s">
        <v>625</v>
      </c>
      <c r="F476" s="100" t="e">
        <f t="shared" si="16"/>
        <v>#VALUE!</v>
      </c>
      <c r="G476" t="e">
        <v>#VALUE!</v>
      </c>
      <c r="H476" s="102" t="s">
        <v>2594</v>
      </c>
    </row>
    <row r="477" spans="1:8" ht="14.4" x14ac:dyDescent="0.3">
      <c r="A477">
        <v>640</v>
      </c>
      <c r="B477" t="str">
        <f t="shared" si="15"/>
        <v>640</v>
      </c>
      <c r="C477" t="s">
        <v>1589</v>
      </c>
      <c r="D477" t="s">
        <v>2344</v>
      </c>
      <c r="E477" s="103" t="s">
        <v>626</v>
      </c>
      <c r="F477" s="100" t="e">
        <f t="shared" si="16"/>
        <v>#VALUE!</v>
      </c>
      <c r="G477" t="e">
        <v>#VALUE!</v>
      </c>
      <c r="H477" s="102" t="s">
        <v>2594</v>
      </c>
    </row>
    <row r="478" spans="1:8" ht="14.4" x14ac:dyDescent="0.3">
      <c r="A478">
        <v>641</v>
      </c>
      <c r="B478" t="str">
        <f t="shared" si="15"/>
        <v>641</v>
      </c>
      <c r="C478" t="s">
        <v>1590</v>
      </c>
      <c r="D478" t="s">
        <v>2345</v>
      </c>
      <c r="E478" s="103" t="s">
        <v>627</v>
      </c>
      <c r="F478" s="100" t="e">
        <f t="shared" si="16"/>
        <v>#VALUE!</v>
      </c>
      <c r="G478" t="e">
        <v>#VALUE!</v>
      </c>
      <c r="H478" s="102" t="s">
        <v>2594</v>
      </c>
    </row>
    <row r="479" spans="1:8" ht="14.4" x14ac:dyDescent="0.3">
      <c r="A479">
        <v>642</v>
      </c>
      <c r="B479" t="str">
        <f t="shared" si="15"/>
        <v>642</v>
      </c>
      <c r="C479" t="s">
        <v>1591</v>
      </c>
      <c r="D479" t="s">
        <v>2346</v>
      </c>
      <c r="E479" s="103" t="s">
        <v>628</v>
      </c>
      <c r="F479" s="100" t="e">
        <f t="shared" si="16"/>
        <v>#VALUE!</v>
      </c>
      <c r="G479" t="e">
        <v>#VALUE!</v>
      </c>
      <c r="H479" s="102" t="s">
        <v>2594</v>
      </c>
    </row>
    <row r="480" spans="1:8" ht="14.4" x14ac:dyDescent="0.3">
      <c r="A480">
        <v>643</v>
      </c>
      <c r="B480" t="str">
        <f t="shared" si="15"/>
        <v>643</v>
      </c>
      <c r="C480" t="s">
        <v>1592</v>
      </c>
      <c r="D480" t="s">
        <v>2347</v>
      </c>
      <c r="E480" s="103" t="s">
        <v>629</v>
      </c>
      <c r="F480" s="100" t="e">
        <f t="shared" si="16"/>
        <v>#VALUE!</v>
      </c>
      <c r="G480" t="e">
        <v>#VALUE!</v>
      </c>
      <c r="H480" s="102" t="s">
        <v>2594</v>
      </c>
    </row>
    <row r="481" spans="1:8" ht="14.4" x14ac:dyDescent="0.3">
      <c r="A481">
        <v>644</v>
      </c>
      <c r="B481" t="str">
        <f t="shared" si="15"/>
        <v>644</v>
      </c>
      <c r="C481" t="s">
        <v>1593</v>
      </c>
      <c r="D481" t="s">
        <v>2348</v>
      </c>
      <c r="E481" s="103" t="s">
        <v>630</v>
      </c>
      <c r="F481" s="100" t="e">
        <f t="shared" si="16"/>
        <v>#VALUE!</v>
      </c>
      <c r="G481" t="e">
        <v>#VALUE!</v>
      </c>
      <c r="H481" s="102" t="s">
        <v>2594</v>
      </c>
    </row>
    <row r="482" spans="1:8" ht="14.4" x14ac:dyDescent="0.3">
      <c r="A482">
        <v>645</v>
      </c>
      <c r="B482" t="str">
        <f t="shared" si="15"/>
        <v>645</v>
      </c>
      <c r="C482" t="s">
        <v>1594</v>
      </c>
      <c r="D482" t="s">
        <v>2349</v>
      </c>
      <c r="E482" s="103" t="s">
        <v>631</v>
      </c>
      <c r="F482" s="100" t="e">
        <f t="shared" si="16"/>
        <v>#VALUE!</v>
      </c>
      <c r="G482" t="e">
        <v>#VALUE!</v>
      </c>
      <c r="H482" s="102" t="s">
        <v>2594</v>
      </c>
    </row>
    <row r="483" spans="1:8" ht="14.4" x14ac:dyDescent="0.3">
      <c r="A483">
        <v>646</v>
      </c>
      <c r="B483" t="str">
        <f t="shared" si="15"/>
        <v>646</v>
      </c>
      <c r="C483" t="s">
        <v>1595</v>
      </c>
      <c r="D483" t="s">
        <v>2350</v>
      </c>
      <c r="E483" s="103" t="s">
        <v>632</v>
      </c>
      <c r="F483" s="100" t="e">
        <f t="shared" si="16"/>
        <v>#VALUE!</v>
      </c>
      <c r="G483" t="e">
        <v>#VALUE!</v>
      </c>
      <c r="H483" s="102" t="s">
        <v>2594</v>
      </c>
    </row>
    <row r="484" spans="1:8" ht="14.4" x14ac:dyDescent="0.3">
      <c r="A484">
        <v>647</v>
      </c>
      <c r="B484" t="str">
        <f t="shared" si="15"/>
        <v>647</v>
      </c>
      <c r="C484" t="s">
        <v>1596</v>
      </c>
      <c r="D484" t="s">
        <v>2351</v>
      </c>
      <c r="E484" s="103" t="s">
        <v>633</v>
      </c>
      <c r="F484" s="100" t="e">
        <f t="shared" si="16"/>
        <v>#VALUE!</v>
      </c>
      <c r="G484" t="e">
        <v>#VALUE!</v>
      </c>
      <c r="H484" s="102" t="s">
        <v>2594</v>
      </c>
    </row>
    <row r="485" spans="1:8" ht="14.4" x14ac:dyDescent="0.3">
      <c r="A485">
        <v>647</v>
      </c>
      <c r="B485" t="str">
        <f t="shared" si="15"/>
        <v>647</v>
      </c>
      <c r="C485" t="s">
        <v>1596</v>
      </c>
      <c r="D485" t="s">
        <v>2352</v>
      </c>
      <c r="E485" s="103" t="s">
        <v>633</v>
      </c>
      <c r="F485" s="100" t="e">
        <f t="shared" si="16"/>
        <v>#VALUE!</v>
      </c>
      <c r="G485" t="e">
        <v>#VALUE!</v>
      </c>
      <c r="H485" s="102" t="s">
        <v>2636</v>
      </c>
    </row>
    <row r="486" spans="1:8" ht="14.4" x14ac:dyDescent="0.3">
      <c r="A486">
        <v>649</v>
      </c>
      <c r="B486" t="str">
        <f t="shared" si="15"/>
        <v>649</v>
      </c>
      <c r="C486" t="s">
        <v>1598</v>
      </c>
      <c r="D486" t="s">
        <v>2353</v>
      </c>
      <c r="E486" s="103" t="s">
        <v>635</v>
      </c>
      <c r="F486" s="100" t="e">
        <f t="shared" si="16"/>
        <v>#VALUE!</v>
      </c>
      <c r="G486" t="e">
        <v>#VALUE!</v>
      </c>
      <c r="H486" s="102" t="s">
        <v>2594</v>
      </c>
    </row>
    <row r="487" spans="1:8" ht="14.4" x14ac:dyDescent="0.3">
      <c r="A487">
        <v>659</v>
      </c>
      <c r="B487" t="str">
        <f t="shared" si="15"/>
        <v>659</v>
      </c>
      <c r="C487" t="s">
        <v>1608</v>
      </c>
      <c r="D487" t="s">
        <v>2354</v>
      </c>
      <c r="E487" s="103" t="s">
        <v>645</v>
      </c>
      <c r="F487" s="100" t="e">
        <f t="shared" si="16"/>
        <v>#VALUE!</v>
      </c>
      <c r="G487" t="e">
        <v>#VALUE!</v>
      </c>
      <c r="H487" s="102" t="s">
        <v>2594</v>
      </c>
    </row>
    <row r="488" spans="1:8" ht="14.4" x14ac:dyDescent="0.3">
      <c r="A488">
        <v>660</v>
      </c>
      <c r="B488" t="str">
        <f t="shared" si="15"/>
        <v>660</v>
      </c>
      <c r="C488" t="s">
        <v>1609</v>
      </c>
      <c r="D488" t="s">
        <v>2355</v>
      </c>
      <c r="E488" s="103" t="s">
        <v>646</v>
      </c>
      <c r="F488" s="100" t="e">
        <f t="shared" si="16"/>
        <v>#VALUE!</v>
      </c>
      <c r="G488" t="e">
        <v>#VALUE!</v>
      </c>
      <c r="H488" s="102" t="s">
        <v>2594</v>
      </c>
    </row>
    <row r="489" spans="1:8" ht="14.4" x14ac:dyDescent="0.3">
      <c r="A489">
        <v>661</v>
      </c>
      <c r="B489" t="str">
        <f t="shared" si="15"/>
        <v>661</v>
      </c>
      <c r="C489" t="s">
        <v>1610</v>
      </c>
      <c r="D489" t="s">
        <v>2356</v>
      </c>
      <c r="E489" s="103" t="s">
        <v>647</v>
      </c>
      <c r="F489" s="100" t="e">
        <f t="shared" si="16"/>
        <v>#VALUE!</v>
      </c>
      <c r="G489" t="e">
        <v>#VALUE!</v>
      </c>
      <c r="H489" s="102" t="s">
        <v>2594</v>
      </c>
    </row>
    <row r="490" spans="1:8" ht="14.4" x14ac:dyDescent="0.3">
      <c r="A490">
        <v>662</v>
      </c>
      <c r="B490" t="str">
        <f t="shared" si="15"/>
        <v>662</v>
      </c>
      <c r="C490" t="s">
        <v>1611</v>
      </c>
      <c r="D490" t="s">
        <v>2357</v>
      </c>
      <c r="E490" s="103" t="s">
        <v>648</v>
      </c>
      <c r="F490" s="100" t="e">
        <f t="shared" si="16"/>
        <v>#VALUE!</v>
      </c>
      <c r="G490" t="e">
        <v>#VALUE!</v>
      </c>
      <c r="H490" s="102" t="s">
        <v>2594</v>
      </c>
    </row>
    <row r="491" spans="1:8" ht="14.4" x14ac:dyDescent="0.3">
      <c r="A491">
        <v>663</v>
      </c>
      <c r="B491" t="str">
        <f t="shared" si="15"/>
        <v>663</v>
      </c>
      <c r="C491" t="s">
        <v>1612</v>
      </c>
      <c r="D491" t="s">
        <v>2358</v>
      </c>
      <c r="E491" s="103" t="s">
        <v>649</v>
      </c>
      <c r="F491" s="100" t="e">
        <f t="shared" si="16"/>
        <v>#VALUE!</v>
      </c>
      <c r="G491" t="e">
        <v>#VALUE!</v>
      </c>
      <c r="H491" s="102" t="s">
        <v>2594</v>
      </c>
    </row>
    <row r="492" spans="1:8" ht="14.4" x14ac:dyDescent="0.3">
      <c r="A492">
        <v>674</v>
      </c>
      <c r="B492" t="str">
        <f t="shared" si="15"/>
        <v>674</v>
      </c>
      <c r="C492" t="s">
        <v>1623</v>
      </c>
      <c r="D492" t="s">
        <v>2359</v>
      </c>
      <c r="E492" s="103" t="s">
        <v>660</v>
      </c>
      <c r="F492" s="100" t="e">
        <f t="shared" si="16"/>
        <v>#VALUE!</v>
      </c>
      <c r="G492" t="e">
        <v>#VALUE!</v>
      </c>
      <c r="H492" s="102" t="s">
        <v>2594</v>
      </c>
    </row>
    <row r="493" spans="1:8" ht="14.4" x14ac:dyDescent="0.3">
      <c r="A493">
        <v>675</v>
      </c>
      <c r="B493" t="str">
        <f t="shared" si="15"/>
        <v>675</v>
      </c>
      <c r="C493" t="s">
        <v>1624</v>
      </c>
      <c r="D493" t="s">
        <v>2360</v>
      </c>
      <c r="E493" s="103" t="s">
        <v>661</v>
      </c>
      <c r="F493" s="100" t="e">
        <f t="shared" si="16"/>
        <v>#VALUE!</v>
      </c>
      <c r="G493" t="e">
        <v>#VALUE!</v>
      </c>
      <c r="H493" s="102" t="s">
        <v>2594</v>
      </c>
    </row>
    <row r="494" spans="1:8" ht="14.4" x14ac:dyDescent="0.3">
      <c r="A494">
        <v>677</v>
      </c>
      <c r="B494" t="str">
        <f t="shared" si="15"/>
        <v>677</v>
      </c>
      <c r="C494" t="s">
        <v>1626</v>
      </c>
      <c r="D494" t="s">
        <v>2361</v>
      </c>
      <c r="E494" s="103" t="s">
        <v>663</v>
      </c>
      <c r="F494" s="100" t="e">
        <f t="shared" si="16"/>
        <v>#VALUE!</v>
      </c>
      <c r="G494" t="e">
        <v>#VALUE!</v>
      </c>
      <c r="H494" s="102" t="s">
        <v>2594</v>
      </c>
    </row>
    <row r="495" spans="1:8" ht="14.4" x14ac:dyDescent="0.3">
      <c r="A495">
        <v>678</v>
      </c>
      <c r="B495" t="str">
        <f t="shared" si="15"/>
        <v>678</v>
      </c>
      <c r="C495" t="s">
        <v>1627</v>
      </c>
      <c r="D495" t="s">
        <v>2362</v>
      </c>
      <c r="E495" s="103" t="s">
        <v>664</v>
      </c>
      <c r="F495" s="100" t="e">
        <f t="shared" si="16"/>
        <v>#VALUE!</v>
      </c>
      <c r="G495" t="e">
        <v>#VALUE!</v>
      </c>
      <c r="H495" s="102" t="s">
        <v>2594</v>
      </c>
    </row>
    <row r="496" spans="1:8" ht="14.4" x14ac:dyDescent="0.3">
      <c r="A496">
        <v>679</v>
      </c>
      <c r="B496" t="str">
        <f t="shared" si="15"/>
        <v>679</v>
      </c>
      <c r="C496" t="s">
        <v>1628</v>
      </c>
      <c r="D496" t="s">
        <v>2363</v>
      </c>
      <c r="E496" s="103" t="s">
        <v>665</v>
      </c>
      <c r="F496" s="100" t="e">
        <f t="shared" si="16"/>
        <v>#VALUE!</v>
      </c>
      <c r="G496" t="e">
        <v>#VALUE!</v>
      </c>
      <c r="H496" s="102" t="s">
        <v>2594</v>
      </c>
    </row>
    <row r="497" spans="1:8" ht="14.4" x14ac:dyDescent="0.3">
      <c r="A497">
        <v>680</v>
      </c>
      <c r="B497" t="str">
        <f t="shared" si="15"/>
        <v>680</v>
      </c>
      <c r="C497" t="s">
        <v>1629</v>
      </c>
      <c r="D497" t="s">
        <v>2364</v>
      </c>
      <c r="E497" s="103" t="s">
        <v>666</v>
      </c>
      <c r="F497" s="100" t="e">
        <f t="shared" si="16"/>
        <v>#VALUE!</v>
      </c>
      <c r="G497" t="e">
        <v>#VALUE!</v>
      </c>
      <c r="H497" s="102" t="s">
        <v>2594</v>
      </c>
    </row>
    <row r="498" spans="1:8" ht="14.4" x14ac:dyDescent="0.3">
      <c r="A498">
        <v>681</v>
      </c>
      <c r="B498" t="str">
        <f t="shared" si="15"/>
        <v>681</v>
      </c>
      <c r="C498" t="s">
        <v>1630</v>
      </c>
      <c r="D498" t="s">
        <v>2365</v>
      </c>
      <c r="E498" s="103" t="s">
        <v>667</v>
      </c>
      <c r="F498" s="100" t="e">
        <f t="shared" si="16"/>
        <v>#VALUE!</v>
      </c>
      <c r="G498" t="e">
        <v>#VALUE!</v>
      </c>
      <c r="H498" s="102" t="s">
        <v>2594</v>
      </c>
    </row>
    <row r="499" spans="1:8" ht="14.4" x14ac:dyDescent="0.3">
      <c r="A499">
        <v>681</v>
      </c>
      <c r="B499" t="str">
        <f t="shared" si="15"/>
        <v>681</v>
      </c>
      <c r="C499" t="s">
        <v>1630</v>
      </c>
      <c r="D499" t="s">
        <v>2366</v>
      </c>
      <c r="E499" s="103" t="s">
        <v>667</v>
      </c>
      <c r="F499" s="100" t="e">
        <f t="shared" si="16"/>
        <v>#VALUE!</v>
      </c>
      <c r="G499" t="e">
        <v>#VALUE!</v>
      </c>
      <c r="H499" s="102" t="s">
        <v>2637</v>
      </c>
    </row>
    <row r="500" spans="1:8" ht="14.4" x14ac:dyDescent="0.3">
      <c r="A500">
        <v>682</v>
      </c>
      <c r="B500" t="str">
        <f t="shared" si="15"/>
        <v>682</v>
      </c>
      <c r="C500" t="s">
        <v>1631</v>
      </c>
      <c r="D500" t="s">
        <v>2367</v>
      </c>
      <c r="E500" s="103" t="s">
        <v>668</v>
      </c>
      <c r="F500" s="100" t="e">
        <f t="shared" si="16"/>
        <v>#VALUE!</v>
      </c>
      <c r="G500" t="e">
        <v>#VALUE!</v>
      </c>
      <c r="H500" s="102" t="s">
        <v>2594</v>
      </c>
    </row>
    <row r="501" spans="1:8" ht="14.4" x14ac:dyDescent="0.3">
      <c r="A501">
        <v>683</v>
      </c>
      <c r="B501" t="str">
        <f t="shared" si="15"/>
        <v>683</v>
      </c>
      <c r="C501" t="s">
        <v>1632</v>
      </c>
      <c r="D501" t="s">
        <v>2368</v>
      </c>
      <c r="E501" s="103" t="s">
        <v>669</v>
      </c>
      <c r="F501" s="100" t="e">
        <f t="shared" si="16"/>
        <v>#VALUE!</v>
      </c>
      <c r="G501" t="e">
        <v>#VALUE!</v>
      </c>
      <c r="H501" s="102" t="s">
        <v>2594</v>
      </c>
    </row>
    <row r="502" spans="1:8" ht="14.4" x14ac:dyDescent="0.3">
      <c r="A502">
        <v>684</v>
      </c>
      <c r="B502" t="str">
        <f t="shared" si="15"/>
        <v>684</v>
      </c>
      <c r="C502" t="s">
        <v>1633</v>
      </c>
      <c r="D502" t="s">
        <v>2369</v>
      </c>
      <c r="E502" s="103" t="s">
        <v>670</v>
      </c>
      <c r="F502" s="100" t="e">
        <f t="shared" si="16"/>
        <v>#VALUE!</v>
      </c>
      <c r="G502" t="e">
        <v>#VALUE!</v>
      </c>
      <c r="H502" s="102" t="s">
        <v>2594</v>
      </c>
    </row>
    <row r="503" spans="1:8" ht="14.4" x14ac:dyDescent="0.3">
      <c r="A503">
        <v>685</v>
      </c>
      <c r="B503" t="str">
        <f t="shared" si="15"/>
        <v>685</v>
      </c>
      <c r="C503" t="s">
        <v>1634</v>
      </c>
      <c r="D503" t="s">
        <v>2370</v>
      </c>
      <c r="E503" s="103" t="s">
        <v>671</v>
      </c>
      <c r="F503" s="100" t="e">
        <f t="shared" si="16"/>
        <v>#VALUE!</v>
      </c>
      <c r="G503" t="e">
        <v>#VALUE!</v>
      </c>
      <c r="H503" s="102" t="s">
        <v>2594</v>
      </c>
    </row>
    <row r="504" spans="1:8" ht="14.4" x14ac:dyDescent="0.3">
      <c r="A504">
        <v>686</v>
      </c>
      <c r="B504" t="str">
        <f t="shared" si="15"/>
        <v>686</v>
      </c>
      <c r="C504" t="s">
        <v>1635</v>
      </c>
      <c r="D504" t="s">
        <v>2371</v>
      </c>
      <c r="E504" s="103" t="s">
        <v>672</v>
      </c>
      <c r="F504" s="100" t="e">
        <f t="shared" si="16"/>
        <v>#VALUE!</v>
      </c>
      <c r="G504" t="e">
        <v>#VALUE!</v>
      </c>
      <c r="H504" s="102" t="s">
        <v>2594</v>
      </c>
    </row>
    <row r="505" spans="1:8" ht="14.4" x14ac:dyDescent="0.3">
      <c r="A505">
        <v>687</v>
      </c>
      <c r="B505" t="str">
        <f t="shared" si="15"/>
        <v>687</v>
      </c>
      <c r="C505" t="s">
        <v>1636</v>
      </c>
      <c r="D505" t="s">
        <v>2372</v>
      </c>
      <c r="E505" s="103" t="s">
        <v>673</v>
      </c>
      <c r="F505" s="100" t="e">
        <f t="shared" si="16"/>
        <v>#VALUE!</v>
      </c>
      <c r="G505" t="e">
        <v>#VALUE!</v>
      </c>
      <c r="H505" s="102" t="s">
        <v>2594</v>
      </c>
    </row>
    <row r="506" spans="1:8" ht="14.4" x14ac:dyDescent="0.3">
      <c r="A506">
        <v>688</v>
      </c>
      <c r="B506" t="str">
        <f t="shared" si="15"/>
        <v>688</v>
      </c>
      <c r="C506" t="s">
        <v>1637</v>
      </c>
      <c r="D506" t="s">
        <v>2373</v>
      </c>
      <c r="E506" s="103" t="s">
        <v>674</v>
      </c>
      <c r="F506" s="100" t="e">
        <f t="shared" si="16"/>
        <v>#VALUE!</v>
      </c>
      <c r="G506" t="e">
        <v>#VALUE!</v>
      </c>
      <c r="H506" s="102" t="s">
        <v>2594</v>
      </c>
    </row>
    <row r="507" spans="1:8" ht="14.4" x14ac:dyDescent="0.3">
      <c r="A507">
        <v>689</v>
      </c>
      <c r="B507" t="str">
        <f t="shared" si="15"/>
        <v>689</v>
      </c>
      <c r="C507" t="s">
        <v>1638</v>
      </c>
      <c r="D507" t="s">
        <v>2374</v>
      </c>
      <c r="E507" s="103" t="s">
        <v>675</v>
      </c>
      <c r="F507" s="100" t="e">
        <f t="shared" si="16"/>
        <v>#VALUE!</v>
      </c>
      <c r="G507" t="e">
        <v>#VALUE!</v>
      </c>
      <c r="H507" s="102" t="s">
        <v>2594</v>
      </c>
    </row>
    <row r="508" spans="1:8" ht="14.4" x14ac:dyDescent="0.3">
      <c r="A508">
        <v>690</v>
      </c>
      <c r="B508" t="str">
        <f t="shared" si="15"/>
        <v>690</v>
      </c>
      <c r="C508" t="s">
        <v>1639</v>
      </c>
      <c r="D508" t="s">
        <v>2375</v>
      </c>
      <c r="E508" s="103" t="s">
        <v>676</v>
      </c>
      <c r="F508" s="100" t="e">
        <f t="shared" si="16"/>
        <v>#VALUE!</v>
      </c>
      <c r="G508" t="e">
        <v>#VALUE!</v>
      </c>
      <c r="H508" s="102" t="s">
        <v>2594</v>
      </c>
    </row>
    <row r="509" spans="1:8" ht="14.4" x14ac:dyDescent="0.3">
      <c r="A509">
        <v>691</v>
      </c>
      <c r="B509" t="str">
        <f t="shared" si="15"/>
        <v>691</v>
      </c>
      <c r="C509" t="s">
        <v>1640</v>
      </c>
      <c r="D509" t="s">
        <v>2376</v>
      </c>
      <c r="E509" s="103" t="s">
        <v>677</v>
      </c>
      <c r="F509" s="100" t="e">
        <f t="shared" si="16"/>
        <v>#VALUE!</v>
      </c>
      <c r="G509" t="e">
        <v>#VALUE!</v>
      </c>
      <c r="H509" s="102" t="s">
        <v>2594</v>
      </c>
    </row>
    <row r="510" spans="1:8" ht="14.4" x14ac:dyDescent="0.3">
      <c r="A510">
        <v>692</v>
      </c>
      <c r="B510" t="str">
        <f t="shared" si="15"/>
        <v>692</v>
      </c>
      <c r="C510" t="s">
        <v>1641</v>
      </c>
      <c r="D510" t="s">
        <v>2377</v>
      </c>
      <c r="E510" s="103" t="s">
        <v>678</v>
      </c>
      <c r="F510" s="100" t="e">
        <f t="shared" si="16"/>
        <v>#VALUE!</v>
      </c>
      <c r="G510" t="e">
        <v>#VALUE!</v>
      </c>
      <c r="H510" s="102" t="s">
        <v>2594</v>
      </c>
    </row>
    <row r="511" spans="1:8" ht="14.4" x14ac:dyDescent="0.3">
      <c r="A511">
        <v>693</v>
      </c>
      <c r="B511" t="str">
        <f t="shared" si="15"/>
        <v>693</v>
      </c>
      <c r="C511" t="s">
        <v>1642</v>
      </c>
      <c r="D511" t="s">
        <v>2378</v>
      </c>
      <c r="E511" s="103" t="s">
        <v>679</v>
      </c>
      <c r="F511" s="100" t="e">
        <f t="shared" si="16"/>
        <v>#VALUE!</v>
      </c>
      <c r="G511" t="e">
        <v>#VALUE!</v>
      </c>
      <c r="H511" s="102" t="s">
        <v>2594</v>
      </c>
    </row>
    <row r="512" spans="1:8" ht="14.4" x14ac:dyDescent="0.3">
      <c r="A512">
        <v>694</v>
      </c>
      <c r="B512" t="str">
        <f t="shared" si="15"/>
        <v>694</v>
      </c>
      <c r="C512" t="s">
        <v>1643</v>
      </c>
      <c r="D512" t="s">
        <v>2379</v>
      </c>
      <c r="E512" s="103" t="s">
        <v>680</v>
      </c>
      <c r="F512" s="100" t="e">
        <f t="shared" si="16"/>
        <v>#VALUE!</v>
      </c>
      <c r="G512" t="e">
        <v>#VALUE!</v>
      </c>
      <c r="H512" s="102" t="s">
        <v>2594</v>
      </c>
    </row>
    <row r="513" spans="1:8" ht="14.4" x14ac:dyDescent="0.3">
      <c r="A513">
        <v>695</v>
      </c>
      <c r="B513" t="str">
        <f t="shared" si="15"/>
        <v>695</v>
      </c>
      <c r="C513" t="s">
        <v>1644</v>
      </c>
      <c r="D513" t="s">
        <v>2380</v>
      </c>
      <c r="E513" s="103" t="s">
        <v>681</v>
      </c>
      <c r="F513" s="100" t="e">
        <f t="shared" si="16"/>
        <v>#VALUE!</v>
      </c>
      <c r="G513" t="e">
        <v>#VALUE!</v>
      </c>
      <c r="H513" s="102" t="s">
        <v>2594</v>
      </c>
    </row>
    <row r="514" spans="1:8" ht="14.4" x14ac:dyDescent="0.3">
      <c r="A514">
        <v>696</v>
      </c>
      <c r="B514" t="str">
        <f t="shared" ref="B514:B577" si="17">IF(ISERROR(SEARCH(".",A514)),TEXT(A514,"000"),TEXT(LEFT(A514,FIND(".",A514)-1),"000"))</f>
        <v>696</v>
      </c>
      <c r="C514" t="s">
        <v>1645</v>
      </c>
      <c r="D514" t="s">
        <v>2381</v>
      </c>
      <c r="E514" s="103" t="s">
        <v>682</v>
      </c>
      <c r="F514" s="100" t="e">
        <f t="shared" ref="F514:F577" si="18">LEFT(A514,FIND(".",A514)-1)</f>
        <v>#VALUE!</v>
      </c>
      <c r="G514" t="e">
        <v>#VALUE!</v>
      </c>
      <c r="H514" s="102" t="s">
        <v>2594</v>
      </c>
    </row>
    <row r="515" spans="1:8" ht="14.4" x14ac:dyDescent="0.3">
      <c r="A515">
        <v>697</v>
      </c>
      <c r="B515" t="str">
        <f t="shared" si="17"/>
        <v>697</v>
      </c>
      <c r="C515" t="s">
        <v>1646</v>
      </c>
      <c r="D515" t="s">
        <v>2382</v>
      </c>
      <c r="E515" s="103" t="s">
        <v>683</v>
      </c>
      <c r="F515" s="100" t="e">
        <f t="shared" si="18"/>
        <v>#VALUE!</v>
      </c>
      <c r="G515" t="e">
        <v>#VALUE!</v>
      </c>
      <c r="H515" s="102" t="s">
        <v>2594</v>
      </c>
    </row>
    <row r="516" spans="1:8" ht="14.4" x14ac:dyDescent="0.3">
      <c r="A516">
        <v>698</v>
      </c>
      <c r="B516" t="str">
        <f t="shared" si="17"/>
        <v>698</v>
      </c>
      <c r="C516" t="s">
        <v>1647</v>
      </c>
      <c r="D516" t="s">
        <v>2383</v>
      </c>
      <c r="E516" s="103" t="s">
        <v>684</v>
      </c>
      <c r="F516" s="100" t="e">
        <f t="shared" si="18"/>
        <v>#VALUE!</v>
      </c>
      <c r="G516" t="e">
        <v>#VALUE!</v>
      </c>
      <c r="H516" s="102" t="s">
        <v>2594</v>
      </c>
    </row>
    <row r="517" spans="1:8" ht="14.4" x14ac:dyDescent="0.3">
      <c r="A517">
        <v>699</v>
      </c>
      <c r="B517" t="str">
        <f t="shared" si="17"/>
        <v>699</v>
      </c>
      <c r="C517" t="s">
        <v>1648</v>
      </c>
      <c r="D517" t="s">
        <v>2384</v>
      </c>
      <c r="E517" s="103" t="s">
        <v>685</v>
      </c>
      <c r="F517" s="100" t="e">
        <f t="shared" si="18"/>
        <v>#VALUE!</v>
      </c>
      <c r="G517" t="e">
        <v>#VALUE!</v>
      </c>
      <c r="H517" s="102" t="s">
        <v>2594</v>
      </c>
    </row>
    <row r="518" spans="1:8" ht="14.4" x14ac:dyDescent="0.3">
      <c r="A518">
        <v>700</v>
      </c>
      <c r="B518" t="str">
        <f t="shared" si="17"/>
        <v>700</v>
      </c>
      <c r="C518" t="s">
        <v>1649</v>
      </c>
      <c r="D518" t="s">
        <v>2385</v>
      </c>
      <c r="E518" s="103" t="s">
        <v>686</v>
      </c>
      <c r="F518" s="100" t="e">
        <f t="shared" si="18"/>
        <v>#VALUE!</v>
      </c>
      <c r="G518" t="e">
        <v>#VALUE!</v>
      </c>
      <c r="H518" s="102" t="s">
        <v>2594</v>
      </c>
    </row>
    <row r="519" spans="1:8" ht="14.4" x14ac:dyDescent="0.3">
      <c r="A519">
        <v>701</v>
      </c>
      <c r="B519" t="str">
        <f t="shared" si="17"/>
        <v>701</v>
      </c>
      <c r="C519" t="s">
        <v>1650</v>
      </c>
      <c r="D519" t="s">
        <v>2386</v>
      </c>
      <c r="E519" s="103" t="s">
        <v>687</v>
      </c>
      <c r="F519" s="100" t="e">
        <f t="shared" si="18"/>
        <v>#VALUE!</v>
      </c>
      <c r="G519" t="e">
        <v>#VALUE!</v>
      </c>
      <c r="H519" s="102" t="s">
        <v>2594</v>
      </c>
    </row>
    <row r="520" spans="1:8" ht="14.4" x14ac:dyDescent="0.3">
      <c r="A520">
        <v>702</v>
      </c>
      <c r="B520" t="str">
        <f t="shared" si="17"/>
        <v>702</v>
      </c>
      <c r="C520" t="s">
        <v>1651</v>
      </c>
      <c r="D520" t="s">
        <v>2387</v>
      </c>
      <c r="E520" s="103" t="s">
        <v>688</v>
      </c>
      <c r="F520" s="100" t="e">
        <f t="shared" si="18"/>
        <v>#VALUE!</v>
      </c>
      <c r="G520" t="e">
        <v>#VALUE!</v>
      </c>
      <c r="H520" s="102" t="s">
        <v>2594</v>
      </c>
    </row>
    <row r="521" spans="1:8" ht="14.4" x14ac:dyDescent="0.3">
      <c r="A521">
        <v>703</v>
      </c>
      <c r="B521" t="str">
        <f t="shared" si="17"/>
        <v>703</v>
      </c>
      <c r="C521" t="s">
        <v>1652</v>
      </c>
      <c r="D521" t="s">
        <v>2388</v>
      </c>
      <c r="E521" s="103" t="s">
        <v>689</v>
      </c>
      <c r="F521" s="100" t="e">
        <f t="shared" si="18"/>
        <v>#VALUE!</v>
      </c>
      <c r="G521" t="e">
        <v>#VALUE!</v>
      </c>
      <c r="H521" s="102" t="s">
        <v>2594</v>
      </c>
    </row>
    <row r="522" spans="1:8" ht="14.4" x14ac:dyDescent="0.3">
      <c r="A522">
        <v>704</v>
      </c>
      <c r="B522" t="str">
        <f t="shared" si="17"/>
        <v>704</v>
      </c>
      <c r="C522" t="s">
        <v>1653</v>
      </c>
      <c r="D522" t="s">
        <v>2389</v>
      </c>
      <c r="E522" s="103" t="s">
        <v>690</v>
      </c>
      <c r="F522" s="100" t="e">
        <f t="shared" si="18"/>
        <v>#VALUE!</v>
      </c>
      <c r="G522" t="e">
        <v>#VALUE!</v>
      </c>
      <c r="H522" s="102" t="s">
        <v>2594</v>
      </c>
    </row>
    <row r="523" spans="1:8" ht="14.4" x14ac:dyDescent="0.3">
      <c r="A523">
        <v>705</v>
      </c>
      <c r="B523" t="str">
        <f t="shared" si="17"/>
        <v>705</v>
      </c>
      <c r="C523" t="s">
        <v>1654</v>
      </c>
      <c r="D523" t="s">
        <v>2390</v>
      </c>
      <c r="E523" s="103" t="s">
        <v>691</v>
      </c>
      <c r="F523" s="100" t="e">
        <f t="shared" si="18"/>
        <v>#VALUE!</v>
      </c>
      <c r="G523" t="e">
        <v>#VALUE!</v>
      </c>
      <c r="H523" s="102" t="s">
        <v>2594</v>
      </c>
    </row>
    <row r="524" spans="1:8" ht="14.4" x14ac:dyDescent="0.3">
      <c r="A524">
        <v>706</v>
      </c>
      <c r="B524" t="str">
        <f t="shared" si="17"/>
        <v>706</v>
      </c>
      <c r="C524" t="s">
        <v>1655</v>
      </c>
      <c r="D524" t="s">
        <v>2391</v>
      </c>
      <c r="E524" s="103" t="s">
        <v>692</v>
      </c>
      <c r="F524" s="100" t="e">
        <f t="shared" si="18"/>
        <v>#VALUE!</v>
      </c>
      <c r="G524" t="e">
        <v>#VALUE!</v>
      </c>
      <c r="H524" s="102" t="s">
        <v>2594</v>
      </c>
    </row>
    <row r="525" spans="1:8" ht="14.4" x14ac:dyDescent="0.3">
      <c r="A525">
        <v>707</v>
      </c>
      <c r="B525" t="str">
        <f t="shared" si="17"/>
        <v>707</v>
      </c>
      <c r="C525" t="s">
        <v>1656</v>
      </c>
      <c r="D525" t="s">
        <v>2392</v>
      </c>
      <c r="E525" s="103" t="s">
        <v>693</v>
      </c>
      <c r="F525" s="100" t="e">
        <f t="shared" si="18"/>
        <v>#VALUE!</v>
      </c>
      <c r="G525" t="e">
        <v>#VALUE!</v>
      </c>
      <c r="H525" s="102" t="s">
        <v>2594</v>
      </c>
    </row>
    <row r="526" spans="1:8" ht="14.4" x14ac:dyDescent="0.3">
      <c r="A526">
        <v>708</v>
      </c>
      <c r="B526" t="str">
        <f t="shared" si="17"/>
        <v>708</v>
      </c>
      <c r="C526" t="s">
        <v>1657</v>
      </c>
      <c r="D526" t="s">
        <v>2393</v>
      </c>
      <c r="E526" s="103" t="s">
        <v>694</v>
      </c>
      <c r="F526" s="100" t="e">
        <f t="shared" si="18"/>
        <v>#VALUE!</v>
      </c>
      <c r="G526" t="e">
        <v>#VALUE!</v>
      </c>
      <c r="H526" s="102" t="s">
        <v>2594</v>
      </c>
    </row>
    <row r="527" spans="1:8" ht="14.4" x14ac:dyDescent="0.3">
      <c r="A527">
        <v>709</v>
      </c>
      <c r="B527" t="str">
        <f t="shared" si="17"/>
        <v>709</v>
      </c>
      <c r="C527" t="s">
        <v>1658</v>
      </c>
      <c r="D527" t="s">
        <v>2394</v>
      </c>
      <c r="E527" s="103" t="s">
        <v>695</v>
      </c>
      <c r="F527" s="100" t="e">
        <f t="shared" si="18"/>
        <v>#VALUE!</v>
      </c>
      <c r="G527" t="e">
        <v>#VALUE!</v>
      </c>
      <c r="H527" s="102" t="s">
        <v>2594</v>
      </c>
    </row>
    <row r="528" spans="1:8" ht="14.4" x14ac:dyDescent="0.3">
      <c r="A528">
        <v>710</v>
      </c>
      <c r="B528" t="str">
        <f t="shared" si="17"/>
        <v>710</v>
      </c>
      <c r="C528" t="s">
        <v>1659</v>
      </c>
      <c r="D528" t="s">
        <v>2395</v>
      </c>
      <c r="E528" s="103" t="s">
        <v>696</v>
      </c>
      <c r="F528" s="100" t="e">
        <f t="shared" si="18"/>
        <v>#VALUE!</v>
      </c>
      <c r="G528" t="e">
        <v>#VALUE!</v>
      </c>
      <c r="H528" s="102" t="s">
        <v>2594</v>
      </c>
    </row>
    <row r="529" spans="1:8" ht="14.4" x14ac:dyDescent="0.3">
      <c r="A529">
        <v>711</v>
      </c>
      <c r="B529" t="str">
        <f t="shared" si="17"/>
        <v>711</v>
      </c>
      <c r="C529" t="s">
        <v>1660</v>
      </c>
      <c r="D529" t="s">
        <v>2396</v>
      </c>
      <c r="E529" s="103" t="s">
        <v>697</v>
      </c>
      <c r="F529" s="100" t="e">
        <f t="shared" si="18"/>
        <v>#VALUE!</v>
      </c>
      <c r="G529" t="e">
        <v>#VALUE!</v>
      </c>
      <c r="H529" s="102" t="s">
        <v>2594</v>
      </c>
    </row>
    <row r="530" spans="1:8" ht="14.4" x14ac:dyDescent="0.3">
      <c r="A530">
        <v>712</v>
      </c>
      <c r="B530" t="str">
        <f t="shared" si="17"/>
        <v>712</v>
      </c>
      <c r="C530" t="s">
        <v>1661</v>
      </c>
      <c r="D530" t="s">
        <v>2397</v>
      </c>
      <c r="E530" s="103" t="s">
        <v>698</v>
      </c>
      <c r="F530" s="100" t="e">
        <f t="shared" si="18"/>
        <v>#VALUE!</v>
      </c>
      <c r="G530" t="e">
        <v>#VALUE!</v>
      </c>
      <c r="H530" s="102" t="s">
        <v>2594</v>
      </c>
    </row>
    <row r="531" spans="1:8" ht="14.4" x14ac:dyDescent="0.3">
      <c r="A531">
        <v>713</v>
      </c>
      <c r="B531" t="str">
        <f t="shared" si="17"/>
        <v>713</v>
      </c>
      <c r="C531" t="s">
        <v>1662</v>
      </c>
      <c r="D531" t="s">
        <v>2398</v>
      </c>
      <c r="E531" s="103" t="s">
        <v>699</v>
      </c>
      <c r="F531" s="100" t="e">
        <f t="shared" si="18"/>
        <v>#VALUE!</v>
      </c>
      <c r="G531" t="e">
        <v>#VALUE!</v>
      </c>
      <c r="H531" s="102" t="s">
        <v>2594</v>
      </c>
    </row>
    <row r="532" spans="1:8" ht="14.4" x14ac:dyDescent="0.3">
      <c r="A532">
        <v>714</v>
      </c>
      <c r="B532" t="str">
        <f t="shared" si="17"/>
        <v>714</v>
      </c>
      <c r="C532" t="s">
        <v>1663</v>
      </c>
      <c r="D532" t="s">
        <v>2399</v>
      </c>
      <c r="E532" s="103" t="s">
        <v>700</v>
      </c>
      <c r="F532" s="100" t="e">
        <f t="shared" si="18"/>
        <v>#VALUE!</v>
      </c>
      <c r="G532" t="e">
        <v>#VALUE!</v>
      </c>
      <c r="H532" s="102" t="s">
        <v>2594</v>
      </c>
    </row>
    <row r="533" spans="1:8" ht="14.4" x14ac:dyDescent="0.3">
      <c r="A533">
        <v>715</v>
      </c>
      <c r="B533" t="str">
        <f t="shared" si="17"/>
        <v>715</v>
      </c>
      <c r="C533" t="s">
        <v>1664</v>
      </c>
      <c r="D533" t="s">
        <v>2400</v>
      </c>
      <c r="E533" s="103" t="s">
        <v>701</v>
      </c>
      <c r="F533" s="100" t="e">
        <f t="shared" si="18"/>
        <v>#VALUE!</v>
      </c>
      <c r="G533" t="e">
        <v>#VALUE!</v>
      </c>
      <c r="H533" s="102" t="s">
        <v>2594</v>
      </c>
    </row>
    <row r="534" spans="1:8" ht="14.4" x14ac:dyDescent="0.3">
      <c r="A534">
        <v>716</v>
      </c>
      <c r="B534" t="str">
        <f t="shared" si="17"/>
        <v>716</v>
      </c>
      <c r="C534" t="s">
        <v>1665</v>
      </c>
      <c r="D534" t="s">
        <v>2401</v>
      </c>
      <c r="E534" s="103" t="s">
        <v>702</v>
      </c>
      <c r="F534" s="100" t="e">
        <f t="shared" si="18"/>
        <v>#VALUE!</v>
      </c>
      <c r="G534" t="e">
        <v>#VALUE!</v>
      </c>
      <c r="H534" s="102" t="s">
        <v>2594</v>
      </c>
    </row>
    <row r="535" spans="1:8" ht="14.4" x14ac:dyDescent="0.3">
      <c r="A535">
        <v>717</v>
      </c>
      <c r="B535" t="str">
        <f t="shared" si="17"/>
        <v>717</v>
      </c>
      <c r="C535" t="s">
        <v>1666</v>
      </c>
      <c r="D535" t="s">
        <v>2402</v>
      </c>
      <c r="E535" s="103" t="s">
        <v>703</v>
      </c>
      <c r="F535" s="100" t="e">
        <f t="shared" si="18"/>
        <v>#VALUE!</v>
      </c>
      <c r="G535" t="e">
        <v>#VALUE!</v>
      </c>
      <c r="H535" s="102" t="s">
        <v>2594</v>
      </c>
    </row>
    <row r="536" spans="1:8" ht="14.4" x14ac:dyDescent="0.3">
      <c r="A536">
        <v>718</v>
      </c>
      <c r="B536" t="str">
        <f t="shared" si="17"/>
        <v>718</v>
      </c>
      <c r="C536" t="s">
        <v>1667</v>
      </c>
      <c r="D536" t="s">
        <v>2403</v>
      </c>
      <c r="E536" s="103" t="s">
        <v>704</v>
      </c>
      <c r="F536" s="100" t="e">
        <f t="shared" si="18"/>
        <v>#VALUE!</v>
      </c>
      <c r="G536" t="e">
        <v>#VALUE!</v>
      </c>
      <c r="H536" s="102" t="s">
        <v>2594</v>
      </c>
    </row>
    <row r="537" spans="1:8" ht="14.4" x14ac:dyDescent="0.3">
      <c r="A537">
        <v>719</v>
      </c>
      <c r="B537" t="str">
        <f t="shared" si="17"/>
        <v>719</v>
      </c>
      <c r="C537" t="s">
        <v>1668</v>
      </c>
      <c r="D537" t="s">
        <v>2404</v>
      </c>
      <c r="E537" s="103" t="s">
        <v>705</v>
      </c>
      <c r="F537" s="100" t="e">
        <f t="shared" si="18"/>
        <v>#VALUE!</v>
      </c>
      <c r="G537" t="e">
        <v>#VALUE!</v>
      </c>
      <c r="H537" s="102" t="s">
        <v>2594</v>
      </c>
    </row>
    <row r="538" spans="1:8" ht="14.4" x14ac:dyDescent="0.3">
      <c r="A538">
        <v>721</v>
      </c>
      <c r="B538" t="str">
        <f t="shared" si="17"/>
        <v>721</v>
      </c>
      <c r="C538" t="s">
        <v>1670</v>
      </c>
      <c r="D538" t="s">
        <v>2405</v>
      </c>
      <c r="E538" s="103" t="s">
        <v>707</v>
      </c>
      <c r="F538" s="100" t="e">
        <f t="shared" si="18"/>
        <v>#VALUE!</v>
      </c>
      <c r="G538" t="e">
        <v>#VALUE!</v>
      </c>
      <c r="H538" s="102" t="s">
        <v>2594</v>
      </c>
    </row>
    <row r="539" spans="1:8" ht="14.4" x14ac:dyDescent="0.3">
      <c r="A539">
        <v>722</v>
      </c>
      <c r="B539" t="str">
        <f t="shared" si="17"/>
        <v>722</v>
      </c>
      <c r="C539" t="s">
        <v>1671</v>
      </c>
      <c r="D539" t="s">
        <v>2406</v>
      </c>
      <c r="E539" s="103" t="s">
        <v>708</v>
      </c>
      <c r="F539" s="100" t="e">
        <f t="shared" si="18"/>
        <v>#VALUE!</v>
      </c>
      <c r="G539" t="e">
        <v>#VALUE!</v>
      </c>
      <c r="H539" s="102" t="s">
        <v>2594</v>
      </c>
    </row>
    <row r="540" spans="1:8" ht="14.4" x14ac:dyDescent="0.3">
      <c r="A540">
        <v>723</v>
      </c>
      <c r="B540" t="str">
        <f t="shared" si="17"/>
        <v>723</v>
      </c>
      <c r="C540" t="s">
        <v>1672</v>
      </c>
      <c r="D540" t="s">
        <v>2407</v>
      </c>
      <c r="E540" s="103" t="s">
        <v>709</v>
      </c>
      <c r="F540" s="100" t="e">
        <f t="shared" si="18"/>
        <v>#VALUE!</v>
      </c>
      <c r="G540" t="e">
        <v>#VALUE!</v>
      </c>
      <c r="H540" s="102" t="s">
        <v>2594</v>
      </c>
    </row>
    <row r="541" spans="1:8" ht="14.4" x14ac:dyDescent="0.3">
      <c r="A541">
        <v>724</v>
      </c>
      <c r="B541" t="str">
        <f t="shared" si="17"/>
        <v>724</v>
      </c>
      <c r="C541" t="s">
        <v>1673</v>
      </c>
      <c r="D541" t="s">
        <v>2408</v>
      </c>
      <c r="E541" s="103" t="s">
        <v>710</v>
      </c>
      <c r="F541" s="100" t="e">
        <f t="shared" si="18"/>
        <v>#VALUE!</v>
      </c>
      <c r="G541" t="e">
        <v>#VALUE!</v>
      </c>
      <c r="H541" s="102" t="s">
        <v>2594</v>
      </c>
    </row>
    <row r="542" spans="1:8" ht="14.4" x14ac:dyDescent="0.3">
      <c r="A542">
        <v>725</v>
      </c>
      <c r="B542" t="str">
        <f t="shared" si="17"/>
        <v>725</v>
      </c>
      <c r="C542" t="s">
        <v>1674</v>
      </c>
      <c r="D542" t="s">
        <v>2409</v>
      </c>
      <c r="E542" s="103" t="s">
        <v>711</v>
      </c>
      <c r="F542" s="100" t="e">
        <f t="shared" si="18"/>
        <v>#VALUE!</v>
      </c>
      <c r="G542" t="e">
        <v>#VALUE!</v>
      </c>
      <c r="H542" s="102" t="s">
        <v>2594</v>
      </c>
    </row>
    <row r="543" spans="1:8" ht="14.4" x14ac:dyDescent="0.3">
      <c r="A543">
        <v>726</v>
      </c>
      <c r="B543" t="str">
        <f t="shared" si="17"/>
        <v>726</v>
      </c>
      <c r="C543" t="s">
        <v>1675</v>
      </c>
      <c r="D543" t="s">
        <v>2410</v>
      </c>
      <c r="E543" s="103" t="s">
        <v>712</v>
      </c>
      <c r="F543" s="100" t="e">
        <f t="shared" si="18"/>
        <v>#VALUE!</v>
      </c>
      <c r="G543" t="e">
        <v>#VALUE!</v>
      </c>
      <c r="H543" s="102" t="s">
        <v>2594</v>
      </c>
    </row>
    <row r="544" spans="1:8" ht="14.4" x14ac:dyDescent="0.3">
      <c r="A544">
        <v>727</v>
      </c>
      <c r="B544" t="str">
        <f t="shared" si="17"/>
        <v>727</v>
      </c>
      <c r="C544" t="s">
        <v>1676</v>
      </c>
      <c r="D544" t="s">
        <v>2411</v>
      </c>
      <c r="E544" s="103" t="s">
        <v>713</v>
      </c>
      <c r="F544" s="100" t="e">
        <f t="shared" si="18"/>
        <v>#VALUE!</v>
      </c>
      <c r="G544" t="e">
        <v>#VALUE!</v>
      </c>
      <c r="H544" s="102" t="s">
        <v>2594</v>
      </c>
    </row>
    <row r="545" spans="1:8" ht="14.4" x14ac:dyDescent="0.3">
      <c r="A545">
        <v>728</v>
      </c>
      <c r="B545" t="str">
        <f t="shared" si="17"/>
        <v>728</v>
      </c>
      <c r="C545" t="s">
        <v>1677</v>
      </c>
      <c r="D545" t="s">
        <v>2412</v>
      </c>
      <c r="E545" s="103" t="s">
        <v>714</v>
      </c>
      <c r="F545" s="100" t="e">
        <f t="shared" si="18"/>
        <v>#VALUE!</v>
      </c>
      <c r="G545" t="e">
        <v>#VALUE!</v>
      </c>
      <c r="H545" s="102" t="s">
        <v>2594</v>
      </c>
    </row>
    <row r="546" spans="1:8" ht="14.4" x14ac:dyDescent="0.3">
      <c r="A546">
        <v>729</v>
      </c>
      <c r="B546" t="str">
        <f t="shared" si="17"/>
        <v>729</v>
      </c>
      <c r="C546" t="s">
        <v>1678</v>
      </c>
      <c r="D546" t="s">
        <v>2413</v>
      </c>
      <c r="E546" s="103" t="s">
        <v>715</v>
      </c>
      <c r="F546" s="100" t="e">
        <f t="shared" si="18"/>
        <v>#VALUE!</v>
      </c>
      <c r="G546" t="e">
        <v>#VALUE!</v>
      </c>
      <c r="H546" s="102" t="s">
        <v>2594</v>
      </c>
    </row>
    <row r="547" spans="1:8" ht="14.4" x14ac:dyDescent="0.3">
      <c r="A547">
        <v>730</v>
      </c>
      <c r="B547" t="str">
        <f t="shared" si="17"/>
        <v>730</v>
      </c>
      <c r="C547" t="s">
        <v>1679</v>
      </c>
      <c r="D547" t="s">
        <v>2414</v>
      </c>
      <c r="E547" s="103" t="s">
        <v>716</v>
      </c>
      <c r="F547" s="100" t="e">
        <f t="shared" si="18"/>
        <v>#VALUE!</v>
      </c>
      <c r="G547" t="e">
        <v>#VALUE!</v>
      </c>
      <c r="H547" s="102" t="s">
        <v>2594</v>
      </c>
    </row>
    <row r="548" spans="1:8" ht="14.4" x14ac:dyDescent="0.3">
      <c r="A548">
        <v>736</v>
      </c>
      <c r="B548" t="str">
        <f t="shared" si="17"/>
        <v>736</v>
      </c>
      <c r="C548" t="s">
        <v>1685</v>
      </c>
      <c r="D548" t="s">
        <v>2415</v>
      </c>
      <c r="E548" s="103" t="s">
        <v>722</v>
      </c>
      <c r="F548" s="100" t="e">
        <f t="shared" si="18"/>
        <v>#VALUE!</v>
      </c>
      <c r="G548" t="e">
        <v>#VALUE!</v>
      </c>
      <c r="H548" s="102" t="s">
        <v>2594</v>
      </c>
    </row>
    <row r="549" spans="1:8" ht="14.4" x14ac:dyDescent="0.3">
      <c r="A549">
        <v>737</v>
      </c>
      <c r="B549" t="str">
        <f t="shared" si="17"/>
        <v>737</v>
      </c>
      <c r="C549" t="s">
        <v>1686</v>
      </c>
      <c r="D549" t="s">
        <v>2416</v>
      </c>
      <c r="E549" s="103" t="s">
        <v>723</v>
      </c>
      <c r="F549" s="100" t="e">
        <f t="shared" si="18"/>
        <v>#VALUE!</v>
      </c>
      <c r="G549" t="e">
        <v>#VALUE!</v>
      </c>
      <c r="H549" s="102" t="s">
        <v>2594</v>
      </c>
    </row>
    <row r="550" spans="1:8" ht="14.4" x14ac:dyDescent="0.3">
      <c r="A550">
        <v>738</v>
      </c>
      <c r="B550" t="str">
        <f t="shared" si="17"/>
        <v>738</v>
      </c>
      <c r="C550" t="s">
        <v>1687</v>
      </c>
      <c r="D550" t="s">
        <v>2417</v>
      </c>
      <c r="E550" s="103" t="s">
        <v>724</v>
      </c>
      <c r="F550" s="100" t="e">
        <f t="shared" si="18"/>
        <v>#VALUE!</v>
      </c>
      <c r="G550" t="e">
        <v>#VALUE!</v>
      </c>
      <c r="H550" s="102" t="s">
        <v>2594</v>
      </c>
    </row>
    <row r="551" spans="1:8" ht="14.4" x14ac:dyDescent="0.3">
      <c r="A551">
        <v>742</v>
      </c>
      <c r="B551" t="str">
        <f t="shared" si="17"/>
        <v>742</v>
      </c>
      <c r="C551" t="s">
        <v>1691</v>
      </c>
      <c r="D551" t="s">
        <v>2418</v>
      </c>
      <c r="E551" s="103" t="s">
        <v>728</v>
      </c>
      <c r="F551" s="100" t="e">
        <f t="shared" si="18"/>
        <v>#VALUE!</v>
      </c>
      <c r="G551" t="e">
        <v>#VALUE!</v>
      </c>
      <c r="H551" s="102" t="s">
        <v>2594</v>
      </c>
    </row>
    <row r="552" spans="1:8" ht="14.4" x14ac:dyDescent="0.3">
      <c r="A552">
        <v>743</v>
      </c>
      <c r="B552" t="str">
        <f t="shared" si="17"/>
        <v>743</v>
      </c>
      <c r="C552" t="s">
        <v>1692</v>
      </c>
      <c r="D552" t="s">
        <v>2419</v>
      </c>
      <c r="E552" s="103" t="s">
        <v>729</v>
      </c>
      <c r="F552" s="100" t="e">
        <f t="shared" si="18"/>
        <v>#VALUE!</v>
      </c>
      <c r="G552" t="e">
        <v>#VALUE!</v>
      </c>
      <c r="H552" s="102" t="s">
        <v>2594</v>
      </c>
    </row>
    <row r="553" spans="1:8" ht="14.4" x14ac:dyDescent="0.3">
      <c r="A553">
        <v>744</v>
      </c>
      <c r="B553" t="str">
        <f t="shared" si="17"/>
        <v>744</v>
      </c>
      <c r="C553" t="s">
        <v>1693</v>
      </c>
      <c r="D553" t="s">
        <v>2420</v>
      </c>
      <c r="E553" s="103" t="s">
        <v>730</v>
      </c>
      <c r="F553" s="100" t="e">
        <f t="shared" si="18"/>
        <v>#VALUE!</v>
      </c>
      <c r="G553" t="e">
        <v>#VALUE!</v>
      </c>
      <c r="H553" s="102" t="s">
        <v>2594</v>
      </c>
    </row>
    <row r="554" spans="1:8" ht="14.4" x14ac:dyDescent="0.3">
      <c r="A554">
        <v>745</v>
      </c>
      <c r="B554" t="str">
        <f t="shared" si="17"/>
        <v>745</v>
      </c>
      <c r="C554" t="s">
        <v>1694</v>
      </c>
      <c r="D554" t="s">
        <v>2421</v>
      </c>
      <c r="E554" s="103" t="s">
        <v>731</v>
      </c>
      <c r="F554" s="100" t="e">
        <f t="shared" si="18"/>
        <v>#VALUE!</v>
      </c>
      <c r="G554" t="e">
        <v>#VALUE!</v>
      </c>
      <c r="H554" s="102" t="s">
        <v>2638</v>
      </c>
    </row>
    <row r="555" spans="1:8" ht="14.4" x14ac:dyDescent="0.3">
      <c r="A555">
        <v>745.1</v>
      </c>
      <c r="B555" t="str">
        <f t="shared" si="17"/>
        <v>745</v>
      </c>
      <c r="C555" t="s">
        <v>1694</v>
      </c>
      <c r="D555" t="s">
        <v>2422</v>
      </c>
      <c r="E555" s="103" t="s">
        <v>731</v>
      </c>
      <c r="F555" s="100" t="str">
        <f t="shared" si="18"/>
        <v>745</v>
      </c>
      <c r="G555" t="s">
        <v>1694</v>
      </c>
      <c r="H555" s="102" t="s">
        <v>2639</v>
      </c>
    </row>
    <row r="556" spans="1:8" ht="14.4" x14ac:dyDescent="0.3">
      <c r="A556">
        <v>745.2</v>
      </c>
      <c r="B556" t="str">
        <f t="shared" si="17"/>
        <v>745</v>
      </c>
      <c r="C556" t="s">
        <v>1694</v>
      </c>
      <c r="D556" t="s">
        <v>2423</v>
      </c>
      <c r="E556" s="103" t="s">
        <v>731</v>
      </c>
      <c r="F556" s="100" t="str">
        <f t="shared" si="18"/>
        <v>745</v>
      </c>
      <c r="G556" t="s">
        <v>1694</v>
      </c>
      <c r="H556" s="102" t="s">
        <v>2640</v>
      </c>
    </row>
    <row r="557" spans="1:8" ht="14.4" x14ac:dyDescent="0.3">
      <c r="A557">
        <v>746</v>
      </c>
      <c r="B557" t="str">
        <f t="shared" si="17"/>
        <v>746</v>
      </c>
      <c r="C557" t="s">
        <v>1695</v>
      </c>
      <c r="D557" t="s">
        <v>2424</v>
      </c>
      <c r="E557" s="103" t="s">
        <v>732</v>
      </c>
      <c r="F557" s="100" t="e">
        <f t="shared" si="18"/>
        <v>#VALUE!</v>
      </c>
      <c r="G557" t="e">
        <v>#VALUE!</v>
      </c>
      <c r="H557" s="102" t="s">
        <v>2594</v>
      </c>
    </row>
    <row r="558" spans="1:8" ht="14.4" x14ac:dyDescent="0.3">
      <c r="A558">
        <v>746</v>
      </c>
      <c r="B558" t="str">
        <f t="shared" si="17"/>
        <v>746</v>
      </c>
      <c r="C558" t="s">
        <v>1695</v>
      </c>
      <c r="D558" t="s">
        <v>2425</v>
      </c>
      <c r="E558" s="103" t="s">
        <v>732</v>
      </c>
      <c r="F558" s="100" t="e">
        <f t="shared" si="18"/>
        <v>#VALUE!</v>
      </c>
      <c r="G558" t="e">
        <v>#VALUE!</v>
      </c>
      <c r="H558" s="102" t="s">
        <v>2641</v>
      </c>
    </row>
    <row r="559" spans="1:8" ht="14.4" x14ac:dyDescent="0.3">
      <c r="A559">
        <v>747</v>
      </c>
      <c r="B559" t="str">
        <f t="shared" si="17"/>
        <v>747</v>
      </c>
      <c r="C559" t="s">
        <v>1696</v>
      </c>
      <c r="D559" t="s">
        <v>2426</v>
      </c>
      <c r="E559" s="103" t="s">
        <v>733</v>
      </c>
      <c r="F559" s="100" t="e">
        <f t="shared" si="18"/>
        <v>#VALUE!</v>
      </c>
      <c r="G559" t="e">
        <v>#VALUE!</v>
      </c>
      <c r="H559" s="102" t="s">
        <v>2594</v>
      </c>
    </row>
    <row r="560" spans="1:8" ht="14.4" x14ac:dyDescent="0.3">
      <c r="A560">
        <v>748</v>
      </c>
      <c r="B560" t="str">
        <f t="shared" si="17"/>
        <v>748</v>
      </c>
      <c r="C560" t="s">
        <v>1697</v>
      </c>
      <c r="D560" t="s">
        <v>2427</v>
      </c>
      <c r="E560" s="103" t="s">
        <v>734</v>
      </c>
      <c r="F560" s="100" t="e">
        <f t="shared" si="18"/>
        <v>#VALUE!</v>
      </c>
      <c r="G560" t="e">
        <v>#VALUE!</v>
      </c>
      <c r="H560" s="102" t="s">
        <v>2594</v>
      </c>
    </row>
    <row r="561" spans="1:8" ht="14.4" x14ac:dyDescent="0.3">
      <c r="A561">
        <v>749</v>
      </c>
      <c r="B561" t="str">
        <f t="shared" si="17"/>
        <v>749</v>
      </c>
      <c r="C561" t="s">
        <v>1698</v>
      </c>
      <c r="D561" t="s">
        <v>2428</v>
      </c>
      <c r="E561" s="103" t="s">
        <v>735</v>
      </c>
      <c r="F561" s="100" t="e">
        <f t="shared" si="18"/>
        <v>#VALUE!</v>
      </c>
      <c r="G561" t="e">
        <v>#VALUE!</v>
      </c>
      <c r="H561" s="102" t="s">
        <v>2594</v>
      </c>
    </row>
    <row r="562" spans="1:8" ht="14.4" x14ac:dyDescent="0.3">
      <c r="A562">
        <v>750</v>
      </c>
      <c r="B562" t="str">
        <f t="shared" si="17"/>
        <v>750</v>
      </c>
      <c r="C562" t="s">
        <v>1699</v>
      </c>
      <c r="D562" t="s">
        <v>2429</v>
      </c>
      <c r="E562" s="103" t="s">
        <v>736</v>
      </c>
      <c r="F562" s="100" t="e">
        <f t="shared" si="18"/>
        <v>#VALUE!</v>
      </c>
      <c r="G562" t="e">
        <v>#VALUE!</v>
      </c>
      <c r="H562" s="102" t="s">
        <v>2594</v>
      </c>
    </row>
    <row r="563" spans="1:8" ht="14.4" x14ac:dyDescent="0.3">
      <c r="A563">
        <v>751</v>
      </c>
      <c r="B563" t="str">
        <f t="shared" si="17"/>
        <v>751</v>
      </c>
      <c r="C563" t="s">
        <v>1700</v>
      </c>
      <c r="D563" t="s">
        <v>2430</v>
      </c>
      <c r="E563" s="103" t="s">
        <v>737</v>
      </c>
      <c r="F563" s="100" t="e">
        <f t="shared" si="18"/>
        <v>#VALUE!</v>
      </c>
      <c r="G563" t="e">
        <v>#VALUE!</v>
      </c>
      <c r="H563" s="102" t="s">
        <v>2594</v>
      </c>
    </row>
    <row r="564" spans="1:8" ht="14.4" x14ac:dyDescent="0.3">
      <c r="A564">
        <v>752</v>
      </c>
      <c r="B564" t="str">
        <f t="shared" si="17"/>
        <v>752</v>
      </c>
      <c r="C564" t="s">
        <v>1701</v>
      </c>
      <c r="D564" t="s">
        <v>2431</v>
      </c>
      <c r="E564" s="103" t="s">
        <v>738</v>
      </c>
      <c r="F564" s="100" t="e">
        <f t="shared" si="18"/>
        <v>#VALUE!</v>
      </c>
      <c r="G564" t="e">
        <v>#VALUE!</v>
      </c>
      <c r="H564" s="102" t="s">
        <v>2594</v>
      </c>
    </row>
    <row r="565" spans="1:8" ht="14.4" x14ac:dyDescent="0.3">
      <c r="A565">
        <v>753</v>
      </c>
      <c r="B565" t="str">
        <f t="shared" si="17"/>
        <v>753</v>
      </c>
      <c r="C565" t="s">
        <v>1702</v>
      </c>
      <c r="D565" t="s">
        <v>2432</v>
      </c>
      <c r="E565" s="103" t="s">
        <v>739</v>
      </c>
      <c r="F565" s="100" t="e">
        <f t="shared" si="18"/>
        <v>#VALUE!</v>
      </c>
      <c r="G565" t="e">
        <v>#VALUE!</v>
      </c>
      <c r="H565" s="102" t="s">
        <v>2594</v>
      </c>
    </row>
    <row r="566" spans="1:8" ht="14.4" x14ac:dyDescent="0.3">
      <c r="A566">
        <v>754</v>
      </c>
      <c r="B566" t="str">
        <f t="shared" si="17"/>
        <v>754</v>
      </c>
      <c r="C566" t="s">
        <v>1703</v>
      </c>
      <c r="D566" t="s">
        <v>2433</v>
      </c>
      <c r="E566" s="103" t="s">
        <v>740</v>
      </c>
      <c r="F566" s="100" t="e">
        <f t="shared" si="18"/>
        <v>#VALUE!</v>
      </c>
      <c r="G566" t="e">
        <v>#VALUE!</v>
      </c>
      <c r="H566" s="102" t="s">
        <v>2594</v>
      </c>
    </row>
    <row r="567" spans="1:8" ht="14.4" x14ac:dyDescent="0.3">
      <c r="A567">
        <v>755</v>
      </c>
      <c r="B567" t="str">
        <f t="shared" si="17"/>
        <v>755</v>
      </c>
      <c r="C567" t="s">
        <v>1704</v>
      </c>
      <c r="D567" t="s">
        <v>2434</v>
      </c>
      <c r="E567" s="103" t="s">
        <v>741</v>
      </c>
      <c r="F567" s="100" t="e">
        <f t="shared" si="18"/>
        <v>#VALUE!</v>
      </c>
      <c r="G567" t="e">
        <v>#VALUE!</v>
      </c>
      <c r="H567" s="102" t="s">
        <v>2594</v>
      </c>
    </row>
    <row r="568" spans="1:8" ht="14.4" x14ac:dyDescent="0.3">
      <c r="A568">
        <v>756</v>
      </c>
      <c r="B568" t="str">
        <f t="shared" si="17"/>
        <v>756</v>
      </c>
      <c r="C568" t="s">
        <v>1705</v>
      </c>
      <c r="D568" t="s">
        <v>2435</v>
      </c>
      <c r="E568" s="103" t="s">
        <v>742</v>
      </c>
      <c r="F568" s="100" t="e">
        <f t="shared" si="18"/>
        <v>#VALUE!</v>
      </c>
      <c r="G568" t="e">
        <v>#VALUE!</v>
      </c>
      <c r="H568" s="102" t="s">
        <v>2594</v>
      </c>
    </row>
    <row r="569" spans="1:8" ht="14.4" x14ac:dyDescent="0.3">
      <c r="A569">
        <v>757</v>
      </c>
      <c r="B569" t="str">
        <f t="shared" si="17"/>
        <v>757</v>
      </c>
      <c r="C569" t="s">
        <v>1706</v>
      </c>
      <c r="D569" t="s">
        <v>2436</v>
      </c>
      <c r="E569" s="103" t="s">
        <v>743</v>
      </c>
      <c r="F569" s="100" t="e">
        <f t="shared" si="18"/>
        <v>#VALUE!</v>
      </c>
      <c r="G569" t="e">
        <v>#VALUE!</v>
      </c>
      <c r="H569" s="102" t="s">
        <v>2594</v>
      </c>
    </row>
    <row r="570" spans="1:8" ht="14.4" x14ac:dyDescent="0.3">
      <c r="A570">
        <v>758</v>
      </c>
      <c r="B570" t="str">
        <f t="shared" si="17"/>
        <v>758</v>
      </c>
      <c r="C570" t="s">
        <v>1707</v>
      </c>
      <c r="D570" t="s">
        <v>2437</v>
      </c>
      <c r="E570" s="103" t="s">
        <v>744</v>
      </c>
      <c r="F570" s="100" t="e">
        <f t="shared" si="18"/>
        <v>#VALUE!</v>
      </c>
      <c r="G570" t="e">
        <v>#VALUE!</v>
      </c>
      <c r="H570" s="102" t="s">
        <v>2594</v>
      </c>
    </row>
    <row r="571" spans="1:8" ht="14.4" x14ac:dyDescent="0.3">
      <c r="A571">
        <v>759</v>
      </c>
      <c r="B571" t="str">
        <f t="shared" si="17"/>
        <v>759</v>
      </c>
      <c r="C571" t="s">
        <v>1708</v>
      </c>
      <c r="D571" t="s">
        <v>2438</v>
      </c>
      <c r="E571" s="103" t="s">
        <v>745</v>
      </c>
      <c r="F571" s="100" t="e">
        <f t="shared" si="18"/>
        <v>#VALUE!</v>
      </c>
      <c r="G571" t="e">
        <v>#VALUE!</v>
      </c>
      <c r="H571" s="102" t="s">
        <v>2594</v>
      </c>
    </row>
    <row r="572" spans="1:8" ht="14.4" x14ac:dyDescent="0.3">
      <c r="A572">
        <v>760</v>
      </c>
      <c r="B572" t="str">
        <f t="shared" si="17"/>
        <v>760</v>
      </c>
      <c r="C572" t="s">
        <v>1709</v>
      </c>
      <c r="D572" t="s">
        <v>2439</v>
      </c>
      <c r="E572" s="103" t="s">
        <v>746</v>
      </c>
      <c r="F572" s="100" t="e">
        <f t="shared" si="18"/>
        <v>#VALUE!</v>
      </c>
      <c r="G572" t="e">
        <v>#VALUE!</v>
      </c>
      <c r="H572" s="102" t="s">
        <v>2594</v>
      </c>
    </row>
    <row r="573" spans="1:8" ht="14.4" x14ac:dyDescent="0.3">
      <c r="A573">
        <v>761</v>
      </c>
      <c r="B573" t="str">
        <f t="shared" si="17"/>
        <v>761</v>
      </c>
      <c r="C573" t="s">
        <v>1710</v>
      </c>
      <c r="D573" t="s">
        <v>2440</v>
      </c>
      <c r="E573" s="103" t="s">
        <v>747</v>
      </c>
      <c r="F573" s="100" t="e">
        <f t="shared" si="18"/>
        <v>#VALUE!</v>
      </c>
      <c r="G573" t="e">
        <v>#VALUE!</v>
      </c>
      <c r="H573" s="102" t="s">
        <v>2594</v>
      </c>
    </row>
    <row r="574" spans="1:8" ht="14.4" x14ac:dyDescent="0.3">
      <c r="A574">
        <v>762</v>
      </c>
      <c r="B574" t="str">
        <f t="shared" si="17"/>
        <v>762</v>
      </c>
      <c r="C574" t="s">
        <v>1711</v>
      </c>
      <c r="D574" t="s">
        <v>2441</v>
      </c>
      <c r="E574" s="103" t="s">
        <v>748</v>
      </c>
      <c r="F574" s="100" t="e">
        <f t="shared" si="18"/>
        <v>#VALUE!</v>
      </c>
      <c r="G574" t="e">
        <v>#VALUE!</v>
      </c>
      <c r="H574" s="102" t="s">
        <v>2594</v>
      </c>
    </row>
    <row r="575" spans="1:8" ht="14.4" x14ac:dyDescent="0.3">
      <c r="A575">
        <v>763</v>
      </c>
      <c r="B575" t="str">
        <f t="shared" si="17"/>
        <v>763</v>
      </c>
      <c r="C575" t="s">
        <v>1712</v>
      </c>
      <c r="D575" t="s">
        <v>2442</v>
      </c>
      <c r="E575" s="103" t="s">
        <v>749</v>
      </c>
      <c r="F575" s="100" t="e">
        <f t="shared" si="18"/>
        <v>#VALUE!</v>
      </c>
      <c r="G575" t="e">
        <v>#VALUE!</v>
      </c>
      <c r="H575" s="102" t="s">
        <v>2594</v>
      </c>
    </row>
    <row r="576" spans="1:8" ht="14.4" x14ac:dyDescent="0.3">
      <c r="A576">
        <v>764</v>
      </c>
      <c r="B576" t="str">
        <f t="shared" si="17"/>
        <v>764</v>
      </c>
      <c r="C576" t="s">
        <v>1713</v>
      </c>
      <c r="D576" t="s">
        <v>2443</v>
      </c>
      <c r="E576" s="103" t="s">
        <v>750</v>
      </c>
      <c r="F576" s="100" t="e">
        <f t="shared" si="18"/>
        <v>#VALUE!</v>
      </c>
      <c r="G576" t="e">
        <v>#VALUE!</v>
      </c>
      <c r="H576" s="102" t="s">
        <v>2594</v>
      </c>
    </row>
    <row r="577" spans="1:8" ht="14.4" x14ac:dyDescent="0.3">
      <c r="A577">
        <v>765</v>
      </c>
      <c r="B577" t="str">
        <f t="shared" si="17"/>
        <v>765</v>
      </c>
      <c r="C577" t="s">
        <v>1714</v>
      </c>
      <c r="D577" t="s">
        <v>2444</v>
      </c>
      <c r="E577" s="103" t="s">
        <v>751</v>
      </c>
      <c r="F577" s="100" t="e">
        <f t="shared" si="18"/>
        <v>#VALUE!</v>
      </c>
      <c r="G577" t="e">
        <v>#VALUE!</v>
      </c>
      <c r="H577" s="102" t="s">
        <v>2594</v>
      </c>
    </row>
    <row r="578" spans="1:8" ht="14.4" x14ac:dyDescent="0.3">
      <c r="A578">
        <v>766</v>
      </c>
      <c r="B578" t="str">
        <f t="shared" ref="B578:B641" si="19">IF(ISERROR(SEARCH(".",A578)),TEXT(A578,"000"),TEXT(LEFT(A578,FIND(".",A578)-1),"000"))</f>
        <v>766</v>
      </c>
      <c r="C578" t="s">
        <v>1715</v>
      </c>
      <c r="D578" t="s">
        <v>2445</v>
      </c>
      <c r="E578" s="103" t="s">
        <v>752</v>
      </c>
      <c r="F578" s="100" t="e">
        <f t="shared" ref="F578:F641" si="20">LEFT(A578,FIND(".",A578)-1)</f>
        <v>#VALUE!</v>
      </c>
      <c r="G578" t="e">
        <v>#VALUE!</v>
      </c>
      <c r="H578" s="102" t="s">
        <v>2594</v>
      </c>
    </row>
    <row r="579" spans="1:8" ht="14.4" x14ac:dyDescent="0.3">
      <c r="A579">
        <v>767</v>
      </c>
      <c r="B579" t="str">
        <f t="shared" si="19"/>
        <v>767</v>
      </c>
      <c r="C579" t="s">
        <v>1716</v>
      </c>
      <c r="D579" t="s">
        <v>2446</v>
      </c>
      <c r="E579" s="103" t="s">
        <v>753</v>
      </c>
      <c r="F579" s="100" t="e">
        <f t="shared" si="20"/>
        <v>#VALUE!</v>
      </c>
      <c r="G579" t="e">
        <v>#VALUE!</v>
      </c>
      <c r="H579" s="102" t="s">
        <v>2594</v>
      </c>
    </row>
    <row r="580" spans="1:8" ht="14.4" x14ac:dyDescent="0.3">
      <c r="A580">
        <v>768</v>
      </c>
      <c r="B580" t="str">
        <f t="shared" si="19"/>
        <v>768</v>
      </c>
      <c r="C580" t="s">
        <v>1717</v>
      </c>
      <c r="D580" t="s">
        <v>2447</v>
      </c>
      <c r="E580" s="103" t="s">
        <v>754</v>
      </c>
      <c r="F580" s="100" t="e">
        <f t="shared" si="20"/>
        <v>#VALUE!</v>
      </c>
      <c r="G580" t="e">
        <v>#VALUE!</v>
      </c>
      <c r="H580" s="102" t="s">
        <v>2594</v>
      </c>
    </row>
    <row r="581" spans="1:8" ht="14.4" x14ac:dyDescent="0.3">
      <c r="A581">
        <v>769</v>
      </c>
      <c r="B581" t="str">
        <f t="shared" si="19"/>
        <v>769</v>
      </c>
      <c r="C581" t="s">
        <v>1718</v>
      </c>
      <c r="D581" t="s">
        <v>2448</v>
      </c>
      <c r="E581" s="103" t="s">
        <v>755</v>
      </c>
      <c r="F581" s="100" t="e">
        <f t="shared" si="20"/>
        <v>#VALUE!</v>
      </c>
      <c r="G581" t="e">
        <v>#VALUE!</v>
      </c>
      <c r="H581" s="102" t="s">
        <v>2594</v>
      </c>
    </row>
    <row r="582" spans="1:8" ht="14.4" x14ac:dyDescent="0.3">
      <c r="A582">
        <v>770</v>
      </c>
      <c r="B582" t="str">
        <f t="shared" si="19"/>
        <v>770</v>
      </c>
      <c r="C582" t="s">
        <v>1719</v>
      </c>
      <c r="D582" t="s">
        <v>2449</v>
      </c>
      <c r="E582" s="103" t="s">
        <v>756</v>
      </c>
      <c r="F582" s="100" t="e">
        <f t="shared" si="20"/>
        <v>#VALUE!</v>
      </c>
      <c r="G582" t="e">
        <v>#VALUE!</v>
      </c>
      <c r="H582" s="102" t="s">
        <v>2594</v>
      </c>
    </row>
    <row r="583" spans="1:8" ht="14.4" x14ac:dyDescent="0.3">
      <c r="A583">
        <v>771</v>
      </c>
      <c r="B583" t="str">
        <f t="shared" si="19"/>
        <v>771</v>
      </c>
      <c r="C583" t="s">
        <v>1720</v>
      </c>
      <c r="D583" t="s">
        <v>2450</v>
      </c>
      <c r="E583" s="103" t="s">
        <v>757</v>
      </c>
      <c r="F583" s="100" t="e">
        <f t="shared" si="20"/>
        <v>#VALUE!</v>
      </c>
      <c r="G583" t="e">
        <v>#VALUE!</v>
      </c>
      <c r="H583" s="102" t="s">
        <v>2594</v>
      </c>
    </row>
    <row r="584" spans="1:8" ht="14.4" x14ac:dyDescent="0.3">
      <c r="A584">
        <v>772</v>
      </c>
      <c r="B584" t="str">
        <f t="shared" si="19"/>
        <v>772</v>
      </c>
      <c r="C584" t="s">
        <v>1721</v>
      </c>
      <c r="D584" t="s">
        <v>2451</v>
      </c>
      <c r="E584" s="103" t="s">
        <v>1869</v>
      </c>
      <c r="F584" s="100" t="e">
        <f t="shared" si="20"/>
        <v>#VALUE!</v>
      </c>
      <c r="G584" t="e">
        <v>#VALUE!</v>
      </c>
      <c r="H584" s="102" t="s">
        <v>2594</v>
      </c>
    </row>
    <row r="585" spans="1:8" ht="14.4" x14ac:dyDescent="0.3">
      <c r="A585">
        <v>773</v>
      </c>
      <c r="B585" t="str">
        <f t="shared" si="19"/>
        <v>773</v>
      </c>
      <c r="C585" t="s">
        <v>1722</v>
      </c>
      <c r="D585" t="s">
        <v>2452</v>
      </c>
      <c r="E585" s="103" t="s">
        <v>758</v>
      </c>
      <c r="F585" s="100" t="e">
        <f t="shared" si="20"/>
        <v>#VALUE!</v>
      </c>
      <c r="G585" t="e">
        <v>#VALUE!</v>
      </c>
      <c r="H585" s="102" t="s">
        <v>2594</v>
      </c>
    </row>
    <row r="586" spans="1:8" ht="14.4" x14ac:dyDescent="0.3">
      <c r="A586">
        <v>776</v>
      </c>
      <c r="B586" t="str">
        <f t="shared" si="19"/>
        <v>776</v>
      </c>
      <c r="C586" t="s">
        <v>1725</v>
      </c>
      <c r="D586" t="s">
        <v>2453</v>
      </c>
      <c r="E586" s="103" t="s">
        <v>761</v>
      </c>
      <c r="F586" s="100" t="e">
        <f t="shared" si="20"/>
        <v>#VALUE!</v>
      </c>
      <c r="G586" t="e">
        <v>#VALUE!</v>
      </c>
      <c r="H586" s="102" t="s">
        <v>2594</v>
      </c>
    </row>
    <row r="587" spans="1:8" ht="14.4" x14ac:dyDescent="0.3">
      <c r="A587">
        <v>777</v>
      </c>
      <c r="B587" t="str">
        <f t="shared" si="19"/>
        <v>777</v>
      </c>
      <c r="C587" t="s">
        <v>1726</v>
      </c>
      <c r="D587" t="s">
        <v>2454</v>
      </c>
      <c r="E587" s="103" t="s">
        <v>762</v>
      </c>
      <c r="F587" s="100" t="e">
        <f t="shared" si="20"/>
        <v>#VALUE!</v>
      </c>
      <c r="G587" t="e">
        <v>#VALUE!</v>
      </c>
      <c r="H587" s="102" t="s">
        <v>2594</v>
      </c>
    </row>
    <row r="588" spans="1:8" ht="14.4" x14ac:dyDescent="0.3">
      <c r="A588">
        <v>778</v>
      </c>
      <c r="B588" t="str">
        <f t="shared" si="19"/>
        <v>778</v>
      </c>
      <c r="C588" t="s">
        <v>1727</v>
      </c>
      <c r="D588" t="s">
        <v>2455</v>
      </c>
      <c r="E588" s="103" t="s">
        <v>763</v>
      </c>
      <c r="F588" s="100" t="e">
        <f t="shared" si="20"/>
        <v>#VALUE!</v>
      </c>
      <c r="G588" t="e">
        <v>#VALUE!</v>
      </c>
      <c r="H588" s="102" t="s">
        <v>2594</v>
      </c>
    </row>
    <row r="589" spans="1:8" ht="14.4" x14ac:dyDescent="0.3">
      <c r="A589">
        <v>780</v>
      </c>
      <c r="B589" t="str">
        <f t="shared" si="19"/>
        <v>780</v>
      </c>
      <c r="C589" t="s">
        <v>1729</v>
      </c>
      <c r="D589" t="s">
        <v>2456</v>
      </c>
      <c r="E589" s="103" t="s">
        <v>765</v>
      </c>
      <c r="F589" s="100" t="e">
        <f t="shared" si="20"/>
        <v>#VALUE!</v>
      </c>
      <c r="G589" t="e">
        <v>#VALUE!</v>
      </c>
      <c r="H589" s="102" t="s">
        <v>2594</v>
      </c>
    </row>
    <row r="590" spans="1:8" ht="14.4" x14ac:dyDescent="0.3">
      <c r="A590">
        <v>781</v>
      </c>
      <c r="B590" t="str">
        <f t="shared" si="19"/>
        <v>781</v>
      </c>
      <c r="C590" t="s">
        <v>1730</v>
      </c>
      <c r="D590" t="s">
        <v>2457</v>
      </c>
      <c r="E590" s="103" t="s">
        <v>766</v>
      </c>
      <c r="F590" s="100" t="e">
        <f t="shared" si="20"/>
        <v>#VALUE!</v>
      </c>
      <c r="G590" t="e">
        <v>#VALUE!</v>
      </c>
      <c r="H590" s="102" t="s">
        <v>2594</v>
      </c>
    </row>
    <row r="591" spans="1:8" ht="14.4" x14ac:dyDescent="0.3">
      <c r="A591">
        <v>782</v>
      </c>
      <c r="B591" t="str">
        <f t="shared" si="19"/>
        <v>782</v>
      </c>
      <c r="C591" t="s">
        <v>1731</v>
      </c>
      <c r="D591" t="s">
        <v>2458</v>
      </c>
      <c r="E591" s="103" t="s">
        <v>767</v>
      </c>
      <c r="F591" s="100" t="e">
        <f t="shared" si="20"/>
        <v>#VALUE!</v>
      </c>
      <c r="G591" t="e">
        <v>#VALUE!</v>
      </c>
      <c r="H591" s="102" t="s">
        <v>2594</v>
      </c>
    </row>
    <row r="592" spans="1:8" ht="14.4" x14ac:dyDescent="0.3">
      <c r="A592">
        <v>783</v>
      </c>
      <c r="B592" t="str">
        <f t="shared" si="19"/>
        <v>783</v>
      </c>
      <c r="C592" t="s">
        <v>1732</v>
      </c>
      <c r="D592" t="s">
        <v>2459</v>
      </c>
      <c r="E592" s="103" t="s">
        <v>768</v>
      </c>
      <c r="F592" s="100" t="e">
        <f t="shared" si="20"/>
        <v>#VALUE!</v>
      </c>
      <c r="G592" t="e">
        <v>#VALUE!</v>
      </c>
      <c r="H592" s="102" t="s">
        <v>2594</v>
      </c>
    </row>
    <row r="593" spans="1:8" ht="14.4" x14ac:dyDescent="0.3">
      <c r="A593">
        <v>784</v>
      </c>
      <c r="B593" t="str">
        <f t="shared" si="19"/>
        <v>784</v>
      </c>
      <c r="C593" t="s">
        <v>1733</v>
      </c>
      <c r="D593" t="s">
        <v>2460</v>
      </c>
      <c r="E593" s="103" t="s">
        <v>769</v>
      </c>
      <c r="F593" s="100" t="e">
        <f t="shared" si="20"/>
        <v>#VALUE!</v>
      </c>
      <c r="G593" t="e">
        <v>#VALUE!</v>
      </c>
      <c r="H593" s="102" t="s">
        <v>2594</v>
      </c>
    </row>
    <row r="594" spans="1:8" ht="14.4" x14ac:dyDescent="0.3">
      <c r="A594">
        <v>785</v>
      </c>
      <c r="B594" t="str">
        <f t="shared" si="19"/>
        <v>785</v>
      </c>
      <c r="C594" t="s">
        <v>1734</v>
      </c>
      <c r="D594" t="s">
        <v>2461</v>
      </c>
      <c r="E594" s="103" t="s">
        <v>770</v>
      </c>
      <c r="F594" s="100" t="e">
        <f t="shared" si="20"/>
        <v>#VALUE!</v>
      </c>
      <c r="G594" t="e">
        <v>#VALUE!</v>
      </c>
      <c r="H594" s="102" t="s">
        <v>2594</v>
      </c>
    </row>
    <row r="595" spans="1:8" ht="14.4" x14ac:dyDescent="0.3">
      <c r="A595">
        <v>786</v>
      </c>
      <c r="B595" t="str">
        <f t="shared" si="19"/>
        <v>786</v>
      </c>
      <c r="C595" t="s">
        <v>1735</v>
      </c>
      <c r="D595" t="s">
        <v>2462</v>
      </c>
      <c r="E595" s="103" t="s">
        <v>771</v>
      </c>
      <c r="F595" s="100" t="e">
        <f t="shared" si="20"/>
        <v>#VALUE!</v>
      </c>
      <c r="G595" t="e">
        <v>#VALUE!</v>
      </c>
      <c r="H595" s="102" t="s">
        <v>2594</v>
      </c>
    </row>
    <row r="596" spans="1:8" ht="14.4" x14ac:dyDescent="0.3">
      <c r="A596">
        <v>787</v>
      </c>
      <c r="B596" t="str">
        <f t="shared" si="19"/>
        <v>787</v>
      </c>
      <c r="C596" t="s">
        <v>1736</v>
      </c>
      <c r="D596" t="s">
        <v>2463</v>
      </c>
      <c r="E596" s="103" t="s">
        <v>772</v>
      </c>
      <c r="F596" s="100" t="e">
        <f t="shared" si="20"/>
        <v>#VALUE!</v>
      </c>
      <c r="G596" t="e">
        <v>#VALUE!</v>
      </c>
      <c r="H596" s="102" t="s">
        <v>2594</v>
      </c>
    </row>
    <row r="597" spans="1:8" ht="14.4" x14ac:dyDescent="0.3">
      <c r="A597">
        <v>788</v>
      </c>
      <c r="B597" t="str">
        <f t="shared" si="19"/>
        <v>788</v>
      </c>
      <c r="C597" t="s">
        <v>1737</v>
      </c>
      <c r="D597" t="s">
        <v>2464</v>
      </c>
      <c r="E597" s="103" t="s">
        <v>773</v>
      </c>
      <c r="F597" s="100" t="e">
        <f t="shared" si="20"/>
        <v>#VALUE!</v>
      </c>
      <c r="G597" t="e">
        <v>#VALUE!</v>
      </c>
      <c r="H597" s="102" t="s">
        <v>2594</v>
      </c>
    </row>
    <row r="598" spans="1:8" ht="14.4" x14ac:dyDescent="0.3">
      <c r="A598">
        <v>789</v>
      </c>
      <c r="B598" t="str">
        <f t="shared" si="19"/>
        <v>789</v>
      </c>
      <c r="C598" t="s">
        <v>1738</v>
      </c>
      <c r="D598" t="s">
        <v>2465</v>
      </c>
      <c r="E598" s="103" t="s">
        <v>774</v>
      </c>
      <c r="F598" s="100" t="e">
        <f t="shared" si="20"/>
        <v>#VALUE!</v>
      </c>
      <c r="G598" t="e">
        <v>#VALUE!</v>
      </c>
      <c r="H598" s="102" t="s">
        <v>2594</v>
      </c>
    </row>
    <row r="599" spans="1:8" ht="14.4" x14ac:dyDescent="0.3">
      <c r="A599">
        <v>790</v>
      </c>
      <c r="B599" t="str">
        <f t="shared" si="19"/>
        <v>790</v>
      </c>
      <c r="C599" t="s">
        <v>1739</v>
      </c>
      <c r="D599" t="s">
        <v>2466</v>
      </c>
      <c r="E599" s="103" t="s">
        <v>775</v>
      </c>
      <c r="F599" s="100" t="e">
        <f t="shared" si="20"/>
        <v>#VALUE!</v>
      </c>
      <c r="G599" t="e">
        <v>#VALUE!</v>
      </c>
      <c r="H599" s="102" t="s">
        <v>2594</v>
      </c>
    </row>
    <row r="600" spans="1:8" ht="14.4" x14ac:dyDescent="0.3">
      <c r="A600">
        <v>791</v>
      </c>
      <c r="B600" t="str">
        <f t="shared" si="19"/>
        <v>791</v>
      </c>
      <c r="C600" t="s">
        <v>1740</v>
      </c>
      <c r="D600" t="s">
        <v>2467</v>
      </c>
      <c r="E600" s="103" t="s">
        <v>776</v>
      </c>
      <c r="F600" s="100" t="e">
        <f t="shared" si="20"/>
        <v>#VALUE!</v>
      </c>
      <c r="G600" t="e">
        <v>#VALUE!</v>
      </c>
      <c r="H600" s="102" t="s">
        <v>2594</v>
      </c>
    </row>
    <row r="601" spans="1:8" ht="14.4" x14ac:dyDescent="0.3">
      <c r="A601">
        <v>792</v>
      </c>
      <c r="B601" t="str">
        <f t="shared" si="19"/>
        <v>792</v>
      </c>
      <c r="C601" t="s">
        <v>1741</v>
      </c>
      <c r="D601" t="s">
        <v>2468</v>
      </c>
      <c r="E601" s="103" t="s">
        <v>777</v>
      </c>
      <c r="F601" s="100" t="e">
        <f t="shared" si="20"/>
        <v>#VALUE!</v>
      </c>
      <c r="G601" t="e">
        <v>#VALUE!</v>
      </c>
      <c r="H601" s="102" t="s">
        <v>2594</v>
      </c>
    </row>
    <row r="602" spans="1:8" ht="14.4" x14ac:dyDescent="0.3">
      <c r="A602">
        <v>793</v>
      </c>
      <c r="B602" t="str">
        <f t="shared" si="19"/>
        <v>793</v>
      </c>
      <c r="C602" t="s">
        <v>1742</v>
      </c>
      <c r="D602" t="s">
        <v>2469</v>
      </c>
      <c r="E602" s="103" t="s">
        <v>778</v>
      </c>
      <c r="F602" s="100" t="e">
        <f t="shared" si="20"/>
        <v>#VALUE!</v>
      </c>
      <c r="G602" t="e">
        <v>#VALUE!</v>
      </c>
      <c r="H602" s="102" t="s">
        <v>2594</v>
      </c>
    </row>
    <row r="603" spans="1:8" ht="14.4" x14ac:dyDescent="0.3">
      <c r="A603">
        <v>794</v>
      </c>
      <c r="B603" t="str">
        <f t="shared" si="19"/>
        <v>794</v>
      </c>
      <c r="C603" t="s">
        <v>1743</v>
      </c>
      <c r="D603" t="s">
        <v>2470</v>
      </c>
      <c r="E603" s="103" t="s">
        <v>779</v>
      </c>
      <c r="F603" s="100" t="e">
        <f t="shared" si="20"/>
        <v>#VALUE!</v>
      </c>
      <c r="G603" t="e">
        <v>#VALUE!</v>
      </c>
      <c r="H603" s="102" t="s">
        <v>2594</v>
      </c>
    </row>
    <row r="604" spans="1:8" ht="14.4" x14ac:dyDescent="0.3">
      <c r="A604">
        <v>795</v>
      </c>
      <c r="B604" t="str">
        <f t="shared" si="19"/>
        <v>795</v>
      </c>
      <c r="C604" t="s">
        <v>1744</v>
      </c>
      <c r="D604" t="s">
        <v>2471</v>
      </c>
      <c r="E604" s="103" t="s">
        <v>780</v>
      </c>
      <c r="F604" s="100" t="e">
        <f t="shared" si="20"/>
        <v>#VALUE!</v>
      </c>
      <c r="G604" t="e">
        <v>#VALUE!</v>
      </c>
      <c r="H604" s="102" t="s">
        <v>2594</v>
      </c>
    </row>
    <row r="605" spans="1:8" ht="14.4" x14ac:dyDescent="0.3">
      <c r="A605">
        <v>796</v>
      </c>
      <c r="B605" t="str">
        <f t="shared" si="19"/>
        <v>796</v>
      </c>
      <c r="C605" t="s">
        <v>1745</v>
      </c>
      <c r="D605" t="s">
        <v>2472</v>
      </c>
      <c r="E605" s="103" t="s">
        <v>781</v>
      </c>
      <c r="F605" s="100" t="e">
        <f t="shared" si="20"/>
        <v>#VALUE!</v>
      </c>
      <c r="G605" t="e">
        <v>#VALUE!</v>
      </c>
      <c r="H605" s="102" t="s">
        <v>2594</v>
      </c>
    </row>
    <row r="606" spans="1:8" ht="14.4" x14ac:dyDescent="0.3">
      <c r="A606">
        <v>797</v>
      </c>
      <c r="B606" t="str">
        <f t="shared" si="19"/>
        <v>797</v>
      </c>
      <c r="C606" t="s">
        <v>1746</v>
      </c>
      <c r="D606" t="s">
        <v>2473</v>
      </c>
      <c r="E606" s="103" t="s">
        <v>782</v>
      </c>
      <c r="F606" s="100" t="e">
        <f t="shared" si="20"/>
        <v>#VALUE!</v>
      </c>
      <c r="G606" t="e">
        <v>#VALUE!</v>
      </c>
      <c r="H606" s="102" t="s">
        <v>2594</v>
      </c>
    </row>
    <row r="607" spans="1:8" ht="14.4" x14ac:dyDescent="0.3">
      <c r="A607">
        <v>798</v>
      </c>
      <c r="B607" t="str">
        <f t="shared" si="19"/>
        <v>798</v>
      </c>
      <c r="C607" t="s">
        <v>1747</v>
      </c>
      <c r="D607" t="s">
        <v>2474</v>
      </c>
      <c r="E607" s="103" t="s">
        <v>783</v>
      </c>
      <c r="F607" s="100" t="e">
        <f t="shared" si="20"/>
        <v>#VALUE!</v>
      </c>
      <c r="G607" t="e">
        <v>#VALUE!</v>
      </c>
      <c r="H607" s="102" t="s">
        <v>2594</v>
      </c>
    </row>
    <row r="608" spans="1:8" ht="14.4" x14ac:dyDescent="0.3">
      <c r="A608">
        <v>799</v>
      </c>
      <c r="B608" t="str">
        <f t="shared" si="19"/>
        <v>799</v>
      </c>
      <c r="C608" t="s">
        <v>1748</v>
      </c>
      <c r="D608" t="s">
        <v>2475</v>
      </c>
      <c r="E608" s="103" t="s">
        <v>784</v>
      </c>
      <c r="F608" s="100" t="e">
        <f t="shared" si="20"/>
        <v>#VALUE!</v>
      </c>
      <c r="G608" t="e">
        <v>#VALUE!</v>
      </c>
      <c r="H608" s="102" t="s">
        <v>2594</v>
      </c>
    </row>
    <row r="609" spans="1:8" ht="14.4" x14ac:dyDescent="0.3">
      <c r="A609">
        <v>800</v>
      </c>
      <c r="B609" t="str">
        <f t="shared" si="19"/>
        <v>800</v>
      </c>
      <c r="C609" t="s">
        <v>1749</v>
      </c>
      <c r="D609" t="s">
        <v>2476</v>
      </c>
      <c r="E609" s="103" t="s">
        <v>785</v>
      </c>
      <c r="F609" s="100" t="e">
        <f t="shared" si="20"/>
        <v>#VALUE!</v>
      </c>
      <c r="G609" t="e">
        <v>#VALUE!</v>
      </c>
      <c r="H609" s="102" t="s">
        <v>2594</v>
      </c>
    </row>
    <row r="610" spans="1:8" ht="14.4" x14ac:dyDescent="0.3">
      <c r="A610">
        <v>801</v>
      </c>
      <c r="B610" t="str">
        <f t="shared" si="19"/>
        <v>801</v>
      </c>
      <c r="C610" t="s">
        <v>1750</v>
      </c>
      <c r="D610" t="s">
        <v>2477</v>
      </c>
      <c r="E610" s="103" t="s">
        <v>786</v>
      </c>
      <c r="F610" s="100" t="e">
        <f t="shared" si="20"/>
        <v>#VALUE!</v>
      </c>
      <c r="G610" t="e">
        <v>#VALUE!</v>
      </c>
      <c r="H610" s="102" t="s">
        <v>2594</v>
      </c>
    </row>
    <row r="611" spans="1:8" ht="14.4" x14ac:dyDescent="0.3">
      <c r="A611">
        <v>802</v>
      </c>
      <c r="B611" t="str">
        <f t="shared" si="19"/>
        <v>802</v>
      </c>
      <c r="C611" t="s">
        <v>1751</v>
      </c>
      <c r="D611" t="s">
        <v>2478</v>
      </c>
      <c r="E611" s="103" t="s">
        <v>787</v>
      </c>
      <c r="F611" s="100" t="e">
        <f t="shared" si="20"/>
        <v>#VALUE!</v>
      </c>
      <c r="G611" t="e">
        <v>#VALUE!</v>
      </c>
      <c r="H611" s="102" t="s">
        <v>2594</v>
      </c>
    </row>
    <row r="612" spans="1:8" ht="14.4" x14ac:dyDescent="0.3">
      <c r="A612">
        <v>803</v>
      </c>
      <c r="B612" t="str">
        <f t="shared" si="19"/>
        <v>803</v>
      </c>
      <c r="C612" t="s">
        <v>1752</v>
      </c>
      <c r="D612" t="s">
        <v>2479</v>
      </c>
      <c r="E612" s="103" t="s">
        <v>790</v>
      </c>
      <c r="F612" s="100" t="e">
        <f t="shared" si="20"/>
        <v>#VALUE!</v>
      </c>
      <c r="G612" t="e">
        <v>#VALUE!</v>
      </c>
      <c r="H612" s="102" t="s">
        <v>2594</v>
      </c>
    </row>
    <row r="613" spans="1:8" ht="14.4" x14ac:dyDescent="0.3">
      <c r="A613">
        <v>804</v>
      </c>
      <c r="B613" t="str">
        <f t="shared" si="19"/>
        <v>804</v>
      </c>
      <c r="C613" t="s">
        <v>1753</v>
      </c>
      <c r="D613" t="s">
        <v>2480</v>
      </c>
      <c r="E613" s="103" t="s">
        <v>791</v>
      </c>
      <c r="F613" s="100" t="e">
        <f t="shared" si="20"/>
        <v>#VALUE!</v>
      </c>
      <c r="G613" t="e">
        <v>#VALUE!</v>
      </c>
      <c r="H613" s="102" t="s">
        <v>2594</v>
      </c>
    </row>
    <row r="614" spans="1:8" ht="14.4" x14ac:dyDescent="0.3">
      <c r="A614">
        <v>805</v>
      </c>
      <c r="B614" t="str">
        <f t="shared" si="19"/>
        <v>805</v>
      </c>
      <c r="C614" t="s">
        <v>1754</v>
      </c>
      <c r="D614" t="s">
        <v>2481</v>
      </c>
      <c r="E614" s="103" t="s">
        <v>788</v>
      </c>
      <c r="F614" s="100" t="e">
        <f t="shared" si="20"/>
        <v>#VALUE!</v>
      </c>
      <c r="G614" t="e">
        <v>#VALUE!</v>
      </c>
      <c r="H614" s="102" t="s">
        <v>2594</v>
      </c>
    </row>
    <row r="615" spans="1:8" ht="14.4" x14ac:dyDescent="0.3">
      <c r="A615">
        <v>806</v>
      </c>
      <c r="B615" t="str">
        <f t="shared" si="19"/>
        <v>806</v>
      </c>
      <c r="C615" t="s">
        <v>1755</v>
      </c>
      <c r="D615" t="s">
        <v>2482</v>
      </c>
      <c r="E615" s="103" t="s">
        <v>789</v>
      </c>
      <c r="F615" s="100" t="e">
        <f t="shared" si="20"/>
        <v>#VALUE!</v>
      </c>
      <c r="G615" t="e">
        <v>#VALUE!</v>
      </c>
      <c r="H615" s="102" t="s">
        <v>2594</v>
      </c>
    </row>
    <row r="616" spans="1:8" ht="14.4" x14ac:dyDescent="0.3">
      <c r="A616">
        <v>807</v>
      </c>
      <c r="B616" t="str">
        <f t="shared" si="19"/>
        <v>807</v>
      </c>
      <c r="C616" t="s">
        <v>1756</v>
      </c>
      <c r="D616" t="s">
        <v>2483</v>
      </c>
      <c r="E616" s="103" t="s">
        <v>792</v>
      </c>
      <c r="F616" s="100" t="e">
        <f t="shared" si="20"/>
        <v>#VALUE!</v>
      </c>
      <c r="G616" t="e">
        <v>#VALUE!</v>
      </c>
      <c r="H616" s="102" t="s">
        <v>2594</v>
      </c>
    </row>
    <row r="617" spans="1:8" ht="14.4" x14ac:dyDescent="0.3">
      <c r="A617">
        <v>808</v>
      </c>
      <c r="B617" t="str">
        <f t="shared" si="19"/>
        <v>808</v>
      </c>
      <c r="C617" t="s">
        <v>1757</v>
      </c>
      <c r="D617" t="s">
        <v>2484</v>
      </c>
      <c r="E617" s="103" t="s">
        <v>793</v>
      </c>
      <c r="F617" s="100" t="e">
        <f t="shared" si="20"/>
        <v>#VALUE!</v>
      </c>
      <c r="G617" t="e">
        <v>#VALUE!</v>
      </c>
      <c r="H617" s="102" t="s">
        <v>2594</v>
      </c>
    </row>
    <row r="618" spans="1:8" ht="14.4" x14ac:dyDescent="0.3">
      <c r="A618">
        <v>809</v>
      </c>
      <c r="B618" t="str">
        <f t="shared" si="19"/>
        <v>809</v>
      </c>
      <c r="C618" t="s">
        <v>1758</v>
      </c>
      <c r="D618" t="s">
        <v>2485</v>
      </c>
      <c r="E618" s="103" t="s">
        <v>794</v>
      </c>
      <c r="F618" s="100" t="e">
        <f t="shared" si="20"/>
        <v>#VALUE!</v>
      </c>
      <c r="G618" t="e">
        <v>#VALUE!</v>
      </c>
      <c r="H618" s="102" t="s">
        <v>2594</v>
      </c>
    </row>
    <row r="619" spans="1:8" ht="14.4" x14ac:dyDescent="0.3">
      <c r="A619">
        <v>810</v>
      </c>
      <c r="B619" t="str">
        <f t="shared" si="19"/>
        <v>810</v>
      </c>
      <c r="C619" t="s">
        <v>1759</v>
      </c>
      <c r="D619" t="s">
        <v>2486</v>
      </c>
      <c r="E619" s="103" t="s">
        <v>795</v>
      </c>
      <c r="F619" s="100" t="e">
        <f t="shared" si="20"/>
        <v>#VALUE!</v>
      </c>
      <c r="G619" t="e">
        <v>#VALUE!</v>
      </c>
      <c r="H619" s="102" t="s">
        <v>2594</v>
      </c>
    </row>
    <row r="620" spans="1:8" ht="14.4" x14ac:dyDescent="0.3">
      <c r="A620">
        <v>811</v>
      </c>
      <c r="B620" t="str">
        <f t="shared" si="19"/>
        <v>811</v>
      </c>
      <c r="C620" t="s">
        <v>1760</v>
      </c>
      <c r="D620" t="s">
        <v>2487</v>
      </c>
      <c r="E620" s="103" t="s">
        <v>796</v>
      </c>
      <c r="F620" s="100" t="e">
        <f t="shared" si="20"/>
        <v>#VALUE!</v>
      </c>
      <c r="G620" t="e">
        <v>#VALUE!</v>
      </c>
      <c r="H620" s="102" t="s">
        <v>2594</v>
      </c>
    </row>
    <row r="621" spans="1:8" ht="14.4" x14ac:dyDescent="0.3">
      <c r="A621">
        <v>812</v>
      </c>
      <c r="B621" t="str">
        <f t="shared" si="19"/>
        <v>812</v>
      </c>
      <c r="C621" t="s">
        <v>1761</v>
      </c>
      <c r="D621" t="s">
        <v>2488</v>
      </c>
      <c r="E621" s="103" t="s">
        <v>797</v>
      </c>
      <c r="F621" s="100" t="e">
        <f t="shared" si="20"/>
        <v>#VALUE!</v>
      </c>
      <c r="G621" t="e">
        <v>#VALUE!</v>
      </c>
      <c r="H621" s="102" t="s">
        <v>2594</v>
      </c>
    </row>
    <row r="622" spans="1:8" ht="14.4" x14ac:dyDescent="0.3">
      <c r="A622">
        <v>813</v>
      </c>
      <c r="B622" t="str">
        <f t="shared" si="19"/>
        <v>813</v>
      </c>
      <c r="C622" t="s">
        <v>1762</v>
      </c>
      <c r="D622" t="s">
        <v>2489</v>
      </c>
      <c r="E622" s="103" t="s">
        <v>798</v>
      </c>
      <c r="F622" s="100" t="e">
        <f t="shared" si="20"/>
        <v>#VALUE!</v>
      </c>
      <c r="G622" t="e">
        <v>#VALUE!</v>
      </c>
      <c r="H622" s="102" t="s">
        <v>2594</v>
      </c>
    </row>
    <row r="623" spans="1:8" ht="14.4" x14ac:dyDescent="0.3">
      <c r="A623">
        <v>814</v>
      </c>
      <c r="B623" t="str">
        <f t="shared" si="19"/>
        <v>814</v>
      </c>
      <c r="C623" t="s">
        <v>1763</v>
      </c>
      <c r="D623" t="s">
        <v>2490</v>
      </c>
      <c r="E623" s="103" t="s">
        <v>799</v>
      </c>
      <c r="F623" s="100" t="e">
        <f t="shared" si="20"/>
        <v>#VALUE!</v>
      </c>
      <c r="G623" t="e">
        <v>#VALUE!</v>
      </c>
      <c r="H623" s="102" t="s">
        <v>2594</v>
      </c>
    </row>
    <row r="624" spans="1:8" ht="14.4" x14ac:dyDescent="0.3">
      <c r="A624">
        <v>815</v>
      </c>
      <c r="B624" t="str">
        <f t="shared" si="19"/>
        <v>815</v>
      </c>
      <c r="C624" t="s">
        <v>1764</v>
      </c>
      <c r="D624" t="s">
        <v>2491</v>
      </c>
      <c r="E624" s="103" t="s">
        <v>800</v>
      </c>
      <c r="F624" s="100" t="e">
        <f t="shared" si="20"/>
        <v>#VALUE!</v>
      </c>
      <c r="G624" t="e">
        <v>#VALUE!</v>
      </c>
      <c r="H624" s="102" t="s">
        <v>2594</v>
      </c>
    </row>
    <row r="625" spans="1:8" ht="14.4" x14ac:dyDescent="0.3">
      <c r="A625">
        <v>816</v>
      </c>
      <c r="B625" t="str">
        <f t="shared" si="19"/>
        <v>816</v>
      </c>
      <c r="C625" t="s">
        <v>1765</v>
      </c>
      <c r="D625" t="s">
        <v>2492</v>
      </c>
      <c r="E625" s="103" t="s">
        <v>801</v>
      </c>
      <c r="F625" s="100" t="e">
        <f t="shared" si="20"/>
        <v>#VALUE!</v>
      </c>
      <c r="G625" t="e">
        <v>#VALUE!</v>
      </c>
      <c r="H625" s="102" t="s">
        <v>2594</v>
      </c>
    </row>
    <row r="626" spans="1:8" ht="14.4" x14ac:dyDescent="0.3">
      <c r="A626">
        <v>817</v>
      </c>
      <c r="B626" t="str">
        <f t="shared" si="19"/>
        <v>817</v>
      </c>
      <c r="C626" t="s">
        <v>1766</v>
      </c>
      <c r="D626" t="s">
        <v>2493</v>
      </c>
      <c r="E626" s="103" t="s">
        <v>802</v>
      </c>
      <c r="F626" s="100" t="e">
        <f t="shared" si="20"/>
        <v>#VALUE!</v>
      </c>
      <c r="G626" t="e">
        <v>#VALUE!</v>
      </c>
      <c r="H626" s="102" t="s">
        <v>2594</v>
      </c>
    </row>
    <row r="627" spans="1:8" ht="14.4" x14ac:dyDescent="0.3">
      <c r="A627">
        <v>818</v>
      </c>
      <c r="B627" t="str">
        <f t="shared" si="19"/>
        <v>818</v>
      </c>
      <c r="C627" t="s">
        <v>1767</v>
      </c>
      <c r="D627" t="s">
        <v>2494</v>
      </c>
      <c r="E627" s="103" t="s">
        <v>803</v>
      </c>
      <c r="F627" s="100" t="e">
        <f t="shared" si="20"/>
        <v>#VALUE!</v>
      </c>
      <c r="G627" t="e">
        <v>#VALUE!</v>
      </c>
      <c r="H627" s="102" t="s">
        <v>2594</v>
      </c>
    </row>
    <row r="628" spans="1:8" ht="14.4" x14ac:dyDescent="0.3">
      <c r="A628">
        <v>819</v>
      </c>
      <c r="B628" t="str">
        <f t="shared" si="19"/>
        <v>819</v>
      </c>
      <c r="C628" t="s">
        <v>1768</v>
      </c>
      <c r="D628" t="s">
        <v>2495</v>
      </c>
      <c r="E628" s="103" t="s">
        <v>804</v>
      </c>
      <c r="F628" s="100" t="e">
        <f t="shared" si="20"/>
        <v>#VALUE!</v>
      </c>
      <c r="G628" t="e">
        <v>#VALUE!</v>
      </c>
      <c r="H628" s="102" t="s">
        <v>2594</v>
      </c>
    </row>
    <row r="629" spans="1:8" ht="14.4" x14ac:dyDescent="0.3">
      <c r="A629">
        <v>820</v>
      </c>
      <c r="B629" t="str">
        <f t="shared" si="19"/>
        <v>820</v>
      </c>
      <c r="C629" t="s">
        <v>1769</v>
      </c>
      <c r="D629" t="s">
        <v>2496</v>
      </c>
      <c r="E629" s="103" t="s">
        <v>805</v>
      </c>
      <c r="F629" s="100" t="e">
        <f t="shared" si="20"/>
        <v>#VALUE!</v>
      </c>
      <c r="G629" t="e">
        <v>#VALUE!</v>
      </c>
      <c r="H629" s="102" t="s">
        <v>2594</v>
      </c>
    </row>
    <row r="630" spans="1:8" ht="14.4" x14ac:dyDescent="0.3">
      <c r="A630">
        <v>821</v>
      </c>
      <c r="B630" t="str">
        <f t="shared" si="19"/>
        <v>821</v>
      </c>
      <c r="C630" t="s">
        <v>1770</v>
      </c>
      <c r="D630" t="s">
        <v>2497</v>
      </c>
      <c r="E630" s="103" t="s">
        <v>806</v>
      </c>
      <c r="F630" s="100" t="e">
        <f t="shared" si="20"/>
        <v>#VALUE!</v>
      </c>
      <c r="G630" t="e">
        <v>#VALUE!</v>
      </c>
      <c r="H630" s="102" t="s">
        <v>2594</v>
      </c>
    </row>
    <row r="631" spans="1:8" ht="14.4" x14ac:dyDescent="0.3">
      <c r="A631">
        <v>822</v>
      </c>
      <c r="B631" t="str">
        <f t="shared" si="19"/>
        <v>822</v>
      </c>
      <c r="C631" t="s">
        <v>1771</v>
      </c>
      <c r="D631" t="s">
        <v>2498</v>
      </c>
      <c r="E631" s="103" t="s">
        <v>807</v>
      </c>
      <c r="F631" s="100" t="e">
        <f t="shared" si="20"/>
        <v>#VALUE!</v>
      </c>
      <c r="G631" t="e">
        <v>#VALUE!</v>
      </c>
      <c r="H631" s="102" t="s">
        <v>2594</v>
      </c>
    </row>
    <row r="632" spans="1:8" ht="14.4" x14ac:dyDescent="0.3">
      <c r="A632">
        <v>823</v>
      </c>
      <c r="B632" t="str">
        <f t="shared" si="19"/>
        <v>823</v>
      </c>
      <c r="C632" t="s">
        <v>1772</v>
      </c>
      <c r="D632" t="s">
        <v>2499</v>
      </c>
      <c r="E632" s="103" t="s">
        <v>808</v>
      </c>
      <c r="F632" s="100" t="e">
        <f t="shared" si="20"/>
        <v>#VALUE!</v>
      </c>
      <c r="G632" t="e">
        <v>#VALUE!</v>
      </c>
      <c r="H632" s="102" t="s">
        <v>2594</v>
      </c>
    </row>
    <row r="633" spans="1:8" ht="14.4" x14ac:dyDescent="0.3">
      <c r="A633">
        <v>824</v>
      </c>
      <c r="B633" t="str">
        <f t="shared" si="19"/>
        <v>824</v>
      </c>
      <c r="C633" t="s">
        <v>1773</v>
      </c>
      <c r="D633" t="s">
        <v>2500</v>
      </c>
      <c r="E633" s="103" t="s">
        <v>809</v>
      </c>
      <c r="F633" s="100" t="e">
        <f t="shared" si="20"/>
        <v>#VALUE!</v>
      </c>
      <c r="G633" t="e">
        <v>#VALUE!</v>
      </c>
      <c r="H633" s="102" t="s">
        <v>2594</v>
      </c>
    </row>
    <row r="634" spans="1:8" ht="14.4" x14ac:dyDescent="0.3">
      <c r="A634">
        <v>825</v>
      </c>
      <c r="B634" t="str">
        <f t="shared" si="19"/>
        <v>825</v>
      </c>
      <c r="C634" t="s">
        <v>1774</v>
      </c>
      <c r="D634" t="s">
        <v>2501</v>
      </c>
      <c r="E634" s="103" t="s">
        <v>810</v>
      </c>
      <c r="F634" s="100" t="e">
        <f t="shared" si="20"/>
        <v>#VALUE!</v>
      </c>
      <c r="G634" t="e">
        <v>#VALUE!</v>
      </c>
      <c r="H634" s="102" t="s">
        <v>2594</v>
      </c>
    </row>
    <row r="635" spans="1:8" ht="14.4" x14ac:dyDescent="0.3">
      <c r="A635">
        <v>826</v>
      </c>
      <c r="B635" t="str">
        <f t="shared" si="19"/>
        <v>826</v>
      </c>
      <c r="C635" t="s">
        <v>1775</v>
      </c>
      <c r="D635" t="s">
        <v>2502</v>
      </c>
      <c r="E635" s="103" t="s">
        <v>811</v>
      </c>
      <c r="F635" s="100" t="e">
        <f t="shared" si="20"/>
        <v>#VALUE!</v>
      </c>
      <c r="G635" t="e">
        <v>#VALUE!</v>
      </c>
      <c r="H635" s="102" t="s">
        <v>2594</v>
      </c>
    </row>
    <row r="636" spans="1:8" ht="14.4" x14ac:dyDescent="0.3">
      <c r="A636">
        <v>827</v>
      </c>
      <c r="B636" t="str">
        <f t="shared" si="19"/>
        <v>827</v>
      </c>
      <c r="C636" t="s">
        <v>1776</v>
      </c>
      <c r="D636" t="s">
        <v>2503</v>
      </c>
      <c r="E636" s="103" t="s">
        <v>812</v>
      </c>
      <c r="F636" s="100" t="e">
        <f t="shared" si="20"/>
        <v>#VALUE!</v>
      </c>
      <c r="G636" t="e">
        <v>#VALUE!</v>
      </c>
      <c r="H636" s="102" t="s">
        <v>2594</v>
      </c>
    </row>
    <row r="637" spans="1:8" ht="14.4" x14ac:dyDescent="0.3">
      <c r="A637">
        <v>828</v>
      </c>
      <c r="B637" t="str">
        <f t="shared" si="19"/>
        <v>828</v>
      </c>
      <c r="C637" t="s">
        <v>1777</v>
      </c>
      <c r="D637" t="s">
        <v>2504</v>
      </c>
      <c r="E637" s="103" t="s">
        <v>813</v>
      </c>
      <c r="F637" s="100" t="e">
        <f t="shared" si="20"/>
        <v>#VALUE!</v>
      </c>
      <c r="G637" t="e">
        <v>#VALUE!</v>
      </c>
      <c r="H637" s="102" t="s">
        <v>2594</v>
      </c>
    </row>
    <row r="638" spans="1:8" ht="14.4" x14ac:dyDescent="0.3">
      <c r="A638">
        <v>829</v>
      </c>
      <c r="B638" t="str">
        <f t="shared" si="19"/>
        <v>829</v>
      </c>
      <c r="C638" t="s">
        <v>1778</v>
      </c>
      <c r="D638" t="s">
        <v>2505</v>
      </c>
      <c r="E638" s="103" t="s">
        <v>814</v>
      </c>
      <c r="F638" s="100" t="e">
        <f t="shared" si="20"/>
        <v>#VALUE!</v>
      </c>
      <c r="G638" t="e">
        <v>#VALUE!</v>
      </c>
      <c r="H638" s="102" t="s">
        <v>2594</v>
      </c>
    </row>
    <row r="639" spans="1:8" ht="14.4" x14ac:dyDescent="0.3">
      <c r="A639">
        <v>830</v>
      </c>
      <c r="B639" t="str">
        <f t="shared" si="19"/>
        <v>830</v>
      </c>
      <c r="C639" t="s">
        <v>1779</v>
      </c>
      <c r="D639" t="s">
        <v>2506</v>
      </c>
      <c r="E639" s="103" t="s">
        <v>815</v>
      </c>
      <c r="F639" s="100" t="e">
        <f t="shared" si="20"/>
        <v>#VALUE!</v>
      </c>
      <c r="G639" t="e">
        <v>#VALUE!</v>
      </c>
      <c r="H639" s="102" t="s">
        <v>2594</v>
      </c>
    </row>
    <row r="640" spans="1:8" ht="14.4" x14ac:dyDescent="0.3">
      <c r="A640">
        <v>831</v>
      </c>
      <c r="B640" t="str">
        <f t="shared" si="19"/>
        <v>831</v>
      </c>
      <c r="C640" t="s">
        <v>1780</v>
      </c>
      <c r="D640" t="s">
        <v>2507</v>
      </c>
      <c r="E640" s="103" t="s">
        <v>816</v>
      </c>
      <c r="F640" s="100" t="e">
        <f t="shared" si="20"/>
        <v>#VALUE!</v>
      </c>
      <c r="G640" t="e">
        <v>#VALUE!</v>
      </c>
      <c r="H640" s="102" t="s">
        <v>2594</v>
      </c>
    </row>
    <row r="641" spans="1:8" ht="14.4" x14ac:dyDescent="0.3">
      <c r="A641">
        <v>832</v>
      </c>
      <c r="B641" t="str">
        <f t="shared" si="19"/>
        <v>832</v>
      </c>
      <c r="C641" t="s">
        <v>1781</v>
      </c>
      <c r="D641" t="s">
        <v>2508</v>
      </c>
      <c r="E641" s="103" t="s">
        <v>817</v>
      </c>
      <c r="F641" s="100" t="e">
        <f t="shared" si="20"/>
        <v>#VALUE!</v>
      </c>
      <c r="G641" t="e">
        <v>#VALUE!</v>
      </c>
      <c r="H641" s="102" t="s">
        <v>2594</v>
      </c>
    </row>
    <row r="642" spans="1:8" ht="14.4" x14ac:dyDescent="0.3">
      <c r="A642">
        <v>833</v>
      </c>
      <c r="B642" t="str">
        <f t="shared" ref="B642:B705" si="21">IF(ISERROR(SEARCH(".",A642)),TEXT(A642,"000"),TEXT(LEFT(A642,FIND(".",A642)-1),"000"))</f>
        <v>833</v>
      </c>
      <c r="C642" t="s">
        <v>1782</v>
      </c>
      <c r="D642" t="s">
        <v>2509</v>
      </c>
      <c r="E642" s="103" t="s">
        <v>818</v>
      </c>
      <c r="F642" s="100" t="e">
        <f t="shared" ref="F642:F673" si="22">LEFT(A642,FIND(".",A642)-1)</f>
        <v>#VALUE!</v>
      </c>
      <c r="G642" t="e">
        <v>#VALUE!</v>
      </c>
      <c r="H642" s="102" t="s">
        <v>2594</v>
      </c>
    </row>
    <row r="643" spans="1:8" ht="14.4" x14ac:dyDescent="0.3">
      <c r="A643">
        <v>834</v>
      </c>
      <c r="B643" t="str">
        <f t="shared" si="21"/>
        <v>834</v>
      </c>
      <c r="C643" t="s">
        <v>1783</v>
      </c>
      <c r="D643" t="s">
        <v>2510</v>
      </c>
      <c r="E643" s="103" t="s">
        <v>819</v>
      </c>
      <c r="F643" s="100" t="e">
        <f t="shared" si="22"/>
        <v>#VALUE!</v>
      </c>
      <c r="G643" t="e">
        <v>#VALUE!</v>
      </c>
      <c r="H643" s="102" t="s">
        <v>2594</v>
      </c>
    </row>
    <row r="644" spans="1:8" ht="14.4" x14ac:dyDescent="0.3">
      <c r="A644">
        <v>835</v>
      </c>
      <c r="B644" t="str">
        <f t="shared" si="21"/>
        <v>835</v>
      </c>
      <c r="C644" t="s">
        <v>1784</v>
      </c>
      <c r="D644" t="s">
        <v>2511</v>
      </c>
      <c r="E644" s="103" t="s">
        <v>820</v>
      </c>
      <c r="F644" s="100" t="e">
        <f t="shared" si="22"/>
        <v>#VALUE!</v>
      </c>
      <c r="G644" t="e">
        <v>#VALUE!</v>
      </c>
      <c r="H644" s="102" t="s">
        <v>2594</v>
      </c>
    </row>
    <row r="645" spans="1:8" ht="14.4" x14ac:dyDescent="0.3">
      <c r="A645">
        <v>836</v>
      </c>
      <c r="B645" t="str">
        <f t="shared" si="21"/>
        <v>836</v>
      </c>
      <c r="C645" t="s">
        <v>1785</v>
      </c>
      <c r="D645" t="s">
        <v>2512</v>
      </c>
      <c r="E645" s="103" t="s">
        <v>821</v>
      </c>
      <c r="F645" s="100" t="e">
        <f t="shared" si="22"/>
        <v>#VALUE!</v>
      </c>
      <c r="G645" t="e">
        <v>#VALUE!</v>
      </c>
      <c r="H645" s="102" t="s">
        <v>2594</v>
      </c>
    </row>
    <row r="646" spans="1:8" ht="14.4" x14ac:dyDescent="0.3">
      <c r="A646">
        <v>837</v>
      </c>
      <c r="B646" t="str">
        <f t="shared" si="21"/>
        <v>837</v>
      </c>
      <c r="C646" t="s">
        <v>1786</v>
      </c>
      <c r="D646" t="s">
        <v>2513</v>
      </c>
      <c r="E646" s="103" t="s">
        <v>822</v>
      </c>
      <c r="F646" s="100" t="e">
        <f t="shared" si="22"/>
        <v>#VALUE!</v>
      </c>
      <c r="G646" t="e">
        <v>#VALUE!</v>
      </c>
      <c r="H646" s="102" t="s">
        <v>2594</v>
      </c>
    </row>
    <row r="647" spans="1:8" ht="14.4" x14ac:dyDescent="0.3">
      <c r="A647">
        <v>838</v>
      </c>
      <c r="B647" t="str">
        <f t="shared" si="21"/>
        <v>838</v>
      </c>
      <c r="C647" t="s">
        <v>1787</v>
      </c>
      <c r="D647" t="s">
        <v>2514</v>
      </c>
      <c r="E647" s="103" t="s">
        <v>823</v>
      </c>
      <c r="F647" s="100" t="e">
        <f t="shared" si="22"/>
        <v>#VALUE!</v>
      </c>
      <c r="G647" t="e">
        <v>#VALUE!</v>
      </c>
      <c r="H647" s="102" t="s">
        <v>2594</v>
      </c>
    </row>
    <row r="648" spans="1:8" ht="14.4" x14ac:dyDescent="0.3">
      <c r="A648">
        <v>839</v>
      </c>
      <c r="B648" t="str">
        <f t="shared" si="21"/>
        <v>839</v>
      </c>
      <c r="C648" t="s">
        <v>1788</v>
      </c>
      <c r="D648" t="s">
        <v>2515</v>
      </c>
      <c r="E648" s="103" t="s">
        <v>824</v>
      </c>
      <c r="F648" s="100" t="e">
        <f t="shared" si="22"/>
        <v>#VALUE!</v>
      </c>
      <c r="G648" t="e">
        <v>#VALUE!</v>
      </c>
      <c r="H648" s="102" t="s">
        <v>2594</v>
      </c>
    </row>
    <row r="649" spans="1:8" ht="14.4" x14ac:dyDescent="0.3">
      <c r="A649">
        <v>840</v>
      </c>
      <c r="B649" t="str">
        <f t="shared" si="21"/>
        <v>840</v>
      </c>
      <c r="C649" t="s">
        <v>1789</v>
      </c>
      <c r="D649" t="s">
        <v>2516</v>
      </c>
      <c r="E649" s="103" t="s">
        <v>825</v>
      </c>
      <c r="F649" s="100" t="e">
        <f t="shared" si="22"/>
        <v>#VALUE!</v>
      </c>
      <c r="G649" t="e">
        <v>#VALUE!</v>
      </c>
      <c r="H649" s="102" t="s">
        <v>2594</v>
      </c>
    </row>
    <row r="650" spans="1:8" ht="14.4" x14ac:dyDescent="0.3">
      <c r="A650">
        <v>841</v>
      </c>
      <c r="B650" t="str">
        <f t="shared" si="21"/>
        <v>841</v>
      </c>
      <c r="C650" t="s">
        <v>1790</v>
      </c>
      <c r="D650" t="s">
        <v>2517</v>
      </c>
      <c r="E650" s="103" t="s">
        <v>826</v>
      </c>
      <c r="F650" s="100" t="e">
        <f t="shared" si="22"/>
        <v>#VALUE!</v>
      </c>
      <c r="G650" t="e">
        <v>#VALUE!</v>
      </c>
      <c r="H650" s="102" t="s">
        <v>2594</v>
      </c>
    </row>
    <row r="651" spans="1:8" ht="14.4" x14ac:dyDescent="0.3">
      <c r="A651">
        <v>842</v>
      </c>
      <c r="B651" t="str">
        <f t="shared" si="21"/>
        <v>842</v>
      </c>
      <c r="C651" t="s">
        <v>1791</v>
      </c>
      <c r="D651" t="s">
        <v>2518</v>
      </c>
      <c r="E651" s="103" t="s">
        <v>827</v>
      </c>
      <c r="F651" s="100" t="e">
        <f t="shared" si="22"/>
        <v>#VALUE!</v>
      </c>
      <c r="G651" t="e">
        <v>#VALUE!</v>
      </c>
      <c r="H651" s="102" t="s">
        <v>2594</v>
      </c>
    </row>
    <row r="652" spans="1:8" ht="14.4" x14ac:dyDescent="0.3">
      <c r="A652">
        <v>843</v>
      </c>
      <c r="B652" t="str">
        <f t="shared" si="21"/>
        <v>843</v>
      </c>
      <c r="C652" t="s">
        <v>1792</v>
      </c>
      <c r="D652" t="s">
        <v>2519</v>
      </c>
      <c r="E652" s="103" t="s">
        <v>828</v>
      </c>
      <c r="F652" s="100" t="e">
        <f t="shared" si="22"/>
        <v>#VALUE!</v>
      </c>
      <c r="G652" t="e">
        <v>#VALUE!</v>
      </c>
      <c r="H652" s="102" t="s">
        <v>2594</v>
      </c>
    </row>
    <row r="653" spans="1:8" ht="14.4" x14ac:dyDescent="0.3">
      <c r="A653">
        <v>844</v>
      </c>
      <c r="B653" t="str">
        <f t="shared" si="21"/>
        <v>844</v>
      </c>
      <c r="C653" t="s">
        <v>1793</v>
      </c>
      <c r="D653" t="s">
        <v>2520</v>
      </c>
      <c r="E653" s="103" t="s">
        <v>829</v>
      </c>
      <c r="F653" s="100" t="e">
        <f t="shared" si="22"/>
        <v>#VALUE!</v>
      </c>
      <c r="G653" t="e">
        <v>#VALUE!</v>
      </c>
      <c r="H653" s="102" t="s">
        <v>2594</v>
      </c>
    </row>
    <row r="654" spans="1:8" ht="14.4" x14ac:dyDescent="0.3">
      <c r="A654">
        <v>845</v>
      </c>
      <c r="B654" t="str">
        <f t="shared" si="21"/>
        <v>845</v>
      </c>
      <c r="C654" t="s">
        <v>1794</v>
      </c>
      <c r="D654" t="s">
        <v>2521</v>
      </c>
      <c r="E654" s="103" t="s">
        <v>830</v>
      </c>
      <c r="F654" s="100" t="e">
        <f t="shared" si="22"/>
        <v>#VALUE!</v>
      </c>
      <c r="G654" t="e">
        <v>#VALUE!</v>
      </c>
      <c r="H654" s="102" t="s">
        <v>2594</v>
      </c>
    </row>
    <row r="655" spans="1:8" ht="14.4" x14ac:dyDescent="0.3">
      <c r="A655">
        <v>846</v>
      </c>
      <c r="B655" t="str">
        <f t="shared" si="21"/>
        <v>846</v>
      </c>
      <c r="C655" t="s">
        <v>1795</v>
      </c>
      <c r="D655" t="s">
        <v>2522</v>
      </c>
      <c r="E655" s="103" t="s">
        <v>831</v>
      </c>
      <c r="F655" s="100" t="e">
        <f t="shared" si="22"/>
        <v>#VALUE!</v>
      </c>
      <c r="G655" t="e">
        <v>#VALUE!</v>
      </c>
      <c r="H655" s="102" t="s">
        <v>2594</v>
      </c>
    </row>
    <row r="656" spans="1:8" ht="14.4" x14ac:dyDescent="0.3">
      <c r="A656">
        <v>847</v>
      </c>
      <c r="B656" t="str">
        <f t="shared" si="21"/>
        <v>847</v>
      </c>
      <c r="C656" t="s">
        <v>1796</v>
      </c>
      <c r="D656" t="s">
        <v>2523</v>
      </c>
      <c r="E656" s="103" t="s">
        <v>832</v>
      </c>
      <c r="F656" s="100" t="e">
        <f t="shared" si="22"/>
        <v>#VALUE!</v>
      </c>
      <c r="G656" t="e">
        <v>#VALUE!</v>
      </c>
      <c r="H656" s="102" t="s">
        <v>2594</v>
      </c>
    </row>
    <row r="657" spans="1:8" ht="14.4" x14ac:dyDescent="0.3">
      <c r="A657">
        <v>848</v>
      </c>
      <c r="B657" t="str">
        <f t="shared" si="21"/>
        <v>848</v>
      </c>
      <c r="C657" t="s">
        <v>1797</v>
      </c>
      <c r="D657" t="s">
        <v>2524</v>
      </c>
      <c r="E657" s="103" t="s">
        <v>833</v>
      </c>
      <c r="F657" s="100" t="e">
        <f t="shared" si="22"/>
        <v>#VALUE!</v>
      </c>
      <c r="G657" t="e">
        <v>#VALUE!</v>
      </c>
      <c r="H657" s="102" t="s">
        <v>2594</v>
      </c>
    </row>
    <row r="658" spans="1:8" ht="14.4" x14ac:dyDescent="0.3">
      <c r="A658">
        <v>849.1</v>
      </c>
      <c r="B658" t="str">
        <f t="shared" si="21"/>
        <v>849</v>
      </c>
      <c r="C658" t="s">
        <v>1798</v>
      </c>
      <c r="D658" t="s">
        <v>2525</v>
      </c>
      <c r="E658" s="103" t="s">
        <v>834</v>
      </c>
      <c r="F658" s="100" t="str">
        <f t="shared" si="22"/>
        <v>849</v>
      </c>
      <c r="G658" t="s">
        <v>1798</v>
      </c>
      <c r="H658" s="102" t="s">
        <v>2594</v>
      </c>
    </row>
    <row r="659" spans="1:8" ht="14.4" x14ac:dyDescent="0.3">
      <c r="A659">
        <v>850</v>
      </c>
      <c r="B659" t="str">
        <f t="shared" si="21"/>
        <v>850</v>
      </c>
      <c r="C659" t="s">
        <v>1799</v>
      </c>
      <c r="D659" t="s">
        <v>2526</v>
      </c>
      <c r="E659" s="103" t="s">
        <v>835</v>
      </c>
      <c r="F659" s="100" t="e">
        <f t="shared" si="22"/>
        <v>#VALUE!</v>
      </c>
      <c r="G659" t="e">
        <v>#VALUE!</v>
      </c>
      <c r="H659" s="102" t="s">
        <v>2594</v>
      </c>
    </row>
    <row r="660" spans="1:8" ht="14.4" x14ac:dyDescent="0.3">
      <c r="A660">
        <v>851</v>
      </c>
      <c r="B660" t="str">
        <f t="shared" si="21"/>
        <v>851</v>
      </c>
      <c r="C660" t="s">
        <v>1800</v>
      </c>
      <c r="D660" t="s">
        <v>2527</v>
      </c>
      <c r="E660" s="103" t="s">
        <v>836</v>
      </c>
      <c r="F660" s="100" t="e">
        <f t="shared" si="22"/>
        <v>#VALUE!</v>
      </c>
      <c r="G660" t="e">
        <v>#VALUE!</v>
      </c>
      <c r="H660" s="102" t="s">
        <v>2594</v>
      </c>
    </row>
    <row r="661" spans="1:8" ht="14.4" x14ac:dyDescent="0.3">
      <c r="A661">
        <v>852</v>
      </c>
      <c r="B661" t="str">
        <f t="shared" si="21"/>
        <v>852</v>
      </c>
      <c r="C661" t="s">
        <v>1801</v>
      </c>
      <c r="D661" t="s">
        <v>2528</v>
      </c>
      <c r="E661" s="103" t="s">
        <v>837</v>
      </c>
      <c r="F661" s="100" t="e">
        <f t="shared" si="22"/>
        <v>#VALUE!</v>
      </c>
      <c r="G661" t="e">
        <v>#VALUE!</v>
      </c>
      <c r="H661" s="102" t="s">
        <v>2594</v>
      </c>
    </row>
    <row r="662" spans="1:8" ht="14.4" x14ac:dyDescent="0.3">
      <c r="A662">
        <v>853</v>
      </c>
      <c r="B662" t="str">
        <f t="shared" si="21"/>
        <v>853</v>
      </c>
      <c r="C662" t="s">
        <v>1802</v>
      </c>
      <c r="D662" t="s">
        <v>2529</v>
      </c>
      <c r="E662" s="103" t="s">
        <v>838</v>
      </c>
      <c r="F662" s="100" t="e">
        <f t="shared" si="22"/>
        <v>#VALUE!</v>
      </c>
      <c r="G662" t="e">
        <v>#VALUE!</v>
      </c>
      <c r="H662" s="102" t="s">
        <v>2594</v>
      </c>
    </row>
    <row r="663" spans="1:8" ht="14.4" x14ac:dyDescent="0.3">
      <c r="A663">
        <v>854</v>
      </c>
      <c r="B663" t="str">
        <f t="shared" si="21"/>
        <v>854</v>
      </c>
      <c r="C663" t="s">
        <v>1803</v>
      </c>
      <c r="D663" t="s">
        <v>2530</v>
      </c>
      <c r="E663" s="103" t="s">
        <v>839</v>
      </c>
      <c r="F663" s="100" t="e">
        <f t="shared" si="22"/>
        <v>#VALUE!</v>
      </c>
      <c r="G663" t="e">
        <v>#VALUE!</v>
      </c>
      <c r="H663" s="102" t="s">
        <v>2594</v>
      </c>
    </row>
    <row r="664" spans="1:8" ht="14.4" x14ac:dyDescent="0.3">
      <c r="A664">
        <v>855</v>
      </c>
      <c r="B664" t="str">
        <f t="shared" si="21"/>
        <v>855</v>
      </c>
      <c r="C664" t="s">
        <v>1804</v>
      </c>
      <c r="D664" t="s">
        <v>2531</v>
      </c>
      <c r="E664" s="103" t="s">
        <v>840</v>
      </c>
      <c r="F664" s="100" t="e">
        <f t="shared" si="22"/>
        <v>#VALUE!</v>
      </c>
      <c r="G664" t="e">
        <v>#VALUE!</v>
      </c>
      <c r="H664" s="102" t="s">
        <v>2594</v>
      </c>
    </row>
    <row r="665" spans="1:8" ht="14.4" x14ac:dyDescent="0.3">
      <c r="A665">
        <v>856</v>
      </c>
      <c r="B665" t="str">
        <f t="shared" si="21"/>
        <v>856</v>
      </c>
      <c r="C665" t="s">
        <v>1805</v>
      </c>
      <c r="D665" t="s">
        <v>2532</v>
      </c>
      <c r="E665" s="103" t="s">
        <v>841</v>
      </c>
      <c r="F665" s="100" t="e">
        <f t="shared" si="22"/>
        <v>#VALUE!</v>
      </c>
      <c r="G665" t="e">
        <v>#VALUE!</v>
      </c>
      <c r="H665" s="102" t="s">
        <v>2594</v>
      </c>
    </row>
    <row r="666" spans="1:8" ht="14.4" x14ac:dyDescent="0.3">
      <c r="A666">
        <v>857</v>
      </c>
      <c r="B666" t="str">
        <f t="shared" si="21"/>
        <v>857</v>
      </c>
      <c r="C666" t="s">
        <v>1806</v>
      </c>
      <c r="D666" t="s">
        <v>2533</v>
      </c>
      <c r="E666" s="103" t="s">
        <v>842</v>
      </c>
      <c r="F666" s="100" t="e">
        <f t="shared" si="22"/>
        <v>#VALUE!</v>
      </c>
      <c r="G666" t="e">
        <v>#VALUE!</v>
      </c>
      <c r="H666" s="102" t="s">
        <v>2594</v>
      </c>
    </row>
    <row r="667" spans="1:8" ht="14.4" x14ac:dyDescent="0.3">
      <c r="A667">
        <v>858</v>
      </c>
      <c r="B667" t="str">
        <f t="shared" si="21"/>
        <v>858</v>
      </c>
      <c r="C667" t="s">
        <v>1807</v>
      </c>
      <c r="D667" t="s">
        <v>2534</v>
      </c>
      <c r="E667" s="103" t="s">
        <v>843</v>
      </c>
      <c r="F667" s="100" t="e">
        <f t="shared" si="22"/>
        <v>#VALUE!</v>
      </c>
      <c r="G667" t="e">
        <v>#VALUE!</v>
      </c>
      <c r="H667" s="102" t="s">
        <v>2594</v>
      </c>
    </row>
    <row r="668" spans="1:8" ht="14.4" x14ac:dyDescent="0.3">
      <c r="A668">
        <v>859</v>
      </c>
      <c r="B668" t="str">
        <f t="shared" si="21"/>
        <v>859</v>
      </c>
      <c r="C668" t="s">
        <v>1808</v>
      </c>
      <c r="D668" t="s">
        <v>2535</v>
      </c>
      <c r="E668" s="103" t="s">
        <v>844</v>
      </c>
      <c r="F668" s="100" t="e">
        <f t="shared" si="22"/>
        <v>#VALUE!</v>
      </c>
      <c r="G668" t="e">
        <v>#VALUE!</v>
      </c>
      <c r="H668" s="102" t="s">
        <v>2594</v>
      </c>
    </row>
    <row r="669" spans="1:8" ht="14.4" x14ac:dyDescent="0.3">
      <c r="A669">
        <v>860</v>
      </c>
      <c r="B669" t="str">
        <f t="shared" si="21"/>
        <v>860</v>
      </c>
      <c r="C669" t="s">
        <v>1809</v>
      </c>
      <c r="D669" t="s">
        <v>2536</v>
      </c>
      <c r="E669" s="103" t="s">
        <v>845</v>
      </c>
      <c r="F669" s="100" t="e">
        <f t="shared" si="22"/>
        <v>#VALUE!</v>
      </c>
      <c r="G669" t="e">
        <v>#VALUE!</v>
      </c>
      <c r="H669" s="102" t="s">
        <v>2594</v>
      </c>
    </row>
    <row r="670" spans="1:8" ht="14.4" x14ac:dyDescent="0.3">
      <c r="A670">
        <v>861</v>
      </c>
      <c r="B670" t="str">
        <f t="shared" si="21"/>
        <v>861</v>
      </c>
      <c r="C670" t="s">
        <v>1810</v>
      </c>
      <c r="D670" t="s">
        <v>2537</v>
      </c>
      <c r="E670" s="103" t="s">
        <v>846</v>
      </c>
      <c r="F670" s="100" t="e">
        <f t="shared" si="22"/>
        <v>#VALUE!</v>
      </c>
      <c r="G670" t="e">
        <v>#VALUE!</v>
      </c>
      <c r="H670" s="102" t="s">
        <v>2594</v>
      </c>
    </row>
    <row r="671" spans="1:8" ht="14.4" x14ac:dyDescent="0.3">
      <c r="A671">
        <v>862</v>
      </c>
      <c r="B671" t="str">
        <f t="shared" si="21"/>
        <v>862</v>
      </c>
      <c r="C671" t="s">
        <v>1811</v>
      </c>
      <c r="D671" t="s">
        <v>2538</v>
      </c>
      <c r="E671" s="103" t="s">
        <v>847</v>
      </c>
      <c r="F671" s="100" t="e">
        <f t="shared" si="22"/>
        <v>#VALUE!</v>
      </c>
      <c r="G671" t="e">
        <v>#VALUE!</v>
      </c>
      <c r="H671" s="102" t="s">
        <v>2594</v>
      </c>
    </row>
    <row r="672" spans="1:8" ht="14.4" x14ac:dyDescent="0.3">
      <c r="A672">
        <v>863</v>
      </c>
      <c r="B672" t="str">
        <f t="shared" si="21"/>
        <v>863</v>
      </c>
      <c r="C672" t="s">
        <v>1812</v>
      </c>
      <c r="D672" t="s">
        <v>2539</v>
      </c>
      <c r="E672" s="103" t="s">
        <v>848</v>
      </c>
      <c r="F672" s="100" t="e">
        <f t="shared" si="22"/>
        <v>#VALUE!</v>
      </c>
      <c r="G672" t="e">
        <v>#VALUE!</v>
      </c>
      <c r="H672" s="102" t="s">
        <v>2594</v>
      </c>
    </row>
    <row r="673" spans="1:8" ht="14.4" x14ac:dyDescent="0.3">
      <c r="A673">
        <v>864</v>
      </c>
      <c r="B673" t="str">
        <f t="shared" si="21"/>
        <v>864</v>
      </c>
      <c r="C673" t="s">
        <v>1813</v>
      </c>
      <c r="D673" t="s">
        <v>2540</v>
      </c>
      <c r="E673" s="103" t="s">
        <v>849</v>
      </c>
      <c r="F673" s="100" t="e">
        <f t="shared" si="22"/>
        <v>#VALUE!</v>
      </c>
      <c r="G673" t="e">
        <v>#VALUE!</v>
      </c>
      <c r="H673" s="102" t="s">
        <v>2594</v>
      </c>
    </row>
    <row r="674" spans="1:8" ht="14.4" x14ac:dyDescent="0.3">
      <c r="A674">
        <v>865</v>
      </c>
      <c r="B674" t="str">
        <f t="shared" si="21"/>
        <v>865</v>
      </c>
      <c r="C674" t="s">
        <v>1814</v>
      </c>
      <c r="D674" t="s">
        <v>2541</v>
      </c>
      <c r="E674" s="103" t="s">
        <v>850</v>
      </c>
      <c r="F674" s="100" t="e">
        <f t="shared" ref="F674:F705" si="23">LEFT(A674,FIND(".",A674)-1)</f>
        <v>#VALUE!</v>
      </c>
      <c r="G674" t="e">
        <v>#VALUE!</v>
      </c>
      <c r="H674" s="102" t="s">
        <v>2594</v>
      </c>
    </row>
    <row r="675" spans="1:8" ht="14.4" x14ac:dyDescent="0.3">
      <c r="A675">
        <v>866</v>
      </c>
      <c r="B675" t="str">
        <f t="shared" si="21"/>
        <v>866</v>
      </c>
      <c r="C675" s="104" t="s">
        <v>1815</v>
      </c>
      <c r="E675" s="103" t="s">
        <v>851</v>
      </c>
      <c r="F675" s="100" t="e">
        <f t="shared" si="23"/>
        <v>#VALUE!</v>
      </c>
      <c r="G675" t="e">
        <v>#VALUE!</v>
      </c>
      <c r="H675" s="103"/>
    </row>
    <row r="676" spans="1:8" ht="14.4" x14ac:dyDescent="0.3">
      <c r="A676">
        <v>867</v>
      </c>
      <c r="B676" t="str">
        <f t="shared" si="21"/>
        <v>867</v>
      </c>
      <c r="C676" t="s">
        <v>1816</v>
      </c>
      <c r="D676" t="s">
        <v>2542</v>
      </c>
      <c r="E676" s="103" t="s">
        <v>852</v>
      </c>
      <c r="F676" s="100" t="e">
        <f t="shared" si="23"/>
        <v>#VALUE!</v>
      </c>
      <c r="G676" t="e">
        <v>#VALUE!</v>
      </c>
      <c r="H676" s="102" t="s">
        <v>2594</v>
      </c>
    </row>
    <row r="677" spans="1:8" ht="14.4" x14ac:dyDescent="0.3">
      <c r="A677">
        <v>868</v>
      </c>
      <c r="B677" t="str">
        <f t="shared" si="21"/>
        <v>868</v>
      </c>
      <c r="C677" t="s">
        <v>1817</v>
      </c>
      <c r="D677" t="s">
        <v>2543</v>
      </c>
      <c r="E677" s="103" t="s">
        <v>853</v>
      </c>
      <c r="F677" s="100" t="e">
        <f t="shared" si="23"/>
        <v>#VALUE!</v>
      </c>
      <c r="G677" t="e">
        <v>#VALUE!</v>
      </c>
      <c r="H677" s="102" t="s">
        <v>2594</v>
      </c>
    </row>
    <row r="678" spans="1:8" ht="14.4" x14ac:dyDescent="0.3">
      <c r="A678">
        <v>869</v>
      </c>
      <c r="B678" t="str">
        <f t="shared" si="21"/>
        <v>869</v>
      </c>
      <c r="C678" t="s">
        <v>1818</v>
      </c>
      <c r="D678" t="s">
        <v>2544</v>
      </c>
      <c r="E678" s="103" t="s">
        <v>854</v>
      </c>
      <c r="F678" s="100" t="e">
        <f t="shared" si="23"/>
        <v>#VALUE!</v>
      </c>
      <c r="G678" t="e">
        <v>#VALUE!</v>
      </c>
      <c r="H678" s="102" t="s">
        <v>2594</v>
      </c>
    </row>
    <row r="679" spans="1:8" ht="14.4" x14ac:dyDescent="0.3">
      <c r="A679">
        <v>870</v>
      </c>
      <c r="B679" t="str">
        <f t="shared" si="21"/>
        <v>870</v>
      </c>
      <c r="C679" t="s">
        <v>1819</v>
      </c>
      <c r="D679" t="s">
        <v>2545</v>
      </c>
      <c r="E679" s="103" t="s">
        <v>855</v>
      </c>
      <c r="F679" s="100" t="e">
        <f t="shared" si="23"/>
        <v>#VALUE!</v>
      </c>
      <c r="G679" t="e">
        <v>#VALUE!</v>
      </c>
      <c r="H679" s="102" t="s">
        <v>2594</v>
      </c>
    </row>
    <row r="680" spans="1:8" ht="14.4" x14ac:dyDescent="0.3">
      <c r="A680">
        <v>871</v>
      </c>
      <c r="B680" t="str">
        <f t="shared" si="21"/>
        <v>871</v>
      </c>
      <c r="C680" t="s">
        <v>1820</v>
      </c>
      <c r="D680" t="s">
        <v>2546</v>
      </c>
      <c r="E680" s="103" t="s">
        <v>856</v>
      </c>
      <c r="F680" s="100" t="e">
        <f t="shared" si="23"/>
        <v>#VALUE!</v>
      </c>
      <c r="G680" t="e">
        <v>#VALUE!</v>
      </c>
      <c r="H680" s="102" t="s">
        <v>2594</v>
      </c>
    </row>
    <row r="681" spans="1:8" ht="14.4" x14ac:dyDescent="0.3">
      <c r="A681">
        <v>872</v>
      </c>
      <c r="B681" t="str">
        <f t="shared" si="21"/>
        <v>872</v>
      </c>
      <c r="C681" t="s">
        <v>1821</v>
      </c>
      <c r="D681" t="s">
        <v>2547</v>
      </c>
      <c r="E681" s="103" t="s">
        <v>857</v>
      </c>
      <c r="F681" s="100" t="e">
        <f t="shared" si="23"/>
        <v>#VALUE!</v>
      </c>
      <c r="G681" t="e">
        <v>#VALUE!</v>
      </c>
      <c r="H681" s="102" t="s">
        <v>2594</v>
      </c>
    </row>
    <row r="682" spans="1:8" ht="14.4" x14ac:dyDescent="0.3">
      <c r="A682">
        <v>873</v>
      </c>
      <c r="B682" t="str">
        <f t="shared" si="21"/>
        <v>873</v>
      </c>
      <c r="C682" t="s">
        <v>1822</v>
      </c>
      <c r="D682" t="s">
        <v>2548</v>
      </c>
      <c r="E682" s="103" t="s">
        <v>858</v>
      </c>
      <c r="F682" s="100" t="e">
        <f t="shared" si="23"/>
        <v>#VALUE!</v>
      </c>
      <c r="G682" t="e">
        <v>#VALUE!</v>
      </c>
      <c r="H682" s="102" t="s">
        <v>2594</v>
      </c>
    </row>
    <row r="683" spans="1:8" ht="14.4" x14ac:dyDescent="0.3">
      <c r="A683">
        <v>874</v>
      </c>
      <c r="B683" t="str">
        <f t="shared" si="21"/>
        <v>874</v>
      </c>
      <c r="C683" t="s">
        <v>1823</v>
      </c>
      <c r="D683" t="s">
        <v>2549</v>
      </c>
      <c r="E683" s="103" t="s">
        <v>859</v>
      </c>
      <c r="F683" s="100" t="e">
        <f t="shared" si="23"/>
        <v>#VALUE!</v>
      </c>
      <c r="G683" t="e">
        <v>#VALUE!</v>
      </c>
      <c r="H683" s="102" t="s">
        <v>2594</v>
      </c>
    </row>
    <row r="684" spans="1:8" ht="14.4" x14ac:dyDescent="0.3">
      <c r="A684">
        <v>875</v>
      </c>
      <c r="B684" t="str">
        <f t="shared" si="21"/>
        <v>875</v>
      </c>
      <c r="C684" t="s">
        <v>1824</v>
      </c>
      <c r="D684" t="s">
        <v>2550</v>
      </c>
      <c r="E684" s="103" t="s">
        <v>860</v>
      </c>
      <c r="F684" s="100" t="e">
        <f t="shared" si="23"/>
        <v>#VALUE!</v>
      </c>
      <c r="G684" t="e">
        <v>#VALUE!</v>
      </c>
      <c r="H684" s="102" t="s">
        <v>2642</v>
      </c>
    </row>
    <row r="685" spans="1:8" ht="14.4" x14ac:dyDescent="0.3">
      <c r="A685">
        <v>875</v>
      </c>
      <c r="B685" t="str">
        <f t="shared" si="21"/>
        <v>875</v>
      </c>
      <c r="C685" t="s">
        <v>1824</v>
      </c>
      <c r="D685" t="s">
        <v>2551</v>
      </c>
      <c r="E685" s="103" t="s">
        <v>860</v>
      </c>
      <c r="F685" s="100" t="e">
        <f t="shared" si="23"/>
        <v>#VALUE!</v>
      </c>
      <c r="G685" t="e">
        <v>#VALUE!</v>
      </c>
      <c r="H685" s="102" t="s">
        <v>2594</v>
      </c>
    </row>
    <row r="686" spans="1:8" ht="14.4" x14ac:dyDescent="0.3">
      <c r="A686">
        <v>876</v>
      </c>
      <c r="B686" t="str">
        <f t="shared" si="21"/>
        <v>876</v>
      </c>
      <c r="C686" t="s">
        <v>1825</v>
      </c>
      <c r="D686" t="s">
        <v>2552</v>
      </c>
      <c r="E686" s="103" t="s">
        <v>861</v>
      </c>
      <c r="F686" s="100" t="e">
        <f t="shared" si="23"/>
        <v>#VALUE!</v>
      </c>
      <c r="G686" t="e">
        <v>#VALUE!</v>
      </c>
      <c r="H686" s="102" t="s">
        <v>2594</v>
      </c>
    </row>
    <row r="687" spans="1:8" ht="14.4" x14ac:dyDescent="0.3">
      <c r="A687">
        <v>876</v>
      </c>
      <c r="B687" t="str">
        <f t="shared" si="21"/>
        <v>876</v>
      </c>
      <c r="C687" t="s">
        <v>1825</v>
      </c>
      <c r="D687" t="s">
        <v>2553</v>
      </c>
      <c r="E687" s="103" t="s">
        <v>861</v>
      </c>
      <c r="F687" s="100" t="e">
        <f t="shared" si="23"/>
        <v>#VALUE!</v>
      </c>
      <c r="G687" t="e">
        <v>#VALUE!</v>
      </c>
      <c r="H687" s="102" t="s">
        <v>2643</v>
      </c>
    </row>
    <row r="688" spans="1:8" ht="14.4" x14ac:dyDescent="0.3">
      <c r="A688">
        <v>877</v>
      </c>
      <c r="B688" t="str">
        <f t="shared" si="21"/>
        <v>877</v>
      </c>
      <c r="C688" t="s">
        <v>1826</v>
      </c>
      <c r="D688" t="s">
        <v>2554</v>
      </c>
      <c r="E688" s="103" t="s">
        <v>862</v>
      </c>
      <c r="F688" s="100" t="e">
        <f t="shared" si="23"/>
        <v>#VALUE!</v>
      </c>
      <c r="G688" t="e">
        <v>#VALUE!</v>
      </c>
      <c r="H688" s="102" t="s">
        <v>2594</v>
      </c>
    </row>
    <row r="689" spans="1:8" ht="14.4" x14ac:dyDescent="0.3">
      <c r="A689">
        <v>878</v>
      </c>
      <c r="B689" t="str">
        <f t="shared" si="21"/>
        <v>878</v>
      </c>
      <c r="C689" t="s">
        <v>1827</v>
      </c>
      <c r="D689" t="s">
        <v>2555</v>
      </c>
      <c r="E689" s="103" t="s">
        <v>863</v>
      </c>
      <c r="F689" s="100" t="e">
        <f t="shared" si="23"/>
        <v>#VALUE!</v>
      </c>
      <c r="G689" t="e">
        <v>#VALUE!</v>
      </c>
      <c r="H689" s="102" t="s">
        <v>2594</v>
      </c>
    </row>
    <row r="690" spans="1:8" ht="14.4" x14ac:dyDescent="0.3">
      <c r="A690">
        <v>879</v>
      </c>
      <c r="B690" t="str">
        <f t="shared" si="21"/>
        <v>879</v>
      </c>
      <c r="C690" t="s">
        <v>1828</v>
      </c>
      <c r="D690" t="s">
        <v>2556</v>
      </c>
      <c r="E690" s="103" t="s">
        <v>864</v>
      </c>
      <c r="F690" s="100" t="e">
        <f t="shared" si="23"/>
        <v>#VALUE!</v>
      </c>
      <c r="G690" t="e">
        <v>#VALUE!</v>
      </c>
      <c r="H690" s="102" t="s">
        <v>2594</v>
      </c>
    </row>
    <row r="691" spans="1:8" ht="14.4" x14ac:dyDescent="0.3">
      <c r="A691">
        <v>880</v>
      </c>
      <c r="B691" t="str">
        <f t="shared" si="21"/>
        <v>880</v>
      </c>
      <c r="C691" t="s">
        <v>1829</v>
      </c>
      <c r="D691" t="s">
        <v>2557</v>
      </c>
      <c r="E691" s="103" t="s">
        <v>865</v>
      </c>
      <c r="F691" s="100" t="e">
        <f t="shared" si="23"/>
        <v>#VALUE!</v>
      </c>
      <c r="G691" t="e">
        <v>#VALUE!</v>
      </c>
      <c r="H691" s="102" t="s">
        <v>2594</v>
      </c>
    </row>
    <row r="692" spans="1:8" ht="14.4" x14ac:dyDescent="0.3">
      <c r="A692">
        <v>881</v>
      </c>
      <c r="B692" t="str">
        <f t="shared" si="21"/>
        <v>881</v>
      </c>
      <c r="C692" t="s">
        <v>1830</v>
      </c>
      <c r="D692" t="s">
        <v>2558</v>
      </c>
      <c r="E692" s="103" t="s">
        <v>866</v>
      </c>
      <c r="F692" s="100" t="e">
        <f t="shared" si="23"/>
        <v>#VALUE!</v>
      </c>
      <c r="G692" t="e">
        <v>#VALUE!</v>
      </c>
      <c r="H692" s="102" t="s">
        <v>2594</v>
      </c>
    </row>
    <row r="693" spans="1:8" ht="14.4" x14ac:dyDescent="0.3">
      <c r="A693">
        <v>882</v>
      </c>
      <c r="B693" t="str">
        <f t="shared" si="21"/>
        <v>882</v>
      </c>
      <c r="C693" t="s">
        <v>1831</v>
      </c>
      <c r="D693" t="s">
        <v>2559</v>
      </c>
      <c r="E693" s="103" t="s">
        <v>867</v>
      </c>
      <c r="F693" s="100" t="e">
        <f t="shared" si="23"/>
        <v>#VALUE!</v>
      </c>
      <c r="G693" t="e">
        <v>#VALUE!</v>
      </c>
      <c r="H693" s="102" t="s">
        <v>2594</v>
      </c>
    </row>
    <row r="694" spans="1:8" ht="14.4" x14ac:dyDescent="0.3">
      <c r="A694">
        <v>883</v>
      </c>
      <c r="B694" t="str">
        <f t="shared" si="21"/>
        <v>883</v>
      </c>
      <c r="C694" t="s">
        <v>1832</v>
      </c>
      <c r="D694" t="s">
        <v>2560</v>
      </c>
      <c r="E694" s="103" t="s">
        <v>868</v>
      </c>
      <c r="F694" s="100" t="e">
        <f t="shared" si="23"/>
        <v>#VALUE!</v>
      </c>
      <c r="G694" t="e">
        <v>#VALUE!</v>
      </c>
      <c r="H694" s="102" t="s">
        <v>2594</v>
      </c>
    </row>
    <row r="695" spans="1:8" ht="14.4" x14ac:dyDescent="0.3">
      <c r="A695">
        <v>884</v>
      </c>
      <c r="B695" t="str">
        <f t="shared" si="21"/>
        <v>884</v>
      </c>
      <c r="C695" t="s">
        <v>1833</v>
      </c>
      <c r="D695" t="s">
        <v>2561</v>
      </c>
      <c r="E695" s="103" t="s">
        <v>869</v>
      </c>
      <c r="F695" s="100" t="e">
        <f t="shared" si="23"/>
        <v>#VALUE!</v>
      </c>
      <c r="G695" t="e">
        <v>#VALUE!</v>
      </c>
      <c r="H695" s="102" t="s">
        <v>2594</v>
      </c>
    </row>
    <row r="696" spans="1:8" ht="14.4" x14ac:dyDescent="0.3">
      <c r="A696">
        <v>885</v>
      </c>
      <c r="B696" t="str">
        <f t="shared" si="21"/>
        <v>885</v>
      </c>
      <c r="C696" t="s">
        <v>1834</v>
      </c>
      <c r="D696" t="s">
        <v>2562</v>
      </c>
      <c r="E696" s="103" t="s">
        <v>870</v>
      </c>
      <c r="F696" s="100" t="e">
        <f t="shared" si="23"/>
        <v>#VALUE!</v>
      </c>
      <c r="G696" t="e">
        <v>#VALUE!</v>
      </c>
      <c r="H696" s="102" t="s">
        <v>2594</v>
      </c>
    </row>
    <row r="697" spans="1:8" ht="14.4" x14ac:dyDescent="0.3">
      <c r="A697">
        <v>886</v>
      </c>
      <c r="B697" t="str">
        <f t="shared" si="21"/>
        <v>886</v>
      </c>
      <c r="C697" t="s">
        <v>1835</v>
      </c>
      <c r="D697" t="s">
        <v>2563</v>
      </c>
      <c r="E697" s="103" t="s">
        <v>871</v>
      </c>
      <c r="F697" s="100" t="e">
        <f t="shared" si="23"/>
        <v>#VALUE!</v>
      </c>
      <c r="G697" t="e">
        <v>#VALUE!</v>
      </c>
      <c r="H697" s="102" t="s">
        <v>2594</v>
      </c>
    </row>
    <row r="698" spans="1:8" ht="14.4" x14ac:dyDescent="0.3">
      <c r="A698">
        <v>887</v>
      </c>
      <c r="B698" t="str">
        <f t="shared" si="21"/>
        <v>887</v>
      </c>
      <c r="C698" t="s">
        <v>1836</v>
      </c>
      <c r="D698" t="s">
        <v>2564</v>
      </c>
      <c r="E698" s="103" t="s">
        <v>872</v>
      </c>
      <c r="F698" s="100" t="e">
        <f t="shared" si="23"/>
        <v>#VALUE!</v>
      </c>
      <c r="G698" t="e">
        <v>#VALUE!</v>
      </c>
      <c r="H698" s="102" t="s">
        <v>2594</v>
      </c>
    </row>
    <row r="699" spans="1:8" ht="14.4" x14ac:dyDescent="0.3">
      <c r="A699">
        <v>888.1</v>
      </c>
      <c r="B699" t="str">
        <f t="shared" si="21"/>
        <v>888</v>
      </c>
      <c r="C699" t="s">
        <v>1837</v>
      </c>
      <c r="D699" t="s">
        <v>2565</v>
      </c>
      <c r="E699" s="103" t="s">
        <v>873</v>
      </c>
      <c r="F699" s="100" t="str">
        <f t="shared" si="23"/>
        <v>888</v>
      </c>
      <c r="G699" t="s">
        <v>1837</v>
      </c>
      <c r="H699" s="102" t="s">
        <v>2594</v>
      </c>
    </row>
    <row r="700" spans="1:8" ht="14.4" x14ac:dyDescent="0.3">
      <c r="A700">
        <v>889.1</v>
      </c>
      <c r="B700" t="str">
        <f t="shared" si="21"/>
        <v>889</v>
      </c>
      <c r="C700" t="s">
        <v>1838</v>
      </c>
      <c r="D700" t="s">
        <v>2566</v>
      </c>
      <c r="E700" s="103" t="s">
        <v>874</v>
      </c>
      <c r="F700" s="100" t="str">
        <f t="shared" si="23"/>
        <v>889</v>
      </c>
      <c r="G700" t="s">
        <v>1838</v>
      </c>
      <c r="H700" s="102" t="s">
        <v>2594</v>
      </c>
    </row>
    <row r="701" spans="1:8" ht="14.4" x14ac:dyDescent="0.3">
      <c r="A701">
        <v>890.1</v>
      </c>
      <c r="B701" t="str">
        <f t="shared" si="21"/>
        <v>890</v>
      </c>
      <c r="C701" t="s">
        <v>1839</v>
      </c>
      <c r="D701" t="s">
        <v>2567</v>
      </c>
      <c r="E701" s="103" t="s">
        <v>875</v>
      </c>
      <c r="F701" s="100" t="str">
        <f t="shared" si="23"/>
        <v>890</v>
      </c>
      <c r="G701" t="s">
        <v>1839</v>
      </c>
      <c r="H701" s="102" t="s">
        <v>2594</v>
      </c>
    </row>
    <row r="702" spans="1:8" ht="14.4" x14ac:dyDescent="0.3">
      <c r="A702">
        <v>891</v>
      </c>
      <c r="B702" t="str">
        <f t="shared" si="21"/>
        <v>891</v>
      </c>
      <c r="C702" t="s">
        <v>1840</v>
      </c>
      <c r="D702" t="s">
        <v>2568</v>
      </c>
      <c r="E702" s="103" t="s">
        <v>876</v>
      </c>
      <c r="F702" s="100" t="e">
        <f t="shared" si="23"/>
        <v>#VALUE!</v>
      </c>
      <c r="G702" t="e">
        <v>#VALUE!</v>
      </c>
      <c r="H702" s="102" t="s">
        <v>2594</v>
      </c>
    </row>
    <row r="703" spans="1:8" ht="14.4" x14ac:dyDescent="0.3">
      <c r="A703">
        <v>892</v>
      </c>
      <c r="B703" t="str">
        <f t="shared" si="21"/>
        <v>892</v>
      </c>
      <c r="C703" t="s">
        <v>1841</v>
      </c>
      <c r="D703" t="s">
        <v>2569</v>
      </c>
      <c r="E703" s="103" t="s">
        <v>877</v>
      </c>
      <c r="F703" s="100" t="e">
        <f t="shared" si="23"/>
        <v>#VALUE!</v>
      </c>
      <c r="G703" t="e">
        <v>#VALUE!</v>
      </c>
      <c r="H703" s="102" t="s">
        <v>2644</v>
      </c>
    </row>
    <row r="704" spans="1:8" ht="14.4" x14ac:dyDescent="0.3">
      <c r="A704">
        <v>892.1</v>
      </c>
      <c r="B704" t="str">
        <f t="shared" si="21"/>
        <v>892</v>
      </c>
      <c r="C704" t="s">
        <v>1841</v>
      </c>
      <c r="D704" t="s">
        <v>2570</v>
      </c>
      <c r="E704" s="103" t="s">
        <v>877</v>
      </c>
      <c r="F704" s="100" t="str">
        <f t="shared" si="23"/>
        <v>892</v>
      </c>
      <c r="G704" t="s">
        <v>1841</v>
      </c>
      <c r="H704" s="102" t="s">
        <v>2645</v>
      </c>
    </row>
    <row r="705" spans="1:8" ht="14.4" x14ac:dyDescent="0.3">
      <c r="A705">
        <v>893</v>
      </c>
      <c r="B705" t="str">
        <f t="shared" si="21"/>
        <v>893</v>
      </c>
      <c r="C705" t="s">
        <v>1842</v>
      </c>
      <c r="D705" t="s">
        <v>2571</v>
      </c>
      <c r="E705" s="103" t="s">
        <v>878</v>
      </c>
      <c r="F705" s="100" t="e">
        <f t="shared" si="23"/>
        <v>#VALUE!</v>
      </c>
      <c r="G705" t="e">
        <v>#VALUE!</v>
      </c>
      <c r="H705" s="102" t="s">
        <v>2594</v>
      </c>
    </row>
    <row r="706" spans="1:8" ht="14.4" x14ac:dyDescent="0.3">
      <c r="A706">
        <v>894</v>
      </c>
      <c r="B706" t="str">
        <f t="shared" ref="B706:B712" si="24">IF(ISERROR(SEARCH(".",A706)),TEXT(A706,"000"),TEXT(LEFT(A706,FIND(".",A706)-1),"000"))</f>
        <v>894</v>
      </c>
      <c r="C706" t="s">
        <v>1843</v>
      </c>
      <c r="D706" t="s">
        <v>2572</v>
      </c>
      <c r="E706" s="103" t="s">
        <v>879</v>
      </c>
      <c r="F706" s="100" t="e">
        <f t="shared" ref="F706:F712" si="25">LEFT(A706,FIND(".",A706)-1)</f>
        <v>#VALUE!</v>
      </c>
      <c r="G706" t="e">
        <v>#VALUE!</v>
      </c>
      <c r="H706" s="102" t="s">
        <v>2594</v>
      </c>
    </row>
    <row r="707" spans="1:8" ht="14.4" x14ac:dyDescent="0.3">
      <c r="A707">
        <v>895</v>
      </c>
      <c r="B707" t="str">
        <f t="shared" si="24"/>
        <v>895</v>
      </c>
      <c r="C707" t="s">
        <v>1844</v>
      </c>
      <c r="D707" t="s">
        <v>2573</v>
      </c>
      <c r="E707" s="103" t="s">
        <v>880</v>
      </c>
      <c r="F707" s="100" t="e">
        <f t="shared" si="25"/>
        <v>#VALUE!</v>
      </c>
      <c r="G707" t="e">
        <v>#VALUE!</v>
      </c>
      <c r="H707" s="102" t="s">
        <v>2594</v>
      </c>
    </row>
    <row r="708" spans="1:8" ht="14.4" x14ac:dyDescent="0.3">
      <c r="A708">
        <v>896</v>
      </c>
      <c r="B708" t="str">
        <f t="shared" si="24"/>
        <v>896</v>
      </c>
      <c r="C708" t="s">
        <v>1845</v>
      </c>
      <c r="D708" t="s">
        <v>2574</v>
      </c>
      <c r="E708" s="103" t="s">
        <v>884</v>
      </c>
      <c r="F708" s="100" t="e">
        <f t="shared" si="25"/>
        <v>#VALUE!</v>
      </c>
      <c r="G708" t="e">
        <v>#VALUE!</v>
      </c>
      <c r="H708" s="102" t="s">
        <v>2594</v>
      </c>
    </row>
    <row r="709" spans="1:8" ht="14.4" x14ac:dyDescent="0.3">
      <c r="A709">
        <v>897</v>
      </c>
      <c r="B709" t="str">
        <f t="shared" si="24"/>
        <v>897</v>
      </c>
      <c r="C709" t="s">
        <v>1846</v>
      </c>
      <c r="D709" t="s">
        <v>2575</v>
      </c>
      <c r="E709" s="103" t="s">
        <v>885</v>
      </c>
      <c r="F709" s="100" t="e">
        <f t="shared" si="25"/>
        <v>#VALUE!</v>
      </c>
      <c r="G709" t="e">
        <v>#VALUE!</v>
      </c>
      <c r="H709" s="102" t="s">
        <v>2594</v>
      </c>
    </row>
    <row r="710" spans="1:8" ht="14.4" x14ac:dyDescent="0.3">
      <c r="A710">
        <v>898</v>
      </c>
      <c r="B710" t="str">
        <f t="shared" si="24"/>
        <v>898</v>
      </c>
      <c r="C710" t="s">
        <v>1847</v>
      </c>
      <c r="D710" t="s">
        <v>2576</v>
      </c>
      <c r="E710" s="103" t="s">
        <v>881</v>
      </c>
      <c r="F710" s="100" t="e">
        <f t="shared" si="25"/>
        <v>#VALUE!</v>
      </c>
      <c r="G710" t="e">
        <v>#VALUE!</v>
      </c>
      <c r="H710" s="102" t="s">
        <v>2594</v>
      </c>
    </row>
    <row r="711" spans="1:8" ht="14.4" x14ac:dyDescent="0.3">
      <c r="A711">
        <v>898.1</v>
      </c>
      <c r="B711" t="str">
        <f t="shared" si="24"/>
        <v>898</v>
      </c>
      <c r="C711" t="s">
        <v>1847</v>
      </c>
      <c r="D711" t="s">
        <v>2577</v>
      </c>
      <c r="E711" s="103" t="s">
        <v>881</v>
      </c>
      <c r="F711" s="100" t="str">
        <f t="shared" si="25"/>
        <v>898</v>
      </c>
      <c r="G711" t="s">
        <v>1847</v>
      </c>
      <c r="H711" s="102" t="s">
        <v>2646</v>
      </c>
    </row>
    <row r="712" spans="1:8" ht="14.4" x14ac:dyDescent="0.3">
      <c r="A712">
        <v>898.2</v>
      </c>
      <c r="B712" t="str">
        <f t="shared" si="24"/>
        <v>898</v>
      </c>
      <c r="C712" t="s">
        <v>1847</v>
      </c>
      <c r="D712" t="s">
        <v>2578</v>
      </c>
      <c r="E712" s="103" t="s">
        <v>881</v>
      </c>
      <c r="F712" s="100" t="str">
        <f t="shared" si="25"/>
        <v>898</v>
      </c>
      <c r="G712" t="s">
        <v>1847</v>
      </c>
      <c r="H712" s="102" t="s">
        <v>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899"/>
  <sheetViews>
    <sheetView topLeftCell="A2" workbookViewId="0">
      <selection activeCell="BG7" sqref="BG7"/>
    </sheetView>
  </sheetViews>
  <sheetFormatPr defaultRowHeight="13.8" x14ac:dyDescent="0.25"/>
  <cols>
    <col min="1" max="1" width="3.59765625" style="70" bestFit="1" customWidth="1"/>
    <col min="2" max="2" width="11.09765625" bestFit="1" customWidth="1"/>
    <col min="3" max="3" width="9.09765625" bestFit="1" customWidth="1"/>
    <col min="4" max="4" width="13.296875" bestFit="1" customWidth="1"/>
    <col min="5" max="5" width="12" bestFit="1" customWidth="1"/>
    <col min="6" max="6" width="16.19921875" bestFit="1" customWidth="1"/>
    <col min="7" max="7" width="13" bestFit="1" customWidth="1"/>
    <col min="8" max="8" width="17.19921875" bestFit="1" customWidth="1"/>
    <col min="9" max="9" width="15.8984375" bestFit="1" customWidth="1"/>
    <col min="10" max="10" width="20.09765625" bestFit="1" customWidth="1"/>
    <col min="11" max="11" width="11" bestFit="1" customWidth="1"/>
    <col min="12" max="12" width="15.19921875" bestFit="1" customWidth="1"/>
    <col min="13" max="13" width="14" bestFit="1" customWidth="1"/>
    <col min="14" max="14" width="18.19921875" bestFit="1" customWidth="1"/>
    <col min="15" max="15" width="14.8984375" bestFit="1" customWidth="1"/>
    <col min="16" max="16" width="19.09765625" bestFit="1" customWidth="1"/>
    <col min="17" max="17" width="17.8984375" bestFit="1" customWidth="1"/>
    <col min="18" max="18" width="22.09765625" bestFit="1" customWidth="1"/>
    <col min="19" max="19" width="9.5" bestFit="1" customWidth="1"/>
    <col min="20" max="20" width="13.69921875" bestFit="1" customWidth="1"/>
    <col min="21" max="21" width="12.3984375" bestFit="1" customWidth="1"/>
    <col min="22" max="22" width="16.59765625" bestFit="1" customWidth="1"/>
    <col min="23" max="23" width="13.3984375" bestFit="1" customWidth="1"/>
    <col min="24" max="24" width="17.59765625" bestFit="1" customWidth="1"/>
    <col min="25" max="25" width="16.296875" bestFit="1" customWidth="1"/>
    <col min="26" max="26" width="20.5" bestFit="1" customWidth="1"/>
    <col min="27" max="27" width="9.09765625" bestFit="1" customWidth="1"/>
    <col min="28" max="28" width="13.296875" bestFit="1" customWidth="1"/>
    <col min="29" max="29" width="12" bestFit="1" customWidth="1"/>
    <col min="30" max="30" width="16.19921875" bestFit="1" customWidth="1"/>
    <col min="31" max="31" width="8.09765625" bestFit="1" customWidth="1"/>
    <col min="32" max="32" width="12.19921875" bestFit="1" customWidth="1"/>
    <col min="33" max="33" width="11" bestFit="1" customWidth="1"/>
    <col min="34" max="34" width="15.19921875" bestFit="1" customWidth="1"/>
    <col min="35" max="35" width="7.296875" bestFit="1" customWidth="1"/>
    <col min="36" max="36" width="11.3984375" bestFit="1" customWidth="1"/>
    <col min="37" max="37" width="10.19921875" bestFit="1" customWidth="1"/>
    <col min="38" max="38" width="14.3984375" bestFit="1" customWidth="1"/>
    <col min="39" max="39" width="8.8984375" bestFit="1" customWidth="1"/>
    <col min="40" max="40" width="13.09765625" bestFit="1" customWidth="1"/>
    <col min="41" max="41" width="4.59765625" bestFit="1" customWidth="1"/>
    <col min="42" max="42" width="8.69921875" bestFit="1" customWidth="1"/>
    <col min="43" max="43" width="11.296875" bestFit="1" customWidth="1"/>
    <col min="44" max="44" width="15.5" bestFit="1" customWidth="1"/>
    <col min="45" max="45" width="14.296875" bestFit="1" customWidth="1"/>
    <col min="46" max="46" width="18.5" bestFit="1" customWidth="1"/>
    <col min="47" max="47" width="2.69921875" bestFit="1" customWidth="1"/>
    <col min="48" max="48" width="6.796875" bestFit="1" customWidth="1"/>
    <col min="49" max="49" width="8.8984375" bestFit="1" customWidth="1"/>
    <col min="50" max="50" width="13.09765625" bestFit="1" customWidth="1"/>
    <col min="51" max="51" width="10.296875" bestFit="1" customWidth="1"/>
    <col min="52" max="52" width="14.5" bestFit="1" customWidth="1"/>
    <col min="53" max="53" width="13.296875" bestFit="1" customWidth="1"/>
    <col min="54" max="54" width="17.5" bestFit="1" customWidth="1"/>
    <col min="55" max="55" width="9.69921875" bestFit="1" customWidth="1"/>
    <col min="56" max="56" width="13.8984375" bestFit="1" customWidth="1"/>
    <col min="57" max="57" width="4.796875" bestFit="1" customWidth="1"/>
    <col min="58" max="58" width="8.8984375" bestFit="1" customWidth="1"/>
    <col min="59" max="59" width="4.296875" bestFit="1" customWidth="1"/>
    <col min="60" max="60" width="8.3984375" bestFit="1" customWidth="1"/>
    <col min="61" max="61" width="8.8984375" bestFit="1" customWidth="1"/>
    <col min="62" max="62" width="13.09765625" bestFit="1" customWidth="1"/>
    <col min="63" max="63" width="8.69921875" bestFit="1" customWidth="1"/>
    <col min="64" max="64" width="5.796875" bestFit="1" customWidth="1"/>
    <col min="65" max="65" width="7.5" bestFit="1" customWidth="1"/>
    <col min="66" max="66" width="8.8984375" bestFit="1" customWidth="1"/>
  </cols>
  <sheetData>
    <row r="1" spans="1:66" s="107" customFormat="1" ht="14.4" x14ac:dyDescent="0.3">
      <c r="A1" s="106" t="s">
        <v>0</v>
      </c>
      <c r="B1" s="106" t="s">
        <v>892</v>
      </c>
      <c r="C1" s="107" t="s">
        <v>2656</v>
      </c>
      <c r="D1" s="107" t="s">
        <v>2657</v>
      </c>
      <c r="E1" s="107" t="s">
        <v>2658</v>
      </c>
      <c r="F1" s="107" t="s">
        <v>2659</v>
      </c>
      <c r="G1" s="107" t="s">
        <v>2660</v>
      </c>
      <c r="H1" s="107" t="s">
        <v>2661</v>
      </c>
      <c r="I1" s="107" t="s">
        <v>2662</v>
      </c>
      <c r="J1" s="107" t="s">
        <v>2663</v>
      </c>
      <c r="K1" s="107" t="s">
        <v>2666</v>
      </c>
      <c r="L1" s="107" t="s">
        <v>2664</v>
      </c>
      <c r="M1" s="107" t="s">
        <v>2667</v>
      </c>
      <c r="N1" s="107" t="s">
        <v>2665</v>
      </c>
      <c r="O1" s="107" t="s">
        <v>2668</v>
      </c>
      <c r="P1" s="107" t="s">
        <v>2669</v>
      </c>
      <c r="Q1" s="107" t="s">
        <v>2670</v>
      </c>
      <c r="R1" s="107" t="s">
        <v>2671</v>
      </c>
      <c r="S1" s="107" t="s">
        <v>2672</v>
      </c>
      <c r="T1" s="107" t="s">
        <v>2673</v>
      </c>
      <c r="U1" s="107" t="s">
        <v>2674</v>
      </c>
      <c r="V1" s="107" t="s">
        <v>2675</v>
      </c>
      <c r="W1" s="107" t="s">
        <v>2676</v>
      </c>
      <c r="X1" s="107" t="s">
        <v>2694</v>
      </c>
      <c r="Y1" s="107" t="s">
        <v>2677</v>
      </c>
      <c r="Z1" s="107" t="s">
        <v>2678</v>
      </c>
      <c r="AA1" s="107" t="s">
        <v>2679</v>
      </c>
      <c r="AB1" s="107" t="s">
        <v>2680</v>
      </c>
      <c r="AC1" s="107" t="s">
        <v>2681</v>
      </c>
      <c r="AD1" s="107" t="s">
        <v>2682</v>
      </c>
      <c r="AE1" s="107" t="s">
        <v>2683</v>
      </c>
      <c r="AF1" s="107" t="s">
        <v>2684</v>
      </c>
      <c r="AG1" s="107" t="s">
        <v>2685</v>
      </c>
      <c r="AH1" s="107" t="s">
        <v>2686</v>
      </c>
      <c r="AI1" s="107" t="s">
        <v>2687</v>
      </c>
      <c r="AJ1" s="107" t="s">
        <v>2688</v>
      </c>
      <c r="AK1" s="107" t="s">
        <v>2689</v>
      </c>
      <c r="AL1" s="107" t="s">
        <v>2690</v>
      </c>
      <c r="AM1" s="107" t="s">
        <v>2692</v>
      </c>
      <c r="AN1" s="107" t="s">
        <v>2693</v>
      </c>
      <c r="AO1" s="107" t="s">
        <v>2691</v>
      </c>
      <c r="AP1" s="107" t="s">
        <v>2695</v>
      </c>
      <c r="AQ1" s="107" t="s">
        <v>2696</v>
      </c>
      <c r="AR1" s="107" t="s">
        <v>2697</v>
      </c>
      <c r="AS1" s="107" t="s">
        <v>2698</v>
      </c>
      <c r="AT1" s="107" t="s">
        <v>2699</v>
      </c>
      <c r="AU1" s="107" t="s">
        <v>2700</v>
      </c>
      <c r="AV1" s="107" t="s">
        <v>2701</v>
      </c>
      <c r="AW1" s="107" t="s">
        <v>2702</v>
      </c>
      <c r="AX1" s="107" t="s">
        <v>2703</v>
      </c>
      <c r="AY1" s="107" t="s">
        <v>2651</v>
      </c>
      <c r="AZ1" s="107" t="s">
        <v>2652</v>
      </c>
      <c r="BA1" s="107" t="s">
        <v>2653</v>
      </c>
      <c r="BB1" s="107" t="s">
        <v>2654</v>
      </c>
      <c r="BC1" s="107" t="s">
        <v>2707</v>
      </c>
      <c r="BD1" s="107" t="s">
        <v>2708</v>
      </c>
      <c r="BE1" s="107" t="s">
        <v>2704</v>
      </c>
      <c r="BF1" s="107" t="s">
        <v>2705</v>
      </c>
      <c r="BG1" s="107" t="s">
        <v>2655</v>
      </c>
      <c r="BH1" s="107" t="s">
        <v>2706</v>
      </c>
      <c r="BI1" s="107" t="s">
        <v>2709</v>
      </c>
      <c r="BJ1" s="107" t="s">
        <v>2710</v>
      </c>
      <c r="BK1" s="107" t="s">
        <v>2649</v>
      </c>
      <c r="BL1" s="107" t="s">
        <v>2650</v>
      </c>
      <c r="BM1" s="107" t="s">
        <v>2648</v>
      </c>
      <c r="BN1" s="107" t="s">
        <v>2711</v>
      </c>
    </row>
    <row r="2" spans="1:66" ht="14.4" x14ac:dyDescent="0.25">
      <c r="A2" s="81" t="s">
        <v>950</v>
      </c>
      <c r="B2" s="105" t="s">
        <v>1</v>
      </c>
    </row>
    <row r="3" spans="1:66" ht="14.4" x14ac:dyDescent="0.25">
      <c r="A3" s="77" t="s">
        <v>951</v>
      </c>
      <c r="B3" s="1" t="s">
        <v>3</v>
      </c>
    </row>
    <row r="4" spans="1:66" ht="14.4" x14ac:dyDescent="0.25">
      <c r="A4" s="78" t="s">
        <v>952</v>
      </c>
      <c r="B4" s="3" t="s">
        <v>4</v>
      </c>
    </row>
    <row r="5" spans="1:66" ht="14.4" x14ac:dyDescent="0.25">
      <c r="A5" s="78" t="s">
        <v>953</v>
      </c>
      <c r="B5" s="2" t="s">
        <v>5</v>
      </c>
    </row>
    <row r="6" spans="1:66" ht="14.4" x14ac:dyDescent="0.25">
      <c r="A6" s="78" t="s">
        <v>954</v>
      </c>
      <c r="B6" s="2" t="s">
        <v>6</v>
      </c>
    </row>
    <row r="7" spans="1:66" ht="14.4" x14ac:dyDescent="0.25">
      <c r="A7" s="78" t="s">
        <v>955</v>
      </c>
      <c r="B7" s="1" t="s">
        <v>7</v>
      </c>
    </row>
    <row r="8" spans="1:66" ht="14.4" x14ac:dyDescent="0.25">
      <c r="A8" s="78" t="s">
        <v>956</v>
      </c>
      <c r="B8" s="2" t="s">
        <v>8</v>
      </c>
    </row>
    <row r="9" spans="1:66" ht="14.4" x14ac:dyDescent="0.25">
      <c r="A9" s="78" t="s">
        <v>957</v>
      </c>
      <c r="B9" s="2" t="s">
        <v>9</v>
      </c>
    </row>
    <row r="10" spans="1:66" ht="14.4" x14ac:dyDescent="0.25">
      <c r="A10" s="78" t="s">
        <v>958</v>
      </c>
      <c r="B10" s="2" t="s">
        <v>10</v>
      </c>
    </row>
    <row r="11" spans="1:66" ht="14.4" x14ac:dyDescent="0.25">
      <c r="A11" s="78" t="s">
        <v>959</v>
      </c>
      <c r="B11" s="2" t="s">
        <v>11</v>
      </c>
    </row>
    <row r="12" spans="1:66" ht="14.4" x14ac:dyDescent="0.25">
      <c r="A12" s="78" t="s">
        <v>960</v>
      </c>
      <c r="B12" s="2" t="s">
        <v>12</v>
      </c>
    </row>
    <row r="13" spans="1:66" ht="14.4" x14ac:dyDescent="0.25">
      <c r="A13" s="78" t="s">
        <v>961</v>
      </c>
      <c r="B13" s="2" t="s">
        <v>13</v>
      </c>
    </row>
    <row r="14" spans="1:66" ht="14.4" x14ac:dyDescent="0.25">
      <c r="A14" s="78" t="s">
        <v>962</v>
      </c>
      <c r="B14" s="2" t="s">
        <v>14</v>
      </c>
    </row>
    <row r="15" spans="1:66" ht="14.4" x14ac:dyDescent="0.25">
      <c r="A15" s="78" t="s">
        <v>963</v>
      </c>
      <c r="B15" s="2" t="s">
        <v>15</v>
      </c>
    </row>
    <row r="16" spans="1:66" ht="14.4" x14ac:dyDescent="0.25">
      <c r="A16" s="78" t="s">
        <v>964</v>
      </c>
      <c r="B16" s="2" t="s">
        <v>16</v>
      </c>
    </row>
    <row r="17" spans="1:2" ht="14.4" x14ac:dyDescent="0.25">
      <c r="A17" s="78" t="s">
        <v>965</v>
      </c>
      <c r="B17" s="2" t="s">
        <v>17</v>
      </c>
    </row>
    <row r="18" spans="1:2" ht="14.4" x14ac:dyDescent="0.25">
      <c r="A18" s="78" t="s">
        <v>966</v>
      </c>
      <c r="B18" s="2" t="s">
        <v>18</v>
      </c>
    </row>
    <row r="19" spans="1:2" ht="14.4" x14ac:dyDescent="0.25">
      <c r="A19" s="78" t="s">
        <v>967</v>
      </c>
      <c r="B19" s="2" t="s">
        <v>19</v>
      </c>
    </row>
    <row r="20" spans="1:2" ht="14.4" x14ac:dyDescent="0.25">
      <c r="A20" s="78" t="s">
        <v>968</v>
      </c>
      <c r="B20" s="2" t="s">
        <v>20</v>
      </c>
    </row>
    <row r="21" spans="1:2" ht="14.4" x14ac:dyDescent="0.25">
      <c r="A21" s="78" t="s">
        <v>969</v>
      </c>
      <c r="B21" s="2" t="s">
        <v>21</v>
      </c>
    </row>
    <row r="22" spans="1:2" ht="14.4" x14ac:dyDescent="0.25">
      <c r="A22" s="78" t="s">
        <v>970</v>
      </c>
      <c r="B22" s="2" t="s">
        <v>22</v>
      </c>
    </row>
    <row r="23" spans="1:2" ht="14.4" x14ac:dyDescent="0.25">
      <c r="A23" s="78" t="s">
        <v>971</v>
      </c>
      <c r="B23" s="2" t="s">
        <v>23</v>
      </c>
    </row>
    <row r="24" spans="1:2" ht="14.4" x14ac:dyDescent="0.25">
      <c r="A24" s="78" t="s">
        <v>972</v>
      </c>
      <c r="B24" s="2" t="s">
        <v>24</v>
      </c>
    </row>
    <row r="25" spans="1:2" ht="14.4" x14ac:dyDescent="0.25">
      <c r="A25" s="78" t="s">
        <v>973</v>
      </c>
      <c r="B25" s="2" t="s">
        <v>25</v>
      </c>
    </row>
    <row r="26" spans="1:2" ht="14.4" x14ac:dyDescent="0.25">
      <c r="A26" s="78" t="s">
        <v>974</v>
      </c>
      <c r="B26" s="2" t="s">
        <v>26</v>
      </c>
    </row>
    <row r="27" spans="1:2" ht="14.4" x14ac:dyDescent="0.25">
      <c r="A27" s="78" t="s">
        <v>975</v>
      </c>
      <c r="B27" s="2" t="s">
        <v>27</v>
      </c>
    </row>
    <row r="28" spans="1:2" ht="14.4" x14ac:dyDescent="0.25">
      <c r="A28" s="78" t="s">
        <v>976</v>
      </c>
      <c r="B28" s="2" t="s">
        <v>28</v>
      </c>
    </row>
    <row r="29" spans="1:2" ht="14.4" x14ac:dyDescent="0.25">
      <c r="A29" s="78" t="s">
        <v>977</v>
      </c>
      <c r="B29" s="2" t="s">
        <v>29</v>
      </c>
    </row>
    <row r="30" spans="1:2" ht="14.4" x14ac:dyDescent="0.25">
      <c r="A30" s="78" t="s">
        <v>978</v>
      </c>
      <c r="B30" s="2" t="s">
        <v>1854</v>
      </c>
    </row>
    <row r="31" spans="1:2" ht="14.4" x14ac:dyDescent="0.25">
      <c r="A31" s="78" t="s">
        <v>979</v>
      </c>
      <c r="B31" s="2" t="s">
        <v>30</v>
      </c>
    </row>
    <row r="32" spans="1:2" ht="14.4" x14ac:dyDescent="0.25">
      <c r="A32" s="78" t="s">
        <v>980</v>
      </c>
      <c r="B32" s="2" t="s">
        <v>31</v>
      </c>
    </row>
    <row r="33" spans="1:2" ht="14.4" x14ac:dyDescent="0.25">
      <c r="A33" s="78" t="s">
        <v>981</v>
      </c>
      <c r="B33" s="2" t="s">
        <v>1855</v>
      </c>
    </row>
    <row r="34" spans="1:2" ht="14.4" x14ac:dyDescent="0.25">
      <c r="A34" s="78" t="s">
        <v>982</v>
      </c>
      <c r="B34" s="2" t="s">
        <v>32</v>
      </c>
    </row>
    <row r="35" spans="1:2" ht="14.4" x14ac:dyDescent="0.25">
      <c r="A35" s="78" t="s">
        <v>983</v>
      </c>
      <c r="B35" s="2" t="s">
        <v>33</v>
      </c>
    </row>
    <row r="36" spans="1:2" ht="14.4" x14ac:dyDescent="0.25">
      <c r="A36" s="78" t="s">
        <v>984</v>
      </c>
      <c r="B36" s="2" t="s">
        <v>34</v>
      </c>
    </row>
    <row r="37" spans="1:2" ht="14.4" x14ac:dyDescent="0.25">
      <c r="A37" s="78" t="s">
        <v>985</v>
      </c>
      <c r="B37" s="2" t="s">
        <v>1852</v>
      </c>
    </row>
    <row r="38" spans="1:2" ht="14.4" x14ac:dyDescent="0.25">
      <c r="A38" s="78" t="s">
        <v>986</v>
      </c>
      <c r="B38" s="2" t="s">
        <v>35</v>
      </c>
    </row>
    <row r="39" spans="1:2" ht="14.4" x14ac:dyDescent="0.25">
      <c r="A39" s="78" t="s">
        <v>987</v>
      </c>
      <c r="B39" s="2" t="s">
        <v>36</v>
      </c>
    </row>
    <row r="40" spans="1:2" ht="14.4" x14ac:dyDescent="0.25">
      <c r="A40" s="78" t="s">
        <v>988</v>
      </c>
      <c r="B40" s="2" t="s">
        <v>37</v>
      </c>
    </row>
    <row r="41" spans="1:2" ht="14.4" x14ac:dyDescent="0.25">
      <c r="A41" s="78" t="s">
        <v>989</v>
      </c>
      <c r="B41" s="2" t="s">
        <v>38</v>
      </c>
    </row>
    <row r="42" spans="1:2" ht="14.4" x14ac:dyDescent="0.25">
      <c r="A42" s="78" t="s">
        <v>990</v>
      </c>
      <c r="B42" s="2" t="s">
        <v>39</v>
      </c>
    </row>
    <row r="43" spans="1:2" ht="14.4" x14ac:dyDescent="0.25">
      <c r="A43" s="78" t="s">
        <v>991</v>
      </c>
      <c r="B43" s="2" t="s">
        <v>40</v>
      </c>
    </row>
    <row r="44" spans="1:2" ht="14.4" x14ac:dyDescent="0.25">
      <c r="A44" s="78" t="s">
        <v>992</v>
      </c>
      <c r="B44" s="2" t="s">
        <v>41</v>
      </c>
    </row>
    <row r="45" spans="1:2" ht="14.4" x14ac:dyDescent="0.25">
      <c r="A45" s="78" t="s">
        <v>993</v>
      </c>
      <c r="B45" s="2" t="s">
        <v>42</v>
      </c>
    </row>
    <row r="46" spans="1:2" ht="14.4" x14ac:dyDescent="0.25">
      <c r="A46" s="78" t="s">
        <v>994</v>
      </c>
      <c r="B46" s="2" t="s">
        <v>43</v>
      </c>
    </row>
    <row r="47" spans="1:2" ht="14.4" x14ac:dyDescent="0.25">
      <c r="A47" s="78" t="s">
        <v>995</v>
      </c>
      <c r="B47" s="2" t="s">
        <v>44</v>
      </c>
    </row>
    <row r="48" spans="1:2" ht="14.4" x14ac:dyDescent="0.25">
      <c r="A48" s="78" t="s">
        <v>996</v>
      </c>
      <c r="B48" s="2" t="s">
        <v>45</v>
      </c>
    </row>
    <row r="49" spans="1:2" ht="14.4" x14ac:dyDescent="0.25">
      <c r="A49" s="78" t="s">
        <v>997</v>
      </c>
      <c r="B49" s="2" t="s">
        <v>46</v>
      </c>
    </row>
    <row r="50" spans="1:2" ht="14.4" x14ac:dyDescent="0.25">
      <c r="A50" s="78" t="s">
        <v>998</v>
      </c>
      <c r="B50" s="2" t="s">
        <v>47</v>
      </c>
    </row>
    <row r="51" spans="1:2" ht="14.4" x14ac:dyDescent="0.25">
      <c r="A51" s="78" t="s">
        <v>999</v>
      </c>
      <c r="B51" s="2" t="s">
        <v>48</v>
      </c>
    </row>
    <row r="52" spans="1:2" ht="14.4" x14ac:dyDescent="0.25">
      <c r="A52" s="78" t="s">
        <v>1000</v>
      </c>
      <c r="B52" s="2" t="s">
        <v>49</v>
      </c>
    </row>
    <row r="53" spans="1:2" ht="14.4" x14ac:dyDescent="0.25">
      <c r="A53" s="78" t="s">
        <v>1001</v>
      </c>
      <c r="B53" s="2" t="s">
        <v>50</v>
      </c>
    </row>
    <row r="54" spans="1:2" ht="14.4" x14ac:dyDescent="0.25">
      <c r="A54" s="78" t="s">
        <v>1002</v>
      </c>
      <c r="B54" s="2" t="s">
        <v>51</v>
      </c>
    </row>
    <row r="55" spans="1:2" ht="14.4" x14ac:dyDescent="0.25">
      <c r="A55" s="78" t="s">
        <v>1003</v>
      </c>
      <c r="B55" s="2" t="s">
        <v>52</v>
      </c>
    </row>
    <row r="56" spans="1:2" ht="14.4" x14ac:dyDescent="0.25">
      <c r="A56" s="78" t="s">
        <v>1004</v>
      </c>
      <c r="B56" s="2" t="s">
        <v>53</v>
      </c>
    </row>
    <row r="57" spans="1:2" ht="14.4" x14ac:dyDescent="0.25">
      <c r="A57" s="78" t="s">
        <v>1005</v>
      </c>
      <c r="B57" s="2" t="s">
        <v>54</v>
      </c>
    </row>
    <row r="58" spans="1:2" ht="14.4" x14ac:dyDescent="0.25">
      <c r="A58" s="78" t="s">
        <v>1006</v>
      </c>
      <c r="B58" s="2" t="s">
        <v>55</v>
      </c>
    </row>
    <row r="59" spans="1:2" ht="14.4" x14ac:dyDescent="0.25">
      <c r="A59" s="78" t="s">
        <v>1007</v>
      </c>
      <c r="B59" s="2" t="s">
        <v>56</v>
      </c>
    </row>
    <row r="60" spans="1:2" ht="14.4" x14ac:dyDescent="0.25">
      <c r="A60" s="78" t="s">
        <v>1008</v>
      </c>
      <c r="B60" s="2" t="s">
        <v>57</v>
      </c>
    </row>
    <row r="61" spans="1:2" ht="14.4" x14ac:dyDescent="0.25">
      <c r="A61" s="78" t="s">
        <v>1009</v>
      </c>
      <c r="B61" s="2" t="s">
        <v>58</v>
      </c>
    </row>
    <row r="62" spans="1:2" ht="14.4" x14ac:dyDescent="0.25">
      <c r="A62" s="78" t="s">
        <v>1010</v>
      </c>
      <c r="B62" s="2" t="s">
        <v>59</v>
      </c>
    </row>
    <row r="63" spans="1:2" ht="14.4" x14ac:dyDescent="0.25">
      <c r="A63" s="78" t="s">
        <v>1011</v>
      </c>
      <c r="B63" s="2" t="s">
        <v>60</v>
      </c>
    </row>
    <row r="64" spans="1:2" ht="14.4" x14ac:dyDescent="0.25">
      <c r="A64" s="78" t="s">
        <v>1012</v>
      </c>
      <c r="B64" s="2" t="s">
        <v>1850</v>
      </c>
    </row>
    <row r="65" spans="1:2" ht="14.4" x14ac:dyDescent="0.25">
      <c r="A65" s="78" t="s">
        <v>1013</v>
      </c>
      <c r="B65" s="2" t="s">
        <v>61</v>
      </c>
    </row>
    <row r="66" spans="1:2" ht="14.4" x14ac:dyDescent="0.25">
      <c r="A66" s="78" t="s">
        <v>1014</v>
      </c>
      <c r="B66" s="2" t="s">
        <v>62</v>
      </c>
    </row>
    <row r="67" spans="1:2" ht="14.4" x14ac:dyDescent="0.25">
      <c r="A67" s="78" t="s">
        <v>1015</v>
      </c>
      <c r="B67" s="2" t="s">
        <v>63</v>
      </c>
    </row>
    <row r="68" spans="1:2" ht="14.4" x14ac:dyDescent="0.25">
      <c r="A68" s="78" t="s">
        <v>1016</v>
      </c>
      <c r="B68" s="2" t="s">
        <v>64</v>
      </c>
    </row>
    <row r="69" spans="1:2" ht="14.4" x14ac:dyDescent="0.25">
      <c r="A69" s="78" t="s">
        <v>1017</v>
      </c>
      <c r="B69" s="2" t="s">
        <v>65</v>
      </c>
    </row>
    <row r="70" spans="1:2" ht="14.4" x14ac:dyDescent="0.25">
      <c r="A70" s="78" t="s">
        <v>1018</v>
      </c>
      <c r="B70" s="2" t="s">
        <v>1851</v>
      </c>
    </row>
    <row r="71" spans="1:2" ht="14.4" x14ac:dyDescent="0.25">
      <c r="A71" s="78" t="s">
        <v>1019</v>
      </c>
      <c r="B71" s="2" t="s">
        <v>66</v>
      </c>
    </row>
    <row r="72" spans="1:2" ht="14.4" x14ac:dyDescent="0.25">
      <c r="A72" s="78" t="s">
        <v>1020</v>
      </c>
      <c r="B72" s="2" t="s">
        <v>67</v>
      </c>
    </row>
    <row r="73" spans="1:2" ht="14.4" x14ac:dyDescent="0.25">
      <c r="A73" s="78" t="s">
        <v>1021</v>
      </c>
      <c r="B73" s="2" t="s">
        <v>68</v>
      </c>
    </row>
    <row r="74" spans="1:2" ht="14.4" x14ac:dyDescent="0.25">
      <c r="A74" s="78" t="s">
        <v>1022</v>
      </c>
      <c r="B74" s="2" t="s">
        <v>69</v>
      </c>
    </row>
    <row r="75" spans="1:2" ht="14.4" x14ac:dyDescent="0.25">
      <c r="A75" s="78" t="s">
        <v>1023</v>
      </c>
      <c r="B75" s="2" t="s">
        <v>70</v>
      </c>
    </row>
    <row r="76" spans="1:2" ht="14.4" x14ac:dyDescent="0.25">
      <c r="A76" s="78" t="s">
        <v>1024</v>
      </c>
      <c r="B76" s="2" t="s">
        <v>71</v>
      </c>
    </row>
    <row r="77" spans="1:2" ht="14.4" x14ac:dyDescent="0.25">
      <c r="A77" s="78" t="s">
        <v>1025</v>
      </c>
      <c r="B77" s="2" t="s">
        <v>72</v>
      </c>
    </row>
    <row r="78" spans="1:2" ht="14.4" x14ac:dyDescent="0.25">
      <c r="A78" s="78" t="s">
        <v>1026</v>
      </c>
      <c r="B78" s="2" t="s">
        <v>73</v>
      </c>
    </row>
    <row r="79" spans="1:2" ht="14.4" x14ac:dyDescent="0.25">
      <c r="A79" s="78" t="s">
        <v>1027</v>
      </c>
      <c r="B79" s="2" t="s">
        <v>74</v>
      </c>
    </row>
    <row r="80" spans="1:2" ht="14.4" x14ac:dyDescent="0.25">
      <c r="A80" s="78" t="s">
        <v>1028</v>
      </c>
      <c r="B80" s="2" t="s">
        <v>75</v>
      </c>
    </row>
    <row r="81" spans="1:2" ht="14.4" x14ac:dyDescent="0.25">
      <c r="A81" s="78" t="s">
        <v>1029</v>
      </c>
      <c r="B81" s="2" t="s">
        <v>76</v>
      </c>
    </row>
    <row r="82" spans="1:2" ht="14.4" x14ac:dyDescent="0.25">
      <c r="A82" s="78" t="s">
        <v>1030</v>
      </c>
      <c r="B82" s="2" t="s">
        <v>77</v>
      </c>
    </row>
    <row r="83" spans="1:2" ht="14.4" x14ac:dyDescent="0.25">
      <c r="A83" s="78" t="s">
        <v>1031</v>
      </c>
      <c r="B83" s="2" t="s">
        <v>78</v>
      </c>
    </row>
    <row r="84" spans="1:2" ht="14.4" x14ac:dyDescent="0.25">
      <c r="A84" s="78" t="s">
        <v>1032</v>
      </c>
      <c r="B84" s="2" t="s">
        <v>79</v>
      </c>
    </row>
    <row r="85" spans="1:2" ht="14.4" x14ac:dyDescent="0.25">
      <c r="A85" s="78" t="s">
        <v>1033</v>
      </c>
      <c r="B85" s="2" t="s">
        <v>80</v>
      </c>
    </row>
    <row r="86" spans="1:2" ht="14.4" x14ac:dyDescent="0.25">
      <c r="A86" s="78" t="s">
        <v>1034</v>
      </c>
      <c r="B86" s="2" t="s">
        <v>81</v>
      </c>
    </row>
    <row r="87" spans="1:2" ht="14.4" x14ac:dyDescent="0.25">
      <c r="A87" s="78" t="s">
        <v>1035</v>
      </c>
      <c r="B87" s="2" t="s">
        <v>82</v>
      </c>
    </row>
    <row r="88" spans="1:2" ht="14.4" x14ac:dyDescent="0.25">
      <c r="A88" s="78" t="s">
        <v>1036</v>
      </c>
      <c r="B88" s="2" t="s">
        <v>83</v>
      </c>
    </row>
    <row r="89" spans="1:2" ht="14.4" x14ac:dyDescent="0.25">
      <c r="A89" s="78" t="s">
        <v>1037</v>
      </c>
      <c r="B89" s="2" t="s">
        <v>84</v>
      </c>
    </row>
    <row r="90" spans="1:2" ht="14.4" x14ac:dyDescent="0.25">
      <c r="A90" s="78" t="s">
        <v>1038</v>
      </c>
      <c r="B90" s="2" t="s">
        <v>85</v>
      </c>
    </row>
    <row r="91" spans="1:2" ht="14.4" x14ac:dyDescent="0.25">
      <c r="A91" s="78" t="s">
        <v>1039</v>
      </c>
      <c r="B91" s="2" t="s">
        <v>86</v>
      </c>
    </row>
    <row r="92" spans="1:2" ht="14.4" x14ac:dyDescent="0.25">
      <c r="A92" s="78" t="s">
        <v>1040</v>
      </c>
      <c r="B92" s="2" t="s">
        <v>87</v>
      </c>
    </row>
    <row r="93" spans="1:2" ht="14.4" x14ac:dyDescent="0.25">
      <c r="A93" s="78" t="s">
        <v>1041</v>
      </c>
      <c r="B93" s="2" t="s">
        <v>1853</v>
      </c>
    </row>
    <row r="94" spans="1:2" ht="14.4" x14ac:dyDescent="0.25">
      <c r="A94" s="78" t="s">
        <v>1042</v>
      </c>
      <c r="B94" s="2" t="s">
        <v>88</v>
      </c>
    </row>
    <row r="95" spans="1:2" ht="14.4" x14ac:dyDescent="0.25">
      <c r="A95" s="78" t="s">
        <v>1043</v>
      </c>
      <c r="B95" s="2" t="s">
        <v>89</v>
      </c>
    </row>
    <row r="96" spans="1:2" ht="14.4" x14ac:dyDescent="0.25">
      <c r="A96" s="78" t="s">
        <v>1044</v>
      </c>
      <c r="B96" s="2" t="s">
        <v>90</v>
      </c>
    </row>
    <row r="97" spans="1:2" ht="14.4" x14ac:dyDescent="0.25">
      <c r="A97" s="78" t="s">
        <v>1045</v>
      </c>
      <c r="B97" s="2" t="s">
        <v>91</v>
      </c>
    </row>
    <row r="98" spans="1:2" ht="14.4" x14ac:dyDescent="0.25">
      <c r="A98" s="78" t="s">
        <v>1046</v>
      </c>
      <c r="B98" s="2" t="s">
        <v>92</v>
      </c>
    </row>
    <row r="99" spans="1:2" ht="14.4" x14ac:dyDescent="0.25">
      <c r="A99" s="78" t="s">
        <v>1047</v>
      </c>
      <c r="B99" s="2" t="s">
        <v>93</v>
      </c>
    </row>
    <row r="100" spans="1:2" ht="14.4" x14ac:dyDescent="0.25">
      <c r="A100" s="78" t="s">
        <v>1048</v>
      </c>
      <c r="B100" s="2" t="s">
        <v>94</v>
      </c>
    </row>
    <row r="101" spans="1:2" ht="14.4" x14ac:dyDescent="0.25">
      <c r="A101" s="78" t="s">
        <v>1049</v>
      </c>
      <c r="B101" s="2" t="s">
        <v>95</v>
      </c>
    </row>
    <row r="102" spans="1:2" ht="14.4" x14ac:dyDescent="0.25">
      <c r="A102" s="78" t="s">
        <v>1050</v>
      </c>
      <c r="B102" s="2" t="s">
        <v>96</v>
      </c>
    </row>
    <row r="103" spans="1:2" ht="14.4" x14ac:dyDescent="0.25">
      <c r="A103" s="78" t="s">
        <v>1051</v>
      </c>
      <c r="B103" s="2" t="s">
        <v>97</v>
      </c>
    </row>
    <row r="104" spans="1:2" ht="14.4" x14ac:dyDescent="0.25">
      <c r="A104" s="78" t="s">
        <v>1052</v>
      </c>
      <c r="B104" s="2" t="s">
        <v>98</v>
      </c>
    </row>
    <row r="105" spans="1:2" ht="14.4" x14ac:dyDescent="0.25">
      <c r="A105" s="78" t="s">
        <v>1053</v>
      </c>
      <c r="B105" s="2" t="s">
        <v>99</v>
      </c>
    </row>
    <row r="106" spans="1:2" ht="14.4" x14ac:dyDescent="0.25">
      <c r="A106" s="78" t="s">
        <v>1054</v>
      </c>
      <c r="B106" s="2" t="s">
        <v>100</v>
      </c>
    </row>
    <row r="107" spans="1:2" ht="14.4" x14ac:dyDescent="0.25">
      <c r="A107" s="78" t="s">
        <v>1055</v>
      </c>
      <c r="B107" s="2" t="s">
        <v>101</v>
      </c>
    </row>
    <row r="108" spans="1:2" ht="14.4" x14ac:dyDescent="0.25">
      <c r="A108" s="78" t="s">
        <v>1056</v>
      </c>
      <c r="B108" s="2" t="s">
        <v>102</v>
      </c>
    </row>
    <row r="109" spans="1:2" ht="14.4" x14ac:dyDescent="0.25">
      <c r="A109" s="78" t="s">
        <v>1057</v>
      </c>
      <c r="B109" s="2" t="s">
        <v>103</v>
      </c>
    </row>
    <row r="110" spans="1:2" ht="14.4" x14ac:dyDescent="0.25">
      <c r="A110" s="78" t="s">
        <v>1058</v>
      </c>
      <c r="B110" s="2" t="s">
        <v>104</v>
      </c>
    </row>
    <row r="111" spans="1:2" ht="14.4" x14ac:dyDescent="0.25">
      <c r="A111" s="78" t="s">
        <v>1059</v>
      </c>
      <c r="B111" s="2" t="s">
        <v>105</v>
      </c>
    </row>
    <row r="112" spans="1:2" ht="14.4" x14ac:dyDescent="0.25">
      <c r="A112" s="78" t="s">
        <v>1060</v>
      </c>
      <c r="B112" s="2" t="s">
        <v>106</v>
      </c>
    </row>
    <row r="113" spans="1:2" ht="14.4" x14ac:dyDescent="0.25">
      <c r="A113" s="78" t="s">
        <v>1061</v>
      </c>
      <c r="B113" s="2" t="s">
        <v>107</v>
      </c>
    </row>
    <row r="114" spans="1:2" ht="14.4" x14ac:dyDescent="0.25">
      <c r="A114" s="78" t="s">
        <v>1062</v>
      </c>
      <c r="B114" s="2" t="s">
        <v>108</v>
      </c>
    </row>
    <row r="115" spans="1:2" ht="14.4" x14ac:dyDescent="0.25">
      <c r="A115" s="78" t="s">
        <v>1063</v>
      </c>
      <c r="B115" s="2" t="s">
        <v>109</v>
      </c>
    </row>
    <row r="116" spans="1:2" ht="14.4" x14ac:dyDescent="0.25">
      <c r="A116" s="78" t="s">
        <v>1064</v>
      </c>
      <c r="B116" s="2" t="s">
        <v>110</v>
      </c>
    </row>
    <row r="117" spans="1:2" ht="14.4" x14ac:dyDescent="0.25">
      <c r="A117" s="78" t="s">
        <v>1065</v>
      </c>
      <c r="B117" s="2" t="s">
        <v>111</v>
      </c>
    </row>
    <row r="118" spans="1:2" ht="14.4" x14ac:dyDescent="0.25">
      <c r="A118" s="78" t="s">
        <v>1066</v>
      </c>
      <c r="B118" s="2" t="s">
        <v>112</v>
      </c>
    </row>
    <row r="119" spans="1:2" ht="14.4" x14ac:dyDescent="0.25">
      <c r="A119" s="78" t="s">
        <v>1067</v>
      </c>
      <c r="B119" s="2" t="s">
        <v>113</v>
      </c>
    </row>
    <row r="120" spans="1:2" ht="14.4" x14ac:dyDescent="0.25">
      <c r="A120" s="78" t="s">
        <v>1068</v>
      </c>
      <c r="B120" s="2" t="s">
        <v>114</v>
      </c>
    </row>
    <row r="121" spans="1:2" ht="14.4" x14ac:dyDescent="0.25">
      <c r="A121" s="78" t="s">
        <v>1069</v>
      </c>
      <c r="B121" s="2" t="s">
        <v>115</v>
      </c>
    </row>
    <row r="122" spans="1:2" ht="14.4" x14ac:dyDescent="0.25">
      <c r="A122" s="78" t="s">
        <v>1070</v>
      </c>
      <c r="B122" s="2" t="s">
        <v>116</v>
      </c>
    </row>
    <row r="123" spans="1:2" ht="14.4" x14ac:dyDescent="0.25">
      <c r="A123" s="78" t="s">
        <v>1071</v>
      </c>
      <c r="B123" s="2" t="s">
        <v>117</v>
      </c>
    </row>
    <row r="124" spans="1:2" ht="14.4" x14ac:dyDescent="0.25">
      <c r="A124" s="78" t="s">
        <v>1072</v>
      </c>
      <c r="B124" s="2" t="s">
        <v>118</v>
      </c>
    </row>
    <row r="125" spans="1:2" ht="14.4" x14ac:dyDescent="0.25">
      <c r="A125" s="78" t="s">
        <v>1073</v>
      </c>
      <c r="B125" s="2" t="s">
        <v>119</v>
      </c>
    </row>
    <row r="126" spans="1:2" ht="14.4" x14ac:dyDescent="0.25">
      <c r="A126" s="78" t="s">
        <v>1074</v>
      </c>
      <c r="B126" s="2" t="s">
        <v>120</v>
      </c>
    </row>
    <row r="127" spans="1:2" ht="14.4" x14ac:dyDescent="0.25">
      <c r="A127" s="78" t="s">
        <v>1075</v>
      </c>
      <c r="B127" s="2" t="s">
        <v>121</v>
      </c>
    </row>
    <row r="128" spans="1:2" ht="14.4" x14ac:dyDescent="0.25">
      <c r="A128" s="78" t="s">
        <v>1076</v>
      </c>
      <c r="B128" s="2" t="s">
        <v>122</v>
      </c>
    </row>
    <row r="129" spans="1:2" ht="14.4" x14ac:dyDescent="0.25">
      <c r="A129" s="78" t="s">
        <v>1077</v>
      </c>
      <c r="B129" s="2" t="s">
        <v>123</v>
      </c>
    </row>
    <row r="130" spans="1:2" ht="14.4" x14ac:dyDescent="0.25">
      <c r="A130" s="78" t="s">
        <v>1078</v>
      </c>
      <c r="B130" s="2" t="s">
        <v>124</v>
      </c>
    </row>
    <row r="131" spans="1:2" ht="14.4" x14ac:dyDescent="0.25">
      <c r="A131" s="78" t="s">
        <v>1079</v>
      </c>
      <c r="B131" s="2" t="s">
        <v>125</v>
      </c>
    </row>
    <row r="132" spans="1:2" ht="14.4" x14ac:dyDescent="0.25">
      <c r="A132" s="78" t="s">
        <v>1080</v>
      </c>
      <c r="B132" s="2" t="s">
        <v>126</v>
      </c>
    </row>
    <row r="133" spans="1:2" ht="14.4" x14ac:dyDescent="0.25">
      <c r="A133" s="78" t="s">
        <v>1081</v>
      </c>
      <c r="B133" s="2" t="s">
        <v>127</v>
      </c>
    </row>
    <row r="134" spans="1:2" ht="14.4" x14ac:dyDescent="0.25">
      <c r="A134" s="78" t="s">
        <v>1082</v>
      </c>
      <c r="B134" s="2" t="s">
        <v>128</v>
      </c>
    </row>
    <row r="135" spans="1:2" ht="14.4" x14ac:dyDescent="0.25">
      <c r="A135" s="78" t="s">
        <v>1083</v>
      </c>
      <c r="B135" s="2" t="s">
        <v>129</v>
      </c>
    </row>
    <row r="136" spans="1:2" ht="14.4" x14ac:dyDescent="0.25">
      <c r="A136" s="78" t="s">
        <v>1084</v>
      </c>
      <c r="B136" s="2" t="s">
        <v>130</v>
      </c>
    </row>
    <row r="137" spans="1:2" ht="14.4" x14ac:dyDescent="0.25">
      <c r="A137" s="78" t="s">
        <v>1085</v>
      </c>
      <c r="B137" s="2" t="s">
        <v>131</v>
      </c>
    </row>
    <row r="138" spans="1:2" ht="14.4" x14ac:dyDescent="0.25">
      <c r="A138" s="78" t="s">
        <v>1086</v>
      </c>
      <c r="B138" s="2" t="s">
        <v>132</v>
      </c>
    </row>
    <row r="139" spans="1:2" ht="14.4" x14ac:dyDescent="0.25">
      <c r="A139" s="78" t="s">
        <v>1087</v>
      </c>
      <c r="B139" s="2" t="s">
        <v>133</v>
      </c>
    </row>
    <row r="140" spans="1:2" ht="14.4" x14ac:dyDescent="0.25">
      <c r="A140" s="78" t="s">
        <v>1088</v>
      </c>
      <c r="B140" s="2" t="s">
        <v>134</v>
      </c>
    </row>
    <row r="141" spans="1:2" ht="14.4" x14ac:dyDescent="0.25">
      <c r="A141" s="78" t="s">
        <v>1089</v>
      </c>
      <c r="B141" s="2" t="s">
        <v>135</v>
      </c>
    </row>
    <row r="142" spans="1:2" ht="14.4" x14ac:dyDescent="0.25">
      <c r="A142" s="78" t="s">
        <v>1090</v>
      </c>
      <c r="B142" s="2" t="s">
        <v>136</v>
      </c>
    </row>
    <row r="143" spans="1:2" ht="14.4" x14ac:dyDescent="0.25">
      <c r="A143" s="78" t="s">
        <v>1091</v>
      </c>
      <c r="B143" s="2" t="s">
        <v>137</v>
      </c>
    </row>
    <row r="144" spans="1:2" ht="14.4" x14ac:dyDescent="0.25">
      <c r="A144" s="78" t="s">
        <v>1092</v>
      </c>
      <c r="B144" s="2" t="s">
        <v>138</v>
      </c>
    </row>
    <row r="145" spans="1:2" ht="14.4" x14ac:dyDescent="0.25">
      <c r="A145" s="78" t="s">
        <v>1093</v>
      </c>
      <c r="B145" s="2" t="s">
        <v>139</v>
      </c>
    </row>
    <row r="146" spans="1:2" ht="14.4" x14ac:dyDescent="0.25">
      <c r="A146" s="78" t="s">
        <v>1094</v>
      </c>
      <c r="B146" s="2" t="s">
        <v>140</v>
      </c>
    </row>
    <row r="147" spans="1:2" ht="14.4" x14ac:dyDescent="0.25">
      <c r="A147" s="78" t="s">
        <v>1095</v>
      </c>
      <c r="B147" s="2" t="s">
        <v>141</v>
      </c>
    </row>
    <row r="148" spans="1:2" ht="14.4" x14ac:dyDescent="0.25">
      <c r="A148" s="78" t="s">
        <v>1096</v>
      </c>
      <c r="B148" s="2" t="s">
        <v>142</v>
      </c>
    </row>
    <row r="149" spans="1:2" ht="14.4" x14ac:dyDescent="0.25">
      <c r="A149" s="78" t="s">
        <v>1097</v>
      </c>
      <c r="B149" s="2" t="s">
        <v>143</v>
      </c>
    </row>
    <row r="150" spans="1:2" ht="14.4" x14ac:dyDescent="0.25">
      <c r="A150" s="78" t="s">
        <v>1098</v>
      </c>
      <c r="B150" s="2" t="s">
        <v>144</v>
      </c>
    </row>
    <row r="151" spans="1:2" ht="14.4" x14ac:dyDescent="0.25">
      <c r="A151" s="78" t="s">
        <v>1099</v>
      </c>
      <c r="B151" s="2" t="s">
        <v>145</v>
      </c>
    </row>
    <row r="152" spans="1:2" ht="14.4" x14ac:dyDescent="0.25">
      <c r="A152" s="78" t="s">
        <v>1100</v>
      </c>
      <c r="B152" s="2" t="s">
        <v>146</v>
      </c>
    </row>
    <row r="153" spans="1:2" ht="14.4" x14ac:dyDescent="0.25">
      <c r="A153" s="78" t="s">
        <v>1101</v>
      </c>
      <c r="B153" s="2" t="s">
        <v>147</v>
      </c>
    </row>
    <row r="154" spans="1:2" ht="14.4" x14ac:dyDescent="0.25">
      <c r="A154" s="78" t="s">
        <v>1102</v>
      </c>
      <c r="B154" s="2" t="s">
        <v>148</v>
      </c>
    </row>
    <row r="155" spans="1:2" ht="14.4" x14ac:dyDescent="0.25">
      <c r="A155" s="78" t="s">
        <v>1103</v>
      </c>
      <c r="B155" s="2" t="s">
        <v>149</v>
      </c>
    </row>
    <row r="156" spans="1:2" ht="14.4" x14ac:dyDescent="0.25">
      <c r="A156" s="78" t="s">
        <v>1104</v>
      </c>
      <c r="B156" s="2" t="s">
        <v>150</v>
      </c>
    </row>
    <row r="157" spans="1:2" ht="14.4" x14ac:dyDescent="0.25">
      <c r="A157" s="78" t="s">
        <v>1105</v>
      </c>
      <c r="B157" s="2" t="s">
        <v>151</v>
      </c>
    </row>
    <row r="158" spans="1:2" ht="14.4" x14ac:dyDescent="0.25">
      <c r="A158" s="78" t="s">
        <v>1106</v>
      </c>
      <c r="B158" s="2" t="s">
        <v>152</v>
      </c>
    </row>
    <row r="159" spans="1:2" ht="14.4" x14ac:dyDescent="0.25">
      <c r="A159" s="78" t="s">
        <v>1107</v>
      </c>
      <c r="B159" s="2" t="s">
        <v>153</v>
      </c>
    </row>
    <row r="160" spans="1:2" ht="14.4" x14ac:dyDescent="0.25">
      <c r="A160" s="78" t="s">
        <v>1108</v>
      </c>
      <c r="B160" s="2" t="s">
        <v>154</v>
      </c>
    </row>
    <row r="161" spans="1:2" ht="14.4" x14ac:dyDescent="0.25">
      <c r="A161" s="78" t="s">
        <v>1109</v>
      </c>
      <c r="B161" s="2" t="s">
        <v>155</v>
      </c>
    </row>
    <row r="162" spans="1:2" ht="14.4" x14ac:dyDescent="0.25">
      <c r="A162" s="78" t="s">
        <v>1110</v>
      </c>
      <c r="B162" s="2" t="s">
        <v>156</v>
      </c>
    </row>
    <row r="163" spans="1:2" ht="14.4" x14ac:dyDescent="0.25">
      <c r="A163" s="78" t="s">
        <v>1111</v>
      </c>
      <c r="B163" s="2" t="s">
        <v>157</v>
      </c>
    </row>
    <row r="164" spans="1:2" ht="14.4" x14ac:dyDescent="0.25">
      <c r="A164" s="78" t="s">
        <v>1112</v>
      </c>
      <c r="B164" s="2" t="s">
        <v>158</v>
      </c>
    </row>
    <row r="165" spans="1:2" ht="14.4" x14ac:dyDescent="0.25">
      <c r="A165" s="78" t="s">
        <v>1113</v>
      </c>
      <c r="B165" s="2" t="s">
        <v>159</v>
      </c>
    </row>
    <row r="166" spans="1:2" ht="14.4" x14ac:dyDescent="0.25">
      <c r="A166" s="78" t="s">
        <v>1114</v>
      </c>
      <c r="B166" s="2" t="s">
        <v>160</v>
      </c>
    </row>
    <row r="167" spans="1:2" ht="14.4" x14ac:dyDescent="0.25">
      <c r="A167" s="78" t="s">
        <v>1115</v>
      </c>
      <c r="B167" s="2" t="s">
        <v>161</v>
      </c>
    </row>
    <row r="168" spans="1:2" ht="14.4" x14ac:dyDescent="0.25">
      <c r="A168" s="78" t="s">
        <v>1116</v>
      </c>
      <c r="B168" s="2" t="s">
        <v>162</v>
      </c>
    </row>
    <row r="169" spans="1:2" ht="14.4" x14ac:dyDescent="0.25">
      <c r="A169" s="78" t="s">
        <v>1117</v>
      </c>
      <c r="B169" s="2" t="s">
        <v>163</v>
      </c>
    </row>
    <row r="170" spans="1:2" ht="14.4" x14ac:dyDescent="0.25">
      <c r="A170" s="78" t="s">
        <v>1118</v>
      </c>
      <c r="B170" s="2" t="s">
        <v>164</v>
      </c>
    </row>
    <row r="171" spans="1:2" ht="14.4" x14ac:dyDescent="0.25">
      <c r="A171" s="78" t="s">
        <v>1119</v>
      </c>
      <c r="B171" s="2" t="s">
        <v>165</v>
      </c>
    </row>
    <row r="172" spans="1:2" ht="14.4" x14ac:dyDescent="0.25">
      <c r="A172" s="78" t="s">
        <v>1120</v>
      </c>
      <c r="B172" s="2" t="s">
        <v>166</v>
      </c>
    </row>
    <row r="173" spans="1:2" ht="14.4" x14ac:dyDescent="0.25">
      <c r="A173" s="78" t="s">
        <v>1121</v>
      </c>
      <c r="B173" s="2" t="s">
        <v>167</v>
      </c>
    </row>
    <row r="174" spans="1:2" ht="14.4" x14ac:dyDescent="0.25">
      <c r="A174" s="78" t="s">
        <v>1122</v>
      </c>
      <c r="B174" s="2" t="s">
        <v>168</v>
      </c>
    </row>
    <row r="175" spans="1:2" ht="14.4" x14ac:dyDescent="0.25">
      <c r="A175" s="78" t="s">
        <v>1123</v>
      </c>
      <c r="B175" s="2" t="s">
        <v>169</v>
      </c>
    </row>
    <row r="176" spans="1:2" ht="14.4" x14ac:dyDescent="0.25">
      <c r="A176" s="78" t="s">
        <v>1124</v>
      </c>
      <c r="B176" s="2" t="s">
        <v>170</v>
      </c>
    </row>
    <row r="177" spans="1:2" ht="14.4" x14ac:dyDescent="0.25">
      <c r="A177" s="78" t="s">
        <v>1125</v>
      </c>
      <c r="B177" s="2" t="s">
        <v>171</v>
      </c>
    </row>
    <row r="178" spans="1:2" ht="14.4" x14ac:dyDescent="0.25">
      <c r="A178" s="78" t="s">
        <v>1126</v>
      </c>
      <c r="B178" s="2" t="s">
        <v>172</v>
      </c>
    </row>
    <row r="179" spans="1:2" ht="14.4" x14ac:dyDescent="0.25">
      <c r="A179" s="78" t="s">
        <v>1127</v>
      </c>
      <c r="B179" s="2" t="s">
        <v>173</v>
      </c>
    </row>
    <row r="180" spans="1:2" ht="14.4" x14ac:dyDescent="0.25">
      <c r="A180" s="78" t="s">
        <v>1128</v>
      </c>
      <c r="B180" s="2" t="s">
        <v>174</v>
      </c>
    </row>
    <row r="181" spans="1:2" ht="14.4" x14ac:dyDescent="0.25">
      <c r="A181" s="78" t="s">
        <v>1129</v>
      </c>
      <c r="B181" s="2" t="s">
        <v>175</v>
      </c>
    </row>
    <row r="182" spans="1:2" ht="14.4" x14ac:dyDescent="0.25">
      <c r="A182" s="78" t="s">
        <v>1130</v>
      </c>
      <c r="B182" s="2" t="s">
        <v>176</v>
      </c>
    </row>
    <row r="183" spans="1:2" ht="14.4" x14ac:dyDescent="0.25">
      <c r="A183" s="78" t="s">
        <v>1131</v>
      </c>
      <c r="B183" s="2" t="s">
        <v>177</v>
      </c>
    </row>
    <row r="184" spans="1:2" ht="14.4" x14ac:dyDescent="0.25">
      <c r="A184" s="78" t="s">
        <v>1132</v>
      </c>
      <c r="B184" s="2" t="s">
        <v>178</v>
      </c>
    </row>
    <row r="185" spans="1:2" ht="14.4" x14ac:dyDescent="0.25">
      <c r="A185" s="78" t="s">
        <v>1133</v>
      </c>
      <c r="B185" s="2" t="s">
        <v>179</v>
      </c>
    </row>
    <row r="186" spans="1:2" ht="14.4" x14ac:dyDescent="0.25">
      <c r="A186" s="78" t="s">
        <v>1134</v>
      </c>
      <c r="B186" s="2" t="s">
        <v>180</v>
      </c>
    </row>
    <row r="187" spans="1:2" ht="14.4" x14ac:dyDescent="0.25">
      <c r="A187" s="78" t="s">
        <v>1135</v>
      </c>
      <c r="B187" s="2" t="s">
        <v>181</v>
      </c>
    </row>
    <row r="188" spans="1:2" ht="14.4" x14ac:dyDescent="0.25">
      <c r="A188" s="78" t="s">
        <v>1136</v>
      </c>
      <c r="B188" s="2" t="s">
        <v>182</v>
      </c>
    </row>
    <row r="189" spans="1:2" ht="14.4" x14ac:dyDescent="0.25">
      <c r="A189" s="78" t="s">
        <v>1137</v>
      </c>
      <c r="B189" s="2" t="s">
        <v>183</v>
      </c>
    </row>
    <row r="190" spans="1:2" ht="14.4" x14ac:dyDescent="0.25">
      <c r="A190" s="78" t="s">
        <v>1138</v>
      </c>
      <c r="B190" s="2" t="s">
        <v>184</v>
      </c>
    </row>
    <row r="191" spans="1:2" ht="14.4" x14ac:dyDescent="0.25">
      <c r="A191" s="78" t="s">
        <v>1139</v>
      </c>
      <c r="B191" s="2" t="s">
        <v>185</v>
      </c>
    </row>
    <row r="192" spans="1:2" ht="14.4" x14ac:dyDescent="0.25">
      <c r="A192" s="78" t="s">
        <v>1140</v>
      </c>
      <c r="B192" s="2" t="s">
        <v>186</v>
      </c>
    </row>
    <row r="193" spans="1:2" ht="14.4" x14ac:dyDescent="0.25">
      <c r="A193" s="78" t="s">
        <v>1141</v>
      </c>
      <c r="B193" s="2" t="s">
        <v>187</v>
      </c>
    </row>
    <row r="194" spans="1:2" ht="14.4" x14ac:dyDescent="0.25">
      <c r="A194" s="78" t="s">
        <v>1142</v>
      </c>
      <c r="B194" s="2" t="s">
        <v>188</v>
      </c>
    </row>
    <row r="195" spans="1:2" ht="14.4" x14ac:dyDescent="0.25">
      <c r="A195" s="78" t="s">
        <v>1143</v>
      </c>
      <c r="B195" s="2" t="s">
        <v>189</v>
      </c>
    </row>
    <row r="196" spans="1:2" ht="14.4" x14ac:dyDescent="0.25">
      <c r="A196" s="78" t="s">
        <v>1144</v>
      </c>
      <c r="B196" s="2" t="s">
        <v>190</v>
      </c>
    </row>
    <row r="197" spans="1:2" ht="14.4" x14ac:dyDescent="0.25">
      <c r="A197" s="78" t="s">
        <v>1145</v>
      </c>
      <c r="B197" s="2" t="s">
        <v>191</v>
      </c>
    </row>
    <row r="198" spans="1:2" ht="14.4" x14ac:dyDescent="0.25">
      <c r="A198" s="78" t="s">
        <v>1146</v>
      </c>
      <c r="B198" s="2" t="s">
        <v>192</v>
      </c>
    </row>
    <row r="199" spans="1:2" ht="14.4" x14ac:dyDescent="0.25">
      <c r="A199" s="78" t="s">
        <v>1147</v>
      </c>
      <c r="B199" s="2" t="s">
        <v>193</v>
      </c>
    </row>
    <row r="200" spans="1:2" ht="14.4" x14ac:dyDescent="0.25">
      <c r="A200" s="78" t="s">
        <v>1148</v>
      </c>
      <c r="B200" s="2" t="s">
        <v>194</v>
      </c>
    </row>
    <row r="201" spans="1:2" ht="14.4" x14ac:dyDescent="0.25">
      <c r="A201" s="78" t="s">
        <v>1149</v>
      </c>
      <c r="B201" s="2" t="s">
        <v>195</v>
      </c>
    </row>
    <row r="202" spans="1:2" ht="14.4" x14ac:dyDescent="0.25">
      <c r="A202" s="78" t="s">
        <v>1150</v>
      </c>
      <c r="B202" s="3" t="s">
        <v>196</v>
      </c>
    </row>
    <row r="203" spans="1:2" ht="14.4" x14ac:dyDescent="0.25">
      <c r="A203" s="78" t="s">
        <v>1151</v>
      </c>
      <c r="B203" s="2" t="s">
        <v>197</v>
      </c>
    </row>
    <row r="204" spans="1:2" ht="14.4" x14ac:dyDescent="0.25">
      <c r="A204" s="78" t="s">
        <v>1152</v>
      </c>
      <c r="B204" s="2" t="s">
        <v>198</v>
      </c>
    </row>
    <row r="205" spans="1:2" ht="14.4" x14ac:dyDescent="0.25">
      <c r="A205" s="78" t="s">
        <v>1153</v>
      </c>
      <c r="B205" s="2" t="s">
        <v>199</v>
      </c>
    </row>
    <row r="206" spans="1:2" ht="14.4" x14ac:dyDescent="0.25">
      <c r="A206" s="78" t="s">
        <v>1154</v>
      </c>
      <c r="B206" s="2" t="s">
        <v>200</v>
      </c>
    </row>
    <row r="207" spans="1:2" ht="14.4" x14ac:dyDescent="0.25">
      <c r="A207" s="78" t="s">
        <v>1155</v>
      </c>
      <c r="B207" s="2" t="s">
        <v>201</v>
      </c>
    </row>
    <row r="208" spans="1:2" ht="14.4" x14ac:dyDescent="0.25">
      <c r="A208" s="78" t="s">
        <v>1156</v>
      </c>
      <c r="B208" s="2" t="s">
        <v>202</v>
      </c>
    </row>
    <row r="209" spans="1:2" ht="14.4" x14ac:dyDescent="0.25">
      <c r="A209" s="78" t="s">
        <v>1157</v>
      </c>
      <c r="B209" s="2" t="s">
        <v>203</v>
      </c>
    </row>
    <row r="210" spans="1:2" ht="14.4" x14ac:dyDescent="0.25">
      <c r="A210" s="78" t="s">
        <v>1158</v>
      </c>
      <c r="B210" s="2" t="s">
        <v>204</v>
      </c>
    </row>
    <row r="211" spans="1:2" ht="14.4" x14ac:dyDescent="0.25">
      <c r="A211" s="78" t="s">
        <v>1159</v>
      </c>
      <c r="B211" s="2" t="s">
        <v>205</v>
      </c>
    </row>
    <row r="212" spans="1:2" ht="14.4" x14ac:dyDescent="0.25">
      <c r="A212" s="78" t="s">
        <v>1160</v>
      </c>
      <c r="B212" s="2" t="s">
        <v>206</v>
      </c>
    </row>
    <row r="213" spans="1:2" ht="14.4" x14ac:dyDescent="0.25">
      <c r="A213" s="78" t="s">
        <v>1161</v>
      </c>
      <c r="B213" s="2" t="s">
        <v>207</v>
      </c>
    </row>
    <row r="214" spans="1:2" ht="14.4" x14ac:dyDescent="0.25">
      <c r="A214" s="78" t="s">
        <v>1162</v>
      </c>
      <c r="B214" s="2" t="s">
        <v>208</v>
      </c>
    </row>
    <row r="215" spans="1:2" ht="14.4" x14ac:dyDescent="0.25">
      <c r="A215" s="78" t="s">
        <v>1163</v>
      </c>
      <c r="B215" s="2" t="s">
        <v>209</v>
      </c>
    </row>
    <row r="216" spans="1:2" ht="14.4" x14ac:dyDescent="0.25">
      <c r="A216" s="78" t="s">
        <v>1164</v>
      </c>
      <c r="B216" s="2" t="s">
        <v>210</v>
      </c>
    </row>
    <row r="217" spans="1:2" ht="14.4" x14ac:dyDescent="0.25">
      <c r="A217" s="78" t="s">
        <v>1165</v>
      </c>
      <c r="B217" s="2" t="s">
        <v>211</v>
      </c>
    </row>
    <row r="218" spans="1:2" ht="14.4" x14ac:dyDescent="0.25">
      <c r="A218" s="78" t="s">
        <v>1166</v>
      </c>
      <c r="B218" s="2" t="s">
        <v>212</v>
      </c>
    </row>
    <row r="219" spans="1:2" ht="14.4" x14ac:dyDescent="0.25">
      <c r="A219" s="78" t="s">
        <v>1167</v>
      </c>
      <c r="B219" s="2" t="s">
        <v>213</v>
      </c>
    </row>
    <row r="220" spans="1:2" ht="14.4" x14ac:dyDescent="0.25">
      <c r="A220" s="78" t="s">
        <v>1168</v>
      </c>
      <c r="B220" s="2" t="s">
        <v>214</v>
      </c>
    </row>
    <row r="221" spans="1:2" ht="14.4" x14ac:dyDescent="0.25">
      <c r="A221" s="78" t="s">
        <v>1169</v>
      </c>
      <c r="B221" s="2" t="s">
        <v>215</v>
      </c>
    </row>
    <row r="222" spans="1:2" ht="14.4" x14ac:dyDescent="0.25">
      <c r="A222" s="78" t="s">
        <v>1170</v>
      </c>
      <c r="B222" s="2" t="s">
        <v>216</v>
      </c>
    </row>
    <row r="223" spans="1:2" ht="14.4" x14ac:dyDescent="0.25">
      <c r="A223" s="78" t="s">
        <v>1171</v>
      </c>
      <c r="B223" s="2" t="s">
        <v>217</v>
      </c>
    </row>
    <row r="224" spans="1:2" ht="14.4" x14ac:dyDescent="0.25">
      <c r="A224" s="78" t="s">
        <v>1172</v>
      </c>
      <c r="B224" s="2" t="s">
        <v>218</v>
      </c>
    </row>
    <row r="225" spans="1:2" ht="14.4" x14ac:dyDescent="0.25">
      <c r="A225" s="78" t="s">
        <v>1173</v>
      </c>
      <c r="B225" s="2" t="s">
        <v>219</v>
      </c>
    </row>
    <row r="226" spans="1:2" ht="14.4" x14ac:dyDescent="0.25">
      <c r="A226" s="78" t="s">
        <v>1174</v>
      </c>
      <c r="B226" s="2" t="s">
        <v>220</v>
      </c>
    </row>
    <row r="227" spans="1:2" ht="14.4" x14ac:dyDescent="0.25">
      <c r="A227" s="78" t="s">
        <v>1175</v>
      </c>
      <c r="B227" s="2" t="s">
        <v>221</v>
      </c>
    </row>
    <row r="228" spans="1:2" ht="14.4" x14ac:dyDescent="0.25">
      <c r="A228" s="78" t="s">
        <v>1176</v>
      </c>
      <c r="B228" s="2" t="s">
        <v>222</v>
      </c>
    </row>
    <row r="229" spans="1:2" ht="14.4" x14ac:dyDescent="0.25">
      <c r="A229" s="78" t="s">
        <v>1177</v>
      </c>
      <c r="B229" s="2" t="s">
        <v>223</v>
      </c>
    </row>
    <row r="230" spans="1:2" ht="14.4" x14ac:dyDescent="0.25">
      <c r="A230" s="78" t="s">
        <v>1178</v>
      </c>
      <c r="B230" s="2" t="s">
        <v>224</v>
      </c>
    </row>
    <row r="231" spans="1:2" ht="14.4" x14ac:dyDescent="0.25">
      <c r="A231" s="78" t="s">
        <v>1179</v>
      </c>
      <c r="B231" s="2" t="s">
        <v>225</v>
      </c>
    </row>
    <row r="232" spans="1:2" ht="14.4" x14ac:dyDescent="0.25">
      <c r="A232" s="78" t="s">
        <v>1180</v>
      </c>
      <c r="B232" s="2" t="s">
        <v>226</v>
      </c>
    </row>
    <row r="233" spans="1:2" ht="14.4" x14ac:dyDescent="0.25">
      <c r="A233" s="78" t="s">
        <v>1181</v>
      </c>
      <c r="B233" s="2" t="s">
        <v>227</v>
      </c>
    </row>
    <row r="234" spans="1:2" ht="14.4" x14ac:dyDescent="0.25">
      <c r="A234" s="78" t="s">
        <v>1182</v>
      </c>
      <c r="B234" s="2" t="s">
        <v>228</v>
      </c>
    </row>
    <row r="235" spans="1:2" ht="14.4" x14ac:dyDescent="0.25">
      <c r="A235" s="78" t="s">
        <v>1183</v>
      </c>
      <c r="B235" s="2" t="s">
        <v>229</v>
      </c>
    </row>
    <row r="236" spans="1:2" ht="14.4" x14ac:dyDescent="0.25">
      <c r="A236" s="78" t="s">
        <v>1184</v>
      </c>
      <c r="B236" s="2" t="s">
        <v>230</v>
      </c>
    </row>
    <row r="237" spans="1:2" ht="14.4" x14ac:dyDescent="0.25">
      <c r="A237" s="78" t="s">
        <v>1185</v>
      </c>
      <c r="B237" s="2" t="s">
        <v>231</v>
      </c>
    </row>
    <row r="238" spans="1:2" ht="14.4" x14ac:dyDescent="0.25">
      <c r="A238" s="78" t="s">
        <v>1186</v>
      </c>
      <c r="B238" s="2" t="s">
        <v>232</v>
      </c>
    </row>
    <row r="239" spans="1:2" ht="14.4" x14ac:dyDescent="0.25">
      <c r="A239" s="78" t="s">
        <v>1187</v>
      </c>
      <c r="B239" s="2" t="s">
        <v>233</v>
      </c>
    </row>
    <row r="240" spans="1:2" ht="14.4" x14ac:dyDescent="0.25">
      <c r="A240" s="78" t="s">
        <v>1188</v>
      </c>
      <c r="B240" s="2" t="s">
        <v>234</v>
      </c>
    </row>
    <row r="241" spans="1:2" ht="14.4" x14ac:dyDescent="0.25">
      <c r="A241" s="78" t="s">
        <v>1189</v>
      </c>
      <c r="B241" s="2" t="s">
        <v>235</v>
      </c>
    </row>
    <row r="242" spans="1:2" ht="14.4" x14ac:dyDescent="0.25">
      <c r="A242" s="78" t="s">
        <v>1190</v>
      </c>
      <c r="B242" s="2" t="s">
        <v>236</v>
      </c>
    </row>
    <row r="243" spans="1:2" ht="14.4" x14ac:dyDescent="0.25">
      <c r="A243" s="78" t="s">
        <v>1191</v>
      </c>
      <c r="B243" s="2" t="s">
        <v>237</v>
      </c>
    </row>
    <row r="244" spans="1:2" ht="14.4" x14ac:dyDescent="0.25">
      <c r="A244" s="78" t="s">
        <v>1192</v>
      </c>
      <c r="B244" s="2" t="s">
        <v>238</v>
      </c>
    </row>
    <row r="245" spans="1:2" ht="14.4" x14ac:dyDescent="0.25">
      <c r="A245" s="78" t="s">
        <v>1193</v>
      </c>
      <c r="B245" s="2" t="s">
        <v>239</v>
      </c>
    </row>
    <row r="246" spans="1:2" ht="14.4" x14ac:dyDescent="0.25">
      <c r="A246" s="78" t="s">
        <v>1194</v>
      </c>
      <c r="B246" s="2" t="s">
        <v>240</v>
      </c>
    </row>
    <row r="247" spans="1:2" ht="14.4" x14ac:dyDescent="0.25">
      <c r="A247" s="78" t="s">
        <v>1195</v>
      </c>
      <c r="B247" s="2" t="s">
        <v>241</v>
      </c>
    </row>
    <row r="248" spans="1:2" ht="14.4" x14ac:dyDescent="0.25">
      <c r="A248" s="78" t="s">
        <v>1196</v>
      </c>
      <c r="B248" s="2" t="s">
        <v>242</v>
      </c>
    </row>
    <row r="249" spans="1:2" ht="14.4" x14ac:dyDescent="0.25">
      <c r="A249" s="78" t="s">
        <v>1197</v>
      </c>
      <c r="B249" s="2" t="s">
        <v>243</v>
      </c>
    </row>
    <row r="250" spans="1:2" ht="14.4" x14ac:dyDescent="0.25">
      <c r="A250" s="78" t="s">
        <v>1198</v>
      </c>
      <c r="B250" s="2" t="s">
        <v>244</v>
      </c>
    </row>
    <row r="251" spans="1:2" ht="14.4" x14ac:dyDescent="0.25">
      <c r="A251" s="78" t="s">
        <v>1199</v>
      </c>
      <c r="B251" s="2" t="s">
        <v>245</v>
      </c>
    </row>
    <row r="252" spans="1:2" ht="14.4" x14ac:dyDescent="0.25">
      <c r="A252" s="78" t="s">
        <v>1200</v>
      </c>
      <c r="B252" s="2" t="s">
        <v>246</v>
      </c>
    </row>
    <row r="253" spans="1:2" ht="14.4" x14ac:dyDescent="0.25">
      <c r="A253" s="78" t="s">
        <v>1201</v>
      </c>
      <c r="B253" s="2" t="s">
        <v>247</v>
      </c>
    </row>
    <row r="254" spans="1:2" ht="14.4" x14ac:dyDescent="0.25">
      <c r="A254" s="78" t="s">
        <v>1202</v>
      </c>
      <c r="B254" s="2" t="s">
        <v>248</v>
      </c>
    </row>
    <row r="255" spans="1:2" ht="14.4" x14ac:dyDescent="0.25">
      <c r="A255" s="78" t="s">
        <v>1203</v>
      </c>
      <c r="B255" s="2" t="s">
        <v>249</v>
      </c>
    </row>
    <row r="256" spans="1:2" ht="14.4" x14ac:dyDescent="0.25">
      <c r="A256" s="78" t="s">
        <v>1204</v>
      </c>
      <c r="B256" s="2" t="s">
        <v>250</v>
      </c>
    </row>
    <row r="257" spans="1:2" ht="14.4" x14ac:dyDescent="0.25">
      <c r="A257" s="78" t="s">
        <v>1205</v>
      </c>
      <c r="B257" s="2" t="s">
        <v>251</v>
      </c>
    </row>
    <row r="258" spans="1:2" ht="14.4" x14ac:dyDescent="0.25">
      <c r="A258" s="78" t="s">
        <v>1206</v>
      </c>
      <c r="B258" s="2" t="s">
        <v>252</v>
      </c>
    </row>
    <row r="259" spans="1:2" ht="14.4" x14ac:dyDescent="0.25">
      <c r="A259" s="78" t="s">
        <v>1207</v>
      </c>
      <c r="B259" s="2" t="s">
        <v>253</v>
      </c>
    </row>
    <row r="260" spans="1:2" ht="14.4" x14ac:dyDescent="0.25">
      <c r="A260" s="78" t="s">
        <v>1208</v>
      </c>
      <c r="B260" s="2" t="s">
        <v>254</v>
      </c>
    </row>
    <row r="261" spans="1:2" ht="14.4" x14ac:dyDescent="0.25">
      <c r="A261" s="78" t="s">
        <v>1209</v>
      </c>
      <c r="B261" s="2" t="s">
        <v>255</v>
      </c>
    </row>
    <row r="262" spans="1:2" ht="14.4" x14ac:dyDescent="0.25">
      <c r="A262" s="78" t="s">
        <v>1210</v>
      </c>
      <c r="B262" s="2" t="s">
        <v>256</v>
      </c>
    </row>
    <row r="263" spans="1:2" ht="14.4" x14ac:dyDescent="0.25">
      <c r="A263" s="78" t="s">
        <v>1211</v>
      </c>
      <c r="B263" s="2" t="s">
        <v>257</v>
      </c>
    </row>
    <row r="264" spans="1:2" ht="14.4" x14ac:dyDescent="0.25">
      <c r="A264" s="78" t="s">
        <v>1212</v>
      </c>
      <c r="B264" s="2" t="s">
        <v>258</v>
      </c>
    </row>
    <row r="265" spans="1:2" ht="14.4" x14ac:dyDescent="0.25">
      <c r="A265" s="78" t="s">
        <v>1213</v>
      </c>
      <c r="B265" s="2" t="s">
        <v>259</v>
      </c>
    </row>
    <row r="266" spans="1:2" ht="14.4" x14ac:dyDescent="0.25">
      <c r="A266" s="78" t="s">
        <v>1214</v>
      </c>
      <c r="B266" s="2" t="s">
        <v>260</v>
      </c>
    </row>
    <row r="267" spans="1:2" ht="14.4" x14ac:dyDescent="0.25">
      <c r="A267" s="78" t="s">
        <v>1215</v>
      </c>
      <c r="B267" s="2" t="s">
        <v>261</v>
      </c>
    </row>
    <row r="268" spans="1:2" ht="14.4" x14ac:dyDescent="0.25">
      <c r="A268" s="78" t="s">
        <v>1216</v>
      </c>
      <c r="B268" s="2" t="s">
        <v>262</v>
      </c>
    </row>
    <row r="269" spans="1:2" ht="14.4" x14ac:dyDescent="0.25">
      <c r="A269" s="78" t="s">
        <v>1217</v>
      </c>
      <c r="B269" s="2" t="s">
        <v>263</v>
      </c>
    </row>
    <row r="270" spans="1:2" ht="14.4" x14ac:dyDescent="0.25">
      <c r="A270" s="78" t="s">
        <v>1218</v>
      </c>
      <c r="B270" s="2" t="s">
        <v>264</v>
      </c>
    </row>
    <row r="271" spans="1:2" ht="14.4" x14ac:dyDescent="0.25">
      <c r="A271" s="78" t="s">
        <v>1219</v>
      </c>
      <c r="B271" s="2" t="s">
        <v>265</v>
      </c>
    </row>
    <row r="272" spans="1:2" ht="14.4" x14ac:dyDescent="0.25">
      <c r="A272" s="78" t="s">
        <v>1220</v>
      </c>
      <c r="B272" s="2" t="s">
        <v>266</v>
      </c>
    </row>
    <row r="273" spans="1:2" ht="14.4" x14ac:dyDescent="0.25">
      <c r="A273" s="78" t="s">
        <v>1221</v>
      </c>
      <c r="B273" s="2" t="s">
        <v>267</v>
      </c>
    </row>
    <row r="274" spans="1:2" ht="14.4" x14ac:dyDescent="0.25">
      <c r="A274" s="78" t="s">
        <v>1222</v>
      </c>
      <c r="B274" s="2" t="s">
        <v>268</v>
      </c>
    </row>
    <row r="275" spans="1:2" ht="14.4" x14ac:dyDescent="0.25">
      <c r="A275" s="78" t="s">
        <v>1223</v>
      </c>
      <c r="B275" s="2" t="s">
        <v>269</v>
      </c>
    </row>
    <row r="276" spans="1:2" ht="14.4" x14ac:dyDescent="0.25">
      <c r="A276" s="78" t="s">
        <v>1224</v>
      </c>
      <c r="B276" s="2" t="s">
        <v>270</v>
      </c>
    </row>
    <row r="277" spans="1:2" ht="14.4" x14ac:dyDescent="0.25">
      <c r="A277" s="78" t="s">
        <v>1225</v>
      </c>
      <c r="B277" s="2" t="s">
        <v>271</v>
      </c>
    </row>
    <row r="278" spans="1:2" ht="14.4" x14ac:dyDescent="0.25">
      <c r="A278" s="78" t="s">
        <v>1226</v>
      </c>
      <c r="B278" s="2" t="s">
        <v>272</v>
      </c>
    </row>
    <row r="279" spans="1:2" ht="14.4" x14ac:dyDescent="0.25">
      <c r="A279" s="78" t="s">
        <v>1227</v>
      </c>
      <c r="B279" s="2" t="s">
        <v>273</v>
      </c>
    </row>
    <row r="280" spans="1:2" ht="14.4" x14ac:dyDescent="0.25">
      <c r="A280" s="78" t="s">
        <v>1228</v>
      </c>
      <c r="B280" s="2" t="s">
        <v>274</v>
      </c>
    </row>
    <row r="281" spans="1:2" ht="14.4" x14ac:dyDescent="0.25">
      <c r="A281" s="78" t="s">
        <v>1229</v>
      </c>
      <c r="B281" s="2" t="s">
        <v>275</v>
      </c>
    </row>
    <row r="282" spans="1:2" ht="14.4" x14ac:dyDescent="0.25">
      <c r="A282" s="78" t="s">
        <v>1230</v>
      </c>
      <c r="B282" s="2" t="s">
        <v>276</v>
      </c>
    </row>
    <row r="283" spans="1:2" ht="14.4" x14ac:dyDescent="0.25">
      <c r="A283" s="78" t="s">
        <v>1231</v>
      </c>
      <c r="B283" s="2" t="s">
        <v>277</v>
      </c>
    </row>
    <row r="284" spans="1:2" ht="14.4" x14ac:dyDescent="0.25">
      <c r="A284" s="78" t="s">
        <v>1232</v>
      </c>
      <c r="B284" s="2" t="s">
        <v>278</v>
      </c>
    </row>
    <row r="285" spans="1:2" ht="14.4" x14ac:dyDescent="0.25">
      <c r="A285" s="78" t="s">
        <v>1233</v>
      </c>
      <c r="B285" s="2" t="s">
        <v>279</v>
      </c>
    </row>
    <row r="286" spans="1:2" ht="14.4" x14ac:dyDescent="0.25">
      <c r="A286" s="78" t="s">
        <v>1234</v>
      </c>
      <c r="B286" s="2" t="s">
        <v>280</v>
      </c>
    </row>
    <row r="287" spans="1:2" ht="14.4" x14ac:dyDescent="0.25">
      <c r="A287" s="78" t="s">
        <v>1235</v>
      </c>
      <c r="B287" s="2" t="s">
        <v>281</v>
      </c>
    </row>
    <row r="288" spans="1:2" ht="14.4" x14ac:dyDescent="0.25">
      <c r="A288" s="78" t="s">
        <v>1236</v>
      </c>
      <c r="B288" s="2" t="s">
        <v>282</v>
      </c>
    </row>
    <row r="289" spans="1:2" ht="14.4" x14ac:dyDescent="0.25">
      <c r="A289" s="78" t="s">
        <v>1237</v>
      </c>
      <c r="B289" s="2" t="s">
        <v>283</v>
      </c>
    </row>
    <row r="290" spans="1:2" ht="14.4" x14ac:dyDescent="0.25">
      <c r="A290" s="78" t="s">
        <v>1238</v>
      </c>
      <c r="B290" s="2" t="s">
        <v>284</v>
      </c>
    </row>
    <row r="291" spans="1:2" ht="14.4" x14ac:dyDescent="0.25">
      <c r="A291" s="78" t="s">
        <v>1239</v>
      </c>
      <c r="B291" s="2" t="s">
        <v>285</v>
      </c>
    </row>
    <row r="292" spans="1:2" ht="14.4" x14ac:dyDescent="0.25">
      <c r="A292" s="78" t="s">
        <v>1240</v>
      </c>
      <c r="B292" s="2" t="s">
        <v>286</v>
      </c>
    </row>
    <row r="293" spans="1:2" ht="14.4" x14ac:dyDescent="0.25">
      <c r="A293" s="78" t="s">
        <v>1241</v>
      </c>
      <c r="B293" s="2" t="s">
        <v>287</v>
      </c>
    </row>
    <row r="294" spans="1:2" ht="14.4" x14ac:dyDescent="0.25">
      <c r="A294" s="78" t="s">
        <v>1242</v>
      </c>
      <c r="B294" s="2" t="s">
        <v>288</v>
      </c>
    </row>
    <row r="295" spans="1:2" ht="14.4" x14ac:dyDescent="0.25">
      <c r="A295" s="78" t="s">
        <v>1243</v>
      </c>
      <c r="B295" s="2" t="s">
        <v>289</v>
      </c>
    </row>
    <row r="296" spans="1:2" ht="14.4" x14ac:dyDescent="0.25">
      <c r="A296" s="78" t="s">
        <v>1244</v>
      </c>
      <c r="B296" s="2" t="s">
        <v>290</v>
      </c>
    </row>
    <row r="297" spans="1:2" ht="14.4" x14ac:dyDescent="0.25">
      <c r="A297" s="78" t="s">
        <v>1245</v>
      </c>
      <c r="B297" s="2" t="s">
        <v>291</v>
      </c>
    </row>
    <row r="298" spans="1:2" ht="14.4" x14ac:dyDescent="0.25">
      <c r="A298" s="78" t="s">
        <v>1246</v>
      </c>
      <c r="B298" s="2" t="s">
        <v>292</v>
      </c>
    </row>
    <row r="299" spans="1:2" ht="14.4" x14ac:dyDescent="0.25">
      <c r="A299" s="78" t="s">
        <v>1247</v>
      </c>
      <c r="B299" s="2" t="s">
        <v>293</v>
      </c>
    </row>
    <row r="300" spans="1:2" ht="14.4" x14ac:dyDescent="0.25">
      <c r="A300" s="78" t="s">
        <v>1248</v>
      </c>
      <c r="B300" s="2" t="s">
        <v>294</v>
      </c>
    </row>
    <row r="301" spans="1:2" ht="14.4" x14ac:dyDescent="0.25">
      <c r="A301" s="78" t="s">
        <v>1249</v>
      </c>
      <c r="B301" s="2" t="s">
        <v>295</v>
      </c>
    </row>
    <row r="302" spans="1:2" ht="14.4" x14ac:dyDescent="0.25">
      <c r="A302" s="78" t="s">
        <v>1250</v>
      </c>
      <c r="B302" s="6" t="s">
        <v>1861</v>
      </c>
    </row>
    <row r="303" spans="1:2" ht="14.4" x14ac:dyDescent="0.25">
      <c r="A303" s="78" t="s">
        <v>1251</v>
      </c>
      <c r="B303" s="2" t="s">
        <v>296</v>
      </c>
    </row>
    <row r="304" spans="1:2" ht="14.4" x14ac:dyDescent="0.25">
      <c r="A304" s="78" t="s">
        <v>1252</v>
      </c>
      <c r="B304" s="2" t="s">
        <v>297</v>
      </c>
    </row>
    <row r="305" spans="1:2" ht="14.4" x14ac:dyDescent="0.25">
      <c r="A305" s="78" t="s">
        <v>1253</v>
      </c>
      <c r="B305" s="2" t="s">
        <v>298</v>
      </c>
    </row>
    <row r="306" spans="1:2" ht="14.4" x14ac:dyDescent="0.25">
      <c r="A306" s="78" t="s">
        <v>1254</v>
      </c>
      <c r="B306" s="2" t="s">
        <v>299</v>
      </c>
    </row>
    <row r="307" spans="1:2" ht="14.4" x14ac:dyDescent="0.25">
      <c r="A307" s="78" t="s">
        <v>1255</v>
      </c>
      <c r="B307" s="2" t="s">
        <v>300</v>
      </c>
    </row>
    <row r="308" spans="1:2" ht="14.4" x14ac:dyDescent="0.25">
      <c r="A308" s="78" t="s">
        <v>1256</v>
      </c>
      <c r="B308" s="2" t="s">
        <v>301</v>
      </c>
    </row>
    <row r="309" spans="1:2" ht="14.4" x14ac:dyDescent="0.25">
      <c r="A309" s="78" t="s">
        <v>1257</v>
      </c>
      <c r="B309" s="2" t="s">
        <v>302</v>
      </c>
    </row>
    <row r="310" spans="1:2" ht="14.4" x14ac:dyDescent="0.25">
      <c r="A310" s="78" t="s">
        <v>1258</v>
      </c>
      <c r="B310" s="2" t="s">
        <v>303</v>
      </c>
    </row>
    <row r="311" spans="1:2" ht="14.4" x14ac:dyDescent="0.25">
      <c r="A311" s="78" t="s">
        <v>1259</v>
      </c>
      <c r="B311" s="2" t="s">
        <v>304</v>
      </c>
    </row>
    <row r="312" spans="1:2" ht="14.4" x14ac:dyDescent="0.25">
      <c r="A312" s="78" t="s">
        <v>1260</v>
      </c>
      <c r="B312" s="2" t="s">
        <v>305</v>
      </c>
    </row>
    <row r="313" spans="1:2" ht="14.4" x14ac:dyDescent="0.25">
      <c r="A313" s="78" t="s">
        <v>1261</v>
      </c>
      <c r="B313" s="2" t="s">
        <v>306</v>
      </c>
    </row>
    <row r="314" spans="1:2" ht="14.4" x14ac:dyDescent="0.25">
      <c r="A314" s="78" t="s">
        <v>1262</v>
      </c>
      <c r="B314" s="2" t="s">
        <v>307</v>
      </c>
    </row>
    <row r="315" spans="1:2" ht="14.4" x14ac:dyDescent="0.25">
      <c r="A315" s="78" t="s">
        <v>1263</v>
      </c>
      <c r="B315" s="2" t="s">
        <v>308</v>
      </c>
    </row>
    <row r="316" spans="1:2" ht="14.4" x14ac:dyDescent="0.25">
      <c r="A316" s="78" t="s">
        <v>1264</v>
      </c>
      <c r="B316" s="2" t="s">
        <v>309</v>
      </c>
    </row>
    <row r="317" spans="1:2" ht="14.4" x14ac:dyDescent="0.25">
      <c r="A317" s="78" t="s">
        <v>1265</v>
      </c>
      <c r="B317" s="2" t="s">
        <v>310</v>
      </c>
    </row>
    <row r="318" spans="1:2" ht="14.4" x14ac:dyDescent="0.25">
      <c r="A318" s="78" t="s">
        <v>1266</v>
      </c>
      <c r="B318" s="2" t="s">
        <v>311</v>
      </c>
    </row>
    <row r="319" spans="1:2" ht="14.4" x14ac:dyDescent="0.25">
      <c r="A319" s="78" t="s">
        <v>1267</v>
      </c>
      <c r="B319" s="2" t="s">
        <v>312</v>
      </c>
    </row>
    <row r="320" spans="1:2" ht="14.4" x14ac:dyDescent="0.25">
      <c r="A320" s="78" t="s">
        <v>1268</v>
      </c>
      <c r="B320" s="2" t="s">
        <v>313</v>
      </c>
    </row>
    <row r="321" spans="1:2" ht="14.4" x14ac:dyDescent="0.25">
      <c r="A321" s="78" t="s">
        <v>1269</v>
      </c>
      <c r="B321" s="2" t="s">
        <v>314</v>
      </c>
    </row>
    <row r="322" spans="1:2" ht="14.4" x14ac:dyDescent="0.25">
      <c r="A322" s="78" t="s">
        <v>1270</v>
      </c>
      <c r="B322" s="2" t="s">
        <v>315</v>
      </c>
    </row>
    <row r="323" spans="1:2" ht="14.4" x14ac:dyDescent="0.25">
      <c r="A323" s="78" t="s">
        <v>1271</v>
      </c>
      <c r="B323" s="6" t="s">
        <v>1859</v>
      </c>
    </row>
    <row r="324" spans="1:2" ht="14.4" x14ac:dyDescent="0.25">
      <c r="A324" s="78" t="s">
        <v>1272</v>
      </c>
      <c r="B324" s="2" t="s">
        <v>316</v>
      </c>
    </row>
    <row r="325" spans="1:2" ht="14.4" x14ac:dyDescent="0.25">
      <c r="A325" s="78" t="s">
        <v>1273</v>
      </c>
      <c r="B325" s="2" t="s">
        <v>317</v>
      </c>
    </row>
    <row r="326" spans="1:2" ht="14.4" x14ac:dyDescent="0.25">
      <c r="A326" s="78" t="s">
        <v>1274</v>
      </c>
      <c r="B326" s="2" t="s">
        <v>318</v>
      </c>
    </row>
    <row r="327" spans="1:2" ht="14.4" x14ac:dyDescent="0.25">
      <c r="A327" s="78" t="s">
        <v>1275</v>
      </c>
      <c r="B327" s="2" t="s">
        <v>319</v>
      </c>
    </row>
    <row r="328" spans="1:2" ht="14.4" x14ac:dyDescent="0.25">
      <c r="A328" s="78" t="s">
        <v>1276</v>
      </c>
      <c r="B328" s="3" t="s">
        <v>320</v>
      </c>
    </row>
    <row r="329" spans="1:2" ht="14.4" x14ac:dyDescent="0.25">
      <c r="A329" s="78" t="s">
        <v>1277</v>
      </c>
      <c r="B329" s="2" t="s">
        <v>321</v>
      </c>
    </row>
    <row r="330" spans="1:2" ht="14.4" x14ac:dyDescent="0.25">
      <c r="A330" s="78" t="s">
        <v>1278</v>
      </c>
      <c r="B330" s="2" t="s">
        <v>322</v>
      </c>
    </row>
    <row r="331" spans="1:2" ht="14.4" x14ac:dyDescent="0.25">
      <c r="A331" s="78" t="s">
        <v>1279</v>
      </c>
      <c r="B331" s="2" t="s">
        <v>323</v>
      </c>
    </row>
    <row r="332" spans="1:2" ht="14.4" x14ac:dyDescent="0.25">
      <c r="A332" s="78" t="s">
        <v>1280</v>
      </c>
      <c r="B332" s="2" t="s">
        <v>324</v>
      </c>
    </row>
    <row r="333" spans="1:2" ht="14.4" x14ac:dyDescent="0.25">
      <c r="A333" s="78" t="s">
        <v>1281</v>
      </c>
      <c r="B333" s="2" t="s">
        <v>325</v>
      </c>
    </row>
    <row r="334" spans="1:2" ht="14.4" x14ac:dyDescent="0.25">
      <c r="A334" s="78" t="s">
        <v>1282</v>
      </c>
      <c r="B334" s="2" t="s">
        <v>326</v>
      </c>
    </row>
    <row r="335" spans="1:2" ht="14.4" x14ac:dyDescent="0.25">
      <c r="A335" s="78" t="s">
        <v>1283</v>
      </c>
      <c r="B335" s="2" t="s">
        <v>327</v>
      </c>
    </row>
    <row r="336" spans="1:2" ht="14.4" x14ac:dyDescent="0.25">
      <c r="A336" s="78" t="s">
        <v>1284</v>
      </c>
      <c r="B336" s="2" t="s">
        <v>328</v>
      </c>
    </row>
    <row r="337" spans="1:2" ht="14.4" x14ac:dyDescent="0.25">
      <c r="A337" s="78" t="s">
        <v>1285</v>
      </c>
      <c r="B337" s="2" t="s">
        <v>329</v>
      </c>
    </row>
    <row r="338" spans="1:2" ht="14.4" x14ac:dyDescent="0.25">
      <c r="A338" s="78" t="s">
        <v>1286</v>
      </c>
      <c r="B338" s="2" t="s">
        <v>330</v>
      </c>
    </row>
    <row r="339" spans="1:2" ht="14.4" x14ac:dyDescent="0.25">
      <c r="A339" s="78" t="s">
        <v>1287</v>
      </c>
      <c r="B339" s="2" t="s">
        <v>331</v>
      </c>
    </row>
    <row r="340" spans="1:2" ht="14.4" x14ac:dyDescent="0.25">
      <c r="A340" s="78" t="s">
        <v>1288</v>
      </c>
      <c r="B340" s="2" t="s">
        <v>332</v>
      </c>
    </row>
    <row r="341" spans="1:2" ht="14.4" x14ac:dyDescent="0.25">
      <c r="A341" s="78" t="s">
        <v>1289</v>
      </c>
      <c r="B341" s="2" t="s">
        <v>333</v>
      </c>
    </row>
    <row r="342" spans="1:2" ht="14.4" x14ac:dyDescent="0.25">
      <c r="A342" s="78" t="s">
        <v>1290</v>
      </c>
      <c r="B342" s="2" t="s">
        <v>334</v>
      </c>
    </row>
    <row r="343" spans="1:2" ht="14.4" x14ac:dyDescent="0.25">
      <c r="A343" s="78" t="s">
        <v>1291</v>
      </c>
      <c r="B343" s="2" t="s">
        <v>335</v>
      </c>
    </row>
    <row r="344" spans="1:2" ht="14.4" x14ac:dyDescent="0.25">
      <c r="A344" s="78" t="s">
        <v>1292</v>
      </c>
      <c r="B344" s="2" t="s">
        <v>336</v>
      </c>
    </row>
    <row r="345" spans="1:2" ht="14.4" x14ac:dyDescent="0.25">
      <c r="A345" s="78" t="s">
        <v>1293</v>
      </c>
      <c r="B345" s="2" t="s">
        <v>337</v>
      </c>
    </row>
    <row r="346" spans="1:2" ht="14.4" x14ac:dyDescent="0.25">
      <c r="A346" s="78" t="s">
        <v>1294</v>
      </c>
      <c r="B346" s="2" t="s">
        <v>338</v>
      </c>
    </row>
    <row r="347" spans="1:2" ht="14.4" x14ac:dyDescent="0.25">
      <c r="A347" s="78" t="s">
        <v>1295</v>
      </c>
      <c r="B347" s="2" t="s">
        <v>339</v>
      </c>
    </row>
    <row r="348" spans="1:2" ht="14.4" x14ac:dyDescent="0.25">
      <c r="A348" s="78" t="s">
        <v>1296</v>
      </c>
      <c r="B348" s="2" t="s">
        <v>340</v>
      </c>
    </row>
    <row r="349" spans="1:2" ht="14.4" x14ac:dyDescent="0.25">
      <c r="A349" s="78" t="s">
        <v>1297</v>
      </c>
      <c r="B349" s="2" t="s">
        <v>341</v>
      </c>
    </row>
    <row r="350" spans="1:2" ht="14.4" x14ac:dyDescent="0.25">
      <c r="A350" s="78" t="s">
        <v>1298</v>
      </c>
      <c r="B350" s="2" t="s">
        <v>342</v>
      </c>
    </row>
    <row r="351" spans="1:2" ht="14.4" x14ac:dyDescent="0.25">
      <c r="A351" s="78" t="s">
        <v>1299</v>
      </c>
      <c r="B351" s="2" t="s">
        <v>343</v>
      </c>
    </row>
    <row r="352" spans="1:2" ht="14.4" x14ac:dyDescent="0.25">
      <c r="A352" s="78" t="s">
        <v>1300</v>
      </c>
      <c r="B352" s="3" t="s">
        <v>344</v>
      </c>
    </row>
    <row r="353" spans="1:2" ht="14.4" x14ac:dyDescent="0.25">
      <c r="A353" s="78" t="s">
        <v>1301</v>
      </c>
      <c r="B353" s="2" t="s">
        <v>345</v>
      </c>
    </row>
    <row r="354" spans="1:2" ht="14.4" x14ac:dyDescent="0.25">
      <c r="A354" s="78" t="s">
        <v>1302</v>
      </c>
      <c r="B354" s="2" t="s">
        <v>346</v>
      </c>
    </row>
    <row r="355" spans="1:2" ht="14.4" x14ac:dyDescent="0.25">
      <c r="A355" s="78" t="s">
        <v>1303</v>
      </c>
      <c r="B355" s="2" t="s">
        <v>347</v>
      </c>
    </row>
    <row r="356" spans="1:2" ht="14.4" x14ac:dyDescent="0.25">
      <c r="A356" s="78" t="s">
        <v>1304</v>
      </c>
      <c r="B356" s="2" t="s">
        <v>348</v>
      </c>
    </row>
    <row r="357" spans="1:2" ht="14.4" x14ac:dyDescent="0.25">
      <c r="A357" s="78" t="s">
        <v>1305</v>
      </c>
      <c r="B357" s="2" t="s">
        <v>349</v>
      </c>
    </row>
    <row r="358" spans="1:2" ht="14.4" x14ac:dyDescent="0.25">
      <c r="A358" s="78" t="s">
        <v>1306</v>
      </c>
      <c r="B358" s="2" t="s">
        <v>350</v>
      </c>
    </row>
    <row r="359" spans="1:2" ht="14.4" x14ac:dyDescent="0.25">
      <c r="A359" s="78" t="s">
        <v>1307</v>
      </c>
      <c r="B359" s="2" t="s">
        <v>351</v>
      </c>
    </row>
    <row r="360" spans="1:2" ht="14.4" x14ac:dyDescent="0.25">
      <c r="A360" s="78" t="s">
        <v>1308</v>
      </c>
      <c r="B360" s="2" t="s">
        <v>352</v>
      </c>
    </row>
    <row r="361" spans="1:2" ht="14.4" x14ac:dyDescent="0.25">
      <c r="A361" s="78" t="s">
        <v>1309</v>
      </c>
      <c r="B361" s="2" t="s">
        <v>353</v>
      </c>
    </row>
    <row r="362" spans="1:2" ht="14.4" x14ac:dyDescent="0.25">
      <c r="A362" s="78" t="s">
        <v>1310</v>
      </c>
      <c r="B362" s="2" t="s">
        <v>354</v>
      </c>
    </row>
    <row r="363" spans="1:2" ht="14.4" x14ac:dyDescent="0.25">
      <c r="A363" s="78" t="s">
        <v>1311</v>
      </c>
      <c r="B363" s="2" t="s">
        <v>355</v>
      </c>
    </row>
    <row r="364" spans="1:2" ht="14.4" x14ac:dyDescent="0.25">
      <c r="A364" s="78" t="s">
        <v>1312</v>
      </c>
      <c r="B364" s="2" t="s">
        <v>356</v>
      </c>
    </row>
    <row r="365" spans="1:2" ht="14.4" x14ac:dyDescent="0.25">
      <c r="A365" s="78" t="s">
        <v>1313</v>
      </c>
      <c r="B365" s="2" t="s">
        <v>357</v>
      </c>
    </row>
    <row r="366" spans="1:2" ht="14.4" x14ac:dyDescent="0.25">
      <c r="A366" s="78" t="s">
        <v>1314</v>
      </c>
      <c r="B366" s="2" t="s">
        <v>358</v>
      </c>
    </row>
    <row r="367" spans="1:2" ht="14.4" x14ac:dyDescent="0.25">
      <c r="A367" s="78" t="s">
        <v>1315</v>
      </c>
      <c r="B367" s="2" t="s">
        <v>359</v>
      </c>
    </row>
    <row r="368" spans="1:2" ht="14.4" x14ac:dyDescent="0.25">
      <c r="A368" s="78" t="s">
        <v>1316</v>
      </c>
      <c r="B368" s="2" t="s">
        <v>360</v>
      </c>
    </row>
    <row r="369" spans="1:2" ht="14.4" x14ac:dyDescent="0.25">
      <c r="A369" s="78" t="s">
        <v>1317</v>
      </c>
      <c r="B369" s="2" t="s">
        <v>361</v>
      </c>
    </row>
    <row r="370" spans="1:2" ht="14.4" x14ac:dyDescent="0.25">
      <c r="A370" s="78" t="s">
        <v>1318</v>
      </c>
      <c r="B370" s="2" t="s">
        <v>362</v>
      </c>
    </row>
    <row r="371" spans="1:2" ht="14.4" x14ac:dyDescent="0.25">
      <c r="A371" s="78" t="s">
        <v>1319</v>
      </c>
      <c r="B371" s="2" t="s">
        <v>363</v>
      </c>
    </row>
    <row r="372" spans="1:2" ht="14.4" x14ac:dyDescent="0.25">
      <c r="A372" s="78" t="s">
        <v>1320</v>
      </c>
      <c r="B372" s="2" t="s">
        <v>364</v>
      </c>
    </row>
    <row r="373" spans="1:2" ht="14.4" x14ac:dyDescent="0.25">
      <c r="A373" s="78" t="s">
        <v>1321</v>
      </c>
      <c r="B373" s="2" t="s">
        <v>365</v>
      </c>
    </row>
    <row r="374" spans="1:2" ht="14.4" x14ac:dyDescent="0.25">
      <c r="A374" s="78" t="s">
        <v>1322</v>
      </c>
      <c r="B374" s="2" t="s">
        <v>366</v>
      </c>
    </row>
    <row r="375" spans="1:2" ht="14.4" x14ac:dyDescent="0.25">
      <c r="A375" s="78" t="s">
        <v>1323</v>
      </c>
      <c r="B375" s="2" t="s">
        <v>367</v>
      </c>
    </row>
    <row r="376" spans="1:2" ht="14.4" x14ac:dyDescent="0.25">
      <c r="A376" s="78" t="s">
        <v>1324</v>
      </c>
      <c r="B376" s="2" t="s">
        <v>368</v>
      </c>
    </row>
    <row r="377" spans="1:2" ht="14.4" x14ac:dyDescent="0.25">
      <c r="A377" s="78" t="s">
        <v>1325</v>
      </c>
      <c r="B377" s="2" t="s">
        <v>369</v>
      </c>
    </row>
    <row r="378" spans="1:2" ht="14.4" x14ac:dyDescent="0.25">
      <c r="A378" s="78" t="s">
        <v>1326</v>
      </c>
      <c r="B378" s="2" t="s">
        <v>370</v>
      </c>
    </row>
    <row r="379" spans="1:2" ht="14.4" x14ac:dyDescent="0.25">
      <c r="A379" s="78" t="s">
        <v>1327</v>
      </c>
      <c r="B379" s="2" t="s">
        <v>371</v>
      </c>
    </row>
    <row r="380" spans="1:2" ht="14.4" x14ac:dyDescent="0.25">
      <c r="A380" s="78" t="s">
        <v>1328</v>
      </c>
      <c r="B380" s="2" t="s">
        <v>372</v>
      </c>
    </row>
    <row r="381" spans="1:2" ht="14.4" x14ac:dyDescent="0.25">
      <c r="A381" s="78" t="s">
        <v>1329</v>
      </c>
      <c r="B381" s="2" t="s">
        <v>373</v>
      </c>
    </row>
    <row r="382" spans="1:2" ht="14.4" x14ac:dyDescent="0.25">
      <c r="A382" s="78" t="s">
        <v>1330</v>
      </c>
      <c r="B382" s="2" t="s">
        <v>374</v>
      </c>
    </row>
    <row r="383" spans="1:2" ht="14.4" x14ac:dyDescent="0.25">
      <c r="A383" s="78" t="s">
        <v>1331</v>
      </c>
      <c r="B383" s="2" t="s">
        <v>375</v>
      </c>
    </row>
    <row r="384" spans="1:2" ht="14.4" x14ac:dyDescent="0.25">
      <c r="A384" s="78" t="s">
        <v>1332</v>
      </c>
      <c r="B384" s="2" t="s">
        <v>376</v>
      </c>
    </row>
    <row r="385" spans="1:2" ht="14.4" x14ac:dyDescent="0.25">
      <c r="A385" s="78" t="s">
        <v>1333</v>
      </c>
      <c r="B385" s="2" t="s">
        <v>377</v>
      </c>
    </row>
    <row r="386" spans="1:2" ht="14.4" x14ac:dyDescent="0.25">
      <c r="A386" s="78" t="s">
        <v>1334</v>
      </c>
      <c r="B386" s="2" t="s">
        <v>378</v>
      </c>
    </row>
    <row r="387" spans="1:2" ht="14.4" x14ac:dyDescent="0.25">
      <c r="A387" s="78" t="s">
        <v>1335</v>
      </c>
      <c r="B387" s="3" t="s">
        <v>379</v>
      </c>
    </row>
    <row r="388" spans="1:2" ht="14.4" x14ac:dyDescent="0.25">
      <c r="A388" s="78" t="s">
        <v>1336</v>
      </c>
      <c r="B388" s="2" t="s">
        <v>380</v>
      </c>
    </row>
    <row r="389" spans="1:2" ht="14.4" x14ac:dyDescent="0.25">
      <c r="A389" s="78" t="s">
        <v>1337</v>
      </c>
      <c r="B389" s="1" t="s">
        <v>381</v>
      </c>
    </row>
    <row r="390" spans="1:2" ht="14.4" x14ac:dyDescent="0.25">
      <c r="A390" s="78" t="s">
        <v>1338</v>
      </c>
      <c r="B390" s="2" t="s">
        <v>382</v>
      </c>
    </row>
    <row r="391" spans="1:2" ht="14.4" x14ac:dyDescent="0.25">
      <c r="A391" s="78" t="s">
        <v>1339</v>
      </c>
      <c r="B391" s="2" t="s">
        <v>383</v>
      </c>
    </row>
    <row r="392" spans="1:2" ht="14.4" x14ac:dyDescent="0.25">
      <c r="A392" s="78" t="s">
        <v>1340</v>
      </c>
      <c r="B392" s="2" t="s">
        <v>384</v>
      </c>
    </row>
    <row r="393" spans="1:2" ht="14.4" x14ac:dyDescent="0.25">
      <c r="A393" s="78" t="s">
        <v>1341</v>
      </c>
      <c r="B393" s="2" t="s">
        <v>385</v>
      </c>
    </row>
    <row r="394" spans="1:2" ht="14.4" x14ac:dyDescent="0.25">
      <c r="A394" s="78" t="s">
        <v>1342</v>
      </c>
      <c r="B394" s="2" t="s">
        <v>386</v>
      </c>
    </row>
    <row r="395" spans="1:2" ht="14.4" x14ac:dyDescent="0.25">
      <c r="A395" s="78" t="s">
        <v>1343</v>
      </c>
      <c r="B395" s="2" t="s">
        <v>387</v>
      </c>
    </row>
    <row r="396" spans="1:2" ht="14.4" x14ac:dyDescent="0.25">
      <c r="A396" s="78" t="s">
        <v>1344</v>
      </c>
      <c r="B396" s="2" t="s">
        <v>388</v>
      </c>
    </row>
    <row r="397" spans="1:2" ht="14.4" x14ac:dyDescent="0.25">
      <c r="A397" s="78" t="s">
        <v>1345</v>
      </c>
      <c r="B397" s="2" t="s">
        <v>389</v>
      </c>
    </row>
    <row r="398" spans="1:2" ht="14.4" x14ac:dyDescent="0.25">
      <c r="A398" s="78" t="s">
        <v>1346</v>
      </c>
      <c r="B398" s="2" t="s">
        <v>390</v>
      </c>
    </row>
    <row r="399" spans="1:2" ht="14.4" x14ac:dyDescent="0.25">
      <c r="A399" s="78" t="s">
        <v>1347</v>
      </c>
      <c r="B399" s="2" t="s">
        <v>391</v>
      </c>
    </row>
    <row r="400" spans="1:2" ht="14.4" x14ac:dyDescent="0.25">
      <c r="A400" s="78" t="s">
        <v>1348</v>
      </c>
      <c r="B400" s="2" t="s">
        <v>392</v>
      </c>
    </row>
    <row r="401" spans="1:2" ht="14.4" x14ac:dyDescent="0.25">
      <c r="A401" s="78" t="s">
        <v>1349</v>
      </c>
      <c r="B401" s="2" t="s">
        <v>393</v>
      </c>
    </row>
    <row r="402" spans="1:2" ht="14.4" x14ac:dyDescent="0.25">
      <c r="A402" s="78" t="s">
        <v>1350</v>
      </c>
      <c r="B402" s="2" t="s">
        <v>394</v>
      </c>
    </row>
    <row r="403" spans="1:2" ht="14.4" x14ac:dyDescent="0.25">
      <c r="A403" s="78" t="s">
        <v>1351</v>
      </c>
      <c r="B403" s="2" t="s">
        <v>395</v>
      </c>
    </row>
    <row r="404" spans="1:2" ht="14.4" x14ac:dyDescent="0.25">
      <c r="A404" s="78" t="s">
        <v>1352</v>
      </c>
      <c r="B404" s="2" t="s">
        <v>396</v>
      </c>
    </row>
    <row r="405" spans="1:2" ht="14.4" x14ac:dyDescent="0.25">
      <c r="A405" s="78" t="s">
        <v>1353</v>
      </c>
      <c r="B405" s="2" t="s">
        <v>397</v>
      </c>
    </row>
    <row r="406" spans="1:2" ht="14.4" x14ac:dyDescent="0.25">
      <c r="A406" s="78" t="s">
        <v>1354</v>
      </c>
      <c r="B406" s="2" t="s">
        <v>398</v>
      </c>
    </row>
    <row r="407" spans="1:2" ht="14.4" x14ac:dyDescent="0.25">
      <c r="A407" s="78" t="s">
        <v>1355</v>
      </c>
      <c r="B407" s="2" t="s">
        <v>399</v>
      </c>
    </row>
    <row r="408" spans="1:2" ht="14.4" x14ac:dyDescent="0.25">
      <c r="A408" s="78" t="s">
        <v>1356</v>
      </c>
      <c r="B408" s="2" t="s">
        <v>400</v>
      </c>
    </row>
    <row r="409" spans="1:2" ht="14.4" x14ac:dyDescent="0.25">
      <c r="A409" s="78" t="s">
        <v>1357</v>
      </c>
      <c r="B409" s="2" t="s">
        <v>401</v>
      </c>
    </row>
    <row r="410" spans="1:2" ht="14.4" x14ac:dyDescent="0.25">
      <c r="A410" s="78" t="s">
        <v>1358</v>
      </c>
      <c r="B410" s="2" t="s">
        <v>402</v>
      </c>
    </row>
    <row r="411" spans="1:2" ht="14.4" x14ac:dyDescent="0.25">
      <c r="A411" s="78" t="s">
        <v>1359</v>
      </c>
      <c r="B411" s="2" t="s">
        <v>403</v>
      </c>
    </row>
    <row r="412" spans="1:2" ht="14.4" x14ac:dyDescent="0.25">
      <c r="A412" s="78" t="s">
        <v>1360</v>
      </c>
      <c r="B412" s="2" t="s">
        <v>404</v>
      </c>
    </row>
    <row r="413" spans="1:2" ht="14.4" x14ac:dyDescent="0.25">
      <c r="A413" s="78" t="s">
        <v>1361</v>
      </c>
      <c r="B413" s="3" t="s">
        <v>405</v>
      </c>
    </row>
    <row r="414" spans="1:2" ht="14.4" x14ac:dyDescent="0.25">
      <c r="A414" s="78" t="s">
        <v>1362</v>
      </c>
      <c r="B414" s="3" t="s">
        <v>406</v>
      </c>
    </row>
    <row r="415" spans="1:2" ht="14.4" x14ac:dyDescent="0.25">
      <c r="A415" s="78" t="s">
        <v>1363</v>
      </c>
      <c r="B415" s="2" t="s">
        <v>407</v>
      </c>
    </row>
    <row r="416" spans="1:2" ht="14.4" x14ac:dyDescent="0.25">
      <c r="A416" s="78" t="s">
        <v>1364</v>
      </c>
      <c r="B416" s="2" t="s">
        <v>408</v>
      </c>
    </row>
    <row r="417" spans="1:2" ht="14.4" x14ac:dyDescent="0.25">
      <c r="A417" s="78" t="s">
        <v>1365</v>
      </c>
      <c r="B417" s="2" t="s">
        <v>409</v>
      </c>
    </row>
    <row r="418" spans="1:2" ht="14.4" x14ac:dyDescent="0.25">
      <c r="A418" s="78" t="s">
        <v>1366</v>
      </c>
      <c r="B418" s="2" t="s">
        <v>410</v>
      </c>
    </row>
    <row r="419" spans="1:2" ht="14.4" x14ac:dyDescent="0.25">
      <c r="A419" s="78" t="s">
        <v>1367</v>
      </c>
      <c r="B419" s="2" t="s">
        <v>411</v>
      </c>
    </row>
    <row r="420" spans="1:2" ht="14.4" x14ac:dyDescent="0.25">
      <c r="A420" s="78" t="s">
        <v>1368</v>
      </c>
      <c r="B420" s="2" t="s">
        <v>412</v>
      </c>
    </row>
    <row r="421" spans="1:2" ht="14.4" x14ac:dyDescent="0.25">
      <c r="A421" s="78" t="s">
        <v>1369</v>
      </c>
      <c r="B421" s="2" t="s">
        <v>413</v>
      </c>
    </row>
    <row r="422" spans="1:2" ht="14.4" x14ac:dyDescent="0.25">
      <c r="A422" s="78" t="s">
        <v>1370</v>
      </c>
      <c r="B422" s="3" t="s">
        <v>414</v>
      </c>
    </row>
    <row r="423" spans="1:2" ht="14.4" x14ac:dyDescent="0.25">
      <c r="A423" s="78" t="s">
        <v>1371</v>
      </c>
      <c r="B423" s="3" t="s">
        <v>415</v>
      </c>
    </row>
    <row r="424" spans="1:2" ht="14.4" x14ac:dyDescent="0.25">
      <c r="A424" s="78" t="s">
        <v>1372</v>
      </c>
      <c r="B424" s="3" t="s">
        <v>416</v>
      </c>
    </row>
    <row r="425" spans="1:2" ht="14.4" x14ac:dyDescent="0.25">
      <c r="A425" s="78" t="s">
        <v>1373</v>
      </c>
      <c r="B425" s="2" t="s">
        <v>417</v>
      </c>
    </row>
    <row r="426" spans="1:2" ht="14.4" x14ac:dyDescent="0.25">
      <c r="A426" s="78" t="s">
        <v>1374</v>
      </c>
      <c r="B426" s="2" t="s">
        <v>418</v>
      </c>
    </row>
    <row r="427" spans="1:2" ht="14.4" x14ac:dyDescent="0.25">
      <c r="A427" s="78" t="s">
        <v>1375</v>
      </c>
      <c r="B427" s="2" t="s">
        <v>419</v>
      </c>
    </row>
    <row r="428" spans="1:2" ht="14.4" x14ac:dyDescent="0.25">
      <c r="A428" s="78" t="s">
        <v>1376</v>
      </c>
      <c r="B428" s="2" t="s">
        <v>420</v>
      </c>
    </row>
    <row r="429" spans="1:2" ht="14.4" x14ac:dyDescent="0.25">
      <c r="A429" s="78" t="s">
        <v>1377</v>
      </c>
      <c r="B429" s="2" t="s">
        <v>421</v>
      </c>
    </row>
    <row r="430" spans="1:2" ht="14.4" x14ac:dyDescent="0.25">
      <c r="A430" s="78" t="s">
        <v>1378</v>
      </c>
      <c r="B430" s="2" t="s">
        <v>422</v>
      </c>
    </row>
    <row r="431" spans="1:2" ht="14.4" x14ac:dyDescent="0.25">
      <c r="A431" s="78" t="s">
        <v>1379</v>
      </c>
      <c r="B431" s="2" t="s">
        <v>423</v>
      </c>
    </row>
    <row r="432" spans="1:2" ht="14.4" x14ac:dyDescent="0.25">
      <c r="A432" s="78" t="s">
        <v>1380</v>
      </c>
      <c r="B432" s="2" t="s">
        <v>424</v>
      </c>
    </row>
    <row r="433" spans="1:2" ht="14.4" x14ac:dyDescent="0.25">
      <c r="A433" s="78" t="s">
        <v>1381</v>
      </c>
      <c r="B433" s="2" t="s">
        <v>425</v>
      </c>
    </row>
    <row r="434" spans="1:2" ht="14.4" x14ac:dyDescent="0.25">
      <c r="A434" s="78" t="s">
        <v>1382</v>
      </c>
      <c r="B434" s="2" t="s">
        <v>426</v>
      </c>
    </row>
    <row r="435" spans="1:2" ht="14.4" x14ac:dyDescent="0.25">
      <c r="A435" s="78" t="s">
        <v>1383</v>
      </c>
      <c r="B435" s="2" t="s">
        <v>427</v>
      </c>
    </row>
    <row r="436" spans="1:2" ht="14.4" x14ac:dyDescent="0.25">
      <c r="A436" s="78" t="s">
        <v>1384</v>
      </c>
      <c r="B436" s="2" t="s">
        <v>428</v>
      </c>
    </row>
    <row r="437" spans="1:2" ht="14.4" x14ac:dyDescent="0.25">
      <c r="A437" s="78" t="s">
        <v>1385</v>
      </c>
      <c r="B437" s="2" t="s">
        <v>429</v>
      </c>
    </row>
    <row r="438" spans="1:2" ht="14.4" x14ac:dyDescent="0.25">
      <c r="A438" s="78" t="s">
        <v>1386</v>
      </c>
      <c r="B438" s="2" t="s">
        <v>430</v>
      </c>
    </row>
    <row r="439" spans="1:2" ht="14.4" x14ac:dyDescent="0.25">
      <c r="A439" s="78" t="s">
        <v>1387</v>
      </c>
      <c r="B439" s="2" t="s">
        <v>431</v>
      </c>
    </row>
    <row r="440" spans="1:2" ht="14.4" x14ac:dyDescent="0.25">
      <c r="A440" s="78" t="s">
        <v>1388</v>
      </c>
      <c r="B440" s="2" t="s">
        <v>432</v>
      </c>
    </row>
    <row r="441" spans="1:2" ht="14.4" x14ac:dyDescent="0.25">
      <c r="A441" s="78" t="s">
        <v>1389</v>
      </c>
      <c r="B441" s="2" t="s">
        <v>433</v>
      </c>
    </row>
    <row r="442" spans="1:2" ht="14.4" x14ac:dyDescent="0.25">
      <c r="A442" s="78" t="s">
        <v>1390</v>
      </c>
      <c r="B442" s="2" t="s">
        <v>434</v>
      </c>
    </row>
    <row r="443" spans="1:2" ht="14.4" x14ac:dyDescent="0.25">
      <c r="A443" s="78" t="s">
        <v>1391</v>
      </c>
      <c r="B443" s="2" t="s">
        <v>435</v>
      </c>
    </row>
    <row r="444" spans="1:2" ht="14.4" x14ac:dyDescent="0.25">
      <c r="A444" s="78" t="s">
        <v>1392</v>
      </c>
      <c r="B444" s="2" t="s">
        <v>436</v>
      </c>
    </row>
    <row r="445" spans="1:2" ht="14.4" x14ac:dyDescent="0.25">
      <c r="A445" s="78" t="s">
        <v>1393</v>
      </c>
      <c r="B445" s="2" t="s">
        <v>437</v>
      </c>
    </row>
    <row r="446" spans="1:2" ht="14.4" x14ac:dyDescent="0.25">
      <c r="A446" s="78" t="s">
        <v>1394</v>
      </c>
      <c r="B446" s="2" t="s">
        <v>438</v>
      </c>
    </row>
    <row r="447" spans="1:2" ht="14.4" x14ac:dyDescent="0.25">
      <c r="A447" s="78" t="s">
        <v>1395</v>
      </c>
      <c r="B447" s="2" t="s">
        <v>439</v>
      </c>
    </row>
    <row r="448" spans="1:2" ht="14.4" x14ac:dyDescent="0.25">
      <c r="A448" s="78" t="s">
        <v>1396</v>
      </c>
      <c r="B448" s="2" t="s">
        <v>440</v>
      </c>
    </row>
    <row r="449" spans="1:2" ht="14.4" x14ac:dyDescent="0.25">
      <c r="A449" s="78" t="s">
        <v>1397</v>
      </c>
      <c r="B449" s="2" t="s">
        <v>441</v>
      </c>
    </row>
    <row r="450" spans="1:2" ht="14.4" x14ac:dyDescent="0.25">
      <c r="A450" s="78" t="s">
        <v>1398</v>
      </c>
      <c r="B450" s="2" t="s">
        <v>442</v>
      </c>
    </row>
    <row r="451" spans="1:2" ht="14.4" x14ac:dyDescent="0.25">
      <c r="A451" s="78" t="s">
        <v>1399</v>
      </c>
      <c r="B451" s="2" t="s">
        <v>443</v>
      </c>
    </row>
    <row r="452" spans="1:2" ht="14.4" x14ac:dyDescent="0.25">
      <c r="A452" s="78" t="s">
        <v>1400</v>
      </c>
      <c r="B452" s="2" t="s">
        <v>444</v>
      </c>
    </row>
    <row r="453" spans="1:2" ht="14.4" x14ac:dyDescent="0.25">
      <c r="A453" s="78" t="s">
        <v>1401</v>
      </c>
      <c r="B453" s="2" t="s">
        <v>445</v>
      </c>
    </row>
    <row r="454" spans="1:2" ht="14.4" x14ac:dyDescent="0.25">
      <c r="A454" s="78" t="s">
        <v>1402</v>
      </c>
      <c r="B454" s="2" t="s">
        <v>446</v>
      </c>
    </row>
    <row r="455" spans="1:2" ht="14.4" x14ac:dyDescent="0.25">
      <c r="A455" s="78" t="s">
        <v>1403</v>
      </c>
      <c r="B455" s="2" t="s">
        <v>447</v>
      </c>
    </row>
    <row r="456" spans="1:2" ht="14.4" x14ac:dyDescent="0.25">
      <c r="A456" s="78" t="s">
        <v>1404</v>
      </c>
      <c r="B456" s="2" t="s">
        <v>448</v>
      </c>
    </row>
    <row r="457" spans="1:2" ht="14.4" x14ac:dyDescent="0.25">
      <c r="A457" s="78" t="s">
        <v>1405</v>
      </c>
      <c r="B457" s="2" t="s">
        <v>449</v>
      </c>
    </row>
    <row r="458" spans="1:2" ht="14.4" x14ac:dyDescent="0.25">
      <c r="A458" s="78" t="s">
        <v>1406</v>
      </c>
      <c r="B458" s="2" t="s">
        <v>450</v>
      </c>
    </row>
    <row r="459" spans="1:2" ht="14.4" x14ac:dyDescent="0.25">
      <c r="A459" s="78" t="s">
        <v>1407</v>
      </c>
      <c r="B459" s="2" t="s">
        <v>451</v>
      </c>
    </row>
    <row r="460" spans="1:2" ht="14.4" x14ac:dyDescent="0.25">
      <c r="A460" s="78" t="s">
        <v>1408</v>
      </c>
      <c r="B460" s="2" t="s">
        <v>452</v>
      </c>
    </row>
    <row r="461" spans="1:2" ht="14.4" x14ac:dyDescent="0.25">
      <c r="A461" s="78" t="s">
        <v>1409</v>
      </c>
      <c r="B461" s="2" t="s">
        <v>453</v>
      </c>
    </row>
    <row r="462" spans="1:2" ht="14.4" x14ac:dyDescent="0.25">
      <c r="A462" s="78" t="s">
        <v>1410</v>
      </c>
      <c r="B462" s="2" t="s">
        <v>454</v>
      </c>
    </row>
    <row r="463" spans="1:2" ht="14.4" x14ac:dyDescent="0.25">
      <c r="A463" s="78" t="s">
        <v>1411</v>
      </c>
      <c r="B463" s="2" t="s">
        <v>455</v>
      </c>
    </row>
    <row r="464" spans="1:2" ht="14.4" x14ac:dyDescent="0.25">
      <c r="A464" s="78" t="s">
        <v>1412</v>
      </c>
      <c r="B464" s="2" t="s">
        <v>456</v>
      </c>
    </row>
    <row r="465" spans="1:2" ht="14.4" x14ac:dyDescent="0.25">
      <c r="A465" s="78" t="s">
        <v>1413</v>
      </c>
      <c r="B465" s="2" t="s">
        <v>457</v>
      </c>
    </row>
    <row r="466" spans="1:2" ht="14.4" x14ac:dyDescent="0.25">
      <c r="A466" s="78" t="s">
        <v>1414</v>
      </c>
      <c r="B466" s="2" t="s">
        <v>458</v>
      </c>
    </row>
    <row r="467" spans="1:2" ht="14.4" x14ac:dyDescent="0.25">
      <c r="A467" s="78" t="s">
        <v>1415</v>
      </c>
      <c r="B467" s="2" t="s">
        <v>459</v>
      </c>
    </row>
    <row r="468" spans="1:2" ht="14.4" x14ac:dyDescent="0.25">
      <c r="A468" s="78" t="s">
        <v>1416</v>
      </c>
      <c r="B468" s="2" t="s">
        <v>460</v>
      </c>
    </row>
    <row r="469" spans="1:2" ht="14.4" x14ac:dyDescent="0.25">
      <c r="A469" s="78" t="s">
        <v>1417</v>
      </c>
      <c r="B469" s="2" t="s">
        <v>461</v>
      </c>
    </row>
    <row r="470" spans="1:2" ht="14.4" x14ac:dyDescent="0.25">
      <c r="A470" s="78" t="s">
        <v>1418</v>
      </c>
      <c r="B470" s="2" t="s">
        <v>462</v>
      </c>
    </row>
    <row r="471" spans="1:2" ht="14.4" x14ac:dyDescent="0.25">
      <c r="A471" s="78" t="s">
        <v>1419</v>
      </c>
      <c r="B471" s="2" t="s">
        <v>463</v>
      </c>
    </row>
    <row r="472" spans="1:2" ht="14.4" x14ac:dyDescent="0.25">
      <c r="A472" s="78" t="s">
        <v>1420</v>
      </c>
      <c r="B472" s="2" t="s">
        <v>464</v>
      </c>
    </row>
    <row r="473" spans="1:2" ht="14.4" x14ac:dyDescent="0.25">
      <c r="A473" s="78" t="s">
        <v>1421</v>
      </c>
      <c r="B473" s="2" t="s">
        <v>465</v>
      </c>
    </row>
    <row r="474" spans="1:2" ht="14.4" x14ac:dyDescent="0.25">
      <c r="A474" s="78" t="s">
        <v>1422</v>
      </c>
      <c r="B474" s="2" t="s">
        <v>466</v>
      </c>
    </row>
    <row r="475" spans="1:2" ht="14.4" x14ac:dyDescent="0.25">
      <c r="A475" s="78" t="s">
        <v>1423</v>
      </c>
      <c r="B475" s="2" t="s">
        <v>467</v>
      </c>
    </row>
    <row r="476" spans="1:2" ht="14.4" x14ac:dyDescent="0.25">
      <c r="A476" s="78" t="s">
        <v>1424</v>
      </c>
      <c r="B476" s="2" t="s">
        <v>468</v>
      </c>
    </row>
    <row r="477" spans="1:2" ht="14.4" x14ac:dyDescent="0.25">
      <c r="A477" s="78" t="s">
        <v>1425</v>
      </c>
      <c r="B477" s="2" t="s">
        <v>469</v>
      </c>
    </row>
    <row r="478" spans="1:2" ht="14.4" x14ac:dyDescent="0.25">
      <c r="A478" s="78" t="s">
        <v>1426</v>
      </c>
      <c r="B478" s="6" t="s">
        <v>1860</v>
      </c>
    </row>
    <row r="479" spans="1:2" ht="14.4" x14ac:dyDescent="0.25">
      <c r="A479" s="78" t="s">
        <v>1427</v>
      </c>
      <c r="B479" s="2" t="s">
        <v>470</v>
      </c>
    </row>
    <row r="480" spans="1:2" ht="14.4" x14ac:dyDescent="0.25">
      <c r="A480" s="78" t="s">
        <v>1428</v>
      </c>
      <c r="B480" s="3" t="s">
        <v>471</v>
      </c>
    </row>
    <row r="481" spans="1:2" ht="14.4" x14ac:dyDescent="0.25">
      <c r="A481" s="78" t="s">
        <v>1429</v>
      </c>
      <c r="B481" s="2" t="s">
        <v>472</v>
      </c>
    </row>
    <row r="482" spans="1:2" ht="14.4" x14ac:dyDescent="0.25">
      <c r="A482" s="78" t="s">
        <v>1430</v>
      </c>
      <c r="B482" s="2" t="s">
        <v>473</v>
      </c>
    </row>
    <row r="483" spans="1:2" ht="14.4" x14ac:dyDescent="0.25">
      <c r="A483" s="78" t="s">
        <v>1431</v>
      </c>
      <c r="B483" s="2" t="s">
        <v>474</v>
      </c>
    </row>
    <row r="484" spans="1:2" ht="14.4" x14ac:dyDescent="0.25">
      <c r="A484" s="78" t="s">
        <v>1432</v>
      </c>
      <c r="B484" s="2" t="s">
        <v>475</v>
      </c>
    </row>
    <row r="485" spans="1:2" ht="14.4" x14ac:dyDescent="0.25">
      <c r="A485" s="78" t="s">
        <v>1433</v>
      </c>
      <c r="B485" s="2" t="s">
        <v>476</v>
      </c>
    </row>
    <row r="486" spans="1:2" ht="14.4" x14ac:dyDescent="0.25">
      <c r="A486" s="78" t="s">
        <v>1434</v>
      </c>
      <c r="B486" s="2" t="s">
        <v>477</v>
      </c>
    </row>
    <row r="487" spans="1:2" ht="14.4" x14ac:dyDescent="0.25">
      <c r="A487" s="78" t="s">
        <v>1435</v>
      </c>
      <c r="B487" s="2" t="s">
        <v>478</v>
      </c>
    </row>
    <row r="488" spans="1:2" ht="14.4" x14ac:dyDescent="0.25">
      <c r="A488" s="78" t="s">
        <v>1436</v>
      </c>
      <c r="B488" s="3" t="s">
        <v>479</v>
      </c>
    </row>
    <row r="489" spans="1:2" ht="14.4" x14ac:dyDescent="0.25">
      <c r="A489" s="78" t="s">
        <v>1437</v>
      </c>
      <c r="B489" s="2" t="s">
        <v>480</v>
      </c>
    </row>
    <row r="490" spans="1:2" ht="14.4" x14ac:dyDescent="0.25">
      <c r="A490" s="78" t="s">
        <v>1438</v>
      </c>
      <c r="B490" s="2" t="s">
        <v>481</v>
      </c>
    </row>
    <row r="491" spans="1:2" ht="14.4" x14ac:dyDescent="0.25">
      <c r="A491" s="78" t="s">
        <v>1439</v>
      </c>
      <c r="B491" s="2" t="s">
        <v>482</v>
      </c>
    </row>
    <row r="492" spans="1:2" ht="14.4" x14ac:dyDescent="0.25">
      <c r="A492" s="78" t="s">
        <v>1440</v>
      </c>
      <c r="B492" s="2" t="s">
        <v>483</v>
      </c>
    </row>
    <row r="493" spans="1:2" ht="14.4" x14ac:dyDescent="0.25">
      <c r="A493" s="78" t="s">
        <v>1441</v>
      </c>
      <c r="B493" s="3" t="s">
        <v>484</v>
      </c>
    </row>
    <row r="494" spans="1:2" ht="14.4" x14ac:dyDescent="0.25">
      <c r="A494" s="78" t="s">
        <v>1442</v>
      </c>
      <c r="B494" s="3" t="s">
        <v>485</v>
      </c>
    </row>
    <row r="495" spans="1:2" ht="14.4" x14ac:dyDescent="0.25">
      <c r="A495" s="78" t="s">
        <v>1443</v>
      </c>
      <c r="B495" s="2" t="s">
        <v>486</v>
      </c>
    </row>
    <row r="496" spans="1:2" ht="14.4" x14ac:dyDescent="0.25">
      <c r="A496" s="78" t="s">
        <v>1444</v>
      </c>
      <c r="B496" s="2" t="s">
        <v>487</v>
      </c>
    </row>
    <row r="497" spans="1:2" ht="14.4" x14ac:dyDescent="0.25">
      <c r="A497" s="78" t="s">
        <v>1445</v>
      </c>
      <c r="B497" s="2" t="s">
        <v>488</v>
      </c>
    </row>
    <row r="498" spans="1:2" ht="14.4" x14ac:dyDescent="0.25">
      <c r="A498" s="78" t="s">
        <v>1446</v>
      </c>
      <c r="B498" s="2" t="s">
        <v>489</v>
      </c>
    </row>
    <row r="499" spans="1:2" ht="14.4" x14ac:dyDescent="0.25">
      <c r="A499" s="78" t="s">
        <v>1447</v>
      </c>
      <c r="B499" s="2" t="s">
        <v>490</v>
      </c>
    </row>
    <row r="500" spans="1:2" ht="14.4" x14ac:dyDescent="0.25">
      <c r="A500" s="78" t="s">
        <v>1448</v>
      </c>
      <c r="B500" s="2" t="s">
        <v>491</v>
      </c>
    </row>
    <row r="501" spans="1:2" ht="14.4" x14ac:dyDescent="0.25">
      <c r="A501" s="78" t="s">
        <v>1449</v>
      </c>
      <c r="B501" s="2" t="s">
        <v>492</v>
      </c>
    </row>
    <row r="502" spans="1:2" ht="14.4" x14ac:dyDescent="0.25">
      <c r="A502" s="78" t="s">
        <v>1450</v>
      </c>
      <c r="B502" s="2" t="s">
        <v>493</v>
      </c>
    </row>
    <row r="503" spans="1:2" ht="14.4" x14ac:dyDescent="0.25">
      <c r="A503" s="78" t="s">
        <v>1451</v>
      </c>
      <c r="B503" s="2" t="s">
        <v>494</v>
      </c>
    </row>
    <row r="504" spans="1:2" ht="14.4" x14ac:dyDescent="0.25">
      <c r="A504" s="78" t="s">
        <v>1452</v>
      </c>
      <c r="B504" s="2" t="s">
        <v>495</v>
      </c>
    </row>
    <row r="505" spans="1:2" ht="14.4" x14ac:dyDescent="0.25">
      <c r="A505" s="78" t="s">
        <v>1453</v>
      </c>
      <c r="B505" s="2" t="s">
        <v>496</v>
      </c>
    </row>
    <row r="506" spans="1:2" ht="14.4" x14ac:dyDescent="0.25">
      <c r="A506" s="78" t="s">
        <v>1454</v>
      </c>
      <c r="B506" s="2" t="s">
        <v>1865</v>
      </c>
    </row>
    <row r="507" spans="1:2" ht="14.4" x14ac:dyDescent="0.25">
      <c r="A507" s="78" t="s">
        <v>1455</v>
      </c>
      <c r="B507" s="2" t="s">
        <v>497</v>
      </c>
    </row>
    <row r="508" spans="1:2" ht="14.4" x14ac:dyDescent="0.25">
      <c r="A508" s="78" t="s">
        <v>1456</v>
      </c>
      <c r="B508" s="2" t="s">
        <v>1863</v>
      </c>
    </row>
    <row r="509" spans="1:2" ht="14.4" x14ac:dyDescent="0.25">
      <c r="A509" s="78" t="s">
        <v>1457</v>
      </c>
      <c r="B509" s="2" t="s">
        <v>498</v>
      </c>
    </row>
    <row r="510" spans="1:2" ht="14.4" x14ac:dyDescent="0.25">
      <c r="A510" s="78" t="s">
        <v>1458</v>
      </c>
      <c r="B510" s="2" t="s">
        <v>499</v>
      </c>
    </row>
    <row r="511" spans="1:2" ht="14.4" x14ac:dyDescent="0.25">
      <c r="A511" s="78" t="s">
        <v>1459</v>
      </c>
      <c r="B511" s="2" t="s">
        <v>500</v>
      </c>
    </row>
    <row r="512" spans="1:2" ht="14.4" x14ac:dyDescent="0.25">
      <c r="A512" s="78" t="s">
        <v>1460</v>
      </c>
      <c r="B512" s="2" t="s">
        <v>501</v>
      </c>
    </row>
    <row r="513" spans="1:2" ht="14.4" x14ac:dyDescent="0.25">
      <c r="A513" s="78" t="s">
        <v>1461</v>
      </c>
      <c r="B513" s="2" t="s">
        <v>502</v>
      </c>
    </row>
    <row r="514" spans="1:2" ht="14.4" x14ac:dyDescent="0.25">
      <c r="A514" s="78" t="s">
        <v>1462</v>
      </c>
      <c r="B514" s="2" t="s">
        <v>503</v>
      </c>
    </row>
    <row r="515" spans="1:2" ht="14.4" x14ac:dyDescent="0.25">
      <c r="A515" s="78" t="s">
        <v>1463</v>
      </c>
      <c r="B515" s="2" t="s">
        <v>504</v>
      </c>
    </row>
    <row r="516" spans="1:2" ht="14.4" x14ac:dyDescent="0.25">
      <c r="A516" s="78" t="s">
        <v>1464</v>
      </c>
      <c r="B516" s="2" t="s">
        <v>1868</v>
      </c>
    </row>
    <row r="517" spans="1:2" ht="14.4" x14ac:dyDescent="0.25">
      <c r="A517" s="78" t="s">
        <v>1465</v>
      </c>
      <c r="B517" s="2" t="s">
        <v>505</v>
      </c>
    </row>
    <row r="518" spans="1:2" ht="14.4" x14ac:dyDescent="0.25">
      <c r="A518" s="78" t="s">
        <v>1466</v>
      </c>
      <c r="B518" s="2" t="s">
        <v>506</v>
      </c>
    </row>
    <row r="519" spans="1:2" ht="14.4" x14ac:dyDescent="0.25">
      <c r="A519" s="78" t="s">
        <v>1467</v>
      </c>
      <c r="B519" s="2" t="s">
        <v>507</v>
      </c>
    </row>
    <row r="520" spans="1:2" ht="14.4" x14ac:dyDescent="0.25">
      <c r="A520" s="78" t="s">
        <v>1468</v>
      </c>
      <c r="B520" s="2" t="s">
        <v>508</v>
      </c>
    </row>
    <row r="521" spans="1:2" ht="14.4" x14ac:dyDescent="0.25">
      <c r="A521" s="78" t="s">
        <v>1469</v>
      </c>
      <c r="B521" s="2" t="s">
        <v>509</v>
      </c>
    </row>
    <row r="522" spans="1:2" ht="14.4" x14ac:dyDescent="0.25">
      <c r="A522" s="78" t="s">
        <v>1470</v>
      </c>
      <c r="B522" s="2" t="s">
        <v>510</v>
      </c>
    </row>
    <row r="523" spans="1:2" ht="14.4" x14ac:dyDescent="0.25">
      <c r="A523" s="78" t="s">
        <v>1471</v>
      </c>
      <c r="B523" s="2" t="s">
        <v>511</v>
      </c>
    </row>
    <row r="524" spans="1:2" ht="14.4" x14ac:dyDescent="0.25">
      <c r="A524" s="78" t="s">
        <v>1472</v>
      </c>
      <c r="B524" s="2" t="s">
        <v>1864</v>
      </c>
    </row>
    <row r="525" spans="1:2" ht="14.4" x14ac:dyDescent="0.25">
      <c r="A525" s="78" t="s">
        <v>1473</v>
      </c>
      <c r="B525" s="2" t="s">
        <v>512</v>
      </c>
    </row>
    <row r="526" spans="1:2" ht="14.4" x14ac:dyDescent="0.25">
      <c r="A526" s="78" t="s">
        <v>1474</v>
      </c>
      <c r="B526" s="2" t="s">
        <v>513</v>
      </c>
    </row>
    <row r="527" spans="1:2" ht="14.4" x14ac:dyDescent="0.25">
      <c r="A527" s="78" t="s">
        <v>1475</v>
      </c>
      <c r="B527" s="2" t="s">
        <v>514</v>
      </c>
    </row>
    <row r="528" spans="1:2" ht="14.4" x14ac:dyDescent="0.25">
      <c r="A528" s="78" t="s">
        <v>1476</v>
      </c>
      <c r="B528" s="2" t="s">
        <v>515</v>
      </c>
    </row>
    <row r="529" spans="1:2" ht="14.4" x14ac:dyDescent="0.25">
      <c r="A529" s="78" t="s">
        <v>1477</v>
      </c>
      <c r="B529" s="2" t="s">
        <v>516</v>
      </c>
    </row>
    <row r="530" spans="1:2" ht="14.4" x14ac:dyDescent="0.25">
      <c r="A530" s="78" t="s">
        <v>1478</v>
      </c>
      <c r="B530" s="2" t="s">
        <v>517</v>
      </c>
    </row>
    <row r="531" spans="1:2" ht="14.4" x14ac:dyDescent="0.25">
      <c r="A531" s="78" t="s">
        <v>1479</v>
      </c>
      <c r="B531" s="2" t="s">
        <v>518</v>
      </c>
    </row>
    <row r="532" spans="1:2" ht="14.4" x14ac:dyDescent="0.25">
      <c r="A532" s="78" t="s">
        <v>1480</v>
      </c>
      <c r="B532" s="2" t="s">
        <v>519</v>
      </c>
    </row>
    <row r="533" spans="1:2" ht="14.4" x14ac:dyDescent="0.25">
      <c r="A533" s="78" t="s">
        <v>1481</v>
      </c>
      <c r="B533" s="2" t="s">
        <v>520</v>
      </c>
    </row>
    <row r="534" spans="1:2" ht="14.4" x14ac:dyDescent="0.25">
      <c r="A534" s="78" t="s">
        <v>1482</v>
      </c>
      <c r="B534" s="2" t="s">
        <v>521</v>
      </c>
    </row>
    <row r="535" spans="1:2" ht="14.4" x14ac:dyDescent="0.25">
      <c r="A535" s="78" t="s">
        <v>1483</v>
      </c>
      <c r="B535" s="2" t="s">
        <v>522</v>
      </c>
    </row>
    <row r="536" spans="1:2" ht="14.4" x14ac:dyDescent="0.25">
      <c r="A536" s="78" t="s">
        <v>1484</v>
      </c>
      <c r="B536" s="2" t="s">
        <v>523</v>
      </c>
    </row>
    <row r="537" spans="1:2" ht="14.4" x14ac:dyDescent="0.25">
      <c r="A537" s="78" t="s">
        <v>1485</v>
      </c>
      <c r="B537" s="2" t="s">
        <v>524</v>
      </c>
    </row>
    <row r="538" spans="1:2" ht="14.4" x14ac:dyDescent="0.25">
      <c r="A538" s="78" t="s">
        <v>1486</v>
      </c>
      <c r="B538" s="2" t="s">
        <v>525</v>
      </c>
    </row>
    <row r="539" spans="1:2" ht="14.4" x14ac:dyDescent="0.25">
      <c r="A539" s="78" t="s">
        <v>1487</v>
      </c>
      <c r="B539" s="2" t="s">
        <v>526</v>
      </c>
    </row>
    <row r="540" spans="1:2" ht="14.4" x14ac:dyDescent="0.25">
      <c r="A540" s="78" t="s">
        <v>1488</v>
      </c>
      <c r="B540" s="2" t="s">
        <v>527</v>
      </c>
    </row>
    <row r="541" spans="1:2" ht="14.4" x14ac:dyDescent="0.25">
      <c r="A541" s="78" t="s">
        <v>1489</v>
      </c>
      <c r="B541" s="2" t="s">
        <v>528</v>
      </c>
    </row>
    <row r="542" spans="1:2" ht="14.4" x14ac:dyDescent="0.25">
      <c r="A542" s="78" t="s">
        <v>1490</v>
      </c>
      <c r="B542" s="2" t="s">
        <v>529</v>
      </c>
    </row>
    <row r="543" spans="1:2" ht="14.4" x14ac:dyDescent="0.25">
      <c r="A543" s="78" t="s">
        <v>1491</v>
      </c>
      <c r="B543" s="2" t="s">
        <v>530</v>
      </c>
    </row>
    <row r="544" spans="1:2" ht="14.4" x14ac:dyDescent="0.25">
      <c r="A544" s="78" t="s">
        <v>1492</v>
      </c>
      <c r="B544" s="2" t="s">
        <v>531</v>
      </c>
    </row>
    <row r="545" spans="1:2" ht="14.4" x14ac:dyDescent="0.25">
      <c r="A545" s="78" t="s">
        <v>1493</v>
      </c>
      <c r="B545" s="2" t="s">
        <v>532</v>
      </c>
    </row>
    <row r="546" spans="1:2" ht="14.4" x14ac:dyDescent="0.25">
      <c r="A546" s="78" t="s">
        <v>1494</v>
      </c>
      <c r="B546" s="2" t="s">
        <v>533</v>
      </c>
    </row>
    <row r="547" spans="1:2" ht="14.4" x14ac:dyDescent="0.25">
      <c r="A547" s="78" t="s">
        <v>1495</v>
      </c>
      <c r="B547" s="2" t="s">
        <v>534</v>
      </c>
    </row>
    <row r="548" spans="1:2" ht="14.4" x14ac:dyDescent="0.25">
      <c r="A548" s="78" t="s">
        <v>1496</v>
      </c>
      <c r="B548" s="2" t="s">
        <v>535</v>
      </c>
    </row>
    <row r="549" spans="1:2" ht="14.4" x14ac:dyDescent="0.25">
      <c r="A549" s="78" t="s">
        <v>1497</v>
      </c>
      <c r="B549" s="2" t="s">
        <v>536</v>
      </c>
    </row>
    <row r="550" spans="1:2" ht="14.4" x14ac:dyDescent="0.25">
      <c r="A550" s="78" t="s">
        <v>1498</v>
      </c>
      <c r="B550" s="2" t="s">
        <v>537</v>
      </c>
    </row>
    <row r="551" spans="1:2" ht="14.4" x14ac:dyDescent="0.25">
      <c r="A551" s="78" t="s">
        <v>1499</v>
      </c>
      <c r="B551" s="3" t="s">
        <v>538</v>
      </c>
    </row>
    <row r="552" spans="1:2" ht="14.4" x14ac:dyDescent="0.25">
      <c r="A552" s="78" t="s">
        <v>1500</v>
      </c>
      <c r="B552" s="2" t="s">
        <v>539</v>
      </c>
    </row>
    <row r="553" spans="1:2" ht="14.4" x14ac:dyDescent="0.25">
      <c r="A553" s="78" t="s">
        <v>1501</v>
      </c>
      <c r="B553" s="2" t="s">
        <v>540</v>
      </c>
    </row>
    <row r="554" spans="1:2" ht="14.4" x14ac:dyDescent="0.25">
      <c r="A554" s="78" t="s">
        <v>1502</v>
      </c>
      <c r="B554" s="2" t="s">
        <v>541</v>
      </c>
    </row>
    <row r="555" spans="1:2" ht="14.4" x14ac:dyDescent="0.25">
      <c r="A555" s="78" t="s">
        <v>1503</v>
      </c>
      <c r="B555" s="2" t="s">
        <v>542</v>
      </c>
    </row>
    <row r="556" spans="1:2" ht="14.4" x14ac:dyDescent="0.25">
      <c r="A556" s="78" t="s">
        <v>1504</v>
      </c>
      <c r="B556" s="2" t="s">
        <v>543</v>
      </c>
    </row>
    <row r="557" spans="1:2" ht="14.4" x14ac:dyDescent="0.25">
      <c r="A557" s="78" t="s">
        <v>1505</v>
      </c>
      <c r="B557" s="2" t="s">
        <v>544</v>
      </c>
    </row>
    <row r="558" spans="1:2" ht="14.4" x14ac:dyDescent="0.25">
      <c r="A558" s="78" t="s">
        <v>1506</v>
      </c>
      <c r="B558" s="2" t="s">
        <v>545</v>
      </c>
    </row>
    <row r="559" spans="1:2" ht="14.4" x14ac:dyDescent="0.25">
      <c r="A559" s="78" t="s">
        <v>1507</v>
      </c>
      <c r="B559" s="2" t="s">
        <v>546</v>
      </c>
    </row>
    <row r="560" spans="1:2" ht="14.4" x14ac:dyDescent="0.25">
      <c r="A560" s="78" t="s">
        <v>1508</v>
      </c>
      <c r="B560" s="2" t="s">
        <v>547</v>
      </c>
    </row>
    <row r="561" spans="1:2" ht="14.4" x14ac:dyDescent="0.25">
      <c r="A561" s="78" t="s">
        <v>1509</v>
      </c>
      <c r="B561" s="2" t="s">
        <v>1866</v>
      </c>
    </row>
    <row r="562" spans="1:2" ht="14.4" x14ac:dyDescent="0.25">
      <c r="A562" s="78" t="s">
        <v>1510</v>
      </c>
      <c r="B562" s="2" t="s">
        <v>548</v>
      </c>
    </row>
    <row r="563" spans="1:2" ht="14.4" x14ac:dyDescent="0.25">
      <c r="A563" s="78" t="s">
        <v>1511</v>
      </c>
      <c r="B563" s="2" t="s">
        <v>549</v>
      </c>
    </row>
    <row r="564" spans="1:2" ht="14.4" x14ac:dyDescent="0.25">
      <c r="A564" s="78" t="s">
        <v>1512</v>
      </c>
      <c r="B564" s="2" t="s">
        <v>550</v>
      </c>
    </row>
    <row r="565" spans="1:2" ht="14.4" x14ac:dyDescent="0.25">
      <c r="A565" s="78" t="s">
        <v>1513</v>
      </c>
      <c r="B565" s="2" t="s">
        <v>551</v>
      </c>
    </row>
    <row r="566" spans="1:2" ht="14.4" x14ac:dyDescent="0.25">
      <c r="A566" s="78" t="s">
        <v>1514</v>
      </c>
      <c r="B566" s="2" t="s">
        <v>552</v>
      </c>
    </row>
    <row r="567" spans="1:2" ht="14.4" x14ac:dyDescent="0.25">
      <c r="A567" s="78" t="s">
        <v>1515</v>
      </c>
      <c r="B567" s="2" t="s">
        <v>553</v>
      </c>
    </row>
    <row r="568" spans="1:2" ht="14.4" x14ac:dyDescent="0.25">
      <c r="A568" s="78" t="s">
        <v>1516</v>
      </c>
      <c r="B568" s="2" t="s">
        <v>554</v>
      </c>
    </row>
    <row r="569" spans="1:2" ht="14.4" x14ac:dyDescent="0.25">
      <c r="A569" s="78" t="s">
        <v>1517</v>
      </c>
      <c r="B569" s="2" t="s">
        <v>555</v>
      </c>
    </row>
    <row r="570" spans="1:2" ht="14.4" x14ac:dyDescent="0.25">
      <c r="A570" s="78" t="s">
        <v>1518</v>
      </c>
      <c r="B570" s="2" t="s">
        <v>556</v>
      </c>
    </row>
    <row r="571" spans="1:2" ht="14.4" x14ac:dyDescent="0.25">
      <c r="A571" s="78" t="s">
        <v>1519</v>
      </c>
      <c r="B571" s="2" t="s">
        <v>1867</v>
      </c>
    </row>
    <row r="572" spans="1:2" ht="14.4" x14ac:dyDescent="0.25">
      <c r="A572" s="78" t="s">
        <v>1520</v>
      </c>
      <c r="B572" s="2" t="s">
        <v>557</v>
      </c>
    </row>
    <row r="573" spans="1:2" ht="14.4" x14ac:dyDescent="0.25">
      <c r="A573" s="78" t="s">
        <v>1521</v>
      </c>
      <c r="B573" s="2" t="s">
        <v>558</v>
      </c>
    </row>
    <row r="574" spans="1:2" ht="14.4" x14ac:dyDescent="0.25">
      <c r="A574" s="78" t="s">
        <v>1522</v>
      </c>
      <c r="B574" s="2" t="s">
        <v>559</v>
      </c>
    </row>
    <row r="575" spans="1:2" ht="14.4" x14ac:dyDescent="0.25">
      <c r="A575" s="78" t="s">
        <v>1523</v>
      </c>
      <c r="B575" s="2" t="s">
        <v>560</v>
      </c>
    </row>
    <row r="576" spans="1:2" ht="14.4" x14ac:dyDescent="0.25">
      <c r="A576" s="78" t="s">
        <v>1524</v>
      </c>
      <c r="B576" s="2" t="s">
        <v>561</v>
      </c>
    </row>
    <row r="577" spans="1:2" ht="14.4" x14ac:dyDescent="0.25">
      <c r="A577" s="78" t="s">
        <v>1525</v>
      </c>
      <c r="B577" s="2" t="s">
        <v>562</v>
      </c>
    </row>
    <row r="578" spans="1:2" ht="14.4" x14ac:dyDescent="0.25">
      <c r="A578" s="78" t="s">
        <v>1526</v>
      </c>
      <c r="B578" s="2" t="s">
        <v>563</v>
      </c>
    </row>
    <row r="579" spans="1:2" ht="14.4" x14ac:dyDescent="0.25">
      <c r="A579" s="78" t="s">
        <v>1527</v>
      </c>
      <c r="B579" s="2" t="s">
        <v>564</v>
      </c>
    </row>
    <row r="580" spans="1:2" ht="14.4" x14ac:dyDescent="0.25">
      <c r="A580" s="78" t="s">
        <v>1528</v>
      </c>
      <c r="B580" s="2" t="s">
        <v>565</v>
      </c>
    </row>
    <row r="581" spans="1:2" ht="14.4" x14ac:dyDescent="0.25">
      <c r="A581" s="78" t="s">
        <v>1529</v>
      </c>
      <c r="B581" s="2" t="s">
        <v>566</v>
      </c>
    </row>
    <row r="582" spans="1:2" ht="14.4" x14ac:dyDescent="0.25">
      <c r="A582" s="78" t="s">
        <v>1530</v>
      </c>
      <c r="B582" s="2" t="s">
        <v>567</v>
      </c>
    </row>
    <row r="583" spans="1:2" ht="14.4" x14ac:dyDescent="0.25">
      <c r="A583" s="78" t="s">
        <v>1531</v>
      </c>
      <c r="B583" s="2" t="s">
        <v>568</v>
      </c>
    </row>
    <row r="584" spans="1:2" ht="14.4" x14ac:dyDescent="0.25">
      <c r="A584" s="78" t="s">
        <v>1532</v>
      </c>
      <c r="B584" s="2" t="s">
        <v>569</v>
      </c>
    </row>
    <row r="585" spans="1:2" ht="14.4" x14ac:dyDescent="0.25">
      <c r="A585" s="78" t="s">
        <v>1533</v>
      </c>
      <c r="B585" s="2" t="s">
        <v>570</v>
      </c>
    </row>
    <row r="586" spans="1:2" ht="14.4" x14ac:dyDescent="0.25">
      <c r="A586" s="78" t="s">
        <v>1534</v>
      </c>
      <c r="B586" s="2" t="s">
        <v>571</v>
      </c>
    </row>
    <row r="587" spans="1:2" ht="14.4" x14ac:dyDescent="0.25">
      <c r="A587" s="78" t="s">
        <v>1535</v>
      </c>
      <c r="B587" s="2" t="s">
        <v>572</v>
      </c>
    </row>
    <row r="588" spans="1:2" ht="14.4" x14ac:dyDescent="0.25">
      <c r="A588" s="78" t="s">
        <v>1536</v>
      </c>
      <c r="B588" s="2" t="s">
        <v>573</v>
      </c>
    </row>
    <row r="589" spans="1:2" ht="14.4" x14ac:dyDescent="0.25">
      <c r="A589" s="78" t="s">
        <v>1537</v>
      </c>
      <c r="B589" s="2" t="s">
        <v>574</v>
      </c>
    </row>
    <row r="590" spans="1:2" ht="14.4" x14ac:dyDescent="0.25">
      <c r="A590" s="78" t="s">
        <v>1538</v>
      </c>
      <c r="B590" s="2" t="s">
        <v>575</v>
      </c>
    </row>
    <row r="591" spans="1:2" ht="14.4" x14ac:dyDescent="0.25">
      <c r="A591" s="78" t="s">
        <v>1539</v>
      </c>
      <c r="B591" s="2" t="s">
        <v>576</v>
      </c>
    </row>
    <row r="592" spans="1:2" ht="14.4" x14ac:dyDescent="0.25">
      <c r="A592" s="78" t="s">
        <v>1540</v>
      </c>
      <c r="B592" s="2" t="s">
        <v>577</v>
      </c>
    </row>
    <row r="593" spans="1:2" ht="14.4" x14ac:dyDescent="0.25">
      <c r="A593" s="78" t="s">
        <v>1541</v>
      </c>
      <c r="B593" s="2" t="s">
        <v>578</v>
      </c>
    </row>
    <row r="594" spans="1:2" ht="14.4" x14ac:dyDescent="0.25">
      <c r="A594" s="78" t="s">
        <v>1542</v>
      </c>
      <c r="B594" s="2" t="s">
        <v>579</v>
      </c>
    </row>
    <row r="595" spans="1:2" ht="14.4" x14ac:dyDescent="0.25">
      <c r="A595" s="78" t="s">
        <v>1543</v>
      </c>
      <c r="B595" s="2" t="s">
        <v>580</v>
      </c>
    </row>
    <row r="596" spans="1:2" ht="14.4" x14ac:dyDescent="0.25">
      <c r="A596" s="78" t="s">
        <v>1544</v>
      </c>
      <c r="B596" s="2" t="s">
        <v>581</v>
      </c>
    </row>
    <row r="597" spans="1:2" ht="14.4" x14ac:dyDescent="0.25">
      <c r="A597" s="78" t="s">
        <v>1545</v>
      </c>
      <c r="B597" s="2" t="s">
        <v>582</v>
      </c>
    </row>
    <row r="598" spans="1:2" ht="14.4" x14ac:dyDescent="0.25">
      <c r="A598" s="78" t="s">
        <v>1546</v>
      </c>
      <c r="B598" s="2" t="s">
        <v>583</v>
      </c>
    </row>
    <row r="599" spans="1:2" ht="14.4" x14ac:dyDescent="0.25">
      <c r="A599" s="78" t="s">
        <v>1547</v>
      </c>
      <c r="B599" s="2" t="s">
        <v>584</v>
      </c>
    </row>
    <row r="600" spans="1:2" ht="14.4" x14ac:dyDescent="0.25">
      <c r="A600" s="78" t="s">
        <v>1548</v>
      </c>
      <c r="B600" s="2" t="s">
        <v>585</v>
      </c>
    </row>
    <row r="601" spans="1:2" ht="14.4" x14ac:dyDescent="0.25">
      <c r="A601" s="78" t="s">
        <v>1549</v>
      </c>
      <c r="B601" s="2" t="s">
        <v>586</v>
      </c>
    </row>
    <row r="602" spans="1:2" ht="14.4" x14ac:dyDescent="0.25">
      <c r="A602" s="78" t="s">
        <v>1550</v>
      </c>
      <c r="B602" s="2" t="s">
        <v>587</v>
      </c>
    </row>
    <row r="603" spans="1:2" ht="14.4" x14ac:dyDescent="0.25">
      <c r="A603" s="78" t="s">
        <v>1551</v>
      </c>
      <c r="B603" s="2" t="s">
        <v>588</v>
      </c>
    </row>
    <row r="604" spans="1:2" ht="14.4" x14ac:dyDescent="0.25">
      <c r="A604" s="78" t="s">
        <v>1552</v>
      </c>
      <c r="B604" s="2" t="s">
        <v>589</v>
      </c>
    </row>
    <row r="605" spans="1:2" ht="14.4" x14ac:dyDescent="0.25">
      <c r="A605" s="78" t="s">
        <v>1553</v>
      </c>
      <c r="B605" s="2" t="s">
        <v>590</v>
      </c>
    </row>
    <row r="606" spans="1:2" ht="14.4" x14ac:dyDescent="0.25">
      <c r="A606" s="78" t="s">
        <v>1554</v>
      </c>
      <c r="B606" s="2" t="s">
        <v>591</v>
      </c>
    </row>
    <row r="607" spans="1:2" ht="14.4" x14ac:dyDescent="0.25">
      <c r="A607" s="78" t="s">
        <v>1555</v>
      </c>
      <c r="B607" s="2" t="s">
        <v>592</v>
      </c>
    </row>
    <row r="608" spans="1:2" ht="14.4" x14ac:dyDescent="0.25">
      <c r="A608" s="78" t="s">
        <v>1556</v>
      </c>
      <c r="B608" s="2" t="s">
        <v>593</v>
      </c>
    </row>
    <row r="609" spans="1:2" ht="14.4" x14ac:dyDescent="0.25">
      <c r="A609" s="78" t="s">
        <v>1557</v>
      </c>
      <c r="B609" s="2" t="s">
        <v>594</v>
      </c>
    </row>
    <row r="610" spans="1:2" ht="14.4" x14ac:dyDescent="0.25">
      <c r="A610" s="78" t="s">
        <v>1558</v>
      </c>
      <c r="B610" s="2" t="s">
        <v>595</v>
      </c>
    </row>
    <row r="611" spans="1:2" ht="14.4" x14ac:dyDescent="0.25">
      <c r="A611" s="78" t="s">
        <v>1559</v>
      </c>
      <c r="B611" s="2" t="s">
        <v>596</v>
      </c>
    </row>
    <row r="612" spans="1:2" ht="14.4" x14ac:dyDescent="0.25">
      <c r="A612" s="78" t="s">
        <v>1560</v>
      </c>
      <c r="B612" s="2" t="s">
        <v>597</v>
      </c>
    </row>
    <row r="613" spans="1:2" ht="14.4" x14ac:dyDescent="0.25">
      <c r="A613" s="78" t="s">
        <v>1561</v>
      </c>
      <c r="B613" s="2" t="s">
        <v>598</v>
      </c>
    </row>
    <row r="614" spans="1:2" ht="14.4" x14ac:dyDescent="0.25">
      <c r="A614" s="78" t="s">
        <v>1562</v>
      </c>
      <c r="B614" s="2" t="s">
        <v>599</v>
      </c>
    </row>
    <row r="615" spans="1:2" ht="14.4" x14ac:dyDescent="0.25">
      <c r="A615" s="78" t="s">
        <v>1563</v>
      </c>
      <c r="B615" s="2" t="s">
        <v>600</v>
      </c>
    </row>
    <row r="616" spans="1:2" ht="14.4" x14ac:dyDescent="0.25">
      <c r="A616" s="78" t="s">
        <v>1564</v>
      </c>
      <c r="B616" s="2" t="s">
        <v>601</v>
      </c>
    </row>
    <row r="617" spans="1:2" ht="14.4" x14ac:dyDescent="0.25">
      <c r="A617" s="78" t="s">
        <v>1565</v>
      </c>
      <c r="B617" s="2" t="s">
        <v>602</v>
      </c>
    </row>
    <row r="618" spans="1:2" ht="14.4" x14ac:dyDescent="0.25">
      <c r="A618" s="78" t="s">
        <v>1566</v>
      </c>
      <c r="B618" s="2" t="s">
        <v>603</v>
      </c>
    </row>
    <row r="619" spans="1:2" ht="14.4" x14ac:dyDescent="0.25">
      <c r="A619" s="78" t="s">
        <v>1567</v>
      </c>
      <c r="B619" s="2" t="s">
        <v>604</v>
      </c>
    </row>
    <row r="620" spans="1:2" ht="14.4" x14ac:dyDescent="0.25">
      <c r="A620" s="78" t="s">
        <v>1568</v>
      </c>
      <c r="B620" s="2" t="s">
        <v>605</v>
      </c>
    </row>
    <row r="621" spans="1:2" ht="14.4" x14ac:dyDescent="0.25">
      <c r="A621" s="78" t="s">
        <v>1569</v>
      </c>
      <c r="B621" s="2" t="s">
        <v>606</v>
      </c>
    </row>
    <row r="622" spans="1:2" ht="14.4" x14ac:dyDescent="0.25">
      <c r="A622" s="78" t="s">
        <v>1570</v>
      </c>
      <c r="B622" s="2" t="s">
        <v>607</v>
      </c>
    </row>
    <row r="623" spans="1:2" ht="14.4" x14ac:dyDescent="0.25">
      <c r="A623" s="78" t="s">
        <v>1571</v>
      </c>
      <c r="B623" s="2" t="s">
        <v>608</v>
      </c>
    </row>
    <row r="624" spans="1:2" ht="14.4" x14ac:dyDescent="0.25">
      <c r="A624" s="78" t="s">
        <v>1572</v>
      </c>
      <c r="B624" s="2" t="s">
        <v>609</v>
      </c>
    </row>
    <row r="625" spans="1:2" ht="14.4" x14ac:dyDescent="0.25">
      <c r="A625" s="78" t="s">
        <v>1573</v>
      </c>
      <c r="B625" s="2" t="s">
        <v>610</v>
      </c>
    </row>
    <row r="626" spans="1:2" ht="14.4" x14ac:dyDescent="0.25">
      <c r="A626" s="78" t="s">
        <v>1574</v>
      </c>
      <c r="B626" s="2" t="s">
        <v>611</v>
      </c>
    </row>
    <row r="627" spans="1:2" ht="14.4" x14ac:dyDescent="0.25">
      <c r="A627" s="78" t="s">
        <v>1575</v>
      </c>
      <c r="B627" s="2" t="s">
        <v>612</v>
      </c>
    </row>
    <row r="628" spans="1:2" ht="14.4" x14ac:dyDescent="0.25">
      <c r="A628" s="78" t="s">
        <v>1576</v>
      </c>
      <c r="B628" s="2" t="s">
        <v>613</v>
      </c>
    </row>
    <row r="629" spans="1:2" ht="14.4" x14ac:dyDescent="0.25">
      <c r="A629" s="78" t="s">
        <v>1577</v>
      </c>
      <c r="B629" s="2" t="s">
        <v>614</v>
      </c>
    </row>
    <row r="630" spans="1:2" ht="14.4" x14ac:dyDescent="0.25">
      <c r="A630" s="78" t="s">
        <v>1578</v>
      </c>
      <c r="B630" s="2" t="s">
        <v>615</v>
      </c>
    </row>
    <row r="631" spans="1:2" ht="14.4" x14ac:dyDescent="0.25">
      <c r="A631" s="78" t="s">
        <v>1579</v>
      </c>
      <c r="B631" s="2" t="s">
        <v>616</v>
      </c>
    </row>
    <row r="632" spans="1:2" ht="14.4" x14ac:dyDescent="0.25">
      <c r="A632" s="78" t="s">
        <v>1580</v>
      </c>
      <c r="B632" s="2" t="s">
        <v>617</v>
      </c>
    </row>
    <row r="633" spans="1:2" ht="14.4" x14ac:dyDescent="0.25">
      <c r="A633" s="78" t="s">
        <v>1581</v>
      </c>
      <c r="B633" s="2" t="s">
        <v>618</v>
      </c>
    </row>
    <row r="634" spans="1:2" ht="14.4" x14ac:dyDescent="0.25">
      <c r="A634" s="78" t="s">
        <v>1582</v>
      </c>
      <c r="B634" s="2" t="s">
        <v>619</v>
      </c>
    </row>
    <row r="635" spans="1:2" ht="14.4" x14ac:dyDescent="0.25">
      <c r="A635" s="78" t="s">
        <v>1583</v>
      </c>
      <c r="B635" s="2" t="s">
        <v>620</v>
      </c>
    </row>
    <row r="636" spans="1:2" ht="14.4" x14ac:dyDescent="0.25">
      <c r="A636" s="78" t="s">
        <v>1584</v>
      </c>
      <c r="B636" s="2" t="s">
        <v>621</v>
      </c>
    </row>
    <row r="637" spans="1:2" ht="14.4" x14ac:dyDescent="0.25">
      <c r="A637" s="78" t="s">
        <v>1585</v>
      </c>
      <c r="B637" s="2" t="s">
        <v>622</v>
      </c>
    </row>
    <row r="638" spans="1:2" ht="14.4" x14ac:dyDescent="0.25">
      <c r="A638" s="78" t="s">
        <v>1586</v>
      </c>
      <c r="B638" s="2" t="s">
        <v>623</v>
      </c>
    </row>
    <row r="639" spans="1:2" ht="14.4" x14ac:dyDescent="0.25">
      <c r="A639" s="78" t="s">
        <v>1587</v>
      </c>
      <c r="B639" s="2" t="s">
        <v>624</v>
      </c>
    </row>
    <row r="640" spans="1:2" ht="14.4" x14ac:dyDescent="0.25">
      <c r="A640" s="78" t="s">
        <v>1588</v>
      </c>
      <c r="B640" s="2" t="s">
        <v>625</v>
      </c>
    </row>
    <row r="641" spans="1:2" ht="14.4" x14ac:dyDescent="0.25">
      <c r="A641" s="78" t="s">
        <v>1589</v>
      </c>
      <c r="B641" s="2" t="s">
        <v>626</v>
      </c>
    </row>
    <row r="642" spans="1:2" ht="14.4" x14ac:dyDescent="0.25">
      <c r="A642" s="78" t="s">
        <v>1590</v>
      </c>
      <c r="B642" s="3" t="s">
        <v>627</v>
      </c>
    </row>
    <row r="643" spans="1:2" ht="14.4" x14ac:dyDescent="0.25">
      <c r="A643" s="78" t="s">
        <v>1591</v>
      </c>
      <c r="B643" s="3" t="s">
        <v>628</v>
      </c>
    </row>
    <row r="644" spans="1:2" ht="14.4" x14ac:dyDescent="0.25">
      <c r="A644" s="78" t="s">
        <v>1592</v>
      </c>
      <c r="B644" s="2" t="s">
        <v>629</v>
      </c>
    </row>
    <row r="645" spans="1:2" ht="14.4" x14ac:dyDescent="0.25">
      <c r="A645" s="78" t="s">
        <v>1593</v>
      </c>
      <c r="B645" s="2" t="s">
        <v>630</v>
      </c>
    </row>
    <row r="646" spans="1:2" ht="14.4" x14ac:dyDescent="0.25">
      <c r="A646" s="78" t="s">
        <v>1594</v>
      </c>
      <c r="B646" s="3" t="s">
        <v>631</v>
      </c>
    </row>
    <row r="647" spans="1:2" ht="14.4" x14ac:dyDescent="0.25">
      <c r="A647" s="78" t="s">
        <v>1595</v>
      </c>
      <c r="B647" s="3" t="s">
        <v>632</v>
      </c>
    </row>
    <row r="648" spans="1:2" ht="14.4" x14ac:dyDescent="0.25">
      <c r="A648" s="78" t="s">
        <v>1596</v>
      </c>
      <c r="B648" s="2" t="s">
        <v>633</v>
      </c>
    </row>
    <row r="649" spans="1:2" ht="14.4" x14ac:dyDescent="0.25">
      <c r="A649" s="78" t="s">
        <v>1597</v>
      </c>
      <c r="B649" s="2" t="s">
        <v>634</v>
      </c>
    </row>
    <row r="650" spans="1:2" ht="14.4" x14ac:dyDescent="0.25">
      <c r="A650" s="78" t="s">
        <v>1598</v>
      </c>
      <c r="B650" s="3" t="s">
        <v>635</v>
      </c>
    </row>
    <row r="651" spans="1:2" ht="14.4" x14ac:dyDescent="0.25">
      <c r="A651" s="78" t="s">
        <v>1599</v>
      </c>
      <c r="B651" s="2" t="s">
        <v>636</v>
      </c>
    </row>
    <row r="652" spans="1:2" ht="14.4" x14ac:dyDescent="0.25">
      <c r="A652" s="78" t="s">
        <v>1600</v>
      </c>
      <c r="B652" s="2" t="s">
        <v>637</v>
      </c>
    </row>
    <row r="653" spans="1:2" ht="14.4" x14ac:dyDescent="0.25">
      <c r="A653" s="78" t="s">
        <v>1601</v>
      </c>
      <c r="B653" s="2" t="s">
        <v>638</v>
      </c>
    </row>
    <row r="654" spans="1:2" ht="14.4" x14ac:dyDescent="0.25">
      <c r="A654" s="78" t="s">
        <v>1602</v>
      </c>
      <c r="B654" s="2" t="s">
        <v>639</v>
      </c>
    </row>
    <row r="655" spans="1:2" ht="14.4" x14ac:dyDescent="0.25">
      <c r="A655" s="78" t="s">
        <v>1603</v>
      </c>
      <c r="B655" s="2" t="s">
        <v>640</v>
      </c>
    </row>
    <row r="656" spans="1:2" ht="14.4" x14ac:dyDescent="0.25">
      <c r="A656" s="78" t="s">
        <v>1604</v>
      </c>
      <c r="B656" s="2" t="s">
        <v>641</v>
      </c>
    </row>
    <row r="657" spans="1:2" ht="14.4" x14ac:dyDescent="0.25">
      <c r="A657" s="78" t="s">
        <v>1605</v>
      </c>
      <c r="B657" s="2" t="s">
        <v>642</v>
      </c>
    </row>
    <row r="658" spans="1:2" ht="14.4" x14ac:dyDescent="0.25">
      <c r="A658" s="78" t="s">
        <v>1606</v>
      </c>
      <c r="B658" s="2" t="s">
        <v>643</v>
      </c>
    </row>
    <row r="659" spans="1:2" ht="14.4" x14ac:dyDescent="0.25">
      <c r="A659" s="78" t="s">
        <v>1607</v>
      </c>
      <c r="B659" s="2" t="s">
        <v>644</v>
      </c>
    </row>
    <row r="660" spans="1:2" ht="14.4" x14ac:dyDescent="0.25">
      <c r="A660" s="78" t="s">
        <v>1608</v>
      </c>
      <c r="B660" s="2" t="s">
        <v>645</v>
      </c>
    </row>
    <row r="661" spans="1:2" ht="14.4" x14ac:dyDescent="0.25">
      <c r="A661" s="78" t="s">
        <v>1609</v>
      </c>
      <c r="B661" s="2" t="s">
        <v>646</v>
      </c>
    </row>
    <row r="662" spans="1:2" ht="14.4" x14ac:dyDescent="0.25">
      <c r="A662" s="78" t="s">
        <v>1610</v>
      </c>
      <c r="B662" s="2" t="s">
        <v>647</v>
      </c>
    </row>
    <row r="663" spans="1:2" ht="14.4" x14ac:dyDescent="0.25">
      <c r="A663" s="78" t="s">
        <v>1611</v>
      </c>
      <c r="B663" s="2" t="s">
        <v>648</v>
      </c>
    </row>
    <row r="664" spans="1:2" ht="14.4" x14ac:dyDescent="0.25">
      <c r="A664" s="78" t="s">
        <v>1612</v>
      </c>
      <c r="B664" s="2" t="s">
        <v>649</v>
      </c>
    </row>
    <row r="665" spans="1:2" ht="14.4" x14ac:dyDescent="0.25">
      <c r="A665" s="78" t="s">
        <v>1613</v>
      </c>
      <c r="B665" s="2" t="s">
        <v>650</v>
      </c>
    </row>
    <row r="666" spans="1:2" ht="14.4" x14ac:dyDescent="0.25">
      <c r="A666" s="78" t="s">
        <v>1614</v>
      </c>
      <c r="B666" s="2" t="s">
        <v>651</v>
      </c>
    </row>
    <row r="667" spans="1:2" ht="14.4" x14ac:dyDescent="0.25">
      <c r="A667" s="78" t="s">
        <v>1615</v>
      </c>
      <c r="B667" s="3" t="s">
        <v>652</v>
      </c>
    </row>
    <row r="668" spans="1:2" ht="14.4" x14ac:dyDescent="0.25">
      <c r="A668" s="78" t="s">
        <v>1616</v>
      </c>
      <c r="B668" s="2" t="s">
        <v>653</v>
      </c>
    </row>
    <row r="669" spans="1:2" ht="14.4" x14ac:dyDescent="0.25">
      <c r="A669" s="78" t="s">
        <v>1617</v>
      </c>
      <c r="B669" s="2" t="s">
        <v>654</v>
      </c>
    </row>
    <row r="670" spans="1:2" ht="14.4" x14ac:dyDescent="0.25">
      <c r="A670" s="78" t="s">
        <v>1618</v>
      </c>
      <c r="B670" s="3" t="s">
        <v>655</v>
      </c>
    </row>
    <row r="671" spans="1:2" ht="14.4" x14ac:dyDescent="0.25">
      <c r="A671" s="78" t="s">
        <v>1619</v>
      </c>
      <c r="B671" s="3" t="s">
        <v>656</v>
      </c>
    </row>
    <row r="672" spans="1:2" ht="14.4" x14ac:dyDescent="0.25">
      <c r="A672" s="78" t="s">
        <v>1620</v>
      </c>
      <c r="B672" s="3" t="s">
        <v>657</v>
      </c>
    </row>
    <row r="673" spans="1:2" ht="14.4" x14ac:dyDescent="0.25">
      <c r="A673" s="78" t="s">
        <v>1621</v>
      </c>
      <c r="B673" s="2" t="s">
        <v>658</v>
      </c>
    </row>
    <row r="674" spans="1:2" ht="14.4" x14ac:dyDescent="0.25">
      <c r="A674" s="78" t="s">
        <v>1622</v>
      </c>
      <c r="B674" s="2" t="s">
        <v>659</v>
      </c>
    </row>
    <row r="675" spans="1:2" ht="14.4" x14ac:dyDescent="0.25">
      <c r="A675" s="78" t="s">
        <v>1623</v>
      </c>
      <c r="B675" s="2" t="s">
        <v>660</v>
      </c>
    </row>
    <row r="676" spans="1:2" ht="14.4" x14ac:dyDescent="0.25">
      <c r="A676" s="78" t="s">
        <v>1624</v>
      </c>
      <c r="B676" s="2" t="s">
        <v>661</v>
      </c>
    </row>
    <row r="677" spans="1:2" ht="14.4" x14ac:dyDescent="0.25">
      <c r="A677" s="78" t="s">
        <v>1625</v>
      </c>
      <c r="B677" s="3" t="s">
        <v>662</v>
      </c>
    </row>
    <row r="678" spans="1:2" ht="14.4" x14ac:dyDescent="0.25">
      <c r="A678" s="78" t="s">
        <v>1626</v>
      </c>
      <c r="B678" s="2" t="s">
        <v>663</v>
      </c>
    </row>
    <row r="679" spans="1:2" ht="14.4" x14ac:dyDescent="0.25">
      <c r="A679" s="78" t="s">
        <v>1627</v>
      </c>
      <c r="B679" s="2" t="s">
        <v>664</v>
      </c>
    </row>
    <row r="680" spans="1:2" ht="14.4" x14ac:dyDescent="0.25">
      <c r="A680" s="78" t="s">
        <v>1628</v>
      </c>
      <c r="B680" s="2" t="s">
        <v>665</v>
      </c>
    </row>
    <row r="681" spans="1:2" ht="14.4" x14ac:dyDescent="0.25">
      <c r="A681" s="78" t="s">
        <v>1629</v>
      </c>
      <c r="B681" s="2" t="s">
        <v>666</v>
      </c>
    </row>
    <row r="682" spans="1:2" ht="14.4" x14ac:dyDescent="0.25">
      <c r="A682" s="78" t="s">
        <v>1630</v>
      </c>
      <c r="B682" s="3" t="s">
        <v>667</v>
      </c>
    </row>
    <row r="683" spans="1:2" ht="14.4" x14ac:dyDescent="0.25">
      <c r="A683" s="78" t="s">
        <v>1631</v>
      </c>
      <c r="B683" s="2" t="s">
        <v>668</v>
      </c>
    </row>
    <row r="684" spans="1:2" ht="14.4" x14ac:dyDescent="0.25">
      <c r="A684" s="78" t="s">
        <v>1632</v>
      </c>
      <c r="B684" s="2" t="s">
        <v>669</v>
      </c>
    </row>
    <row r="685" spans="1:2" ht="14.4" x14ac:dyDescent="0.25">
      <c r="A685" s="78" t="s">
        <v>1633</v>
      </c>
      <c r="B685" s="2" t="s">
        <v>670</v>
      </c>
    </row>
    <row r="686" spans="1:2" ht="14.4" x14ac:dyDescent="0.25">
      <c r="A686" s="78" t="s">
        <v>1634</v>
      </c>
      <c r="B686" s="2" t="s">
        <v>671</v>
      </c>
    </row>
    <row r="687" spans="1:2" ht="14.4" x14ac:dyDescent="0.25">
      <c r="A687" s="78" t="s">
        <v>1635</v>
      </c>
      <c r="B687" s="2" t="s">
        <v>672</v>
      </c>
    </row>
    <row r="688" spans="1:2" ht="14.4" x14ac:dyDescent="0.25">
      <c r="A688" s="78" t="s">
        <v>1636</v>
      </c>
      <c r="B688" s="2" t="s">
        <v>673</v>
      </c>
    </row>
    <row r="689" spans="1:2" ht="14.4" x14ac:dyDescent="0.25">
      <c r="A689" s="78" t="s">
        <v>1637</v>
      </c>
      <c r="B689" s="2" t="s">
        <v>674</v>
      </c>
    </row>
    <row r="690" spans="1:2" ht="14.4" x14ac:dyDescent="0.25">
      <c r="A690" s="78" t="s">
        <v>1638</v>
      </c>
      <c r="B690" s="2" t="s">
        <v>675</v>
      </c>
    </row>
    <row r="691" spans="1:2" ht="14.4" x14ac:dyDescent="0.25">
      <c r="A691" s="78" t="s">
        <v>1639</v>
      </c>
      <c r="B691" s="2" t="s">
        <v>676</v>
      </c>
    </row>
    <row r="692" spans="1:2" ht="14.4" x14ac:dyDescent="0.25">
      <c r="A692" s="78" t="s">
        <v>1640</v>
      </c>
      <c r="B692" s="2" t="s">
        <v>677</v>
      </c>
    </row>
    <row r="693" spans="1:2" ht="14.4" x14ac:dyDescent="0.25">
      <c r="A693" s="78" t="s">
        <v>1641</v>
      </c>
      <c r="B693" s="2" t="s">
        <v>678</v>
      </c>
    </row>
    <row r="694" spans="1:2" ht="14.4" x14ac:dyDescent="0.25">
      <c r="A694" s="78" t="s">
        <v>1642</v>
      </c>
      <c r="B694" s="2" t="s">
        <v>679</v>
      </c>
    </row>
    <row r="695" spans="1:2" ht="14.4" x14ac:dyDescent="0.25">
      <c r="A695" s="78" t="s">
        <v>1643</v>
      </c>
      <c r="B695" s="2" t="s">
        <v>680</v>
      </c>
    </row>
    <row r="696" spans="1:2" ht="14.4" x14ac:dyDescent="0.25">
      <c r="A696" s="78" t="s">
        <v>1644</v>
      </c>
      <c r="B696" s="2" t="s">
        <v>681</v>
      </c>
    </row>
    <row r="697" spans="1:2" ht="14.4" x14ac:dyDescent="0.25">
      <c r="A697" s="78" t="s">
        <v>1645</v>
      </c>
      <c r="B697" s="2" t="s">
        <v>682</v>
      </c>
    </row>
    <row r="698" spans="1:2" ht="14.4" x14ac:dyDescent="0.25">
      <c r="A698" s="78" t="s">
        <v>1646</v>
      </c>
      <c r="B698" s="2" t="s">
        <v>683</v>
      </c>
    </row>
    <row r="699" spans="1:2" ht="14.4" x14ac:dyDescent="0.25">
      <c r="A699" s="78" t="s">
        <v>1647</v>
      </c>
      <c r="B699" s="2" t="s">
        <v>684</v>
      </c>
    </row>
    <row r="700" spans="1:2" ht="14.4" x14ac:dyDescent="0.25">
      <c r="A700" s="78" t="s">
        <v>1648</v>
      </c>
      <c r="B700" s="2" t="s">
        <v>685</v>
      </c>
    </row>
    <row r="701" spans="1:2" ht="14.4" x14ac:dyDescent="0.25">
      <c r="A701" s="78" t="s">
        <v>1649</v>
      </c>
      <c r="B701" s="2" t="s">
        <v>686</v>
      </c>
    </row>
    <row r="702" spans="1:2" ht="14.4" x14ac:dyDescent="0.25">
      <c r="A702" s="78" t="s">
        <v>1650</v>
      </c>
      <c r="B702" s="2" t="s">
        <v>687</v>
      </c>
    </row>
    <row r="703" spans="1:2" ht="14.4" x14ac:dyDescent="0.25">
      <c r="A703" s="78" t="s">
        <v>1651</v>
      </c>
      <c r="B703" s="2" t="s">
        <v>688</v>
      </c>
    </row>
    <row r="704" spans="1:2" ht="14.4" x14ac:dyDescent="0.25">
      <c r="A704" s="78" t="s">
        <v>1652</v>
      </c>
      <c r="B704" s="2" t="s">
        <v>689</v>
      </c>
    </row>
    <row r="705" spans="1:2" ht="14.4" x14ac:dyDescent="0.25">
      <c r="A705" s="78" t="s">
        <v>1653</v>
      </c>
      <c r="B705" s="2" t="s">
        <v>690</v>
      </c>
    </row>
    <row r="706" spans="1:2" ht="14.4" x14ac:dyDescent="0.25">
      <c r="A706" s="78" t="s">
        <v>1654</v>
      </c>
      <c r="B706" s="2" t="s">
        <v>691</v>
      </c>
    </row>
    <row r="707" spans="1:2" ht="14.4" x14ac:dyDescent="0.25">
      <c r="A707" s="78" t="s">
        <v>1655</v>
      </c>
      <c r="B707" s="2" t="s">
        <v>692</v>
      </c>
    </row>
    <row r="708" spans="1:2" ht="14.4" x14ac:dyDescent="0.25">
      <c r="A708" s="78" t="s">
        <v>1656</v>
      </c>
      <c r="B708" s="2" t="s">
        <v>693</v>
      </c>
    </row>
    <row r="709" spans="1:2" ht="14.4" x14ac:dyDescent="0.25">
      <c r="A709" s="78" t="s">
        <v>1657</v>
      </c>
      <c r="B709" s="2" t="s">
        <v>694</v>
      </c>
    </row>
    <row r="710" spans="1:2" ht="14.4" x14ac:dyDescent="0.25">
      <c r="A710" s="78" t="s">
        <v>1658</v>
      </c>
      <c r="B710" s="2" t="s">
        <v>695</v>
      </c>
    </row>
    <row r="711" spans="1:2" ht="14.4" x14ac:dyDescent="0.25">
      <c r="A711" s="78" t="s">
        <v>1659</v>
      </c>
      <c r="B711" s="3" t="s">
        <v>696</v>
      </c>
    </row>
    <row r="712" spans="1:2" ht="14.4" x14ac:dyDescent="0.25">
      <c r="A712" s="78" t="s">
        <v>1660</v>
      </c>
      <c r="B712" s="3" t="s">
        <v>697</v>
      </c>
    </row>
    <row r="713" spans="1:2" ht="14.4" x14ac:dyDescent="0.25">
      <c r="A713" s="78" t="s">
        <v>1661</v>
      </c>
      <c r="B713" s="2" t="s">
        <v>698</v>
      </c>
    </row>
    <row r="714" spans="1:2" ht="14.4" x14ac:dyDescent="0.25">
      <c r="A714" s="78" t="s">
        <v>1662</v>
      </c>
      <c r="B714" s="2" t="s">
        <v>699</v>
      </c>
    </row>
    <row r="715" spans="1:2" ht="14.4" x14ac:dyDescent="0.25">
      <c r="A715" s="78" t="s">
        <v>1663</v>
      </c>
      <c r="B715" s="2" t="s">
        <v>700</v>
      </c>
    </row>
    <row r="716" spans="1:2" ht="14.4" x14ac:dyDescent="0.25">
      <c r="A716" s="78" t="s">
        <v>1664</v>
      </c>
      <c r="B716" s="2" t="s">
        <v>701</v>
      </c>
    </row>
    <row r="717" spans="1:2" ht="14.4" x14ac:dyDescent="0.25">
      <c r="A717" s="78" t="s">
        <v>1665</v>
      </c>
      <c r="B717" s="3" t="s">
        <v>702</v>
      </c>
    </row>
    <row r="718" spans="1:2" ht="14.4" x14ac:dyDescent="0.25">
      <c r="A718" s="78" t="s">
        <v>1666</v>
      </c>
      <c r="B718" s="2" t="s">
        <v>703</v>
      </c>
    </row>
    <row r="719" spans="1:2" ht="14.4" x14ac:dyDescent="0.25">
      <c r="A719" s="78" t="s">
        <v>1667</v>
      </c>
      <c r="B719" s="3" t="s">
        <v>704</v>
      </c>
    </row>
    <row r="720" spans="1:2" ht="14.4" x14ac:dyDescent="0.25">
      <c r="A720" s="78" t="s">
        <v>1668</v>
      </c>
      <c r="B720" s="2" t="s">
        <v>705</v>
      </c>
    </row>
    <row r="721" spans="1:2" ht="14.4" x14ac:dyDescent="0.25">
      <c r="A721" s="78" t="s">
        <v>1669</v>
      </c>
      <c r="B721" s="3" t="s">
        <v>706</v>
      </c>
    </row>
    <row r="722" spans="1:2" ht="14.4" x14ac:dyDescent="0.25">
      <c r="A722" s="78" t="s">
        <v>1670</v>
      </c>
      <c r="B722" s="2" t="s">
        <v>707</v>
      </c>
    </row>
    <row r="723" spans="1:2" ht="14.4" x14ac:dyDescent="0.25">
      <c r="A723" s="78" t="s">
        <v>1671</v>
      </c>
      <c r="B723" s="2" t="s">
        <v>708</v>
      </c>
    </row>
    <row r="724" spans="1:2" ht="14.4" x14ac:dyDescent="0.25">
      <c r="A724" s="78" t="s">
        <v>1672</v>
      </c>
      <c r="B724" s="2" t="s">
        <v>709</v>
      </c>
    </row>
    <row r="725" spans="1:2" ht="14.4" x14ac:dyDescent="0.25">
      <c r="A725" s="78" t="s">
        <v>1673</v>
      </c>
      <c r="B725" s="2" t="s">
        <v>710</v>
      </c>
    </row>
    <row r="726" spans="1:2" ht="14.4" x14ac:dyDescent="0.25">
      <c r="A726" s="78" t="s">
        <v>1674</v>
      </c>
      <c r="B726" s="2" t="s">
        <v>711</v>
      </c>
    </row>
    <row r="727" spans="1:2" ht="14.4" x14ac:dyDescent="0.25">
      <c r="A727" s="78" t="s">
        <v>1675</v>
      </c>
      <c r="B727" s="2" t="s">
        <v>712</v>
      </c>
    </row>
    <row r="728" spans="1:2" ht="14.4" x14ac:dyDescent="0.25">
      <c r="A728" s="78" t="s">
        <v>1676</v>
      </c>
      <c r="B728" s="2" t="s">
        <v>713</v>
      </c>
    </row>
    <row r="729" spans="1:2" ht="14.4" x14ac:dyDescent="0.25">
      <c r="A729" s="78" t="s">
        <v>1677</v>
      </c>
      <c r="B729" s="2" t="s">
        <v>714</v>
      </c>
    </row>
    <row r="730" spans="1:2" ht="14.4" x14ac:dyDescent="0.25">
      <c r="A730" s="78" t="s">
        <v>1678</v>
      </c>
      <c r="B730" s="2" t="s">
        <v>715</v>
      </c>
    </row>
    <row r="731" spans="1:2" ht="14.4" x14ac:dyDescent="0.25">
      <c r="A731" s="78" t="s">
        <v>1679</v>
      </c>
      <c r="B731" s="2" t="s">
        <v>716</v>
      </c>
    </row>
    <row r="732" spans="1:2" ht="14.4" x14ac:dyDescent="0.25">
      <c r="A732" s="78" t="s">
        <v>1680</v>
      </c>
      <c r="B732" s="2" t="s">
        <v>717</v>
      </c>
    </row>
    <row r="733" spans="1:2" ht="14.4" x14ac:dyDescent="0.25">
      <c r="A733" s="78" t="s">
        <v>1681</v>
      </c>
      <c r="B733" s="2" t="s">
        <v>718</v>
      </c>
    </row>
    <row r="734" spans="1:2" ht="14.4" x14ac:dyDescent="0.25">
      <c r="A734" s="78" t="s">
        <v>1682</v>
      </c>
      <c r="B734" s="2" t="s">
        <v>719</v>
      </c>
    </row>
    <row r="735" spans="1:2" ht="14.4" x14ac:dyDescent="0.25">
      <c r="A735" s="78" t="s">
        <v>1683</v>
      </c>
      <c r="B735" s="2" t="s">
        <v>720</v>
      </c>
    </row>
    <row r="736" spans="1:2" ht="14.4" x14ac:dyDescent="0.25">
      <c r="A736" s="78" t="s">
        <v>1684</v>
      </c>
      <c r="B736" s="2" t="s">
        <v>721</v>
      </c>
    </row>
    <row r="737" spans="1:2" ht="14.4" x14ac:dyDescent="0.25">
      <c r="A737" s="78" t="s">
        <v>1685</v>
      </c>
      <c r="B737" s="2" t="s">
        <v>722</v>
      </c>
    </row>
    <row r="738" spans="1:2" ht="14.4" x14ac:dyDescent="0.25">
      <c r="A738" s="78" t="s">
        <v>1686</v>
      </c>
      <c r="B738" s="2" t="s">
        <v>723</v>
      </c>
    </row>
    <row r="739" spans="1:2" ht="14.4" x14ac:dyDescent="0.25">
      <c r="A739" s="78" t="s">
        <v>1687</v>
      </c>
      <c r="B739" s="2" t="s">
        <v>724</v>
      </c>
    </row>
    <row r="740" spans="1:2" ht="14.4" x14ac:dyDescent="0.25">
      <c r="A740" s="78" t="s">
        <v>1688</v>
      </c>
      <c r="B740" s="2" t="s">
        <v>725</v>
      </c>
    </row>
    <row r="741" spans="1:2" ht="14.4" x14ac:dyDescent="0.25">
      <c r="A741" s="78" t="s">
        <v>1689</v>
      </c>
      <c r="B741" s="2" t="s">
        <v>726</v>
      </c>
    </row>
    <row r="742" spans="1:2" ht="14.4" x14ac:dyDescent="0.25">
      <c r="A742" s="78" t="s">
        <v>1690</v>
      </c>
      <c r="B742" s="3" t="s">
        <v>727</v>
      </c>
    </row>
    <row r="743" spans="1:2" ht="14.4" x14ac:dyDescent="0.25">
      <c r="A743" s="78" t="s">
        <v>1691</v>
      </c>
      <c r="B743" s="2" t="s">
        <v>728</v>
      </c>
    </row>
    <row r="744" spans="1:2" ht="14.4" x14ac:dyDescent="0.25">
      <c r="A744" s="78" t="s">
        <v>1692</v>
      </c>
      <c r="B744" s="2" t="s">
        <v>729</v>
      </c>
    </row>
    <row r="745" spans="1:2" ht="14.4" x14ac:dyDescent="0.25">
      <c r="A745" s="78" t="s">
        <v>1693</v>
      </c>
      <c r="B745" s="3" t="s">
        <v>730</v>
      </c>
    </row>
    <row r="746" spans="1:2" ht="14.4" x14ac:dyDescent="0.25">
      <c r="A746" s="78" t="s">
        <v>1694</v>
      </c>
      <c r="B746" s="3" t="s">
        <v>731</v>
      </c>
    </row>
    <row r="747" spans="1:2" ht="14.4" x14ac:dyDescent="0.25">
      <c r="A747" s="78" t="s">
        <v>1695</v>
      </c>
      <c r="B747" s="3" t="s">
        <v>732</v>
      </c>
    </row>
    <row r="748" spans="1:2" ht="14.4" x14ac:dyDescent="0.25">
      <c r="A748" s="78" t="s">
        <v>1696</v>
      </c>
      <c r="B748" s="2" t="s">
        <v>733</v>
      </c>
    </row>
    <row r="749" spans="1:2" ht="14.4" x14ac:dyDescent="0.25">
      <c r="A749" s="78" t="s">
        <v>1697</v>
      </c>
      <c r="B749" s="2" t="s">
        <v>734</v>
      </c>
    </row>
    <row r="750" spans="1:2" ht="14.4" x14ac:dyDescent="0.25">
      <c r="A750" s="78" t="s">
        <v>1698</v>
      </c>
      <c r="B750" s="2" t="s">
        <v>735</v>
      </c>
    </row>
    <row r="751" spans="1:2" ht="14.4" x14ac:dyDescent="0.25">
      <c r="A751" s="78" t="s">
        <v>1699</v>
      </c>
      <c r="B751" s="2" t="s">
        <v>736</v>
      </c>
    </row>
    <row r="752" spans="1:2" ht="14.4" x14ac:dyDescent="0.25">
      <c r="A752" s="78" t="s">
        <v>1700</v>
      </c>
      <c r="B752" s="2" t="s">
        <v>737</v>
      </c>
    </row>
    <row r="753" spans="1:2" ht="14.4" x14ac:dyDescent="0.25">
      <c r="A753" s="78" t="s">
        <v>1701</v>
      </c>
      <c r="B753" s="2" t="s">
        <v>738</v>
      </c>
    </row>
    <row r="754" spans="1:2" ht="14.4" x14ac:dyDescent="0.25">
      <c r="A754" s="78" t="s">
        <v>1702</v>
      </c>
      <c r="B754" s="2" t="s">
        <v>739</v>
      </c>
    </row>
    <row r="755" spans="1:2" ht="14.4" x14ac:dyDescent="0.25">
      <c r="A755" s="78" t="s">
        <v>1703</v>
      </c>
      <c r="B755" s="2" t="s">
        <v>740</v>
      </c>
    </row>
    <row r="756" spans="1:2" ht="14.4" x14ac:dyDescent="0.25">
      <c r="A756" s="78" t="s">
        <v>1704</v>
      </c>
      <c r="B756" s="2" t="s">
        <v>741</v>
      </c>
    </row>
    <row r="757" spans="1:2" ht="14.4" x14ac:dyDescent="0.25">
      <c r="A757" s="78" t="s">
        <v>1705</v>
      </c>
      <c r="B757" s="2" t="s">
        <v>742</v>
      </c>
    </row>
    <row r="758" spans="1:2" ht="14.4" x14ac:dyDescent="0.25">
      <c r="A758" s="78" t="s">
        <v>1706</v>
      </c>
      <c r="B758" s="2" t="s">
        <v>743</v>
      </c>
    </row>
    <row r="759" spans="1:2" ht="14.4" x14ac:dyDescent="0.25">
      <c r="A759" s="78" t="s">
        <v>1707</v>
      </c>
      <c r="B759" s="2" t="s">
        <v>744</v>
      </c>
    </row>
    <row r="760" spans="1:2" ht="14.4" x14ac:dyDescent="0.25">
      <c r="A760" s="78" t="s">
        <v>1708</v>
      </c>
      <c r="B760" s="2" t="s">
        <v>745</v>
      </c>
    </row>
    <row r="761" spans="1:2" ht="14.4" x14ac:dyDescent="0.25">
      <c r="A761" s="78" t="s">
        <v>1709</v>
      </c>
      <c r="B761" s="2" t="s">
        <v>746</v>
      </c>
    </row>
    <row r="762" spans="1:2" ht="14.4" x14ac:dyDescent="0.25">
      <c r="A762" s="78" t="s">
        <v>1710</v>
      </c>
      <c r="B762" s="2" t="s">
        <v>747</v>
      </c>
    </row>
    <row r="763" spans="1:2" ht="14.4" x14ac:dyDescent="0.25">
      <c r="A763" s="78" t="s">
        <v>1711</v>
      </c>
      <c r="B763" s="2" t="s">
        <v>748</v>
      </c>
    </row>
    <row r="764" spans="1:2" ht="14.4" x14ac:dyDescent="0.25">
      <c r="A764" s="78" t="s">
        <v>1712</v>
      </c>
      <c r="B764" s="2" t="s">
        <v>749</v>
      </c>
    </row>
    <row r="765" spans="1:2" ht="14.4" x14ac:dyDescent="0.25">
      <c r="A765" s="78" t="s">
        <v>1713</v>
      </c>
      <c r="B765" s="2" t="s">
        <v>750</v>
      </c>
    </row>
    <row r="766" spans="1:2" ht="14.4" x14ac:dyDescent="0.25">
      <c r="A766" s="78" t="s">
        <v>1714</v>
      </c>
      <c r="B766" s="2" t="s">
        <v>751</v>
      </c>
    </row>
    <row r="767" spans="1:2" ht="14.4" x14ac:dyDescent="0.25">
      <c r="A767" s="78" t="s">
        <v>1715</v>
      </c>
      <c r="B767" s="2" t="s">
        <v>752</v>
      </c>
    </row>
    <row r="768" spans="1:2" ht="14.4" x14ac:dyDescent="0.25">
      <c r="A768" s="78" t="s">
        <v>1716</v>
      </c>
      <c r="B768" s="2" t="s">
        <v>753</v>
      </c>
    </row>
    <row r="769" spans="1:2" ht="14.4" x14ac:dyDescent="0.25">
      <c r="A769" s="78" t="s">
        <v>1717</v>
      </c>
      <c r="B769" s="2" t="s">
        <v>754</v>
      </c>
    </row>
    <row r="770" spans="1:2" ht="14.4" x14ac:dyDescent="0.25">
      <c r="A770" s="78" t="s">
        <v>1718</v>
      </c>
      <c r="B770" s="2" t="s">
        <v>755</v>
      </c>
    </row>
    <row r="771" spans="1:2" ht="14.4" x14ac:dyDescent="0.25">
      <c r="A771" s="78" t="s">
        <v>1719</v>
      </c>
      <c r="B771" s="2" t="s">
        <v>756</v>
      </c>
    </row>
    <row r="772" spans="1:2" ht="14.4" x14ac:dyDescent="0.25">
      <c r="A772" s="78" t="s">
        <v>1720</v>
      </c>
      <c r="B772" s="2" t="s">
        <v>757</v>
      </c>
    </row>
    <row r="773" spans="1:2" ht="14.4" x14ac:dyDescent="0.25">
      <c r="A773" s="78" t="s">
        <v>1721</v>
      </c>
      <c r="B773" s="2" t="s">
        <v>1869</v>
      </c>
    </row>
    <row r="774" spans="1:2" ht="14.4" x14ac:dyDescent="0.25">
      <c r="A774" s="78" t="s">
        <v>1722</v>
      </c>
      <c r="B774" s="3" t="s">
        <v>758</v>
      </c>
    </row>
    <row r="775" spans="1:2" ht="14.4" x14ac:dyDescent="0.25">
      <c r="A775" s="78" t="s">
        <v>1723</v>
      </c>
      <c r="B775" s="3" t="s">
        <v>759</v>
      </c>
    </row>
    <row r="776" spans="1:2" ht="14.4" x14ac:dyDescent="0.25">
      <c r="A776" s="78" t="s">
        <v>1724</v>
      </c>
      <c r="B776" s="2" t="s">
        <v>760</v>
      </c>
    </row>
    <row r="777" spans="1:2" ht="14.4" x14ac:dyDescent="0.25">
      <c r="A777" s="78" t="s">
        <v>1725</v>
      </c>
      <c r="B777" s="2" t="s">
        <v>761</v>
      </c>
    </row>
    <row r="778" spans="1:2" ht="14.4" x14ac:dyDescent="0.25">
      <c r="A778" s="78" t="s">
        <v>1726</v>
      </c>
      <c r="B778" s="2" t="s">
        <v>762</v>
      </c>
    </row>
    <row r="779" spans="1:2" ht="14.4" x14ac:dyDescent="0.25">
      <c r="A779" s="78" t="s">
        <v>1727</v>
      </c>
      <c r="B779" s="3" t="s">
        <v>763</v>
      </c>
    </row>
    <row r="780" spans="1:2" ht="14.4" x14ac:dyDescent="0.25">
      <c r="A780" s="78" t="s">
        <v>1728</v>
      </c>
      <c r="B780" s="2" t="s">
        <v>764</v>
      </c>
    </row>
    <row r="781" spans="1:2" ht="14.4" x14ac:dyDescent="0.25">
      <c r="A781" s="78" t="s">
        <v>1729</v>
      </c>
      <c r="B781" s="2" t="s">
        <v>765</v>
      </c>
    </row>
    <row r="782" spans="1:2" ht="14.4" x14ac:dyDescent="0.25">
      <c r="A782" s="78" t="s">
        <v>1730</v>
      </c>
      <c r="B782" s="2" t="s">
        <v>766</v>
      </c>
    </row>
    <row r="783" spans="1:2" ht="14.4" x14ac:dyDescent="0.25">
      <c r="A783" s="78" t="s">
        <v>1731</v>
      </c>
      <c r="B783" s="2" t="s">
        <v>767</v>
      </c>
    </row>
    <row r="784" spans="1:2" ht="14.4" x14ac:dyDescent="0.25">
      <c r="A784" s="78" t="s">
        <v>1732</v>
      </c>
      <c r="B784" s="2" t="s">
        <v>768</v>
      </c>
    </row>
    <row r="785" spans="1:2" ht="14.4" x14ac:dyDescent="0.25">
      <c r="A785" s="78" t="s">
        <v>1733</v>
      </c>
      <c r="B785" s="2" t="s">
        <v>769</v>
      </c>
    </row>
    <row r="786" spans="1:2" ht="14.4" x14ac:dyDescent="0.25">
      <c r="A786" s="78" t="s">
        <v>1734</v>
      </c>
      <c r="B786" s="2" t="s">
        <v>770</v>
      </c>
    </row>
    <row r="787" spans="1:2" ht="14.4" x14ac:dyDescent="0.25">
      <c r="A787" s="78" t="s">
        <v>1735</v>
      </c>
      <c r="B787" s="2" t="s">
        <v>771</v>
      </c>
    </row>
    <row r="788" spans="1:2" ht="14.4" x14ac:dyDescent="0.25">
      <c r="A788" s="78" t="s">
        <v>1736</v>
      </c>
      <c r="B788" s="2" t="s">
        <v>772</v>
      </c>
    </row>
    <row r="789" spans="1:2" ht="14.4" x14ac:dyDescent="0.25">
      <c r="A789" s="78" t="s">
        <v>1737</v>
      </c>
      <c r="B789" s="2" t="s">
        <v>773</v>
      </c>
    </row>
    <row r="790" spans="1:2" ht="14.4" x14ac:dyDescent="0.25">
      <c r="A790" s="78" t="s">
        <v>1738</v>
      </c>
      <c r="B790" s="2" t="s">
        <v>774</v>
      </c>
    </row>
    <row r="791" spans="1:2" ht="14.4" x14ac:dyDescent="0.25">
      <c r="A791" s="78" t="s">
        <v>1739</v>
      </c>
      <c r="B791" s="2" t="s">
        <v>775</v>
      </c>
    </row>
    <row r="792" spans="1:2" ht="14.4" x14ac:dyDescent="0.25">
      <c r="A792" s="78" t="s">
        <v>1740</v>
      </c>
      <c r="B792" s="2" t="s">
        <v>776</v>
      </c>
    </row>
    <row r="793" spans="1:2" ht="14.4" x14ac:dyDescent="0.25">
      <c r="A793" s="78" t="s">
        <v>1741</v>
      </c>
      <c r="B793" s="2" t="s">
        <v>777</v>
      </c>
    </row>
    <row r="794" spans="1:2" ht="14.4" x14ac:dyDescent="0.25">
      <c r="A794" s="78" t="s">
        <v>1742</v>
      </c>
      <c r="B794" s="2" t="s">
        <v>778</v>
      </c>
    </row>
    <row r="795" spans="1:2" ht="14.4" x14ac:dyDescent="0.25">
      <c r="A795" s="78" t="s">
        <v>1743</v>
      </c>
      <c r="B795" s="2" t="s">
        <v>779</v>
      </c>
    </row>
    <row r="796" spans="1:2" ht="14.4" x14ac:dyDescent="0.25">
      <c r="A796" s="78" t="s">
        <v>1744</v>
      </c>
      <c r="B796" s="2" t="s">
        <v>780</v>
      </c>
    </row>
    <row r="797" spans="1:2" ht="14.4" x14ac:dyDescent="0.25">
      <c r="A797" s="78" t="s">
        <v>1745</v>
      </c>
      <c r="B797" s="2" t="s">
        <v>781</v>
      </c>
    </row>
    <row r="798" spans="1:2" ht="14.4" x14ac:dyDescent="0.25">
      <c r="A798" s="78" t="s">
        <v>1746</v>
      </c>
      <c r="B798" s="2" t="s">
        <v>782</v>
      </c>
    </row>
    <row r="799" spans="1:2" ht="14.4" x14ac:dyDescent="0.25">
      <c r="A799" s="78" t="s">
        <v>1747</v>
      </c>
      <c r="B799" s="2" t="s">
        <v>783</v>
      </c>
    </row>
    <row r="800" spans="1:2" ht="14.4" x14ac:dyDescent="0.25">
      <c r="A800" s="78" t="s">
        <v>1748</v>
      </c>
      <c r="B800" s="2" t="s">
        <v>784</v>
      </c>
    </row>
    <row r="801" spans="1:2" ht="14.4" x14ac:dyDescent="0.25">
      <c r="A801" s="78" t="s">
        <v>1749</v>
      </c>
      <c r="B801" s="3" t="s">
        <v>785</v>
      </c>
    </row>
    <row r="802" spans="1:2" ht="14.4" x14ac:dyDescent="0.25">
      <c r="A802" s="78" t="s">
        <v>1750</v>
      </c>
      <c r="B802" s="3" t="s">
        <v>786</v>
      </c>
    </row>
    <row r="803" spans="1:2" ht="14.4" x14ac:dyDescent="0.25">
      <c r="A803" s="78" t="s">
        <v>1751</v>
      </c>
      <c r="B803" s="2" t="s">
        <v>787</v>
      </c>
    </row>
    <row r="804" spans="1:2" ht="14.4" x14ac:dyDescent="0.25">
      <c r="A804" s="78" t="s">
        <v>1752</v>
      </c>
      <c r="B804" s="2" t="s">
        <v>788</v>
      </c>
    </row>
    <row r="805" spans="1:2" ht="14.4" x14ac:dyDescent="0.25">
      <c r="A805" s="78" t="s">
        <v>1753</v>
      </c>
      <c r="B805" s="2" t="s">
        <v>789</v>
      </c>
    </row>
    <row r="806" spans="1:2" ht="14.4" x14ac:dyDescent="0.25">
      <c r="A806" s="78" t="s">
        <v>1754</v>
      </c>
      <c r="B806" s="2" t="s">
        <v>790</v>
      </c>
    </row>
    <row r="807" spans="1:2" ht="14.4" x14ac:dyDescent="0.25">
      <c r="A807" s="78" t="s">
        <v>1755</v>
      </c>
      <c r="B807" s="2" t="s">
        <v>791</v>
      </c>
    </row>
    <row r="808" spans="1:2" ht="14.4" x14ac:dyDescent="0.25">
      <c r="A808" s="78" t="s">
        <v>1756</v>
      </c>
      <c r="B808" s="2" t="s">
        <v>792</v>
      </c>
    </row>
    <row r="809" spans="1:2" ht="14.4" x14ac:dyDescent="0.25">
      <c r="A809" s="78" t="s">
        <v>1757</v>
      </c>
      <c r="B809" s="2" t="s">
        <v>793</v>
      </c>
    </row>
    <row r="810" spans="1:2" ht="14.4" x14ac:dyDescent="0.25">
      <c r="A810" s="78" t="s">
        <v>1758</v>
      </c>
      <c r="B810" s="2" t="s">
        <v>794</v>
      </c>
    </row>
    <row r="811" spans="1:2" ht="14.4" x14ac:dyDescent="0.25">
      <c r="A811" s="78" t="s">
        <v>1759</v>
      </c>
      <c r="B811" s="2" t="s">
        <v>795</v>
      </c>
    </row>
    <row r="812" spans="1:2" ht="14.4" x14ac:dyDescent="0.25">
      <c r="A812" s="78" t="s">
        <v>1760</v>
      </c>
      <c r="B812" s="2" t="s">
        <v>796</v>
      </c>
    </row>
    <row r="813" spans="1:2" ht="14.4" x14ac:dyDescent="0.25">
      <c r="A813" s="78" t="s">
        <v>1761</v>
      </c>
      <c r="B813" s="3" t="s">
        <v>797</v>
      </c>
    </row>
    <row r="814" spans="1:2" ht="14.4" x14ac:dyDescent="0.25">
      <c r="A814" s="78" t="s">
        <v>1762</v>
      </c>
      <c r="B814" s="2" t="s">
        <v>798</v>
      </c>
    </row>
    <row r="815" spans="1:2" ht="14.4" x14ac:dyDescent="0.25">
      <c r="A815" s="78" t="s">
        <v>1763</v>
      </c>
      <c r="B815" s="2" t="s">
        <v>799</v>
      </c>
    </row>
    <row r="816" spans="1:2" ht="14.4" x14ac:dyDescent="0.25">
      <c r="A816" s="78" t="s">
        <v>1764</v>
      </c>
      <c r="B816" s="3" t="s">
        <v>800</v>
      </c>
    </row>
    <row r="817" spans="1:2" ht="14.4" x14ac:dyDescent="0.25">
      <c r="A817" s="78" t="s">
        <v>1765</v>
      </c>
      <c r="B817" s="2" t="s">
        <v>801</v>
      </c>
    </row>
    <row r="818" spans="1:2" ht="14.4" x14ac:dyDescent="0.25">
      <c r="A818" s="78" t="s">
        <v>1766</v>
      </c>
      <c r="B818" s="2" t="s">
        <v>802</v>
      </c>
    </row>
    <row r="819" spans="1:2" ht="14.4" x14ac:dyDescent="0.25">
      <c r="A819" s="78" t="s">
        <v>1767</v>
      </c>
      <c r="B819" s="3" t="s">
        <v>803</v>
      </c>
    </row>
    <row r="820" spans="1:2" ht="14.4" x14ac:dyDescent="0.25">
      <c r="A820" s="78" t="s">
        <v>1768</v>
      </c>
      <c r="B820" s="2" t="s">
        <v>804</v>
      </c>
    </row>
    <row r="821" spans="1:2" ht="14.4" x14ac:dyDescent="0.25">
      <c r="A821" s="78" t="s">
        <v>1769</v>
      </c>
      <c r="B821" s="2" t="s">
        <v>805</v>
      </c>
    </row>
    <row r="822" spans="1:2" ht="14.4" x14ac:dyDescent="0.25">
      <c r="A822" s="78" t="s">
        <v>1770</v>
      </c>
      <c r="B822" s="2" t="s">
        <v>806</v>
      </c>
    </row>
    <row r="823" spans="1:2" ht="14.4" x14ac:dyDescent="0.25">
      <c r="A823" s="78" t="s">
        <v>1771</v>
      </c>
      <c r="B823" s="2" t="s">
        <v>807</v>
      </c>
    </row>
    <row r="824" spans="1:2" ht="14.4" x14ac:dyDescent="0.25">
      <c r="A824" s="78" t="s">
        <v>1772</v>
      </c>
      <c r="B824" s="3" t="s">
        <v>808</v>
      </c>
    </row>
    <row r="825" spans="1:2" ht="14.4" x14ac:dyDescent="0.25">
      <c r="A825" s="78" t="s">
        <v>1773</v>
      </c>
      <c r="B825" s="2" t="s">
        <v>809</v>
      </c>
    </row>
    <row r="826" spans="1:2" ht="14.4" x14ac:dyDescent="0.25">
      <c r="A826" s="78" t="s">
        <v>1774</v>
      </c>
      <c r="B826" s="2" t="s">
        <v>810</v>
      </c>
    </row>
    <row r="827" spans="1:2" ht="14.4" x14ac:dyDescent="0.25">
      <c r="A827" s="78" t="s">
        <v>1775</v>
      </c>
      <c r="B827" s="3" t="s">
        <v>811</v>
      </c>
    </row>
    <row r="828" spans="1:2" ht="14.4" x14ac:dyDescent="0.25">
      <c r="A828" s="78" t="s">
        <v>1776</v>
      </c>
      <c r="B828" s="2" t="s">
        <v>812</v>
      </c>
    </row>
    <row r="829" spans="1:2" ht="14.4" x14ac:dyDescent="0.25">
      <c r="A829" s="78" t="s">
        <v>1777</v>
      </c>
      <c r="B829" s="2" t="s">
        <v>813</v>
      </c>
    </row>
    <row r="830" spans="1:2" ht="14.4" x14ac:dyDescent="0.25">
      <c r="A830" s="78" t="s">
        <v>1778</v>
      </c>
      <c r="B830" s="2" t="s">
        <v>814</v>
      </c>
    </row>
    <row r="831" spans="1:2" ht="14.4" x14ac:dyDescent="0.25">
      <c r="A831" s="78" t="s">
        <v>1779</v>
      </c>
      <c r="B831" s="2" t="s">
        <v>815</v>
      </c>
    </row>
    <row r="832" spans="1:2" ht="14.4" x14ac:dyDescent="0.25">
      <c r="A832" s="78" t="s">
        <v>1780</v>
      </c>
      <c r="B832" s="2" t="s">
        <v>816</v>
      </c>
    </row>
    <row r="833" spans="1:2" ht="14.4" x14ac:dyDescent="0.25">
      <c r="A833" s="78" t="s">
        <v>1781</v>
      </c>
      <c r="B833" s="2" t="s">
        <v>817</v>
      </c>
    </row>
    <row r="834" spans="1:2" ht="14.4" x14ac:dyDescent="0.25">
      <c r="A834" s="78" t="s">
        <v>1782</v>
      </c>
      <c r="B834" s="2" t="s">
        <v>818</v>
      </c>
    </row>
    <row r="835" spans="1:2" ht="14.4" x14ac:dyDescent="0.25">
      <c r="A835" s="78" t="s">
        <v>1783</v>
      </c>
      <c r="B835" s="3" t="s">
        <v>819</v>
      </c>
    </row>
    <row r="836" spans="1:2" ht="14.4" x14ac:dyDescent="0.25">
      <c r="A836" s="78" t="s">
        <v>1784</v>
      </c>
      <c r="B836" s="2" t="s">
        <v>820</v>
      </c>
    </row>
    <row r="837" spans="1:2" ht="14.4" x14ac:dyDescent="0.25">
      <c r="A837" s="78" t="s">
        <v>1785</v>
      </c>
      <c r="B837" s="2" t="s">
        <v>821</v>
      </c>
    </row>
    <row r="838" spans="1:2" ht="14.4" x14ac:dyDescent="0.25">
      <c r="A838" s="78" t="s">
        <v>1786</v>
      </c>
      <c r="B838" s="2" t="s">
        <v>822</v>
      </c>
    </row>
    <row r="839" spans="1:2" ht="14.4" x14ac:dyDescent="0.25">
      <c r="A839" s="78" t="s">
        <v>1787</v>
      </c>
      <c r="B839" s="2" t="s">
        <v>823</v>
      </c>
    </row>
    <row r="840" spans="1:2" ht="14.4" x14ac:dyDescent="0.25">
      <c r="A840" s="78" t="s">
        <v>1788</v>
      </c>
      <c r="B840" s="3" t="s">
        <v>824</v>
      </c>
    </row>
    <row r="841" spans="1:2" ht="14.4" x14ac:dyDescent="0.25">
      <c r="A841" s="78" t="s">
        <v>1789</v>
      </c>
      <c r="B841" s="2" t="s">
        <v>825</v>
      </c>
    </row>
    <row r="842" spans="1:2" ht="14.4" x14ac:dyDescent="0.25">
      <c r="A842" s="78" t="s">
        <v>1790</v>
      </c>
      <c r="B842" s="3" t="s">
        <v>826</v>
      </c>
    </row>
    <row r="843" spans="1:2" ht="14.4" x14ac:dyDescent="0.25">
      <c r="A843" s="78" t="s">
        <v>1791</v>
      </c>
      <c r="B843" s="3" t="s">
        <v>827</v>
      </c>
    </row>
    <row r="844" spans="1:2" ht="14.4" x14ac:dyDescent="0.25">
      <c r="A844" s="78" t="s">
        <v>1792</v>
      </c>
      <c r="B844" s="2" t="s">
        <v>828</v>
      </c>
    </row>
    <row r="845" spans="1:2" ht="14.4" x14ac:dyDescent="0.25">
      <c r="A845" s="78" t="s">
        <v>1793</v>
      </c>
      <c r="B845" s="3" t="s">
        <v>829</v>
      </c>
    </row>
    <row r="846" spans="1:2" ht="14.4" x14ac:dyDescent="0.25">
      <c r="A846" s="78" t="s">
        <v>1794</v>
      </c>
      <c r="B846" s="3" t="s">
        <v>830</v>
      </c>
    </row>
    <row r="847" spans="1:2" ht="14.4" x14ac:dyDescent="0.25">
      <c r="A847" s="78" t="s">
        <v>1795</v>
      </c>
      <c r="B847" s="2" t="s">
        <v>831</v>
      </c>
    </row>
    <row r="848" spans="1:2" ht="14.4" x14ac:dyDescent="0.25">
      <c r="A848" s="78" t="s">
        <v>1796</v>
      </c>
      <c r="B848" s="2" t="s">
        <v>832</v>
      </c>
    </row>
    <row r="849" spans="1:2" ht="14.4" x14ac:dyDescent="0.25">
      <c r="A849" s="78" t="s">
        <v>1797</v>
      </c>
      <c r="B849" s="2" t="s">
        <v>833</v>
      </c>
    </row>
    <row r="850" spans="1:2" ht="14.4" x14ac:dyDescent="0.25">
      <c r="A850" s="78" t="s">
        <v>1798</v>
      </c>
      <c r="B850" s="3" t="s">
        <v>834</v>
      </c>
    </row>
    <row r="851" spans="1:2" ht="14.4" x14ac:dyDescent="0.25">
      <c r="A851" s="78" t="s">
        <v>1799</v>
      </c>
      <c r="B851" s="2" t="s">
        <v>835</v>
      </c>
    </row>
    <row r="852" spans="1:2" ht="14.4" x14ac:dyDescent="0.25">
      <c r="A852" s="78" t="s">
        <v>1800</v>
      </c>
      <c r="B852" s="3" t="s">
        <v>836</v>
      </c>
    </row>
    <row r="853" spans="1:2" ht="14.4" x14ac:dyDescent="0.25">
      <c r="A853" s="78" t="s">
        <v>1801</v>
      </c>
      <c r="B853" s="2" t="s">
        <v>837</v>
      </c>
    </row>
    <row r="854" spans="1:2" ht="14.4" x14ac:dyDescent="0.25">
      <c r="A854" s="78" t="s">
        <v>1802</v>
      </c>
      <c r="B854" s="2" t="s">
        <v>838</v>
      </c>
    </row>
    <row r="855" spans="1:2" ht="14.4" x14ac:dyDescent="0.25">
      <c r="A855" s="78" t="s">
        <v>1803</v>
      </c>
      <c r="B855" s="3" t="s">
        <v>839</v>
      </c>
    </row>
    <row r="856" spans="1:2" ht="14.4" x14ac:dyDescent="0.25">
      <c r="A856" s="78" t="s">
        <v>1804</v>
      </c>
      <c r="B856" s="3" t="s">
        <v>840</v>
      </c>
    </row>
    <row r="857" spans="1:2" ht="14.4" x14ac:dyDescent="0.25">
      <c r="A857" s="78" t="s">
        <v>1805</v>
      </c>
      <c r="B857" s="2" t="s">
        <v>841</v>
      </c>
    </row>
    <row r="858" spans="1:2" ht="14.4" x14ac:dyDescent="0.25">
      <c r="A858" s="78" t="s">
        <v>1806</v>
      </c>
      <c r="B858" s="2" t="s">
        <v>842</v>
      </c>
    </row>
    <row r="859" spans="1:2" ht="14.4" x14ac:dyDescent="0.25">
      <c r="A859" s="78" t="s">
        <v>1807</v>
      </c>
      <c r="B859" s="3" t="s">
        <v>843</v>
      </c>
    </row>
    <row r="860" spans="1:2" ht="14.4" x14ac:dyDescent="0.25">
      <c r="A860" s="78" t="s">
        <v>1808</v>
      </c>
      <c r="B860" s="2" t="s">
        <v>844</v>
      </c>
    </row>
    <row r="861" spans="1:2" ht="14.4" x14ac:dyDescent="0.25">
      <c r="A861" s="78" t="s">
        <v>1809</v>
      </c>
      <c r="B861" s="2" t="s">
        <v>845</v>
      </c>
    </row>
    <row r="862" spans="1:2" ht="14.4" x14ac:dyDescent="0.25">
      <c r="A862" s="78" t="s">
        <v>1810</v>
      </c>
      <c r="B862" s="3" t="s">
        <v>846</v>
      </c>
    </row>
    <row r="863" spans="1:2" ht="14.4" x14ac:dyDescent="0.25">
      <c r="A863" s="78" t="s">
        <v>1811</v>
      </c>
      <c r="B863" s="2" t="s">
        <v>847</v>
      </c>
    </row>
    <row r="864" spans="1:2" ht="14.4" x14ac:dyDescent="0.25">
      <c r="A864" s="78" t="s">
        <v>1812</v>
      </c>
      <c r="B864" s="2" t="s">
        <v>848</v>
      </c>
    </row>
    <row r="865" spans="1:2" ht="14.4" x14ac:dyDescent="0.25">
      <c r="A865" s="78" t="s">
        <v>1813</v>
      </c>
      <c r="B865" s="2" t="s">
        <v>849</v>
      </c>
    </row>
    <row r="866" spans="1:2" ht="14.4" x14ac:dyDescent="0.25">
      <c r="A866" s="78" t="s">
        <v>1814</v>
      </c>
      <c r="B866" s="2" t="s">
        <v>850</v>
      </c>
    </row>
    <row r="867" spans="1:2" ht="14.4" x14ac:dyDescent="0.25">
      <c r="A867" s="78" t="s">
        <v>1815</v>
      </c>
      <c r="B867" s="2" t="s">
        <v>851</v>
      </c>
    </row>
    <row r="868" spans="1:2" ht="14.4" x14ac:dyDescent="0.25">
      <c r="A868" s="78" t="s">
        <v>1816</v>
      </c>
      <c r="B868" s="2" t="s">
        <v>852</v>
      </c>
    </row>
    <row r="869" spans="1:2" ht="14.4" x14ac:dyDescent="0.25">
      <c r="A869" s="78" t="s">
        <v>1817</v>
      </c>
      <c r="B869" s="2" t="s">
        <v>853</v>
      </c>
    </row>
    <row r="870" spans="1:2" ht="14.4" x14ac:dyDescent="0.25">
      <c r="A870" s="78" t="s">
        <v>1818</v>
      </c>
      <c r="B870" s="3" t="s">
        <v>854</v>
      </c>
    </row>
    <row r="871" spans="1:2" ht="14.4" x14ac:dyDescent="0.25">
      <c r="A871" s="78" t="s">
        <v>1819</v>
      </c>
      <c r="B871" s="2" t="s">
        <v>855</v>
      </c>
    </row>
    <row r="872" spans="1:2" ht="14.4" x14ac:dyDescent="0.25">
      <c r="A872" s="78" t="s">
        <v>1820</v>
      </c>
      <c r="B872" s="2" t="s">
        <v>856</v>
      </c>
    </row>
    <row r="873" spans="1:2" ht="14.4" x14ac:dyDescent="0.25">
      <c r="A873" s="78" t="s">
        <v>1821</v>
      </c>
      <c r="B873" s="2" t="s">
        <v>857</v>
      </c>
    </row>
    <row r="874" spans="1:2" ht="14.4" x14ac:dyDescent="0.25">
      <c r="A874" s="78" t="s">
        <v>1822</v>
      </c>
      <c r="B874" s="2" t="s">
        <v>858</v>
      </c>
    </row>
    <row r="875" spans="1:2" ht="14.4" x14ac:dyDescent="0.25">
      <c r="A875" s="78" t="s">
        <v>1823</v>
      </c>
      <c r="B875" s="2" t="s">
        <v>859</v>
      </c>
    </row>
    <row r="876" spans="1:2" ht="14.4" x14ac:dyDescent="0.25">
      <c r="A876" s="78" t="s">
        <v>1824</v>
      </c>
      <c r="B876" s="3" t="s">
        <v>860</v>
      </c>
    </row>
    <row r="877" spans="1:2" ht="14.4" x14ac:dyDescent="0.25">
      <c r="A877" s="78" t="s">
        <v>1825</v>
      </c>
      <c r="B877" s="2" t="s">
        <v>861</v>
      </c>
    </row>
    <row r="878" spans="1:2" ht="14.4" x14ac:dyDescent="0.25">
      <c r="A878" s="78" t="s">
        <v>1826</v>
      </c>
      <c r="B878" s="3" t="s">
        <v>862</v>
      </c>
    </row>
    <row r="879" spans="1:2" ht="14.4" x14ac:dyDescent="0.25">
      <c r="A879" s="78" t="s">
        <v>1827</v>
      </c>
      <c r="B879" s="2" t="s">
        <v>863</v>
      </c>
    </row>
    <row r="880" spans="1:2" ht="14.4" x14ac:dyDescent="0.25">
      <c r="A880" s="78" t="s">
        <v>1828</v>
      </c>
      <c r="B880" s="3" t="s">
        <v>864</v>
      </c>
    </row>
    <row r="881" spans="1:2" ht="14.4" x14ac:dyDescent="0.25">
      <c r="A881" s="78" t="s">
        <v>1829</v>
      </c>
      <c r="B881" s="2" t="s">
        <v>865</v>
      </c>
    </row>
    <row r="882" spans="1:2" ht="14.4" x14ac:dyDescent="0.25">
      <c r="A882" s="78" t="s">
        <v>1830</v>
      </c>
      <c r="B882" s="2" t="s">
        <v>866</v>
      </c>
    </row>
    <row r="883" spans="1:2" ht="14.4" x14ac:dyDescent="0.25">
      <c r="A883" s="78" t="s">
        <v>1831</v>
      </c>
      <c r="B883" s="2" t="s">
        <v>867</v>
      </c>
    </row>
    <row r="884" spans="1:2" ht="14.4" x14ac:dyDescent="0.25">
      <c r="A884" s="78" t="s">
        <v>1832</v>
      </c>
      <c r="B884" s="2" t="s">
        <v>868</v>
      </c>
    </row>
    <row r="885" spans="1:2" ht="14.4" x14ac:dyDescent="0.25">
      <c r="A885" s="78" t="s">
        <v>1833</v>
      </c>
      <c r="B885" s="3" t="s">
        <v>869</v>
      </c>
    </row>
    <row r="886" spans="1:2" ht="14.4" x14ac:dyDescent="0.25">
      <c r="A886" s="78" t="s">
        <v>1834</v>
      </c>
      <c r="B886" s="2" t="s">
        <v>870</v>
      </c>
    </row>
    <row r="887" spans="1:2" ht="14.4" x14ac:dyDescent="0.25">
      <c r="A887" s="78" t="s">
        <v>1835</v>
      </c>
      <c r="B887" s="2" t="s">
        <v>871</v>
      </c>
    </row>
    <row r="888" spans="1:2" ht="14.4" x14ac:dyDescent="0.25">
      <c r="A888" s="78" t="s">
        <v>1836</v>
      </c>
      <c r="B888" s="2" t="s">
        <v>872</v>
      </c>
    </row>
    <row r="889" spans="1:2" ht="14.4" x14ac:dyDescent="0.25">
      <c r="A889" s="78" t="s">
        <v>1837</v>
      </c>
      <c r="B889" s="3" t="s">
        <v>873</v>
      </c>
    </row>
    <row r="890" spans="1:2" ht="14.4" x14ac:dyDescent="0.25">
      <c r="A890" s="78" t="s">
        <v>1838</v>
      </c>
      <c r="B890" s="3" t="s">
        <v>874</v>
      </c>
    </row>
    <row r="891" spans="1:2" ht="14.4" x14ac:dyDescent="0.25">
      <c r="A891" s="78" t="s">
        <v>1839</v>
      </c>
      <c r="B891" s="3" t="s">
        <v>875</v>
      </c>
    </row>
    <row r="892" spans="1:2" ht="14.4" x14ac:dyDescent="0.25">
      <c r="A892" s="78" t="s">
        <v>1840</v>
      </c>
      <c r="B892" s="2" t="s">
        <v>876</v>
      </c>
    </row>
    <row r="893" spans="1:2" ht="14.4" x14ac:dyDescent="0.25">
      <c r="A893" s="78" t="s">
        <v>1841</v>
      </c>
      <c r="B893" s="3" t="s">
        <v>877</v>
      </c>
    </row>
    <row r="894" spans="1:2" ht="14.4" x14ac:dyDescent="0.25">
      <c r="A894" s="78" t="s">
        <v>1842</v>
      </c>
      <c r="B894" s="2" t="s">
        <v>878</v>
      </c>
    </row>
    <row r="895" spans="1:2" ht="14.4" x14ac:dyDescent="0.25">
      <c r="A895" s="78" t="s">
        <v>1843</v>
      </c>
      <c r="B895" s="2" t="s">
        <v>879</v>
      </c>
    </row>
    <row r="896" spans="1:2" ht="14.4" x14ac:dyDescent="0.25">
      <c r="A896" s="78" t="s">
        <v>1844</v>
      </c>
      <c r="B896" s="2" t="s">
        <v>880</v>
      </c>
    </row>
    <row r="897" spans="1:2" ht="14.4" x14ac:dyDescent="0.25">
      <c r="A897" s="78" t="s">
        <v>1845</v>
      </c>
      <c r="B897" s="7" t="s">
        <v>884</v>
      </c>
    </row>
    <row r="898" spans="1:2" ht="14.4" x14ac:dyDescent="0.25">
      <c r="A898" s="78" t="s">
        <v>1846</v>
      </c>
      <c r="B898" s="6" t="s">
        <v>885</v>
      </c>
    </row>
    <row r="899" spans="1:2" ht="14.4" x14ac:dyDescent="0.25">
      <c r="A899" s="78" t="s">
        <v>1847</v>
      </c>
      <c r="B899" s="2" t="s">
        <v>881</v>
      </c>
    </row>
  </sheetData>
  <conditionalFormatting sqref="A1">
    <cfRule type="duplicateValues" dxfId="1" priority="7"/>
    <cfRule type="duplicateValues" dxfId="0" priority="8"/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3E07E-AF0A-4EA2-94EC-E0E224B3C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Data</vt:lpstr>
      <vt:lpstr>Form Rows</vt:lpstr>
      <vt:lpstr>Gen8_Pokemon</vt:lpstr>
      <vt:lpstr>File 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Jones</cp:lastModifiedBy>
  <dcterms:created xsi:type="dcterms:W3CDTF">2021-03-08T06:41:06Z</dcterms:created>
  <dcterms:modified xsi:type="dcterms:W3CDTF">2021-04-07T06:20:19Z</dcterms:modified>
</cp:coreProperties>
</file>