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">
      <text>
        <t xml:space="preserve">current implementation - removing maintenance energy when pelvis is touching ground
</t>
      </text>
    </comment>
    <comment authorId="0" ref="G3">
      <text>
        <t xml:space="preserve">outlier, is touching the ground so lets try removing maintenance
</t>
      </text>
    </comment>
    <comment authorId="0" ref="G4">
      <text>
        <t xml:space="preserve">outlier, is touching the ground so lets try removing maintenance
</t>
      </text>
    </comment>
  </commentList>
</comments>
</file>

<file path=xl/sharedStrings.xml><?xml version="1.0" encoding="utf-8"?>
<sst xmlns="http://schemas.openxmlformats.org/spreadsheetml/2006/main" count="26" uniqueCount="26">
  <si>
    <t>Pose Image</t>
  </si>
  <si>
    <t>Pose</t>
  </si>
  <si>
    <t>5. External Work (J)</t>
  </si>
  <si>
    <t>7. Internal Work (J)</t>
  </si>
  <si>
    <t>4. Maintenance Work (J)</t>
  </si>
  <si>
    <t xml:space="preserve">2. Final Work </t>
  </si>
  <si>
    <t>1. Final + Adjustments</t>
  </si>
  <si>
    <t>3. External + Maintenance</t>
  </si>
  <si>
    <t>6. External + Internal</t>
  </si>
  <si>
    <t>A-Pose</t>
  </si>
  <si>
    <t>Lie on ground</t>
  </si>
  <si>
    <t>T-pose sit</t>
  </si>
  <si>
    <t>Arms behind back</t>
  </si>
  <si>
    <t>Arms tucked, side</t>
  </si>
  <si>
    <t>One arm up</t>
  </si>
  <si>
    <t>T-pose</t>
  </si>
  <si>
    <t>Arm up lean side</t>
  </si>
  <si>
    <t>Side, tilted slightly</t>
  </si>
  <si>
    <t>Side ways leg up</t>
  </si>
  <si>
    <t>Balance on left foot</t>
  </si>
  <si>
    <t>Wide stand</t>
  </si>
  <si>
    <t>Sort of lunge</t>
  </si>
  <si>
    <t>Lean forward on right</t>
  </si>
  <si>
    <t>Squat</t>
  </si>
  <si>
    <t>Kneel</t>
  </si>
  <si>
    <t>Split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</si>
</sst>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'Times New Roman'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</fills>
  <borders count="1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4A86E8"/>
      </left>
      <right style="medium">
        <color rgb="FF000000"/>
      </right>
      <top style="thin">
        <color rgb="FF284E3F"/>
      </top>
      <bottom style="thin">
        <color rgb="FF284E3F"/>
      </bottom>
    </border>
    <border>
      <left style="thin">
        <color rgb="FFFFD966"/>
      </left>
      <right style="thin">
        <color rgb="FFFFD966"/>
      </right>
      <top style="thin">
        <color rgb="FF284E3F"/>
      </top>
      <bottom style="thin">
        <color rgb="FF284E3F"/>
      </bottom>
    </border>
    <border>
      <left style="thin">
        <color rgb="FFFFD966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medium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ill="1" applyFont="1">
      <alignment horizontal="left" readingOrder="0" shrinkToFit="0" vertical="center" wrapText="1"/>
    </xf>
    <xf borderId="4" fillId="3" fontId="1" numFmtId="0" xfId="0" applyAlignment="1" applyBorder="1" applyFill="1" applyFont="1">
      <alignment horizontal="left" readingOrder="0" shrinkToFit="0" vertical="center" wrapText="1"/>
    </xf>
    <xf borderId="5" fillId="3" fontId="1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6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4.png"/><Relationship Id="rId10" Type="http://schemas.openxmlformats.org/officeDocument/2006/relationships/image" Target="../media/image6.png"/><Relationship Id="rId13" Type="http://schemas.openxmlformats.org/officeDocument/2006/relationships/image" Target="../media/image14.png"/><Relationship Id="rId12" Type="http://schemas.openxmlformats.org/officeDocument/2006/relationships/image" Target="../media/image7.png"/><Relationship Id="rId1" Type="http://schemas.openxmlformats.org/officeDocument/2006/relationships/image" Target="../media/image10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9" Type="http://schemas.openxmlformats.org/officeDocument/2006/relationships/image" Target="../media/image5.png"/><Relationship Id="rId15" Type="http://schemas.openxmlformats.org/officeDocument/2006/relationships/image" Target="../media/image8.png"/><Relationship Id="rId14" Type="http://schemas.openxmlformats.org/officeDocument/2006/relationships/image" Target="../media/image15.png"/><Relationship Id="rId17" Type="http://schemas.openxmlformats.org/officeDocument/2006/relationships/image" Target="../media/image11.png"/><Relationship Id="rId16" Type="http://schemas.openxmlformats.org/officeDocument/2006/relationships/image" Target="../media/image12.png"/><Relationship Id="rId5" Type="http://schemas.openxmlformats.org/officeDocument/2006/relationships/image" Target="../media/image13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476250" cy="7334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04875" cy="7334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</xdr:row>
      <xdr:rowOff>0</xdr:rowOff>
    </xdr:from>
    <xdr:ext cx="10858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514350" cy="7334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</xdr:row>
      <xdr:rowOff>0</xdr:rowOff>
    </xdr:from>
    <xdr:ext cx="304800" cy="733425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581025" cy="733425"/>
    <xdr:pic>
      <xdr:nvPicPr>
        <xdr:cNvPr id="0" name="image1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733425" cy="733425"/>
    <xdr:pic>
      <xdr:nvPicPr>
        <xdr:cNvPr id="0" name="image1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504825" cy="7334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485775" cy="733425"/>
    <xdr:pic>
      <xdr:nvPicPr>
        <xdr:cNvPr id="0" name="image5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533400" cy="733425"/>
    <xdr:pic>
      <xdr:nvPicPr>
        <xdr:cNvPr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466725" cy="733425"/>
    <xdr:pic>
      <xdr:nvPicPr>
        <xdr:cNvPr id="0" name="image4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514350" cy="733425"/>
    <xdr:pic>
      <xdr:nvPicPr>
        <xdr:cNvPr id="0" name="image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485775" cy="733425"/>
    <xdr:pic>
      <xdr:nvPicPr>
        <xdr:cNvPr id="0" name="image1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781050" cy="733425"/>
    <xdr:pic>
      <xdr:nvPicPr>
        <xdr:cNvPr id="0" name="image15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752475" cy="733425"/>
    <xdr:pic>
      <xdr:nvPicPr>
        <xdr:cNvPr id="0" name="image8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476250" cy="733425"/>
    <xdr:pic>
      <xdr:nvPicPr>
        <xdr:cNvPr id="0" name="image12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962025" cy="733425"/>
    <xdr:pic>
      <xdr:nvPicPr>
        <xdr:cNvPr id="0" name="image11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I18" displayName="Table1" name="Table1" id="1">
  <tableColumns count="9">
    <tableColumn name="Pose Image" id="1"/>
    <tableColumn name="Pose" id="2"/>
    <tableColumn name="5. External Work (J)" id="3"/>
    <tableColumn name="7. Internal Work (J)" id="4"/>
    <tableColumn name="4. Maintenance Work (J)" id="5"/>
    <tableColumn name="2. Final Work " id="6"/>
    <tableColumn name="1. Final + Adjustments" id="7"/>
    <tableColumn name="3. External + Maintenance" id="8"/>
    <tableColumn name="6. External + Internal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6" width="22.63"/>
    <col customWidth="1" min="7" max="7" width="23.25"/>
    <col customWidth="1" min="8" max="8" width="24.88"/>
    <col customWidth="1" min="9" max="9" width="22.63"/>
  </cols>
  <sheetData>
    <row r="1" ht="23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ht="57.75" customHeight="1">
      <c r="A2" s="6"/>
      <c r="B2" s="7" t="s">
        <v>9</v>
      </c>
      <c r="C2" s="8">
        <v>4.704224</v>
      </c>
      <c r="D2" s="8">
        <v>0.001105861</v>
      </c>
      <c r="E2" s="8">
        <v>0.1644662</v>
      </c>
      <c r="F2" s="9">
        <v>4.869796</v>
      </c>
      <c r="G2" s="8">
        <f>F2</f>
        <v>4.869796</v>
      </c>
      <c r="H2" s="8">
        <f t="shared" ref="H2:H18" si="1">C2+E2</f>
        <v>4.8686902</v>
      </c>
      <c r="I2" s="10">
        <f>C2+D2</f>
        <v>4.705329861</v>
      </c>
    </row>
    <row r="3" ht="57.75" customHeight="1">
      <c r="A3" s="11"/>
      <c r="B3" s="12" t="s">
        <v>10</v>
      </c>
      <c r="C3" s="13">
        <v>0.0</v>
      </c>
      <c r="D3" s="13">
        <v>5.434268</v>
      </c>
      <c r="E3" s="13">
        <v>280.3538</v>
      </c>
      <c r="F3" s="14">
        <v>259.8073</v>
      </c>
      <c r="G3" s="13">
        <f t="shared" ref="G3:G4" si="2">F3-(E3 /1.1)</f>
        <v>4.940209091</v>
      </c>
      <c r="H3" s="13">
        <f t="shared" si="1"/>
        <v>280.3538</v>
      </c>
      <c r="I3" s="15">
        <f t="shared" ref="I3:I4" si="3">(C3+D3) / 1.1</f>
        <v>4.940243636</v>
      </c>
    </row>
    <row r="4" ht="57.75" customHeight="1">
      <c r="A4" s="16"/>
      <c r="B4" s="7" t="s">
        <v>11</v>
      </c>
      <c r="C4" s="8">
        <v>0.0</v>
      </c>
      <c r="D4" s="8">
        <v>5.924993</v>
      </c>
      <c r="E4" s="8">
        <v>145.8226</v>
      </c>
      <c r="F4" s="9">
        <v>137.9524</v>
      </c>
      <c r="G4" s="8">
        <f t="shared" si="2"/>
        <v>5.3864</v>
      </c>
      <c r="H4" s="8">
        <f t="shared" si="1"/>
        <v>145.8226</v>
      </c>
      <c r="I4" s="10">
        <f t="shared" si="3"/>
        <v>5.386357273</v>
      </c>
    </row>
    <row r="5" ht="57.75" customHeight="1">
      <c r="A5" s="11"/>
      <c r="B5" s="12" t="s">
        <v>12</v>
      </c>
      <c r="C5" s="13">
        <v>4.07135</v>
      </c>
      <c r="D5" s="13">
        <v>0.0776335</v>
      </c>
      <c r="E5" s="13">
        <v>5.814629</v>
      </c>
      <c r="F5" s="14">
        <v>9.963613</v>
      </c>
      <c r="G5" s="13">
        <f t="shared" ref="G5:G18" si="4">F5</f>
        <v>9.963613</v>
      </c>
      <c r="H5" s="13">
        <f t="shared" si="1"/>
        <v>9.885979</v>
      </c>
      <c r="I5" s="15">
        <f t="shared" ref="I5:I18" si="5">C5+D5</f>
        <v>4.1489835</v>
      </c>
    </row>
    <row r="6" ht="57.75" customHeight="1">
      <c r="A6" s="16"/>
      <c r="B6" s="7" t="s">
        <v>13</v>
      </c>
      <c r="C6" s="8">
        <v>2.049438</v>
      </c>
      <c r="D6" s="8">
        <v>5.962031</v>
      </c>
      <c r="E6" s="8">
        <v>8.762123</v>
      </c>
      <c r="F6" s="9">
        <v>16.77359</v>
      </c>
      <c r="G6" s="8">
        <f t="shared" si="4"/>
        <v>16.77359</v>
      </c>
      <c r="H6" s="8">
        <f t="shared" si="1"/>
        <v>10.811561</v>
      </c>
      <c r="I6" s="10">
        <f t="shared" si="5"/>
        <v>8.011469</v>
      </c>
    </row>
    <row r="7" ht="57.75" customHeight="1">
      <c r="A7" s="11"/>
      <c r="B7" s="12" t="s">
        <v>14</v>
      </c>
      <c r="C7" s="13">
        <v>4.780579</v>
      </c>
      <c r="D7" s="13">
        <v>0.01055656</v>
      </c>
      <c r="E7" s="13">
        <v>12.08638</v>
      </c>
      <c r="F7" s="14">
        <v>16.87752</v>
      </c>
      <c r="G7" s="13">
        <f t="shared" si="4"/>
        <v>16.87752</v>
      </c>
      <c r="H7" s="13">
        <f t="shared" si="1"/>
        <v>16.866959</v>
      </c>
      <c r="I7" s="15">
        <f t="shared" si="5"/>
        <v>4.79113556</v>
      </c>
    </row>
    <row r="8" ht="57.75" customHeight="1">
      <c r="A8" s="16"/>
      <c r="B8" s="7" t="s">
        <v>15</v>
      </c>
      <c r="C8" s="8">
        <v>4.823975</v>
      </c>
      <c r="D8" s="8">
        <v>0.0188176</v>
      </c>
      <c r="E8" s="8">
        <v>24.17566</v>
      </c>
      <c r="F8" s="9">
        <v>29.01846</v>
      </c>
      <c r="G8" s="8">
        <f t="shared" si="4"/>
        <v>29.01846</v>
      </c>
      <c r="H8" s="8">
        <f t="shared" si="1"/>
        <v>28.999635</v>
      </c>
      <c r="I8" s="10">
        <f t="shared" si="5"/>
        <v>4.8427926</v>
      </c>
    </row>
    <row r="9" ht="57.75" customHeight="1">
      <c r="A9" s="11"/>
      <c r="B9" s="12" t="s">
        <v>16</v>
      </c>
      <c r="C9" s="13">
        <v>3.596252</v>
      </c>
      <c r="D9" s="13">
        <v>0.255608</v>
      </c>
      <c r="E9" s="13">
        <v>28.77908</v>
      </c>
      <c r="F9" s="14">
        <v>32.63094</v>
      </c>
      <c r="G9" s="13">
        <f t="shared" si="4"/>
        <v>32.63094</v>
      </c>
      <c r="H9" s="13">
        <f t="shared" si="1"/>
        <v>32.375332</v>
      </c>
      <c r="I9" s="15">
        <f t="shared" si="5"/>
        <v>3.85186</v>
      </c>
    </row>
    <row r="10" ht="57.75" customHeight="1">
      <c r="A10" s="16"/>
      <c r="B10" s="7" t="s">
        <v>17</v>
      </c>
      <c r="C10" s="8">
        <v>5.321289</v>
      </c>
      <c r="D10" s="8">
        <v>4.869631</v>
      </c>
      <c r="E10" s="8">
        <v>29.25041</v>
      </c>
      <c r="F10" s="9">
        <v>39.44133</v>
      </c>
      <c r="G10" s="8">
        <f t="shared" si="4"/>
        <v>39.44133</v>
      </c>
      <c r="H10" s="8">
        <f t="shared" si="1"/>
        <v>34.571699</v>
      </c>
      <c r="I10" s="10">
        <f t="shared" si="5"/>
        <v>10.19092</v>
      </c>
    </row>
    <row r="11" ht="57.75" customHeight="1">
      <c r="A11" s="11"/>
      <c r="B11" s="12" t="s">
        <v>18</v>
      </c>
      <c r="C11" s="13">
        <v>5.297668</v>
      </c>
      <c r="D11" s="13">
        <v>8.770048</v>
      </c>
      <c r="E11" s="13">
        <v>29.19037</v>
      </c>
      <c r="F11" s="14">
        <v>43.25809</v>
      </c>
      <c r="G11" s="13">
        <f t="shared" si="4"/>
        <v>43.25809</v>
      </c>
      <c r="H11" s="13">
        <f t="shared" si="1"/>
        <v>34.488038</v>
      </c>
      <c r="I11" s="15">
        <f t="shared" si="5"/>
        <v>14.067716</v>
      </c>
    </row>
    <row r="12" ht="57.75" customHeight="1">
      <c r="A12" s="16"/>
      <c r="B12" s="7" t="s">
        <v>19</v>
      </c>
      <c r="C12" s="8">
        <v>12.6676</v>
      </c>
      <c r="D12" s="8">
        <v>2.48545</v>
      </c>
      <c r="E12" s="8">
        <v>41.22854</v>
      </c>
      <c r="F12" s="9">
        <v>56.38159</v>
      </c>
      <c r="G12" s="8">
        <f t="shared" si="4"/>
        <v>56.38159</v>
      </c>
      <c r="H12" s="8">
        <f t="shared" si="1"/>
        <v>53.89614</v>
      </c>
      <c r="I12" s="10">
        <f t="shared" si="5"/>
        <v>15.15305</v>
      </c>
    </row>
    <row r="13" ht="57.75" customHeight="1">
      <c r="A13" s="11"/>
      <c r="B13" s="12" t="s">
        <v>20</v>
      </c>
      <c r="C13" s="13">
        <v>94.76794</v>
      </c>
      <c r="D13" s="13">
        <v>0.180813</v>
      </c>
      <c r="E13" s="13">
        <v>36.67116</v>
      </c>
      <c r="F13" s="14">
        <v>131.6199</v>
      </c>
      <c r="G13" s="13">
        <f t="shared" si="4"/>
        <v>131.6199</v>
      </c>
      <c r="H13" s="13">
        <f t="shared" si="1"/>
        <v>131.4391</v>
      </c>
      <c r="I13" s="15">
        <f t="shared" si="5"/>
        <v>94.948753</v>
      </c>
    </row>
    <row r="14" ht="57.75" customHeight="1">
      <c r="A14" s="16"/>
      <c r="B14" s="7" t="s">
        <v>21</v>
      </c>
      <c r="C14" s="8">
        <v>165.5585</v>
      </c>
      <c r="D14" s="8">
        <v>1.10818</v>
      </c>
      <c r="E14" s="8">
        <v>29.17781</v>
      </c>
      <c r="F14" s="9">
        <v>195.8445</v>
      </c>
      <c r="G14" s="8">
        <f t="shared" si="4"/>
        <v>195.8445</v>
      </c>
      <c r="H14" s="8">
        <f t="shared" si="1"/>
        <v>194.73631</v>
      </c>
      <c r="I14" s="10">
        <f t="shared" si="5"/>
        <v>166.66668</v>
      </c>
    </row>
    <row r="15" ht="57.75" customHeight="1">
      <c r="A15" s="11"/>
      <c r="B15" s="12" t="s">
        <v>22</v>
      </c>
      <c r="C15" s="13">
        <v>105.3307</v>
      </c>
      <c r="D15" s="13">
        <v>1.215201</v>
      </c>
      <c r="E15" s="13">
        <v>104.9645</v>
      </c>
      <c r="F15" s="14">
        <v>211.5104</v>
      </c>
      <c r="G15" s="13">
        <f t="shared" si="4"/>
        <v>211.5104</v>
      </c>
      <c r="H15" s="13">
        <f t="shared" si="1"/>
        <v>210.2952</v>
      </c>
      <c r="I15" s="15">
        <f t="shared" si="5"/>
        <v>106.545901</v>
      </c>
    </row>
    <row r="16" ht="57.75" customHeight="1">
      <c r="A16" s="16"/>
      <c r="B16" s="7" t="s">
        <v>23</v>
      </c>
      <c r="C16" s="8">
        <v>217.1712</v>
      </c>
      <c r="D16" s="8">
        <v>2.326414</v>
      </c>
      <c r="E16" s="8">
        <v>40.78301</v>
      </c>
      <c r="F16" s="9">
        <v>260.2806</v>
      </c>
      <c r="G16" s="8">
        <f t="shared" si="4"/>
        <v>260.2806</v>
      </c>
      <c r="H16" s="8">
        <f t="shared" si="1"/>
        <v>257.95421</v>
      </c>
      <c r="I16" s="10">
        <f t="shared" si="5"/>
        <v>219.497614</v>
      </c>
    </row>
    <row r="17" ht="57.75" customHeight="1">
      <c r="A17" s="11"/>
      <c r="B17" s="12" t="s">
        <v>24</v>
      </c>
      <c r="C17" s="13">
        <v>262.1826</v>
      </c>
      <c r="D17" s="13">
        <v>2.573288</v>
      </c>
      <c r="E17" s="13">
        <v>46.76944</v>
      </c>
      <c r="F17" s="14">
        <v>311.5253</v>
      </c>
      <c r="G17" s="13">
        <f t="shared" si="4"/>
        <v>311.5253</v>
      </c>
      <c r="H17" s="13">
        <f t="shared" si="1"/>
        <v>308.95204</v>
      </c>
      <c r="I17" s="15">
        <f t="shared" si="5"/>
        <v>264.755888</v>
      </c>
    </row>
    <row r="18" ht="57.75" customHeight="1">
      <c r="A18" s="17"/>
      <c r="B18" s="18" t="s">
        <v>25</v>
      </c>
      <c r="C18" s="19">
        <v>483.8454</v>
      </c>
      <c r="D18" s="19">
        <v>2.940875</v>
      </c>
      <c r="E18" s="19">
        <v>84.07721</v>
      </c>
      <c r="F18" s="20">
        <v>570.8635</v>
      </c>
      <c r="G18" s="19">
        <f t="shared" si="4"/>
        <v>570.8635</v>
      </c>
      <c r="H18" s="19">
        <f t="shared" si="1"/>
        <v>567.92261</v>
      </c>
      <c r="I18" s="21">
        <f t="shared" si="5"/>
        <v>486.786275</v>
      </c>
    </row>
  </sheetData>
  <drawing r:id="rId2"/>
  <legacyDrawing r:id="rId3"/>
  <tableParts count="1">
    <tablePart r:id="rId5"/>
  </tableParts>
</worksheet>
</file>