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son\Desktop\Sistema de gestion avicola\"/>
    </mc:Choice>
  </mc:AlternateContent>
  <xr:revisionPtr revIDLastSave="0" documentId="8_{2141BED2-43F2-463E-B6D7-7D56AD2B9EDC}" xr6:coauthVersionLast="47" xr6:coauthVersionMax="47" xr10:uidLastSave="{00000000-0000-0000-0000-000000000000}"/>
  <bookViews>
    <workbookView xWindow="-120" yWindow="-120" windowWidth="29040" windowHeight="15720" xr2:uid="{7654918E-E970-4B60-9FD6-8DE7F53E93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K8" i="1"/>
  <c r="K7" i="1"/>
  <c r="G34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<sst xmlns="http://schemas.openxmlformats.org/spreadsheetml/2006/main" count="126" uniqueCount="61">
  <si>
    <t>Id_usuario</t>
  </si>
  <si>
    <t>documento</t>
  </si>
  <si>
    <t>nombre</t>
  </si>
  <si>
    <t>clave</t>
  </si>
  <si>
    <t>activo</t>
  </si>
  <si>
    <t>admin</t>
  </si>
  <si>
    <t>Wilson</t>
  </si>
  <si>
    <t>Si</t>
  </si>
  <si>
    <t>id_oper_mov</t>
  </si>
  <si>
    <t>fecha</t>
  </si>
  <si>
    <t>tipo</t>
  </si>
  <si>
    <t>OPERACIONES MOVIMIENTOS</t>
  </si>
  <si>
    <t>USUARIO</t>
  </si>
  <si>
    <t>OPERACIÓN_TIPO</t>
  </si>
  <si>
    <t>id_oper_tipo</t>
  </si>
  <si>
    <t>descripcion</t>
  </si>
  <si>
    <t>Gasto</t>
  </si>
  <si>
    <t>Costo</t>
  </si>
  <si>
    <t>concepto</t>
  </si>
  <si>
    <t>monto</t>
  </si>
  <si>
    <t>Alimento</t>
  </si>
  <si>
    <t>Reparaciones</t>
  </si>
  <si>
    <t>galpon</t>
  </si>
  <si>
    <t>lote</t>
  </si>
  <si>
    <t>GALPON</t>
  </si>
  <si>
    <t>id_galpon</t>
  </si>
  <si>
    <t>Galpon 1</t>
  </si>
  <si>
    <t>Galpon 2</t>
  </si>
  <si>
    <t>Galpon 3</t>
  </si>
  <si>
    <t>LOTE</t>
  </si>
  <si>
    <t>id_lote</t>
  </si>
  <si>
    <t>gallinas 2025</t>
  </si>
  <si>
    <t>gallinas 2026</t>
  </si>
  <si>
    <t>gallinas 2027</t>
  </si>
  <si>
    <t>inicio</t>
  </si>
  <si>
    <t>INFO</t>
  </si>
  <si>
    <t>Cantidad de gallinas</t>
  </si>
  <si>
    <t>GALLINAS MOVIMIENTOS</t>
  </si>
  <si>
    <t>id_gallina_movimiento</t>
  </si>
  <si>
    <t>tipo_movimiento</t>
  </si>
  <si>
    <t>ID</t>
  </si>
  <si>
    <t>Entrada</t>
  </si>
  <si>
    <t>Salida</t>
  </si>
  <si>
    <t>entrada o salida</t>
  </si>
  <si>
    <t>Traslado</t>
  </si>
  <si>
    <t>Mortandad</t>
  </si>
  <si>
    <t>Baja</t>
  </si>
  <si>
    <t>Ingreso galpon</t>
  </si>
  <si>
    <t>Saldo</t>
  </si>
  <si>
    <t>TIPO MOV GALLINA</t>
  </si>
  <si>
    <t>Costo total acumulado</t>
  </si>
  <si>
    <t>Galpo 1</t>
  </si>
  <si>
    <t>Producción total huevos</t>
  </si>
  <si>
    <t>PRODUCCION</t>
  </si>
  <si>
    <t>id_produccion</t>
  </si>
  <si>
    <t>entrada</t>
  </si>
  <si>
    <t>salida</t>
  </si>
  <si>
    <t>operación tipo</t>
  </si>
  <si>
    <t>venta</t>
  </si>
  <si>
    <t>saldo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</si>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</sst>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14" fontId="0" fillId="0" borderId="1" xfId="0" applyNumberFormat="1" applyBorder="1"/>
    <xf numFmtId="0" fontId="2" fillId="0" borderId="1" xfId="0" applyFont="1" applyFill="1" applyBorder="1"/>
    <xf numFmtId="43" fontId="0" fillId="0" borderId="0" xfId="1" applyFont="1"/>
    <xf numFmtId="0" fontId="0" fillId="0" borderId="1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11B5-7383-4EA2-8B64-56BFDAD3B3FC}">
  <dimension ref="A1:T34"/>
  <sheetViews>
    <sheetView tabSelected="1" workbookViewId="0">
      <selection activeCell="K10" sqref="K10"/>
    </sheetView>
  </sheetViews>
  <sheetFormatPr baseColWidth="10" defaultRowHeight="15" x14ac:dyDescent="0.25"/>
  <cols>
    <col min="1" max="1" width="21.28515625" bestFit="1" customWidth="1"/>
    <col min="2" max="2" width="15.7109375" bestFit="1" customWidth="1"/>
    <col min="3" max="3" width="12.5703125" bestFit="1" customWidth="1"/>
    <col min="4" max="4" width="13.140625" bestFit="1" customWidth="1"/>
    <col min="6" max="6" width="12.5703125" bestFit="1" customWidth="1"/>
    <col min="10" max="10" width="22.5703125" bestFit="1" customWidth="1"/>
    <col min="14" max="14" width="12.5703125" bestFit="1" customWidth="1"/>
  </cols>
  <sheetData>
    <row r="1" spans="1:20" x14ac:dyDescent="0.25">
      <c r="A1" s="4" t="s">
        <v>12</v>
      </c>
      <c r="B1" s="4"/>
      <c r="C1" s="4"/>
      <c r="D1" s="4"/>
      <c r="E1" s="4"/>
      <c r="G1" s="1" t="s">
        <v>13</v>
      </c>
      <c r="H1" s="1"/>
      <c r="J1" s="1" t="s">
        <v>24</v>
      </c>
      <c r="K1" s="1"/>
      <c r="M1" s="1" t="s">
        <v>29</v>
      </c>
      <c r="N1" s="1"/>
      <c r="O1" s="1"/>
      <c r="P1" s="1"/>
      <c r="R1" s="1" t="s">
        <v>49</v>
      </c>
      <c r="S1" s="1"/>
      <c r="T1" s="1"/>
    </row>
    <row r="2" spans="1:2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6" t="s">
        <v>14</v>
      </c>
      <c r="H2" s="6" t="s">
        <v>15</v>
      </c>
      <c r="J2" s="6" t="s">
        <v>25</v>
      </c>
      <c r="K2" s="6" t="s">
        <v>2</v>
      </c>
      <c r="M2" s="6" t="s">
        <v>30</v>
      </c>
      <c r="N2" s="6" t="s">
        <v>2</v>
      </c>
      <c r="O2" s="6" t="s">
        <v>34</v>
      </c>
      <c r="P2" s="1"/>
      <c r="R2" s="6" t="s">
        <v>40</v>
      </c>
      <c r="S2" s="1"/>
      <c r="T2" s="1" t="s">
        <v>43</v>
      </c>
    </row>
    <row r="3" spans="1:20" x14ac:dyDescent="0.25">
      <c r="A3" s="1">
        <v>1</v>
      </c>
      <c r="B3" s="1">
        <v>123</v>
      </c>
      <c r="C3" s="1" t="s">
        <v>5</v>
      </c>
      <c r="D3" s="1">
        <v>123</v>
      </c>
      <c r="E3" s="1" t="s">
        <v>7</v>
      </c>
      <c r="G3" s="1">
        <v>1</v>
      </c>
      <c r="H3" s="1" t="s">
        <v>58</v>
      </c>
      <c r="J3" s="1">
        <v>1</v>
      </c>
      <c r="K3" s="1" t="s">
        <v>26</v>
      </c>
      <c r="M3" s="1">
        <v>1</v>
      </c>
      <c r="N3" s="1" t="s">
        <v>31</v>
      </c>
      <c r="O3" s="5">
        <v>45658</v>
      </c>
      <c r="P3" s="5">
        <v>46022</v>
      </c>
      <c r="R3" s="1">
        <v>1</v>
      </c>
      <c r="S3" s="1" t="s">
        <v>47</v>
      </c>
      <c r="T3" s="1" t="s">
        <v>41</v>
      </c>
    </row>
    <row r="4" spans="1:20" x14ac:dyDescent="0.25">
      <c r="A4" s="1">
        <v>2</v>
      </c>
      <c r="B4" s="1">
        <v>6134758</v>
      </c>
      <c r="C4" s="1" t="s">
        <v>6</v>
      </c>
      <c r="D4" s="1">
        <v>123</v>
      </c>
      <c r="E4" s="1" t="s">
        <v>7</v>
      </c>
      <c r="G4" s="1">
        <v>2</v>
      </c>
      <c r="H4" s="1" t="s">
        <v>16</v>
      </c>
      <c r="J4" s="1">
        <v>2</v>
      </c>
      <c r="K4" s="1" t="s">
        <v>27</v>
      </c>
      <c r="M4" s="1">
        <v>2</v>
      </c>
      <c r="N4" s="1" t="s">
        <v>32</v>
      </c>
      <c r="O4" s="5">
        <v>46023</v>
      </c>
      <c r="P4" s="5">
        <v>46387</v>
      </c>
      <c r="R4" s="1">
        <v>2</v>
      </c>
      <c r="S4" s="1" t="s">
        <v>44</v>
      </c>
      <c r="T4" s="1" t="s">
        <v>41</v>
      </c>
    </row>
    <row r="5" spans="1:20" x14ac:dyDescent="0.25">
      <c r="G5" s="1">
        <v>3</v>
      </c>
      <c r="H5" s="1" t="s">
        <v>17</v>
      </c>
      <c r="J5" s="1">
        <v>3</v>
      </c>
      <c r="K5" s="1" t="s">
        <v>28</v>
      </c>
      <c r="M5" s="1">
        <v>3</v>
      </c>
      <c r="N5" s="1" t="s">
        <v>33</v>
      </c>
      <c r="O5" s="5">
        <v>46388</v>
      </c>
      <c r="P5" s="5">
        <v>46752</v>
      </c>
      <c r="R5" s="1">
        <v>3</v>
      </c>
      <c r="S5" s="1" t="s">
        <v>45</v>
      </c>
      <c r="T5" s="1" t="s">
        <v>42</v>
      </c>
    </row>
    <row r="6" spans="1:20" x14ac:dyDescent="0.25">
      <c r="J6" s="2" t="s">
        <v>35</v>
      </c>
      <c r="K6" s="2"/>
      <c r="R6" s="1">
        <v>4</v>
      </c>
      <c r="S6" s="1" t="s">
        <v>46</v>
      </c>
      <c r="T6" s="1" t="s">
        <v>42</v>
      </c>
    </row>
    <row r="7" spans="1:20" x14ac:dyDescent="0.25">
      <c r="J7" s="1" t="s">
        <v>36</v>
      </c>
      <c r="K7" s="1">
        <f>SUM(E29:E34)-SUM(F29:F34)</f>
        <v>595</v>
      </c>
    </row>
    <row r="8" spans="1:20" x14ac:dyDescent="0.25">
      <c r="J8" t="s">
        <v>50</v>
      </c>
      <c r="K8" s="7">
        <f>+SUMIFS(G13:G17,E13:E17,"Galpon 1")</f>
        <v>13000</v>
      </c>
      <c r="L8" t="s">
        <v>51</v>
      </c>
    </row>
    <row r="9" spans="1:20" x14ac:dyDescent="0.25">
      <c r="J9" t="s">
        <v>52</v>
      </c>
      <c r="K9">
        <v>100</v>
      </c>
    </row>
    <row r="10" spans="1:20" x14ac:dyDescent="0.25">
      <c r="J10" t="s">
        <v>60</v>
      </c>
    </row>
    <row r="11" spans="1:20" x14ac:dyDescent="0.25">
      <c r="A11" s="3" t="s">
        <v>11</v>
      </c>
      <c r="B11" s="1"/>
      <c r="C11" s="1"/>
      <c r="D11" s="1"/>
      <c r="E11" s="1"/>
      <c r="F11" s="1"/>
      <c r="G11" s="1"/>
    </row>
    <row r="12" spans="1:20" x14ac:dyDescent="0.25">
      <c r="A12" s="1" t="s">
        <v>8</v>
      </c>
      <c r="B12" s="1" t="s">
        <v>9</v>
      </c>
      <c r="C12" s="1" t="s">
        <v>10</v>
      </c>
      <c r="D12" s="1" t="s">
        <v>18</v>
      </c>
      <c r="E12" s="1" t="s">
        <v>22</v>
      </c>
      <c r="F12" s="1" t="s">
        <v>23</v>
      </c>
      <c r="G12" s="1" t="s">
        <v>19</v>
      </c>
    </row>
    <row r="13" spans="1:20" x14ac:dyDescent="0.25">
      <c r="A13" s="1">
        <v>1</v>
      </c>
      <c r="B13" s="5">
        <v>45688</v>
      </c>
      <c r="C13" s="1" t="s">
        <v>17</v>
      </c>
      <c r="D13" s="1" t="s">
        <v>20</v>
      </c>
      <c r="E13" s="1" t="s">
        <v>26</v>
      </c>
      <c r="F13" s="1" t="s">
        <v>31</v>
      </c>
      <c r="G13" s="1">
        <v>10000</v>
      </c>
    </row>
    <row r="14" spans="1:20" x14ac:dyDescent="0.25">
      <c r="A14" s="1">
        <v>2</v>
      </c>
      <c r="B14" s="5">
        <v>45716</v>
      </c>
      <c r="C14" s="1" t="s">
        <v>17</v>
      </c>
      <c r="D14" s="1" t="s">
        <v>20</v>
      </c>
      <c r="E14" s="1" t="s">
        <v>27</v>
      </c>
      <c r="F14" s="1" t="s">
        <v>31</v>
      </c>
      <c r="G14" s="1">
        <v>2000</v>
      </c>
    </row>
    <row r="15" spans="1:20" x14ac:dyDescent="0.25">
      <c r="A15" s="1">
        <v>3</v>
      </c>
      <c r="B15" s="5">
        <v>45747</v>
      </c>
      <c r="C15" s="1" t="s">
        <v>16</v>
      </c>
      <c r="D15" s="1" t="s">
        <v>21</v>
      </c>
      <c r="E15" s="1" t="s">
        <v>28</v>
      </c>
      <c r="F15" s="1" t="s">
        <v>31</v>
      </c>
      <c r="G15" s="1">
        <v>2000</v>
      </c>
    </row>
    <row r="16" spans="1:20" x14ac:dyDescent="0.25">
      <c r="A16" s="1">
        <v>4</v>
      </c>
      <c r="B16" s="5">
        <v>45777</v>
      </c>
      <c r="C16" s="1" t="s">
        <v>16</v>
      </c>
      <c r="D16" s="1" t="s">
        <v>21</v>
      </c>
      <c r="E16" s="1" t="s">
        <v>28</v>
      </c>
      <c r="F16" s="1" t="s">
        <v>31</v>
      </c>
      <c r="G16" s="1">
        <v>3000</v>
      </c>
    </row>
    <row r="17" spans="1:9" x14ac:dyDescent="0.25">
      <c r="A17" s="1">
        <v>5</v>
      </c>
      <c r="B17" s="5">
        <v>45808</v>
      </c>
      <c r="C17" s="1" t="s">
        <v>16</v>
      </c>
      <c r="D17" s="1" t="s">
        <v>21</v>
      </c>
      <c r="E17" s="1" t="s">
        <v>26</v>
      </c>
      <c r="F17" s="1" t="s">
        <v>31</v>
      </c>
      <c r="G17" s="1">
        <v>3000</v>
      </c>
    </row>
    <row r="19" spans="1:9" x14ac:dyDescent="0.25">
      <c r="A19" s="3" t="s">
        <v>53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54</v>
      </c>
      <c r="B20" s="1" t="s">
        <v>10</v>
      </c>
      <c r="C20" s="1" t="s">
        <v>57</v>
      </c>
      <c r="D20" s="1" t="s">
        <v>9</v>
      </c>
      <c r="E20" s="1" t="s">
        <v>22</v>
      </c>
      <c r="F20" s="1" t="s">
        <v>23</v>
      </c>
      <c r="G20" s="1" t="s">
        <v>55</v>
      </c>
      <c r="H20" s="8" t="s">
        <v>56</v>
      </c>
      <c r="I20" s="8" t="s">
        <v>59</v>
      </c>
    </row>
    <row r="21" spans="1:9" x14ac:dyDescent="0.25">
      <c r="A21" s="1">
        <v>1</v>
      </c>
      <c r="B21" s="1" t="s">
        <v>55</v>
      </c>
      <c r="C21" s="1" t="s">
        <v>17</v>
      </c>
      <c r="D21" s="5">
        <v>45688</v>
      </c>
      <c r="E21" s="1" t="s">
        <v>26</v>
      </c>
      <c r="F21" s="1" t="s">
        <v>31</v>
      </c>
      <c r="G21" s="1">
        <v>100</v>
      </c>
      <c r="H21" s="1"/>
      <c r="I21" s="1">
        <f>+G21-H21</f>
        <v>100</v>
      </c>
    </row>
    <row r="22" spans="1:9" x14ac:dyDescent="0.25">
      <c r="A22" s="1">
        <v>2</v>
      </c>
      <c r="B22" s="1" t="s">
        <v>55</v>
      </c>
      <c r="C22" s="1" t="s">
        <v>17</v>
      </c>
      <c r="D22" s="5">
        <v>45688</v>
      </c>
      <c r="E22" s="1" t="s">
        <v>27</v>
      </c>
      <c r="F22" s="1" t="s">
        <v>31</v>
      </c>
      <c r="G22" s="1">
        <v>200</v>
      </c>
      <c r="H22" s="1"/>
      <c r="I22" s="1">
        <f>+G22-H22</f>
        <v>200</v>
      </c>
    </row>
    <row r="23" spans="1:9" x14ac:dyDescent="0.25">
      <c r="A23" s="1">
        <v>3</v>
      </c>
      <c r="B23" s="1" t="s">
        <v>55</v>
      </c>
      <c r="C23" s="1" t="s">
        <v>17</v>
      </c>
      <c r="D23" s="5">
        <v>45688</v>
      </c>
      <c r="E23" s="1" t="s">
        <v>28</v>
      </c>
      <c r="F23" s="1" t="s">
        <v>31</v>
      </c>
      <c r="G23" s="1">
        <v>330</v>
      </c>
      <c r="H23" s="1"/>
      <c r="I23" s="1">
        <f>-G23-H23</f>
        <v>-330</v>
      </c>
    </row>
    <row r="24" spans="1:9" x14ac:dyDescent="0.25">
      <c r="A24" s="1">
        <v>4</v>
      </c>
      <c r="B24" s="1" t="s">
        <v>56</v>
      </c>
      <c r="C24" s="1" t="s">
        <v>58</v>
      </c>
      <c r="D24" s="5">
        <v>45688</v>
      </c>
      <c r="E24" s="1" t="s">
        <v>27</v>
      </c>
      <c r="F24" s="1" t="s">
        <v>31</v>
      </c>
      <c r="G24" s="1">
        <v>0</v>
      </c>
      <c r="H24" s="1">
        <v>300</v>
      </c>
      <c r="I24" s="1">
        <f>+G24-H24</f>
        <v>-300</v>
      </c>
    </row>
    <row r="27" spans="1:9" x14ac:dyDescent="0.25">
      <c r="A27" s="3" t="s">
        <v>37</v>
      </c>
      <c r="B27" s="1"/>
      <c r="C27" s="1"/>
      <c r="D27" s="1"/>
      <c r="E27" s="1"/>
      <c r="F27" s="1"/>
      <c r="G27" s="1"/>
    </row>
    <row r="28" spans="1:9" x14ac:dyDescent="0.25">
      <c r="A28" s="1" t="s">
        <v>38</v>
      </c>
      <c r="B28" s="1" t="s">
        <v>39</v>
      </c>
      <c r="C28" s="1" t="s">
        <v>23</v>
      </c>
      <c r="D28" s="1" t="s">
        <v>22</v>
      </c>
      <c r="E28" s="1" t="s">
        <v>41</v>
      </c>
      <c r="F28" s="1" t="s">
        <v>42</v>
      </c>
      <c r="G28" s="1" t="s">
        <v>48</v>
      </c>
    </row>
    <row r="29" spans="1:9" x14ac:dyDescent="0.25">
      <c r="A29" s="1">
        <v>1</v>
      </c>
      <c r="B29" s="1" t="s">
        <v>47</v>
      </c>
      <c r="C29" s="1" t="s">
        <v>31</v>
      </c>
      <c r="D29" s="1" t="s">
        <v>26</v>
      </c>
      <c r="E29" s="1">
        <v>100</v>
      </c>
      <c r="F29" s="1"/>
      <c r="G29" s="1">
        <f>+E29-F29</f>
        <v>100</v>
      </c>
    </row>
    <row r="30" spans="1:9" x14ac:dyDescent="0.25">
      <c r="A30" s="1">
        <v>2</v>
      </c>
      <c r="B30" s="1" t="s">
        <v>47</v>
      </c>
      <c r="C30" s="1" t="s">
        <v>31</v>
      </c>
      <c r="D30" s="1" t="s">
        <v>27</v>
      </c>
      <c r="E30" s="1">
        <v>200</v>
      </c>
      <c r="F30" s="1"/>
      <c r="G30" s="1">
        <f t="shared" ref="G30:G34" si="0">+E30-F30</f>
        <v>200</v>
      </c>
    </row>
    <row r="31" spans="1:9" x14ac:dyDescent="0.25">
      <c r="A31" s="1">
        <v>3</v>
      </c>
      <c r="B31" s="1" t="s">
        <v>47</v>
      </c>
      <c r="C31" s="1" t="s">
        <v>31</v>
      </c>
      <c r="D31" s="1" t="s">
        <v>28</v>
      </c>
      <c r="E31" s="1">
        <v>300</v>
      </c>
      <c r="F31" s="1"/>
      <c r="G31" s="1">
        <f t="shared" si="0"/>
        <v>300</v>
      </c>
    </row>
    <row r="32" spans="1:9" x14ac:dyDescent="0.25">
      <c r="A32" s="1">
        <v>1</v>
      </c>
      <c r="B32" s="1" t="s">
        <v>47</v>
      </c>
      <c r="C32" s="1" t="s">
        <v>31</v>
      </c>
      <c r="D32" s="1" t="s">
        <v>28</v>
      </c>
      <c r="E32" s="1">
        <v>100</v>
      </c>
      <c r="F32" s="1"/>
      <c r="G32" s="1">
        <f t="shared" si="0"/>
        <v>100</v>
      </c>
    </row>
    <row r="33" spans="1:7" x14ac:dyDescent="0.25">
      <c r="A33" s="1">
        <v>5</v>
      </c>
      <c r="B33" s="1" t="s">
        <v>45</v>
      </c>
      <c r="C33" s="1" t="s">
        <v>32</v>
      </c>
      <c r="D33" s="1" t="s">
        <v>26</v>
      </c>
      <c r="E33" s="1"/>
      <c r="F33" s="1">
        <v>5</v>
      </c>
      <c r="G33" s="1">
        <f t="shared" si="0"/>
        <v>-5</v>
      </c>
    </row>
    <row r="34" spans="1:7" x14ac:dyDescent="0.25">
      <c r="A34" s="1">
        <v>6</v>
      </c>
      <c r="B34" s="1" t="s">
        <v>46</v>
      </c>
      <c r="C34" s="1" t="s">
        <v>31</v>
      </c>
      <c r="D34" s="1" t="s">
        <v>26</v>
      </c>
      <c r="E34" s="1"/>
      <c r="F34" s="1">
        <v>100</v>
      </c>
      <c r="G34" s="1">
        <f t="shared" si="0"/>
        <v>-100</v>
      </c>
    </row>
  </sheetData>
  <mergeCells count="1">
    <mergeCell ref="J6:K6"/>
  </mergeCells>
  <dataValidations count="5">
    <dataValidation type="list" allowBlank="1" showInputMessage="1" showErrorMessage="1" sqref="C13:C17" xr:uid="{F08FFB96-EC06-4224-B0C0-D5D9EE77462B}">
      <formula1>$H$3:$H$5</formula1>
    </dataValidation>
    <dataValidation type="list" allowBlank="1" showInputMessage="1" showErrorMessage="1" sqref="E13:E17 D29:D33 E21:E24" xr:uid="{969E16CB-47C0-4D5A-AC02-D37D28A10BC3}">
      <formula1>$K$3:$K$5</formula1>
    </dataValidation>
    <dataValidation type="list" allowBlank="1" showInputMessage="1" showErrorMessage="1" sqref="F13 C29:C34 F21:F24" xr:uid="{A33FF6F8-2788-4EB1-9BC7-E74757284B9F}">
      <formula1>$N$3:$N$5</formula1>
    </dataValidation>
    <dataValidation type="list" allowBlank="1" showInputMessage="1" showErrorMessage="1" sqref="B29:B34" xr:uid="{1074C092-2073-45A5-849B-D6B45F89CCD2}">
      <formula1>$S$2:$S$6</formula1>
    </dataValidation>
    <dataValidation type="list" allowBlank="1" showInputMessage="1" showErrorMessage="1" sqref="C21:C24" xr:uid="{29967006-55E5-4D69-8C83-E1EAF7D2A311}">
      <formula1>$H$3:$H$6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Lopez</dc:creator>
  <cp:lastModifiedBy>Wilson Lopez</cp:lastModifiedBy>
  <dcterms:created xsi:type="dcterms:W3CDTF">2025-10-26T18:52:51Z</dcterms:created>
  <dcterms:modified xsi:type="dcterms:W3CDTF">2025-10-26T20:47:10Z</dcterms:modified>
</cp:coreProperties>
</file>