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BA" sheetId="1" r:id="rId1"/>
  </sheets>
  <calcPr calcId="162913"/>
</workbook>
</file>

<file path=xl/sharedStrings.xml><?xml version="1.0" encoding="utf-8"?>
<sst xmlns="http://schemas.openxmlformats.org/spreadsheetml/2006/main" count="67" uniqueCount="67">
  <si>
    <t>Test Name</t>
  </si>
  <si>
    <t>Result Status</t>
  </si>
  <si>
    <t>Station</t>
  </si>
  <si>
    <t>Production Name</t>
  </si>
  <si>
    <t>Unlock (Not Pressed)</t>
  </si>
  <si>
    <t>Haptic Tool Force (2 N)</t>
  </si>
  <si>
    <t>Unlock (Pressed)</t>
  </si>
  <si>
    <t>Lock (Not Pressed)</t>
  </si>
  <si>
    <t>Lock (Pressed)</t>
  </si>
  <si>
    <t>Menu (Not Pressed)</t>
  </si>
  <si>
    <t>Menu (Pressed)</t>
  </si>
  <si>
    <t>Memo2 (Not Pressed)</t>
  </si>
  <si>
    <t>Memo2 (Pressed)</t>
  </si>
  <si>
    <t>Memo1 (Not Pressed)</t>
  </si>
  <si>
    <t>Memo1 (Pressed)</t>
  </si>
  <si>
    <t>Set (Not Pressed)</t>
  </si>
  <si>
    <t>Set (Pressed)</t>
  </si>
  <si>
    <t>Lock Voltage</t>
  </si>
  <si>
    <t>Lock ADC</t>
  </si>
  <si>
    <t>Unlock Voltage</t>
  </si>
  <si>
    <t>Unlock ADC</t>
  </si>
  <si>
    <t>No Button Voltage</t>
  </si>
  <si>
    <t>No Button ADC</t>
  </si>
  <si>
    <t>Error_Touch_Button_DTE_CC</t>
  </si>
  <si>
    <t>Error_Touch_Button_Set</t>
  </si>
  <si>
    <t>Error_Touch_Button_Memory_1</t>
  </si>
  <si>
    <t>Error_Touch_Button_Memory_2</t>
  </si>
  <si>
    <t>Error_Touch_Button_Menu</t>
  </si>
  <si>
    <t>Error_Touch_Button_DoorUnlock</t>
  </si>
  <si>
    <t>Error_Touch_Button_DoorLock</t>
  </si>
  <si>
    <t>Error_Backlighting_White</t>
  </si>
  <si>
    <t>Error_Functionlighting_Red</t>
  </si>
  <si>
    <t>Error_Force_Range</t>
  </si>
  <si>
    <t>Error_Force_Sensor</t>
  </si>
  <si>
    <t>Error_ROM_Failure</t>
  </si>
  <si>
    <t>Limits[Units]</t>
  </si>
  <si>
    <t/>
  </si>
  <si>
    <t>7.6 - 10[V]</t>
  </si>
  <si>
    <t>1.75 - 2.25[N]</t>
  </si>
  <si>
    <t>4 - 5.6[V]</t>
  </si>
  <si>
    <t>1.9 - 3.1[V]</t>
  </si>
  <si>
    <t>0</t>
  </si>
  <si>
    <t>1</t>
  </si>
  <si>
    <t>2</t>
  </si>
  <si>
    <t>8</t>
  </si>
  <si>
    <t>1.90 - 3.10[V]</t>
  </si>
  <si>
    <t>140 - 280</t>
  </si>
  <si>
    <t>4.00 - 5.60[V]</t>
  </si>
  <si>
    <t>300 - 510</t>
  </si>
  <si>
    <t>7.60 - 10.00[V]</t>
  </si>
  <si>
    <t>570 - 910</t>
  </si>
  <si>
    <t>0x00[[hex]]</t>
  </si>
  <si>
    <t>BA4A053960121V329100005</t>
  </si>
  <si>
    <t>Passed</t>
  </si>
  <si>
    <t>WS240</t>
  </si>
  <si>
    <t>DOOR RIGHT - BASIS</t>
  </si>
  <si>
    <t>0x00</t>
  </si>
  <si>
    <t>BA4A053960121V329100007</t>
  </si>
  <si>
    <t>BA4A053960121V329100010</t>
  </si>
  <si>
    <t>BA4A053960121V329100011</t>
  </si>
  <si>
    <t>BA4A053960121V329100012</t>
  </si>
  <si>
    <t>BA4A053960121V329100013</t>
  </si>
  <si>
    <t>BA4A053960121V329100014</t>
  </si>
  <si>
    <t>Minimum</t>
  </si>
  <si>
    <t>Average</t>
  </si>
  <si>
    <t>Maximum</t>
  </si>
  <si>
    <t>Failed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</si>
</sst>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AB13"/>
  <sheetViews>
    <sheetView tabSelected="1" workbookViewId="0" topLeftCell="A1" zoomScaleNormal="100" zoomScaleSheetLayoutView="60" zoomScale="100" view="normal">
      <pane ySplit="2" topLeftCell="A3" activePane="bottomRight" state="frozen"/>
    </sheetView>
  </sheetViews>
  <sheetFormatPr defaultRowHeight="12.7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</v>
      </c>
      <c r="J1" t="s">
        <v>8</v>
      </c>
      <c r="K1" t="s">
        <v>9</v>
      </c>
      <c r="L1" t="s">
        <v>5</v>
      </c>
      <c r="M1" t="s">
        <v>10</v>
      </c>
      <c r="N1" t="s">
        <v>11</v>
      </c>
      <c r="O1" t="s">
        <v>5</v>
      </c>
      <c r="P1" t="s">
        <v>12</v>
      </c>
      <c r="Q1" t="s">
        <v>13</v>
      </c>
      <c r="R1" t="s">
        <v>5</v>
      </c>
      <c r="S1" t="s">
        <v>14</v>
      </c>
      <c r="T1" t="s">
        <v>15</v>
      </c>
      <c r="U1" t="s">
        <v>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>
      <c r="A2" t="s">
        <v>35</v>
      </c>
      <c r="B2" t="s">
        <v>36</v>
      </c>
      <c r="C2" t="s">
        <v>36</v>
      </c>
      <c r="D2" t="s">
        <v>36</v>
      </c>
      <c r="E2" t="s">
        <v>37</v>
      </c>
      <c r="F2" t="s">
        <v>38</v>
      </c>
      <c r="G2" t="s">
        <v>39</v>
      </c>
      <c r="H2" t="s">
        <v>37</v>
      </c>
      <c r="I2" t="s">
        <v>38</v>
      </c>
      <c r="J2" t="s">
        <v>40</v>
      </c>
      <c r="K2" t="s">
        <v>41</v>
      </c>
      <c r="L2" t="s">
        <v>38</v>
      </c>
      <c r="M2" t="s">
        <v>42</v>
      </c>
      <c r="N2" t="s">
        <v>41</v>
      </c>
      <c r="O2" t="s">
        <v>38</v>
      </c>
      <c r="P2" t="s">
        <v>43</v>
      </c>
      <c r="Q2" t="s">
        <v>41</v>
      </c>
      <c r="R2" t="s">
        <v>38</v>
      </c>
      <c r="S2" t="s">
        <v>42</v>
      </c>
      <c r="T2" t="s">
        <v>41</v>
      </c>
      <c r="U2" t="s">
        <v>38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36</v>
      </c>
      <c r="AL2" t="s">
        <v>36</v>
      </c>
      <c r="AM2" t="s">
        <v>36</v>
      </c>
      <c r="AN2" t="s">
        <v>36</v>
      </c>
      <c r="AO2" t="s">
        <v>51</v>
      </c>
      <c r="AP2" t="s">
        <v>51</v>
      </c>
      <c r="AQ2" t="s">
        <v>51</v>
      </c>
      <c r="AR2" t="s">
        <v>51</v>
      </c>
      <c r="AS2" t="s">
        <v>51</v>
      </c>
      <c r="AT2" t="s">
        <v>51</v>
      </c>
      <c r="AU2" t="s">
        <v>51</v>
      </c>
      <c r="AV2" t="s">
        <v>51</v>
      </c>
      <c r="AW2" t="s">
        <v>51</v>
      </c>
      <c r="AX2" t="s">
        <v>51</v>
      </c>
      <c r="AY2" t="s">
        <v>51</v>
      </c>
      <c r="AZ2" t="s">
        <v>51</v>
      </c>
    </row>
    <row r="3">
      <c r="A3" t="s">
        <v>52</v>
      </c>
      <c r="B3" t="s">
        <v>53</v>
      </c>
      <c r="C3" t="s">
        <v>54</v>
      </c>
      <c r="D3" t="s">
        <v>55</v>
      </c>
      <c r="E3">
        <v>8.4900000000000002</v>
      </c>
      <c r="F3">
        <v>1.8899999999999999</v>
      </c>
      <c r="G3">
        <v>4.7199999999999998</v>
      </c>
      <c r="H3">
        <v>8.4900000000000002</v>
      </c>
      <c r="I3">
        <v>1.96</v>
      </c>
      <c r="J3">
        <v>2.5800000000000001</v>
      </c>
      <c r="K3">
        <v>0</v>
      </c>
      <c r="L3">
        <v>1.97</v>
      </c>
      <c r="M3">
        <v>1</v>
      </c>
      <c r="N3">
        <v>0</v>
      </c>
      <c r="O3">
        <v>1.97</v>
      </c>
      <c r="P3">
        <v>2</v>
      </c>
      <c r="Q3">
        <v>0</v>
      </c>
      <c r="R3">
        <v>1.96</v>
      </c>
      <c r="S3">
        <v>1</v>
      </c>
      <c r="T3">
        <v>0</v>
      </c>
      <c r="U3">
        <v>1.97</v>
      </c>
      <c r="V3">
        <v>8</v>
      </c>
      <c r="W3">
        <v>2.5800000000000001</v>
      </c>
      <c r="X3">
        <v>212</v>
      </c>
      <c r="Y3">
        <v>4.7199999999999998</v>
      </c>
      <c r="Z3">
        <v>392</v>
      </c>
      <c r="AA3">
        <v>8.4900000000000002</v>
      </c>
      <c r="AB3">
        <v>707</v>
      </c>
      <c r="AC3" t="s">
        <v>56</v>
      </c>
      <c r="AD3" t="s">
        <v>56</v>
      </c>
      <c r="AE3" t="s">
        <v>56</v>
      </c>
      <c r="AF3" t="s">
        <v>56</v>
      </c>
      <c r="AG3" t="s">
        <v>56</v>
      </c>
      <c r="AH3" t="s">
        <v>56</v>
      </c>
      <c r="AI3" t="s">
        <v>56</v>
      </c>
      <c r="AJ3" t="s">
        <v>56</v>
      </c>
      <c r="AK3" t="s">
        <v>56</v>
      </c>
      <c r="AL3" t="s">
        <v>56</v>
      </c>
      <c r="AM3" t="s">
        <v>56</v>
      </c>
      <c r="AN3" t="s">
        <v>56</v>
      </c>
      <c r="AO3" t="s">
        <v>56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</row>
    <row r="4">
      <c r="A4" t="s">
        <v>57</v>
      </c>
      <c r="B4" t="s">
        <v>53</v>
      </c>
      <c r="C4" t="s">
        <v>54</v>
      </c>
      <c r="D4" t="s">
        <v>55</v>
      </c>
      <c r="E4">
        <v>8.4900000000000002</v>
      </c>
      <c r="F4">
        <v>2.0600000000000001</v>
      </c>
      <c r="G4">
        <v>4.7199999999999998</v>
      </c>
      <c r="H4">
        <v>8.4900000000000002</v>
      </c>
      <c r="I4">
        <v>1.97</v>
      </c>
      <c r="J4">
        <v>2.5699999999999998</v>
      </c>
      <c r="K4">
        <v>0</v>
      </c>
      <c r="L4">
        <v>1.99</v>
      </c>
      <c r="M4">
        <v>1</v>
      </c>
      <c r="N4">
        <v>0</v>
      </c>
      <c r="O4">
        <v>1.98</v>
      </c>
      <c r="P4">
        <v>2</v>
      </c>
      <c r="Q4">
        <v>0</v>
      </c>
      <c r="R4">
        <v>1.98</v>
      </c>
      <c r="S4">
        <v>1</v>
      </c>
      <c r="T4">
        <v>0</v>
      </c>
      <c r="U4">
        <v>1.96</v>
      </c>
      <c r="V4">
        <v>8</v>
      </c>
      <c r="W4">
        <v>2.5800000000000001</v>
      </c>
      <c r="X4">
        <v>212</v>
      </c>
      <c r="Y4">
        <v>4.7199999999999998</v>
      </c>
      <c r="Z4">
        <v>392</v>
      </c>
      <c r="AA4">
        <v>8.4900000000000002</v>
      </c>
      <c r="AB4">
        <v>707</v>
      </c>
      <c r="AC4" t="s">
        <v>56</v>
      </c>
      <c r="AD4" t="s">
        <v>56</v>
      </c>
      <c r="AE4" t="s">
        <v>56</v>
      </c>
      <c r="AF4" t="s">
        <v>56</v>
      </c>
      <c r="AG4" t="s">
        <v>56</v>
      </c>
      <c r="AH4" t="s">
        <v>56</v>
      </c>
      <c r="AI4" t="s">
        <v>56</v>
      </c>
      <c r="AJ4" t="s">
        <v>56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56</v>
      </c>
      <c r="AR4" t="s">
        <v>56</v>
      </c>
      <c r="AS4" t="s">
        <v>56</v>
      </c>
      <c r="AT4" t="s">
        <v>56</v>
      </c>
      <c r="AU4" t="s">
        <v>56</v>
      </c>
      <c r="AV4" t="s">
        <v>56</v>
      </c>
      <c r="AW4" t="s">
        <v>56</v>
      </c>
      <c r="AX4" t="s">
        <v>56</v>
      </c>
      <c r="AY4" t="s">
        <v>56</v>
      </c>
      <c r="AZ4" t="s">
        <v>56</v>
      </c>
    </row>
    <row r="5">
      <c r="A5" t="s">
        <v>58</v>
      </c>
      <c r="B5" t="s">
        <v>53</v>
      </c>
      <c r="C5" t="s">
        <v>54</v>
      </c>
      <c r="D5" t="s">
        <v>55</v>
      </c>
      <c r="E5">
        <v>8.4900000000000002</v>
      </c>
      <c r="F5">
        <v>1.9099999999999999</v>
      </c>
      <c r="G5">
        <v>4.7199999999999998</v>
      </c>
      <c r="H5">
        <v>8.4900000000000002</v>
      </c>
      <c r="I5">
        <v>1.9299999999999999</v>
      </c>
      <c r="J5">
        <v>2.5800000000000001</v>
      </c>
      <c r="K5">
        <v>0</v>
      </c>
      <c r="L5">
        <v>1.97</v>
      </c>
      <c r="M5">
        <v>1</v>
      </c>
      <c r="N5">
        <v>0</v>
      </c>
      <c r="O5">
        <v>1.95</v>
      </c>
      <c r="P5">
        <v>2</v>
      </c>
      <c r="Q5">
        <v>0</v>
      </c>
      <c r="R5">
        <v>1.9199999999999999</v>
      </c>
      <c r="S5">
        <v>1</v>
      </c>
      <c r="T5">
        <v>0</v>
      </c>
      <c r="U5">
        <v>1.98</v>
      </c>
      <c r="V5">
        <v>8</v>
      </c>
      <c r="W5">
        <v>2.5800000000000001</v>
      </c>
      <c r="X5">
        <v>213</v>
      </c>
      <c r="Y5">
        <v>4.7199999999999998</v>
      </c>
      <c r="Z5">
        <v>392</v>
      </c>
      <c r="AA5">
        <v>8.4900000000000002</v>
      </c>
      <c r="AB5">
        <v>706</v>
      </c>
      <c r="AC5" t="s">
        <v>56</v>
      </c>
      <c r="AD5" t="s">
        <v>56</v>
      </c>
      <c r="AE5" t="s">
        <v>56</v>
      </c>
      <c r="AF5" t="s">
        <v>56</v>
      </c>
      <c r="AG5" t="s">
        <v>56</v>
      </c>
      <c r="AH5" t="s">
        <v>56</v>
      </c>
      <c r="AI5" t="s">
        <v>56</v>
      </c>
      <c r="AJ5" t="s">
        <v>56</v>
      </c>
      <c r="AK5" t="s">
        <v>56</v>
      </c>
      <c r="AL5" t="s">
        <v>56</v>
      </c>
      <c r="AM5" t="s">
        <v>56</v>
      </c>
      <c r="AN5" t="s">
        <v>56</v>
      </c>
      <c r="AO5" t="s">
        <v>56</v>
      </c>
      <c r="AP5" t="s">
        <v>56</v>
      </c>
      <c r="AQ5" t="s">
        <v>56</v>
      </c>
      <c r="AR5" t="s">
        <v>56</v>
      </c>
      <c r="AS5" t="s">
        <v>56</v>
      </c>
      <c r="AT5" t="s">
        <v>56</v>
      </c>
      <c r="AU5" t="s">
        <v>56</v>
      </c>
      <c r="AV5" t="s">
        <v>56</v>
      </c>
      <c r="AW5" t="s">
        <v>56</v>
      </c>
      <c r="AX5" t="s">
        <v>56</v>
      </c>
      <c r="AY5" t="s">
        <v>56</v>
      </c>
      <c r="AZ5" t="s">
        <v>56</v>
      </c>
    </row>
    <row r="6">
      <c r="A6" t="s">
        <v>59</v>
      </c>
      <c r="B6" t="s">
        <v>53</v>
      </c>
      <c r="C6" t="s">
        <v>54</v>
      </c>
      <c r="D6" t="s">
        <v>55</v>
      </c>
      <c r="E6">
        <v>8.4900000000000002</v>
      </c>
      <c r="F6">
        <v>2.0800000000000001</v>
      </c>
      <c r="G6">
        <v>4.71</v>
      </c>
      <c r="H6">
        <v>8.4900000000000002</v>
      </c>
      <c r="I6">
        <v>1.96</v>
      </c>
      <c r="J6">
        <v>2.5800000000000001</v>
      </c>
      <c r="K6">
        <v>0</v>
      </c>
      <c r="L6">
        <v>1.99</v>
      </c>
      <c r="M6">
        <v>1</v>
      </c>
      <c r="N6">
        <v>0</v>
      </c>
      <c r="O6">
        <v>1.98</v>
      </c>
      <c r="P6">
        <v>2</v>
      </c>
      <c r="Q6">
        <v>0</v>
      </c>
      <c r="R6">
        <v>1.97</v>
      </c>
      <c r="S6">
        <v>1</v>
      </c>
      <c r="T6">
        <v>0</v>
      </c>
      <c r="U6">
        <v>1.96</v>
      </c>
      <c r="V6">
        <v>8</v>
      </c>
      <c r="W6">
        <v>2.5800000000000001</v>
      </c>
      <c r="X6">
        <v>211</v>
      </c>
      <c r="Y6">
        <v>4.71</v>
      </c>
      <c r="Z6">
        <v>389</v>
      </c>
      <c r="AA6">
        <v>8.4900000000000002</v>
      </c>
      <c r="AB6">
        <v>701</v>
      </c>
      <c r="AC6" t="s">
        <v>56</v>
      </c>
      <c r="AD6" t="s">
        <v>56</v>
      </c>
      <c r="AE6" t="s">
        <v>56</v>
      </c>
      <c r="AF6" t="s">
        <v>56</v>
      </c>
      <c r="AG6" t="s">
        <v>56</v>
      </c>
      <c r="AH6" t="s">
        <v>56</v>
      </c>
      <c r="AI6" t="s">
        <v>56</v>
      </c>
      <c r="AJ6" t="s">
        <v>56</v>
      </c>
      <c r="AK6" t="s">
        <v>56</v>
      </c>
      <c r="AL6" t="s">
        <v>56</v>
      </c>
      <c r="AM6" t="s">
        <v>56</v>
      </c>
      <c r="AN6" t="s">
        <v>56</v>
      </c>
      <c r="AO6" t="s">
        <v>56</v>
      </c>
      <c r="AP6" t="s">
        <v>56</v>
      </c>
      <c r="AQ6" t="s">
        <v>56</v>
      </c>
      <c r="AR6" t="s">
        <v>56</v>
      </c>
      <c r="AS6" t="s">
        <v>56</v>
      </c>
      <c r="AT6" t="s">
        <v>56</v>
      </c>
      <c r="AU6" t="s">
        <v>56</v>
      </c>
      <c r="AV6" t="s">
        <v>56</v>
      </c>
      <c r="AW6" t="s">
        <v>56</v>
      </c>
      <c r="AX6" t="s">
        <v>56</v>
      </c>
      <c r="AY6" t="s">
        <v>56</v>
      </c>
      <c r="AZ6" t="s">
        <v>56</v>
      </c>
    </row>
    <row r="7">
      <c r="A7" t="s">
        <v>60</v>
      </c>
      <c r="B7" t="s">
        <v>53</v>
      </c>
      <c r="C7" t="s">
        <v>54</v>
      </c>
      <c r="D7" t="s">
        <v>55</v>
      </c>
      <c r="E7">
        <v>8.4900000000000002</v>
      </c>
      <c r="F7">
        <v>1.9299999999999999</v>
      </c>
      <c r="G7">
        <v>4.71</v>
      </c>
      <c r="H7">
        <v>8.4900000000000002</v>
      </c>
      <c r="I7">
        <v>1.9299999999999999</v>
      </c>
      <c r="J7">
        <v>2.5800000000000001</v>
      </c>
      <c r="K7">
        <v>0</v>
      </c>
      <c r="L7">
        <v>1.95</v>
      </c>
      <c r="M7">
        <v>1</v>
      </c>
      <c r="N7">
        <v>0</v>
      </c>
      <c r="O7">
        <v>1.96</v>
      </c>
      <c r="P7">
        <v>2</v>
      </c>
      <c r="Q7">
        <v>0</v>
      </c>
      <c r="R7">
        <v>2.02</v>
      </c>
      <c r="S7">
        <v>1</v>
      </c>
      <c r="T7">
        <v>0</v>
      </c>
      <c r="U7">
        <v>1.97</v>
      </c>
      <c r="V7">
        <v>8</v>
      </c>
      <c r="W7">
        <v>2.5800000000000001</v>
      </c>
      <c r="X7">
        <v>214</v>
      </c>
      <c r="Y7">
        <v>4.71</v>
      </c>
      <c r="Z7">
        <v>395</v>
      </c>
      <c r="AA7">
        <v>8.4900000000000002</v>
      </c>
      <c r="AB7">
        <v>712</v>
      </c>
      <c r="AC7" t="s">
        <v>56</v>
      </c>
      <c r="AD7" t="s">
        <v>56</v>
      </c>
      <c r="AE7" t="s">
        <v>56</v>
      </c>
      <c r="AF7" t="s">
        <v>56</v>
      </c>
      <c r="AG7" t="s">
        <v>56</v>
      </c>
      <c r="AH7" t="s">
        <v>56</v>
      </c>
      <c r="AI7" t="s">
        <v>56</v>
      </c>
      <c r="AJ7" t="s">
        <v>56</v>
      </c>
      <c r="AK7" t="s">
        <v>56</v>
      </c>
      <c r="AL7" t="s">
        <v>56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 t="s">
        <v>56</v>
      </c>
      <c r="AS7" t="s">
        <v>56</v>
      </c>
      <c r="AT7" t="s">
        <v>56</v>
      </c>
      <c r="AU7" t="s">
        <v>56</v>
      </c>
      <c r="AV7" t="s">
        <v>56</v>
      </c>
      <c r="AW7" t="s">
        <v>56</v>
      </c>
      <c r="AX7" t="s">
        <v>56</v>
      </c>
      <c r="AY7" t="s">
        <v>56</v>
      </c>
      <c r="AZ7" t="s">
        <v>56</v>
      </c>
    </row>
    <row r="8">
      <c r="A8" t="s">
        <v>61</v>
      </c>
      <c r="B8" t="s">
        <v>53</v>
      </c>
      <c r="C8" t="s">
        <v>54</v>
      </c>
      <c r="D8" t="s">
        <v>55</v>
      </c>
      <c r="E8">
        <v>8.4900000000000002</v>
      </c>
      <c r="F8">
        <v>1.97</v>
      </c>
      <c r="G8">
        <v>4.71</v>
      </c>
      <c r="H8">
        <v>8.4900000000000002</v>
      </c>
      <c r="I8">
        <v>1.96</v>
      </c>
      <c r="J8">
        <v>2.5800000000000001</v>
      </c>
      <c r="K8">
        <v>0</v>
      </c>
      <c r="L8">
        <v>1.97</v>
      </c>
      <c r="M8">
        <v>1</v>
      </c>
      <c r="N8">
        <v>0</v>
      </c>
      <c r="O8">
        <v>1.97</v>
      </c>
      <c r="P8">
        <v>2</v>
      </c>
      <c r="Q8">
        <v>0</v>
      </c>
      <c r="R8">
        <v>1.97</v>
      </c>
      <c r="S8">
        <v>1</v>
      </c>
      <c r="T8">
        <v>0</v>
      </c>
      <c r="U8">
        <v>1.97</v>
      </c>
      <c r="V8">
        <v>8</v>
      </c>
      <c r="W8">
        <v>2.5800000000000001</v>
      </c>
      <c r="X8">
        <v>210</v>
      </c>
      <c r="Y8">
        <v>4.71</v>
      </c>
      <c r="Z8">
        <v>388</v>
      </c>
      <c r="AA8">
        <v>8.4900000000000002</v>
      </c>
      <c r="AB8">
        <v>701</v>
      </c>
      <c r="AC8" t="s">
        <v>56</v>
      </c>
      <c r="AD8" t="s">
        <v>56</v>
      </c>
      <c r="AE8" t="s">
        <v>56</v>
      </c>
      <c r="AF8" t="s">
        <v>56</v>
      </c>
      <c r="AG8" t="s">
        <v>56</v>
      </c>
      <c r="AH8" t="s">
        <v>56</v>
      </c>
      <c r="AI8" t="s">
        <v>56</v>
      </c>
      <c r="AJ8" t="s">
        <v>56</v>
      </c>
      <c r="AK8" t="s">
        <v>56</v>
      </c>
      <c r="AL8" t="s">
        <v>56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 t="s">
        <v>56</v>
      </c>
      <c r="AS8" t="s">
        <v>56</v>
      </c>
      <c r="AT8" t="s">
        <v>56</v>
      </c>
      <c r="AU8" t="s">
        <v>56</v>
      </c>
      <c r="AV8" t="s">
        <v>56</v>
      </c>
      <c r="AW8" t="s">
        <v>56</v>
      </c>
      <c r="AX8" t="s">
        <v>56</v>
      </c>
      <c r="AY8" t="s">
        <v>56</v>
      </c>
      <c r="AZ8" t="s">
        <v>56</v>
      </c>
    </row>
    <row r="9">
      <c r="A9" t="s">
        <v>62</v>
      </c>
      <c r="B9" t="s">
        <v>53</v>
      </c>
      <c r="C9" t="s">
        <v>54</v>
      </c>
      <c r="D9" t="s">
        <v>55</v>
      </c>
      <c r="E9">
        <v>8.4900000000000002</v>
      </c>
      <c r="F9">
        <v>1.96</v>
      </c>
      <c r="G9">
        <v>4.71</v>
      </c>
      <c r="H9">
        <v>8.4900000000000002</v>
      </c>
      <c r="I9">
        <v>1.9399999999999999</v>
      </c>
      <c r="J9">
        <v>2.5800000000000001</v>
      </c>
      <c r="K9">
        <v>0</v>
      </c>
      <c r="L9">
        <v>1.95</v>
      </c>
      <c r="M9">
        <v>1</v>
      </c>
      <c r="N9">
        <v>0</v>
      </c>
      <c r="O9">
        <v>1.95</v>
      </c>
      <c r="P9">
        <v>2</v>
      </c>
      <c r="Q9">
        <v>0</v>
      </c>
      <c r="R9">
        <v>1.97</v>
      </c>
      <c r="S9">
        <v>1</v>
      </c>
      <c r="T9">
        <v>0</v>
      </c>
      <c r="U9">
        <v>1.98</v>
      </c>
      <c r="V9">
        <v>8</v>
      </c>
      <c r="W9">
        <v>2.5800000000000001</v>
      </c>
      <c r="X9">
        <v>211</v>
      </c>
      <c r="Y9">
        <v>4.71</v>
      </c>
      <c r="Z9">
        <v>389</v>
      </c>
      <c r="AA9">
        <v>8.4900000000000002</v>
      </c>
      <c r="AB9">
        <v>702</v>
      </c>
      <c r="AC9" t="s">
        <v>56</v>
      </c>
      <c r="AD9" t="s">
        <v>56</v>
      </c>
      <c r="AE9" t="s">
        <v>56</v>
      </c>
      <c r="AF9" t="s">
        <v>56</v>
      </c>
      <c r="AG9" t="s">
        <v>56</v>
      </c>
      <c r="AH9" t="s">
        <v>56</v>
      </c>
      <c r="AI9" t="s">
        <v>56</v>
      </c>
      <c r="AJ9" t="s">
        <v>56</v>
      </c>
      <c r="AK9" t="s">
        <v>56</v>
      </c>
      <c r="AL9" t="s">
        <v>56</v>
      </c>
      <c r="AM9" t="s">
        <v>56</v>
      </c>
      <c r="AN9" t="s">
        <v>56</v>
      </c>
      <c r="AO9" t="s">
        <v>56</v>
      </c>
      <c r="AP9" t="s">
        <v>56</v>
      </c>
      <c r="AQ9" t="s">
        <v>56</v>
      </c>
      <c r="AR9" t="s">
        <v>56</v>
      </c>
      <c r="AS9" t="s">
        <v>56</v>
      </c>
      <c r="AT9" t="s">
        <v>56</v>
      </c>
      <c r="AU9" t="s">
        <v>56</v>
      </c>
      <c r="AV9" t="s">
        <v>56</v>
      </c>
      <c r="AW9" t="s">
        <v>56</v>
      </c>
      <c r="AX9" t="s">
        <v>56</v>
      </c>
      <c r="AY9" t="s">
        <v>56</v>
      </c>
      <c r="AZ9" t="s">
        <v>56</v>
      </c>
    </row>
    <row r="10">
      <c r="D10" t="s">
        <v>63</v>
      </c>
      <c r="E10">
        <f ca="1">MIN($E$3:$E$9)</f>
        <v>0</v>
      </c>
      <c r="F10">
        <f ca="1">MIN($F$3:$F$9)</f>
        <v>0</v>
      </c>
      <c r="G10">
        <f ca="1">MIN($G$3:$G$9)</f>
        <v>0</v>
      </c>
      <c r="H10">
        <f ca="1">MIN($H$3:$H$9)</f>
        <v>0</v>
      </c>
      <c r="I10">
        <f ca="1">MIN($I$3:$I$9)</f>
        <v>0</v>
      </c>
      <c r="J10">
        <f ca="1">MIN($J$3:$J$9)</f>
        <v>0</v>
      </c>
      <c r="K10">
        <f ca="1">MIN($K$3:$K$9)</f>
        <v>0</v>
      </c>
      <c r="L10">
        <f ca="1">MIN($L$3:$L$9)</f>
        <v>0</v>
      </c>
      <c r="M10">
        <f ca="1">MIN($M$3:$M$9)</f>
        <v>0</v>
      </c>
      <c r="N10">
        <f ca="1">MIN($N$3:$N$9)</f>
        <v>0</v>
      </c>
      <c r="O10">
        <f ca="1">MIN($O$3:$O$9)</f>
        <v>0</v>
      </c>
      <c r="P10">
        <f ca="1">MIN($P$3:$P$9)</f>
        <v>0</v>
      </c>
      <c r="Q10">
        <f ca="1">MIN($Q$3:$Q$9)</f>
        <v>0</v>
      </c>
      <c r="R10">
        <f ca="1">MIN($R$3:$R$9)</f>
        <v>0</v>
      </c>
      <c r="S10">
        <f ca="1">MIN($S$3:$S$9)</f>
        <v>0</v>
      </c>
      <c r="T10">
        <f ca="1">MIN($T$3:$T$9)</f>
        <v>0</v>
      </c>
      <c r="U10">
        <f ca="1">MIN($U$3:$U$9)</f>
        <v>0</v>
      </c>
      <c r="V10">
        <f ca="1">MIN($V$3:$V$9)</f>
        <v>0</v>
      </c>
      <c r="W10">
        <f ca="1">MIN($W$3:$W$9)</f>
        <v>0</v>
      </c>
      <c r="X10">
        <f ca="1">MIN($X$3:$X$9)</f>
        <v>0</v>
      </c>
      <c r="Y10">
        <f ca="1">MIN($Y$3:$Y$9)</f>
        <v>0</v>
      </c>
      <c r="Z10">
        <f ca="1">MIN($Z$3:$Z$9)</f>
        <v>0</v>
      </c>
      <c r="AA10">
        <f ca="1">MIN($AA$3:$AA$9)</f>
        <v>0</v>
      </c>
      <c r="AB10">
        <f ca="1">MIN($AB$3:$AB$9)</f>
        <v>0</v>
      </c>
      <c r="AC10">
        <f ca="1">MIN($AC$3:$AC$9)</f>
        <v>0</v>
      </c>
      <c r="AD10">
        <f ca="1">MIN($AD$3:$AD$9)</f>
        <v>0</v>
      </c>
      <c r="AE10">
        <f ca="1">MIN($AE$3:$AE$9)</f>
        <v>0</v>
      </c>
      <c r="AF10">
        <f ca="1">MIN($AF$3:$AF$9)</f>
        <v>0</v>
      </c>
      <c r="AG10">
        <f ca="1">MIN($AG$3:$AG$9)</f>
        <v>0</v>
      </c>
      <c r="AH10">
        <f ca="1">MIN($AH$3:$AH$9)</f>
        <v>0</v>
      </c>
      <c r="AI10">
        <f ca="1">MIN($AI$3:$AI$9)</f>
        <v>0</v>
      </c>
      <c r="AJ10">
        <f ca="1">MIN($AJ$3:$AJ$9)</f>
        <v>0</v>
      </c>
      <c r="AK10">
        <f ca="1">MIN($AK$3:$AK$9)</f>
        <v>0</v>
      </c>
      <c r="AL10">
        <f ca="1">MIN($AL$3:$AL$9)</f>
        <v>0</v>
      </c>
      <c r="AM10">
        <f ca="1">MIN($AM$3:$AM$9)</f>
        <v>0</v>
      </c>
      <c r="AN10">
        <f ca="1">MIN($AN$3:$AN$9)</f>
        <v>0</v>
      </c>
      <c r="AO10">
        <f ca="1">MIN($AO$3:$AO$9)</f>
        <v>0</v>
      </c>
      <c r="AP10">
        <f ca="1">MIN($AP$3:$AP$9)</f>
        <v>0</v>
      </c>
      <c r="AQ10">
        <f ca="1">MIN($AQ$3:$AQ$9)</f>
        <v>0</v>
      </c>
      <c r="AR10">
        <f ca="1">MIN($AR$3:$AR$9)</f>
        <v>0</v>
      </c>
      <c r="AS10">
        <f ca="1">MIN($AS$3:$AS$9)</f>
        <v>0</v>
      </c>
      <c r="AT10">
        <f ca="1">MIN($AT$3:$AT$9)</f>
        <v>0</v>
      </c>
      <c r="AU10">
        <f ca="1">MIN($AU$3:$AU$9)</f>
        <v>0</v>
      </c>
      <c r="AV10">
        <f ca="1">MIN($AV$3:$AV$9)</f>
        <v>0</v>
      </c>
      <c r="AW10">
        <f ca="1">MIN($AW$3:$AW$9)</f>
        <v>0</v>
      </c>
      <c r="AX10">
        <f ca="1">MIN($AX$3:$AX$9)</f>
        <v>0</v>
      </c>
      <c r="AY10">
        <f ca="1">MIN($AY$3:$AY$9)</f>
        <v>0</v>
      </c>
      <c r="AZ10">
        <f ca="1">MIN($AZ$3:$AZ$9)</f>
        <v>0</v>
      </c>
    </row>
    <row r="11">
      <c r="D11" t="s">
        <v>64</v>
      </c>
      <c r="E11">
        <f ca="1">AVERAGE($E$3:$E$9)</f>
        <v>0</v>
      </c>
      <c r="F11">
        <f ca="1">AVERAGE($F$3:$F$9)</f>
        <v>0</v>
      </c>
      <c r="G11">
        <f ca="1">AVERAGE($G$3:$G$9)</f>
        <v>0</v>
      </c>
      <c r="H11">
        <f ca="1">AVERAGE($H$3:$H$9)</f>
        <v>0</v>
      </c>
      <c r="I11">
        <f ca="1">AVERAGE($I$3:$I$9)</f>
        <v>0</v>
      </c>
      <c r="J11">
        <f ca="1">AVERAGE($J$3:$J$9)</f>
        <v>0</v>
      </c>
      <c r="K11">
        <f ca="1">AVERAGE($K$3:$K$9)</f>
        <v>0</v>
      </c>
      <c r="L11">
        <f ca="1">AVERAGE($L$3:$L$9)</f>
        <v>0</v>
      </c>
      <c r="M11">
        <f ca="1">AVERAGE($M$3:$M$9)</f>
        <v>0</v>
      </c>
      <c r="N11">
        <f ca="1">AVERAGE($N$3:$N$9)</f>
        <v>0</v>
      </c>
      <c r="O11">
        <f ca="1">AVERAGE($O$3:$O$9)</f>
        <v>0</v>
      </c>
      <c r="P11">
        <f ca="1">AVERAGE($P$3:$P$9)</f>
        <v>0</v>
      </c>
      <c r="Q11">
        <f ca="1">AVERAGE($Q$3:$Q$9)</f>
        <v>0</v>
      </c>
      <c r="R11">
        <f ca="1">AVERAGE($R$3:$R$9)</f>
        <v>0</v>
      </c>
      <c r="S11">
        <f ca="1">AVERAGE($S$3:$S$9)</f>
        <v>0</v>
      </c>
      <c r="T11">
        <f ca="1">AVERAGE($T$3:$T$9)</f>
        <v>0</v>
      </c>
      <c r="U11">
        <f ca="1">AVERAGE($U$3:$U$9)</f>
        <v>0</v>
      </c>
      <c r="V11">
        <f ca="1">AVERAGE($V$3:$V$9)</f>
        <v>0</v>
      </c>
      <c r="W11">
        <f ca="1">AVERAGE($W$3:$W$9)</f>
        <v>0</v>
      </c>
      <c r="X11">
        <f ca="1">AVERAGE($X$3:$X$9)</f>
        <v>0</v>
      </c>
      <c r="Y11">
        <f ca="1">AVERAGE($Y$3:$Y$9)</f>
        <v>0</v>
      </c>
      <c r="Z11">
        <f ca="1">AVERAGE($Z$3:$Z$9)</f>
        <v>0</v>
      </c>
      <c r="AA11">
        <f ca="1">AVERAGE($AA$3:$AA$9)</f>
        <v>0</v>
      </c>
      <c r="AB11">
        <f ca="1">AVERAGE($AB$3:$AB$9)</f>
        <v>0</v>
      </c>
      <c r="AC11">
        <f ca="1">AVERAGE($AC$3:$AC$9)</f>
        <v>0</v>
      </c>
      <c r="AD11">
        <f ca="1">AVERAGE($AD$3:$AD$9)</f>
        <v>0</v>
      </c>
      <c r="AE11">
        <f ca="1">AVERAGE($AE$3:$AE$9)</f>
        <v>0</v>
      </c>
      <c r="AF11">
        <f ca="1">AVERAGE($AF$3:$AF$9)</f>
        <v>0</v>
      </c>
      <c r="AG11">
        <f ca="1">AVERAGE($AG$3:$AG$9)</f>
        <v>0</v>
      </c>
      <c r="AH11">
        <f ca="1">AVERAGE($AH$3:$AH$9)</f>
        <v>0</v>
      </c>
      <c r="AI11">
        <f ca="1">AVERAGE($AI$3:$AI$9)</f>
        <v>0</v>
      </c>
      <c r="AJ11">
        <f ca="1">AVERAGE($AJ$3:$AJ$9)</f>
        <v>0</v>
      </c>
      <c r="AK11">
        <f ca="1">AVERAGE($AK$3:$AK$9)</f>
        <v>0</v>
      </c>
      <c r="AL11">
        <f ca="1">AVERAGE($AL$3:$AL$9)</f>
        <v>0</v>
      </c>
      <c r="AM11">
        <f ca="1">AVERAGE($AM$3:$AM$9)</f>
        <v>0</v>
      </c>
      <c r="AN11">
        <f ca="1">AVERAGE($AN$3:$AN$9)</f>
        <v>0</v>
      </c>
      <c r="AO11">
        <f ca="1">AVERAGE($AO$3:$AO$9)</f>
        <v>0</v>
      </c>
      <c r="AP11">
        <f ca="1">AVERAGE($AP$3:$AP$9)</f>
        <v>0</v>
      </c>
      <c r="AQ11">
        <f ca="1">AVERAGE($AQ$3:$AQ$9)</f>
        <v>0</v>
      </c>
      <c r="AR11">
        <f ca="1">AVERAGE($AR$3:$AR$9)</f>
        <v>0</v>
      </c>
      <c r="AS11">
        <f ca="1">AVERAGE($AS$3:$AS$9)</f>
        <v>0</v>
      </c>
      <c r="AT11">
        <f ca="1">AVERAGE($AT$3:$AT$9)</f>
        <v>0</v>
      </c>
      <c r="AU11">
        <f ca="1">AVERAGE($AU$3:$AU$9)</f>
        <v>0</v>
      </c>
      <c r="AV11">
        <f ca="1">AVERAGE($AV$3:$AV$9)</f>
        <v>0</v>
      </c>
      <c r="AW11">
        <f ca="1">AVERAGE($AW$3:$AW$9)</f>
        <v>0</v>
      </c>
      <c r="AX11">
        <f ca="1">AVERAGE($AX$3:$AX$9)</f>
        <v>0</v>
      </c>
      <c r="AY11">
        <f ca="1">AVERAGE($AY$3:$AY$9)</f>
        <v>0</v>
      </c>
      <c r="AZ11">
        <f ca="1">AVERAGE($AZ$3:$AZ$9)</f>
        <v>0</v>
      </c>
    </row>
    <row r="12">
      <c r="D12" t="s">
        <v>65</v>
      </c>
      <c r="E12">
        <f ca="1">MAX($E$3:$E$9)</f>
        <v>0</v>
      </c>
      <c r="F12">
        <f ca="1">MAX($F$3:$F$9)</f>
        <v>0</v>
      </c>
      <c r="G12">
        <f ca="1">MAX($G$3:$G$9)</f>
        <v>0</v>
      </c>
      <c r="H12">
        <f ca="1">MAX($H$3:$H$9)</f>
        <v>0</v>
      </c>
      <c r="I12">
        <f ca="1">MAX($I$3:$I$9)</f>
        <v>0</v>
      </c>
      <c r="J12">
        <f ca="1">MAX($J$3:$J$9)</f>
        <v>0</v>
      </c>
      <c r="K12">
        <f ca="1">MAX($K$3:$K$9)</f>
        <v>0</v>
      </c>
      <c r="L12">
        <f ca="1">MAX($L$3:$L$9)</f>
        <v>0</v>
      </c>
      <c r="M12">
        <f ca="1">MAX($M$3:$M$9)</f>
        <v>0</v>
      </c>
      <c r="N12">
        <f ca="1">MAX($N$3:$N$9)</f>
        <v>0</v>
      </c>
      <c r="O12">
        <f ca="1">MAX($O$3:$O$9)</f>
        <v>0</v>
      </c>
      <c r="P12">
        <f ca="1">MAX($P$3:$P$9)</f>
        <v>0</v>
      </c>
      <c r="Q12">
        <f ca="1">MAX($Q$3:$Q$9)</f>
        <v>0</v>
      </c>
      <c r="R12">
        <f ca="1">MAX($R$3:$R$9)</f>
        <v>0</v>
      </c>
      <c r="S12">
        <f ca="1">MAX($S$3:$S$9)</f>
        <v>0</v>
      </c>
      <c r="T12">
        <f ca="1">MAX($T$3:$T$9)</f>
        <v>0</v>
      </c>
      <c r="U12">
        <f ca="1">MAX($U$3:$U$9)</f>
        <v>0</v>
      </c>
      <c r="V12">
        <f ca="1">MAX($V$3:$V$9)</f>
        <v>0</v>
      </c>
      <c r="W12">
        <f ca="1">MAX($W$3:$W$9)</f>
        <v>0</v>
      </c>
      <c r="X12">
        <f ca="1">MAX($X$3:$X$9)</f>
        <v>0</v>
      </c>
      <c r="Y12">
        <f ca="1">MAX($Y$3:$Y$9)</f>
        <v>0</v>
      </c>
      <c r="Z12">
        <f ca="1">MAX($Z$3:$Z$9)</f>
        <v>0</v>
      </c>
      <c r="AA12">
        <f ca="1">MAX($AA$3:$AA$9)</f>
        <v>0</v>
      </c>
      <c r="AB12">
        <f ca="1">MAX($AB$3:$AB$9)</f>
        <v>0</v>
      </c>
      <c r="AC12">
        <f ca="1">MAX($AC$3:$AC$9)</f>
        <v>0</v>
      </c>
      <c r="AD12">
        <f ca="1">MAX($AD$3:$AD$9)</f>
        <v>0</v>
      </c>
      <c r="AE12">
        <f ca="1">MAX($AE$3:$AE$9)</f>
        <v>0</v>
      </c>
      <c r="AF12">
        <f ca="1">MAX($AF$3:$AF$9)</f>
        <v>0</v>
      </c>
      <c r="AG12">
        <f ca="1">MAX($AG$3:$AG$9)</f>
        <v>0</v>
      </c>
      <c r="AH12">
        <f ca="1">MAX($AH$3:$AH$9)</f>
        <v>0</v>
      </c>
      <c r="AI12">
        <f ca="1">MAX($AI$3:$AI$9)</f>
        <v>0</v>
      </c>
      <c r="AJ12">
        <f ca="1">MAX($AJ$3:$AJ$9)</f>
        <v>0</v>
      </c>
      <c r="AK12">
        <f ca="1">MAX($AK$3:$AK$9)</f>
        <v>0</v>
      </c>
      <c r="AL12">
        <f ca="1">MAX($AL$3:$AL$9)</f>
        <v>0</v>
      </c>
      <c r="AM12">
        <f ca="1">MAX($AM$3:$AM$9)</f>
        <v>0</v>
      </c>
      <c r="AN12">
        <f ca="1">MAX($AN$3:$AN$9)</f>
        <v>0</v>
      </c>
      <c r="AO12">
        <f ca="1">MAX($AO$3:$AO$9)</f>
        <v>0</v>
      </c>
      <c r="AP12">
        <f ca="1">MAX($AP$3:$AP$9)</f>
        <v>0</v>
      </c>
      <c r="AQ12">
        <f ca="1">MAX($AQ$3:$AQ$9)</f>
        <v>0</v>
      </c>
      <c r="AR12">
        <f ca="1">MAX($AR$3:$AR$9)</f>
        <v>0</v>
      </c>
      <c r="AS12">
        <f ca="1">MAX($AS$3:$AS$9)</f>
        <v>0</v>
      </c>
      <c r="AT12">
        <f ca="1">MAX($AT$3:$AT$9)</f>
        <v>0</v>
      </c>
      <c r="AU12">
        <f ca="1">MAX($AU$3:$AU$9)</f>
        <v>0</v>
      </c>
      <c r="AV12">
        <f ca="1">MAX($AV$3:$AV$9)</f>
        <v>0</v>
      </c>
      <c r="AW12">
        <f ca="1">MAX($AW$3:$AW$9)</f>
        <v>0</v>
      </c>
      <c r="AX12">
        <f ca="1">MAX($AX$3:$AX$9)</f>
        <v>0</v>
      </c>
      <c r="AY12">
        <f ca="1">MAX($AY$3:$AY$9)</f>
        <v>0</v>
      </c>
      <c r="AZ12">
        <f ca="1">MAX($AZ$3:$AZ$9)</f>
        <v>0</v>
      </c>
    </row>
    <row r="13">
      <c r="D13" t="s">
        <v>66</v>
      </c>
      <c r="E13">
        <f ca="1">COUNT($E$3:$E$9)-COUNTIFS($E$3:$E$9,"&gt;=7.6",$E$3:$E$9,"&lt;=10")</f>
        <v>0</v>
      </c>
      <c r="F13">
        <f ca="1">COUNT($F$3:$F$9)-COUNTIFS($F$3:$F$9,"&gt;=1.75",$F$3:$F$9,"&lt;=2.25")</f>
        <v>0</v>
      </c>
      <c r="G13">
        <f ca="1">COUNT($G$3:$G$9)-COUNTIFS($G$3:$G$9,"&gt;=4",$G$3:$G$9,"&lt;=5.6")</f>
        <v>0</v>
      </c>
      <c r="H13">
        <f ca="1">COUNT($H$3:$H$9)-COUNTIFS($H$3:$H$9,"&gt;=7.6",$H$3:$H$9,"&lt;=10")</f>
        <v>0</v>
      </c>
      <c r="I13">
        <f ca="1">COUNT($I$3:$I$9)-COUNTIFS($I$3:$I$9,"&gt;=1.75",$I$3:$I$9,"&lt;=2.25")</f>
        <v>0</v>
      </c>
      <c r="J13">
        <f ca="1">COUNT($J$3:$J$9)-COUNTIFS($J$3:$J$9,"&gt;=1.9",$J$3:$J$9,"&lt;=3.1")</f>
        <v>0</v>
      </c>
      <c r="K13">
        <f ca="1">COUNT($K$3:$K$9)-COUNTIF($K$3:$K$9,"&gt;=0")</f>
        <v>0</v>
      </c>
      <c r="L13">
        <f ca="1">COUNT($L$3:$L$9)-COUNTIFS($L$3:$L$9,"&gt;=1.75",$L$3:$L$9,"&lt;=2.25")</f>
        <v>0</v>
      </c>
      <c r="M13">
        <f ca="1">COUNT($M$3:$M$9)-COUNTIF($M$3:$M$9,"&gt;=1")</f>
        <v>0</v>
      </c>
      <c r="N13">
        <f ca="1">COUNT($N$3:$N$9)-COUNTIF($N$3:$N$9,"&gt;=0")</f>
        <v>0</v>
      </c>
      <c r="O13">
        <f ca="1">COUNT($O$3:$O$9)-COUNTIFS($O$3:$O$9,"&gt;=1.75",$O$3:$O$9,"&lt;=2.25")</f>
        <v>0</v>
      </c>
      <c r="P13">
        <f ca="1">COUNT($P$3:$P$9)-COUNTIF($P$3:$P$9,"&gt;=2")</f>
        <v>0</v>
      </c>
      <c r="Q13">
        <f ca="1">COUNT($Q$3:$Q$9)-COUNTIF($Q$3:$Q$9,"&gt;=0")</f>
        <v>0</v>
      </c>
      <c r="R13">
        <f ca="1">COUNT($R$3:$R$9)-COUNTIFS($R$3:$R$9,"&gt;=1.75",$R$3:$R$9,"&lt;=2.25")</f>
        <v>0</v>
      </c>
      <c r="S13">
        <f ca="1">COUNT($S$3:$S$9)-COUNTIF($S$3:$S$9,"&gt;=1")</f>
        <v>0</v>
      </c>
      <c r="T13">
        <f ca="1">COUNT($T$3:$T$9)-COUNTIF($T$3:$T$9,"&gt;=0")</f>
        <v>0</v>
      </c>
      <c r="U13">
        <f ca="1">COUNT($U$3:$U$9)-COUNTIFS($U$3:$U$9,"&gt;=1.75",$U$3:$U$9,"&lt;=2.25")</f>
        <v>0</v>
      </c>
      <c r="V13">
        <f ca="1">COUNT($V$3:$V$9)-COUNTIF($V$3:$V$9,"&gt;=8")</f>
        <v>0</v>
      </c>
      <c r="W13">
        <f ca="1">COUNT($W$3:$W$9)-COUNTIFS($W$3:$W$9,"&gt;=1.90",$W$3:$W$9,"&lt;=3.10")</f>
        <v>0</v>
      </c>
      <c r="X13">
        <f ca="1">COUNT($X$3:$X$9)-COUNTIFS($X$3:$X$9,"&gt;=140",$X$3:$X$9,"&lt;=280")</f>
        <v>0</v>
      </c>
      <c r="Y13">
        <f ca="1">COUNT($Y$3:$Y$9)-COUNTIFS($Y$3:$Y$9,"&gt;=4.00",$Y$3:$Y$9,"&lt;=5.60")</f>
        <v>0</v>
      </c>
      <c r="Z13">
        <f ca="1">COUNT($Z$3:$Z$9)-COUNTIFS($Z$3:$Z$9,"&gt;=300",$Z$3:$Z$9,"&lt;=510")</f>
        <v>0</v>
      </c>
      <c r="AA13">
        <f ca="1">COUNT($AA$3:$AA$9)-COUNTIFS($AA$3:$AA$9,"&gt;=7.60",$AA$3:$AA$9,"&lt;=10.00")</f>
        <v>0</v>
      </c>
      <c r="AB13">
        <f ca="1">COUNT($AB$3:$AB$9)-COUNTIFS($AB$3:$AB$9,"&gt;=570",$AB$3:$AB$9,"&lt;=910")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