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jp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910" windowHeight="14480"/>
  </bookViews>
  <sheets>
    <sheet name="Variables y Montos" sheetId="1" r:id="rId1"/>
  </sheets>
  <definedNames>
    <definedName name="_xlnm.Print_Area" localSheetId="0">#REF!</definedName>
    <definedName name="_xlnm.Sheet_Title" localSheetId="0">"Variables y Montos"</definedName>
    <definedName name="Print_Titles" localSheetId="0">'Variables y Montos'!$1:$9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<sst xmlns="http://schemas.openxmlformats.org/spreadsheetml/2006/main" uniqueCount="78" count="78">
  <si>
    <t>INSTITUCIÓN</t>
  </si>
  <si>
    <t>VARIABLES DE LA ASIGNACIÓN DEL  5% </t>
  </si>
  <si>
    <t>% Asignación 5%</t>
  </si>
  <si>
    <t>M$ Asignado 5%</t>
  </si>
  <si>
    <t>M$ Asignado 95%</t>
  </si>
  <si>
    <t>M$ Total Asignado</t>
  </si>
  <si>
    <t>Factores de evaluación AFD 5%</t>
  </si>
  <si>
    <t>Total Publicaciones
(ISI + 1/3 Scielo)</t>
  </si>
  <si>
    <t>5% simulado</t>
  </si>
  <si>
    <t>Simulado - Asignado</t>
  </si>
  <si>
    <t>por artículo</t>
  </si>
  <si>
    <t>núm. Art.</t>
  </si>
  <si>
    <t>x1</t>
  </si>
  <si>
    <t>e2</t>
  </si>
  <si>
    <t>x2</t>
  </si>
  <si>
    <t>x3</t>
  </si>
  <si>
    <t>e3</t>
  </si>
  <si>
    <t>x4</t>
  </si>
  <si>
    <t>e4</t>
  </si>
  <si>
    <t>x5</t>
  </si>
  <si>
    <t>e5</t>
  </si>
  <si>
    <t>e</t>
  </si>
  <si>
    <t>U.de Chile</t>
  </si>
  <si>
    <t/>
  </si>
  <si>
    <t>P.U.Católica de Chile</t>
  </si>
  <si>
    <t>U. de Concepción</t>
  </si>
  <si>
    <t>U. Católica de Valparaíso</t>
  </si>
  <si>
    <t>U. Téc. Federico Sta.Maria</t>
  </si>
  <si>
    <t>U. de Santiago</t>
  </si>
  <si>
    <t>U. Austral</t>
  </si>
  <si>
    <t>U. Católica del Norte</t>
  </si>
  <si>
    <t>U. de Valparaíso</t>
  </si>
  <si>
    <t>U. de Antofagasta</t>
  </si>
  <si>
    <t>U. de la Serena</t>
  </si>
  <si>
    <t>U. de Bio Bio</t>
  </si>
  <si>
    <t>U. de la Frontera</t>
  </si>
  <si>
    <t>U. de Magallanes</t>
  </si>
  <si>
    <t>U. de Talca</t>
  </si>
  <si>
    <t>U. de Atacama</t>
  </si>
  <si>
    <t>U. de Tarapacá</t>
  </si>
  <si>
    <t>U. Arturo Prat</t>
  </si>
  <si>
    <t>U. Metropolitana</t>
  </si>
  <si>
    <t>U. de Playa Ancha</t>
  </si>
  <si>
    <t>U.Tecnológica Metropolitana</t>
  </si>
  <si>
    <t>U. de Los Lagos</t>
  </si>
  <si>
    <t>U. Católica de Maule</t>
  </si>
  <si>
    <t>U. Católica de Temuco</t>
  </si>
  <si>
    <t>U. C.de la Sant.Concepción</t>
  </si>
  <si>
    <t>TOTAL</t>
  </si>
  <si>
    <t>Nota 1: JCE corresponde a Jornadas Completas Equivalentes. Phd corresponde a Académicos con doctorado. Msc corresponde a Académicos con Magister.</t>
  </si>
  <si>
    <t>Nota 2: Los proyectos utilizados en el calculo son: FONDECYT Regular, Post Doctorado, Iniciación a la Investigación, FONDAP, FONDEF, Milenio, Proyectos de Astronomia, FONIS, PIA y Proyectos de Investigación conjunta</t>
  </si>
  <si>
    <t>e1</t>
  </si>
  <si>
    <t>U. DE CHILE</t>
  </si>
  <si>
    <t>P. U. C. DE CHILE</t>
  </si>
  <si>
    <t>U. DE CONCEPCIÓN</t>
  </si>
  <si>
    <t>P. U. C. DE VALPARAISO</t>
  </si>
  <si>
    <t>U. TÉCNICA FEDERICO STA. MARÍA</t>
  </si>
  <si>
    <t>U. DE SANTIAGO</t>
  </si>
  <si>
    <t>U. AUSTRAL DE CHILE</t>
  </si>
  <si>
    <t>U. C. DEL NORTE</t>
  </si>
  <si>
    <t>U. DE VALPARAÍSO</t>
  </si>
  <si>
    <t>U. DE ANTOFAGASTA</t>
  </si>
  <si>
    <t>U. DE LA SERENA</t>
  </si>
  <si>
    <t>U. DEL BÍO-BÍO</t>
  </si>
  <si>
    <t>U. DE LA FRONTERA</t>
  </si>
  <si>
    <t>U. DE MAGALLANES</t>
  </si>
  <si>
    <t>U. DE TALCA</t>
  </si>
  <si>
    <t>U. DE ATACAMA</t>
  </si>
  <si>
    <t>U. DE TARAPACÁ</t>
  </si>
  <si>
    <t>U. ARTURO PRAT</t>
  </si>
  <si>
    <t>U. METROPOLITANA DE CS. DE LA ED.</t>
  </si>
  <si>
    <t>U. DE PLAYA ANCHA</t>
  </si>
  <si>
    <t>U. TECNOLÓGICA METROPOLITANA</t>
  </si>
  <si>
    <t>U. DE LOS LAGOS</t>
  </si>
  <si>
    <t>U. C. DEL MAULE</t>
  </si>
  <si>
    <t>U. C. DE TEMUCO</t>
  </si>
  <si>
    <t>U. C. DE LA STMA. CONCEPCIÓN</t>
  </si>
  <si>
    <t>Nota 2: Los proyectos utilizados en el calculo son: FONDECYT Regular, Post Doctorado, Iniciación a la Investigación, FONDAP, FONDEF, Milenio.</t>
  </si>
</sst>
</file>

<file path=xl/styles.xml><?xml version="1.0" encoding="utf-8"?>
<styleSheet xmlns="http://schemas.openxmlformats.org/spreadsheetml/2006/main">
  <numFmts count="11">
    <numFmt formatCode="0.00000%" numFmtId="100"/>
    <numFmt formatCode="_-* #,##0_-;\-* #,##0_-;_-* \-??_-;_-@_-" numFmtId="101"/>
    <numFmt formatCode="#,##0.0" numFmtId="102"/>
    <numFmt formatCode="#,##0.000" numFmtId="103"/>
    <numFmt formatCode="0.000" numFmtId="104"/>
    <numFmt formatCode="0.0" numFmtId="105"/>
    <numFmt formatCode="0.0000" numFmtId="106"/>
    <numFmt formatCode="0.0000%" numFmtId="107"/>
    <numFmt formatCode="_-* #,##0.00_-;\-* #,##0.00_-;_-* \-??_-;_-@_-" numFmtId="108"/>
    <numFmt formatCode="0.0%" numFmtId="109"/>
    <numFmt formatCode="_-* #,##0.000000000_-;\-* #,##0.000000000_-;_-* \-??_-;_-@_-" numFmtId="110"/>
  </numFmts>
  <fonts count="1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9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4"/>
      <strike val="0"/>
    </font>
    <font>
      <b val="1"/>
      <i val="0"/>
      <u val="none"/>
      <color rgb="FF000000"/>
      <name val="Calibri"/>
      <vertAlign val="baseline"/>
      <sz val="12"/>
      <strike val="0"/>
    </font>
    <font>
      <b val="1"/>
      <i val="0"/>
      <u val="none"/>
      <color rgb="FF000000"/>
      <name val="Calibri"/>
      <vertAlign val="baseline"/>
      <sz val="10"/>
      <strike val="0"/>
    </font>
    <font>
      <b val="1"/>
      <i val="0"/>
      <u val="none"/>
      <color rgb="FF000000"/>
      <name val="Calibri"/>
      <vertAlign val="baseline"/>
      <sz val="9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000000"/>
      <name val="Calibri"/>
      <vertAlign val="baseline"/>
      <sz val="12"/>
      <strike val="0"/>
    </font>
    <font>
      <b val="1"/>
      <i val="0"/>
      <u val="none"/>
      <color rgb="FF000000"/>
      <name val="Calibri"/>
      <vertAlign val="baseline"/>
      <sz val="8"/>
      <strike val="0"/>
    </font>
    <font>
      <b val="0"/>
      <i val="0"/>
      <u val="none"/>
      <color rgb="FF000000"/>
      <name val="Calibri"/>
      <vertAlign val="baseline"/>
      <sz val="8"/>
      <strike val="0"/>
    </font>
    <font>
      <b val="0"/>
      <i val="0"/>
      <u val="none"/>
      <color rgb="FFFF0000"/>
      <name val="Calibri"/>
      <vertAlign val="baseline"/>
      <sz val="9"/>
      <strike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1">
      <left style="none">
        <color rgb="FFC7C7C7"/>
      </left>
      <right style="none">
        <color rgb="FFC7C7C7"/>
      </right>
      <top style="thin">
        <color rgb="FFFFFFFF"/>
      </top>
      <bottom style="none">
        <color rgb="FFC7C7C7"/>
      </bottom>
      <diagonal style="thin">
        <color rgb="FFFFFFFF"/>
      </diagonal>
    </border>
    <border diagonalUp="0" diagonalDown="1">
      <left style="thin">
        <color rgb="FFFFFFFF"/>
      </left>
      <right style="none">
        <color rgb="FFC7C7C7"/>
      </right>
      <top style="thin">
        <color rgb="FFFFFFFF"/>
      </top>
      <bottom style="none">
        <color rgb="FFC7C7C7"/>
      </bottom>
      <diagonal style="thin">
        <color rgb="FFFFFFFF"/>
      </diagonal>
    </border>
    <border diagonalUp="0" diagonalDown="1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  <diagonal style="thin">
        <color rgb="FFFFFFFF"/>
      </diagonal>
    </border>
    <border diagonalUp="0" diagonalDown="1">
      <left style="thin">
        <color rgb="FFFFFFFF"/>
      </left>
      <right style="none">
        <color rgb="FFC7C7C7"/>
      </right>
      <top style="none">
        <color rgb="FFC7C7C7"/>
      </top>
      <bottom style="none">
        <color rgb="FFC7C7C7"/>
      </bottom>
      <diagonal style="thin">
        <color rgb="FFFFFFFF"/>
      </diagonal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general" vertical="bottom" wrapText="0" shrinkToFit="0" textRotation="0" indent="0"/>
    </xf>
    <xf applyAlignment="1" applyBorder="1" applyFont="1" applyFill="1" applyNumberFormat="1" fontId="2" fillId="0" borderId="4" numFmtId="0" xfId="0">
      <alignment horizontal="general" vertical="bottom" wrapText="0" shrinkToFit="0" textRotation="0" indent="0"/>
    </xf>
    <xf applyAlignment="1" applyBorder="1" applyFont="1" applyFill="1" applyNumberFormat="1" fontId="4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5" fillId="2" borderId="0" numFmtId="0" xfId="0">
      <alignment horizontal="left" vertical="bottom" wrapText="0" shrinkToFit="0" textRotation="0" indent="0"/>
    </xf>
    <xf applyAlignment="1" applyBorder="1" applyFont="1" applyFill="1" applyNumberFormat="1" fontId="6" fillId="2" borderId="5" numFmtId="0" xfId="0">
      <alignment horizontal="center" vertical="center" wrapText="1" shrinkToFit="0" textRotation="0" indent="0"/>
    </xf>
    <xf applyAlignment="1" applyBorder="1" applyFont="1" applyFill="1" applyNumberFormat="1" fontId="6" fillId="2" borderId="5" numFmtId="0" xfId="0">
      <alignment horizontal="center" vertical="bottom" wrapText="0" shrinkToFit="0" textRotation="0" indent="0"/>
    </xf>
    <xf applyAlignment="1" applyBorder="1" applyFont="1" applyFill="1" applyNumberFormat="1" fontId="6" fillId="2" borderId="6" numFmtId="0" xfId="0">
      <alignment horizontal="center" vertical="center" wrapText="1" shrinkToFit="0" textRotation="0" indent="0"/>
    </xf>
    <xf applyAlignment="1" applyBorder="1" applyFont="1" applyFill="1" applyNumberFormat="1" fontId="6" fillId="2" borderId="0" numFmtId="0" xfId="0">
      <alignment horizontal="center" vertical="center" wrapText="0" shrinkToFit="0" textRotation="0" indent="0"/>
    </xf>
    <xf applyAlignment="1" applyBorder="1" applyFont="1" applyFill="1" applyNumberFormat="1" fontId="7" fillId="0" borderId="1" numFmtId="0" xfId="0">
      <alignment horizontal="center" vertical="center" wrapText="0" shrinkToFit="0" textRotation="0" indent="0"/>
    </xf>
    <xf applyAlignment="1" applyBorder="1" applyFont="1" applyFill="1" applyNumberFormat="1" fontId="7" fillId="0" borderId="2" numFmtId="0" xfId="0">
      <alignment horizontal="center" vertical="center" wrapText="0" shrinkToFit="0" textRotation="0" indent="0"/>
    </xf>
    <xf applyAlignment="1" applyBorder="1" applyFont="1" applyFill="1" applyNumberFormat="1" fontId="7" fillId="0" borderId="2" numFmtId="0" xfId="0">
      <alignment horizontal="justify" vertical="center" wrapText="0" shrinkToFit="0" textRotation="0" indent="0"/>
    </xf>
    <xf applyAlignment="1" applyBorder="1" applyFont="1" applyFill="1" applyNumberFormat="1" fontId="7" fillId="0" borderId="2" numFmtId="0" xfId="0">
      <alignment horizontal="general" vertical="center" wrapText="0" shrinkToFit="0" textRotation="0" indent="0"/>
    </xf>
    <xf applyAlignment="1" applyBorder="1" applyFont="1" applyFill="1" applyNumberFormat="1" fontId="4" fillId="2" borderId="0" numFmtId="100" xfId="0">
      <alignment horizontal="center" vertical="bottom" wrapText="0" shrinkToFit="0" textRotation="0" indent="0"/>
    </xf>
    <xf applyAlignment="1" applyBorder="1" applyFont="1" applyFill="1" applyNumberFormat="1" fontId="8" fillId="2" borderId="0" numFmtId="0" xfId="0">
      <alignment horizontal="general" vertical="bottom" wrapText="0" shrinkToFit="0" textRotation="0" indent="0"/>
    </xf>
    <xf applyAlignment="1" applyBorder="1" applyFont="1" applyFill="1" applyNumberFormat="1" fontId="6" fillId="2" borderId="0" numFmtId="0" xfId="0">
      <alignment horizontal="general" vertical="bottom" wrapText="0" shrinkToFit="0" textRotation="0" indent="0"/>
    </xf>
    <xf applyAlignment="1" applyBorder="1" applyFont="1" applyFill="1" applyNumberFormat="1" fontId="6" fillId="2" borderId="7" numFmtId="0" xfId="0">
      <alignment horizontal="left" vertical="bottom" wrapText="0" shrinkToFit="0" textRotation="0" indent="0"/>
    </xf>
    <xf applyAlignment="1" applyBorder="1" applyFont="1" applyFill="1" applyNumberFormat="1" fontId="1" fillId="2" borderId="8" numFmtId="101" xfId="0">
      <alignment horizontal="general" vertical="bottom" wrapText="0" shrinkToFit="0" textRotation="0" indent="0"/>
    </xf>
    <xf applyAlignment="1" applyBorder="1" applyFont="1" applyFill="1" applyNumberFormat="1" fontId="1" fillId="2" borderId="8" numFmtId="4" xfId="0">
      <alignment horizontal="general" vertical="bottom" wrapText="0" shrinkToFit="0" textRotation="0" indent="0"/>
    </xf>
    <xf applyAlignment="1" applyBorder="1" applyFont="1" applyFill="1" applyNumberFormat="1" fontId="1" fillId="2" borderId="8" numFmtId="102" xfId="0">
      <alignment horizontal="general" vertical="bottom" wrapText="0" shrinkToFit="0" textRotation="0" indent="0"/>
    </xf>
    <xf applyAlignment="1" applyBorder="1" applyFont="1" applyFill="1" applyNumberFormat="1" fontId="1" fillId="2" borderId="8" numFmtId="10" xfId="0">
      <alignment horizontal="general" vertical="bottom" wrapText="0" shrinkToFit="0" textRotation="0" indent="0"/>
    </xf>
    <xf applyAlignment="1" applyBorder="1" applyFont="1" applyFill="1" applyNumberFormat="1" fontId="1" fillId="2" borderId="7" numFmtId="101" xfId="0">
      <alignment horizontal="general" vertical="bottom" wrapText="0" shrinkToFit="0" textRotation="0" indent="0"/>
    </xf>
    <xf applyAlignment="1" applyBorder="1" applyFont="1" applyFill="1" applyNumberFormat="1" fontId="2" fillId="0" borderId="1" numFmtId="3" xfId="0">
      <alignment horizontal="general" vertical="bottom" wrapText="0" shrinkToFit="0" textRotation="0" indent="0"/>
    </xf>
    <xf applyAlignment="1" applyBorder="1" applyFont="1" applyFill="1" applyNumberFormat="1" fontId="2" fillId="0" borderId="2" numFmtId="3" xfId="0">
      <alignment horizontal="general" vertical="bottom" wrapText="0" shrinkToFit="0" textRotation="0" indent="0"/>
    </xf>
    <xf applyAlignment="1" applyBorder="1" applyFont="1" applyFill="1" applyNumberFormat="1" fontId="2" fillId="0" borderId="2" numFmtId="103" xfId="0">
      <alignment horizontal="general" vertical="bottom" wrapText="0" shrinkToFit="0" textRotation="0" indent="0"/>
    </xf>
    <xf applyAlignment="1" applyBorder="1" applyFont="1" applyFill="1" applyNumberFormat="1" fontId="1" fillId="2" borderId="0" numFmtId="1" xfId="0">
      <alignment horizontal="general" vertical="bottom" wrapText="0" shrinkToFit="0" textRotation="0" indent="0"/>
    </xf>
    <xf applyAlignment="1" applyBorder="1" applyFont="1" applyFill="1" applyNumberFormat="1" fontId="1" fillId="2" borderId="0" numFmtId="104" xfId="0">
      <alignment horizontal="general" vertical="bottom" wrapText="0" shrinkToFit="0" textRotation="0" indent="0"/>
    </xf>
    <xf applyAlignment="1" applyBorder="1" applyFont="1" applyFill="1" applyNumberFormat="1" fontId="1" fillId="2" borderId="0" numFmtId="105" xfId="0">
      <alignment horizontal="general" vertical="bottom" wrapText="0" shrinkToFit="0" textRotation="0" indent="0"/>
    </xf>
    <xf applyAlignment="1" applyBorder="1" applyFont="1" applyFill="1" applyNumberFormat="1" fontId="1" fillId="2" borderId="0" numFmtId="106" xfId="0">
      <alignment horizontal="general" vertical="bottom" wrapText="0" shrinkToFit="0" textRotation="0" indent="0"/>
    </xf>
    <xf applyAlignment="1" applyBorder="1" applyFont="1" applyFill="1" applyNumberFormat="1" fontId="1" fillId="2" borderId="0" numFmtId="10" xfId="0">
      <alignment horizontal="general" vertical="bottom" wrapText="0" shrinkToFit="0" textRotation="0" indent="0"/>
    </xf>
    <xf applyAlignment="1" applyBorder="1" applyFont="1" applyFill="1" applyNumberFormat="1" fontId="1" fillId="2" borderId="0" numFmtId="3" xfId="0">
      <alignment horizontal="general" vertical="bottom" wrapText="0" shrinkToFit="0" textRotation="0" indent="0"/>
    </xf>
    <xf applyAlignment="1" applyBorder="1" applyFont="1" applyFill="1" applyNumberFormat="1" fontId="1" fillId="2" borderId="0" numFmtId="107" xfId="0">
      <alignment horizontal="general" vertical="bottom" wrapText="0" shrinkToFit="0" textRotation="0" indent="0"/>
    </xf>
    <xf applyAlignment="1" applyBorder="1" applyFont="1" applyFill="1" applyNumberFormat="1" fontId="6" fillId="2" borderId="9" numFmtId="0" xfId="0">
      <alignment horizontal="left" vertical="bottom" wrapText="0" shrinkToFit="0" textRotation="0" indent="0"/>
    </xf>
    <xf applyAlignment="1" applyBorder="1" applyFont="1" applyFill="1" applyNumberFormat="1" fontId="1" fillId="2" borderId="10" numFmtId="101" xfId="0">
      <alignment horizontal="general" vertical="bottom" wrapText="0" shrinkToFit="0" textRotation="0" indent="0"/>
    </xf>
    <xf applyAlignment="1" applyBorder="1" applyFont="1" applyFill="1" applyNumberFormat="1" fontId="1" fillId="2" borderId="10" numFmtId="4" xfId="0">
      <alignment horizontal="general" vertical="bottom" wrapText="0" shrinkToFit="0" textRotation="0" indent="0"/>
    </xf>
    <xf applyAlignment="1" applyBorder="1" applyFont="1" applyFill="1" applyNumberFormat="1" fontId="1" fillId="2" borderId="10" numFmtId="102" xfId="0">
      <alignment horizontal="general" vertical="bottom" wrapText="0" shrinkToFit="0" textRotation="0" indent="0"/>
    </xf>
    <xf applyAlignment="1" applyBorder="1" applyFont="1" applyFill="1" applyNumberFormat="1" fontId="1" fillId="2" borderId="10" numFmtId="10" xfId="0">
      <alignment horizontal="general" vertical="bottom" wrapText="0" shrinkToFit="0" textRotation="0" indent="0"/>
    </xf>
    <xf applyAlignment="1" applyBorder="1" applyFont="1" applyFill="1" applyNumberFormat="1" fontId="1" fillId="2" borderId="9" numFmtId="101" xfId="0">
      <alignment horizontal="general" vertical="bottom" wrapText="0" shrinkToFit="0" textRotation="0" indent="0"/>
    </xf>
    <xf applyAlignment="1" applyBorder="1" applyFont="1" applyFill="1" applyNumberFormat="1" fontId="6" fillId="2" borderId="10" numFmtId="101" xfId="0">
      <alignment horizontal="general" vertical="bottom" wrapText="0" shrinkToFit="0" textRotation="0" indent="0"/>
    </xf>
    <xf applyAlignment="1" applyBorder="1" applyFont="1" applyFill="1" applyNumberFormat="1" fontId="6" fillId="2" borderId="10" numFmtId="4" xfId="0">
      <alignment horizontal="general" vertical="bottom" wrapText="0" shrinkToFit="0" textRotation="0" indent="0"/>
    </xf>
    <xf applyAlignment="1" applyBorder="1" applyFont="1" applyFill="1" applyNumberFormat="1" fontId="6" fillId="2" borderId="10" numFmtId="102" xfId="0">
      <alignment horizontal="general" vertical="bottom" wrapText="0" shrinkToFit="0" textRotation="0" indent="0"/>
    </xf>
    <xf applyAlignment="1" applyBorder="1" applyFont="1" applyFill="1" applyNumberFormat="1" fontId="6" fillId="2" borderId="10" numFmtId="10" xfId="0">
      <alignment horizontal="general" vertical="bottom" wrapText="0" shrinkToFit="0" textRotation="0" indent="0"/>
    </xf>
    <xf applyAlignment="1" applyBorder="1" applyFont="1" applyFill="1" applyNumberFormat="1" fontId="6" fillId="2" borderId="9" numFmtId="101" xfId="0">
      <alignment horizontal="general" vertical="bottom" wrapText="0" shrinkToFit="0" textRotation="0" indent="0"/>
    </xf>
    <xf applyAlignment="1" applyBorder="1" applyFont="1" applyFill="1" applyNumberFormat="1" fontId="6" fillId="2" borderId="0" numFmtId="1" xfId="0">
      <alignment horizontal="general" vertical="bottom" wrapText="0" shrinkToFit="0" textRotation="0" indent="0"/>
    </xf>
    <xf applyAlignment="1" applyBorder="1" applyFont="1" applyFill="1" applyNumberFormat="1" fontId="6" fillId="2" borderId="0" numFmtId="104" xfId="0">
      <alignment horizontal="general" vertical="bottom" wrapText="0" shrinkToFit="0" textRotation="0" indent="0"/>
    </xf>
    <xf applyAlignment="1" applyBorder="1" applyFont="1" applyFill="1" applyNumberFormat="1" fontId="6" fillId="2" borderId="0" numFmtId="105" xfId="0">
      <alignment horizontal="general" vertical="bottom" wrapText="0" shrinkToFit="0" textRotation="0" indent="0"/>
    </xf>
    <xf applyAlignment="1" applyBorder="1" applyFont="1" applyFill="1" applyNumberFormat="1" fontId="6" fillId="2" borderId="0" numFmtId="106" xfId="0">
      <alignment horizontal="general" vertical="bottom" wrapText="0" shrinkToFit="0" textRotation="0" indent="0"/>
    </xf>
    <xf applyAlignment="1" applyBorder="1" applyFont="1" applyFill="1" applyNumberFormat="1" fontId="6" fillId="2" borderId="0" numFmtId="10" xfId="0">
      <alignment horizontal="general" vertical="bottom" wrapText="0" shrinkToFit="0" textRotation="0" indent="0"/>
    </xf>
    <xf applyAlignment="1" applyBorder="1" applyFont="1" applyFill="1" applyNumberFormat="1" fontId="6" fillId="2" borderId="0" numFmtId="100" xfId="0">
      <alignment horizontal="general" vertical="bottom" wrapText="0" shrinkToFit="0" textRotation="0" indent="0"/>
    </xf>
    <xf applyAlignment="1" applyBorder="1" applyFont="1" applyFill="1" applyNumberFormat="1" fontId="6" fillId="2" borderId="0" numFmtId="3" xfId="0">
      <alignment horizontal="general" vertical="bottom" wrapText="0" shrinkToFit="0" textRotation="0" indent="0"/>
    </xf>
    <xf applyAlignment="1" applyBorder="1" applyFont="1" applyFill="1" applyNumberFormat="1" fontId="6" fillId="2" borderId="11" numFmtId="0" xfId="0">
      <alignment horizontal="left" vertical="bottom" wrapText="0" shrinkToFit="0" textRotation="0" indent="0"/>
    </xf>
    <xf applyAlignment="1" applyBorder="1" applyFont="1" applyFill="1" applyNumberFormat="1" fontId="1" fillId="2" borderId="12" numFmtId="101" xfId="0">
      <alignment horizontal="general" vertical="bottom" wrapText="0" shrinkToFit="0" textRotation="0" indent="0"/>
    </xf>
    <xf applyAlignment="1" applyBorder="1" applyFont="1" applyFill="1" applyNumberFormat="1" fontId="1" fillId="2" borderId="12" numFmtId="4" xfId="0">
      <alignment horizontal="general" vertical="bottom" wrapText="0" shrinkToFit="0" textRotation="0" indent="0"/>
    </xf>
    <xf applyAlignment="1" applyBorder="1" applyFont="1" applyFill="1" applyNumberFormat="1" fontId="1" fillId="2" borderId="12" numFmtId="102" xfId="0">
      <alignment horizontal="general" vertical="bottom" wrapText="0" shrinkToFit="0" textRotation="0" indent="0"/>
    </xf>
    <xf applyAlignment="1" applyBorder="1" applyFont="1" applyFill="1" applyNumberFormat="1" fontId="1" fillId="2" borderId="12" numFmtId="10" xfId="0">
      <alignment horizontal="general" vertical="bottom" wrapText="0" shrinkToFit="0" textRotation="0" indent="0"/>
    </xf>
    <xf applyAlignment="1" applyBorder="1" applyFont="1" applyFill="1" applyNumberFormat="1" fontId="1" fillId="2" borderId="11" numFmtId="101" xfId="0">
      <alignment horizontal="general" vertical="bottom" wrapText="0" shrinkToFit="0" textRotation="0" indent="0"/>
    </xf>
    <xf applyAlignment="1" applyBorder="1" applyFont="1" applyFill="1" applyNumberFormat="1" fontId="6" fillId="2" borderId="5" numFmtId="0" xfId="0">
      <alignment horizontal="left" vertical="bottom" wrapText="0" shrinkToFit="0" textRotation="0" indent="0"/>
    </xf>
    <xf applyAlignment="1" applyBorder="1" applyFont="1" applyFill="1" applyNumberFormat="1" fontId="6" fillId="2" borderId="5" numFmtId="101" xfId="0">
      <alignment horizontal="general" vertical="bottom" wrapText="0" shrinkToFit="0" textRotation="0" indent="0"/>
    </xf>
    <xf applyAlignment="1" applyBorder="1" applyFont="1" applyFill="1" applyNumberFormat="1" fontId="6" fillId="2" borderId="5" numFmtId="9" xfId="0">
      <alignment horizontal="general" vertical="bottom" wrapText="0" shrinkToFit="0" textRotation="0" indent="0"/>
    </xf>
    <xf applyAlignment="1" applyBorder="1" applyFont="1" applyFill="1" applyNumberFormat="1" fontId="6" fillId="2" borderId="6" numFmtId="101" xfId="0">
      <alignment horizontal="general" vertical="bottom" wrapText="0" shrinkToFit="0" textRotation="0" indent="0"/>
    </xf>
    <xf applyAlignment="1" applyBorder="1" applyFont="1" applyFill="1" applyNumberFormat="1" fontId="2" fillId="0" borderId="1" numFmtId="108" xfId="0">
      <alignment horizontal="general" vertical="bottom" wrapText="0" shrinkToFit="0" textRotation="0" indent="0"/>
    </xf>
    <xf applyAlignment="1" applyBorder="1" applyFont="1" applyFill="1" applyNumberFormat="1" fontId="2" fillId="0" borderId="2" numFmtId="108" xfId="0">
      <alignment horizontal="general" vertical="bottom" wrapText="0" shrinkToFit="0" textRotation="0" indent="0"/>
    </xf>
    <xf applyAlignment="1" applyBorder="1" applyFont="1" applyFill="1" applyNumberFormat="1" fontId="9" fillId="2" borderId="0" numFmtId="0" xfId="0">
      <alignment horizontal="left" vertical="bottom" wrapText="0" shrinkToFit="0" textRotation="0" indent="0"/>
    </xf>
    <xf applyAlignment="1" applyBorder="1" applyFont="1" applyFill="1" applyNumberFormat="1" fontId="1" fillId="2" borderId="0" numFmtId="109" xfId="0">
      <alignment horizontal="general" vertical="bottom" wrapText="0" shrinkToFit="0" textRotation="0" indent="0"/>
    </xf>
    <xf applyAlignment="1" applyBorder="1" applyFont="1" applyFill="1" applyNumberFormat="1" fontId="1" fillId="2" borderId="0" numFmtId="102" xfId="0">
      <alignment horizontal="general" vertical="bottom" wrapText="0" shrinkToFit="0" textRotation="0" indent="0"/>
    </xf>
    <xf applyAlignment="1" applyBorder="1" applyFont="1" applyFill="1" applyNumberFormat="1" fontId="10" fillId="2" borderId="0" numFmtId="101" xfId="0">
      <alignment horizontal="general" vertical="bottom" wrapText="0" shrinkToFit="0" textRotation="0" indent="0"/>
    </xf>
    <xf applyAlignment="1" applyBorder="1" applyFont="1" applyFill="1" applyNumberFormat="1" fontId="10" fillId="2" borderId="0" numFmtId="102" xfId="0">
      <alignment horizontal="general" vertical="bottom" wrapText="0" shrinkToFit="0" textRotation="0" indent="0"/>
    </xf>
    <xf applyAlignment="1" applyBorder="1" applyFont="1" applyFill="1" applyNumberFormat="1" fontId="10" fillId="2" borderId="0" numFmtId="0" xfId="0">
      <alignment horizontal="general" vertical="bottom" wrapText="0" shrinkToFit="0" textRotation="0" indent="0"/>
    </xf>
    <xf applyAlignment="1" applyBorder="1" applyFont="1" applyFill="1" applyNumberFormat="1" fontId="10" fillId="2" borderId="0" numFmtId="104" xfId="0">
      <alignment horizontal="general" vertical="bottom" wrapText="0" shrinkToFit="0" textRotation="0" indent="0"/>
    </xf>
    <xf applyAlignment="1" applyBorder="1" applyFont="1" applyFill="1" applyNumberFormat="1" fontId="10" fillId="2" borderId="0" numFmtId="110" xfId="0">
      <alignment horizontal="general" vertical="bottom" wrapText="0" shrinkToFit="0" textRotation="0" indent="0"/>
    </xf>
    <xf applyAlignment="1" applyBorder="1" applyFont="1" applyFill="1" applyNumberFormat="1" fontId="6" fillId="2" borderId="0" numFmtId="0" xfId="0">
      <alignment horizontal="left" vertical="bottom" wrapText="0" shrinkToFit="0" textRotation="0" indent="0"/>
    </xf>
    <xf applyAlignment="1" applyBorder="1" applyFont="1" applyFill="1" applyNumberFormat="1" fontId="1" fillId="2" borderId="0" numFmtId="101" xfId="0">
      <alignment horizontal="general" vertical="bottom" wrapText="0" shrinkToFit="0" textRotation="0" indent="0"/>
    </xf>
    <xf applyAlignment="1" applyBorder="1" applyFont="1" applyFill="1" applyNumberFormat="1" fontId="6" fillId="2" borderId="0" numFmtId="0" xfId="0">
      <alignment horizontal="center" vertical="bottom" wrapText="0" shrinkToFit="0" textRotation="0" indent="0"/>
    </xf>
    <xf applyAlignment="1" applyBorder="1" applyFont="1" applyFill="1" applyNumberFormat="1" fontId="9" fillId="2" borderId="0" numFmtId="100" xfId="0">
      <alignment horizontal="left" vertical="bottom" wrapText="0" shrinkToFit="0" textRotation="0" indent="0"/>
    </xf>
    <xf applyAlignment="1" applyBorder="1" applyFont="1" applyFill="1" applyNumberFormat="1" fontId="2" fillId="2" borderId="0" numFmtId="0" xfId="0">
      <alignment horizontal="general" vertical="bottom" wrapText="0" shrinkToFit="0" textRotation="0" indent="0"/>
    </xf>
    <xf applyAlignment="1" applyBorder="1" applyFont="1" applyFill="1" applyNumberFormat="1" fontId="11" fillId="2" borderId="8" numFmtId="10" xfId="0">
      <alignment horizontal="general" vertical="bottom" wrapText="0" shrinkToFit="0" textRotation="0" indent="0"/>
    </xf>
    <xf applyAlignment="1" applyBorder="1" applyFont="1" applyFill="1" applyNumberFormat="1" fontId="11" fillId="2" borderId="10" numFmtId="10" xfId="0">
      <alignment horizontal="general" vertical="bottom" wrapText="0" shrinkToFit="0" textRotation="0" indent="0"/>
    </xf>
    <xf applyAlignment="1" applyBorder="1" applyFont="1" applyFill="1" applyNumberFormat="1" fontId="11" fillId="2" borderId="12" numFmtId="10" xfId="0">
      <alignment horizontal="general" vertical="bottom" wrapText="0" shrinkToFit="0" textRotation="0" indent="0"/>
    </xf>
    <xf applyAlignment="1" applyBorder="1" applyFont="1" applyFill="1" applyNumberFormat="1" fontId="1" fillId="2" borderId="0" numFmtId="103" xfId="0">
      <alignment horizontal="general" vertical="bottom" wrapText="0" shrinkToFit="0" textRotation="0" indent="0"/>
    </xf>
    <xf applyAlignment="1" applyBorder="1" applyFont="1" applyFill="1" applyNumberFormat="1" fontId="6" fillId="2" borderId="0" numFmtId="101" xfId="0">
      <alignment horizontal="general" vertical="bottom" wrapText="0" shrinkToFit="0" textRotation="0" indent="0"/>
    </xf>
    <xf applyAlignment="1" applyBorder="1" applyFont="1" applyFill="1" applyNumberFormat="1" fontId="6" fillId="2" borderId="0" numFmtId="9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0</xdr:col>
      <xdr:colOff>0</xdr:colOff>
      <xdr:row>0</xdr:row>
      <xdr:rowOff>0</xdr:rowOff>
    </xdr:from>
    <xdr:to>
      <xdr:col>0</xdr:col>
      <xdr:colOff>1095120</xdr:colOff>
      <xdr:row>4</xdr:row>
      <xdr:rowOff>47159</xdr:rowOff>
    </xdr:to>
    <xdr:pic>
      <xdr:nvPicPr>
        <xdr:cNvPr id="1" name="Picture 0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55"/>
  <sheetViews>
    <sheetView workbookViewId="0" zoomScale="90" tabSelected="1">
      <selection activeCell="C17" sqref="C17"/>
    </sheetView>
  </sheetViews>
  <sheetFormatPr defaultRowHeight="13.8"/>
  <cols>
    <col min="1" max="1" style="1" width="30.430000000000003" customWidth="1"/>
    <col min="2" max="2" style="1" width="17.935430021367523" bestFit="1" customWidth="1"/>
    <col min="3" max="8" style="1" width="11.42" bestFit="1" customWidth="1"/>
    <col min="9" max="9" style="1" width="12.71" customWidth="1"/>
    <col min="10" max="10" style="1" width="11.42" bestFit="1" customWidth="1"/>
    <col min="11" max="11" style="1" width="14.126135149572649" customWidth="1"/>
    <col min="12" max="12" style="1" width="13.64997329059829" customWidth="1"/>
    <col min="13" max="13" style="1" width="16.030782585470085" customWidth="1"/>
    <col min="14" max="14" style="2" width="25.029999999999998" customWidth="1"/>
    <col min="15" max="15" style="3" width="24.919137286324784" customWidth="1"/>
    <col min="16" max="16" style="3" width="13.64997329059829" customWidth="1"/>
    <col min="17" max="17" style="3" width="11.42" bestFit="1" customWidth="1"/>
    <col min="18" max="18" style="1" width="11.42" bestFit="1" customWidth="1"/>
    <col min="19" max="29" style="1" width="10.85" customWidth="1"/>
    <col min="30" max="30" style="4" width="29.839476495726498" customWidth="1"/>
    <col min="31" max="1026" style="1" width="10.85" customWidth="1"/>
    <col min="1027" max="16384" style="5" width="9.142307692307693"/>
  </cols>
  <sheetData>
    <row r="1" spans="1:1638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8"/>
      <c r="P1" s="8"/>
      <c r="Q1" s="8"/>
    </row>
    <row r="2" spans="1:1638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38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6384">
      <c r="A4" s="6" t="inlineStr">
        <is>
          <t>APORTE FISCAL DIRECTO (AFD)</t>
        </is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384">
      <c r="A5" s="6" t="inlineStr">
        <is>
          <t>Periodo 2006-2018</t>
        </is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384">
      <c r="A6" s="6" t="inlineStr">
        <is>
          <t>Miles de pesos nominales</t>
        </is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384">
      <c r="A7" s="9" t="inlineStr">
        <is>
          <t>Decreto 128, año 1991 (última modificación DTO-116, Educación 21.06.2002)</t>
        </is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6384">
      <c r="A8" s="9" t="inlineStr">
        <is>
          <t>Santiago, octubre de 2018</t>
        </is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6384">
      <c r="A9" s="10" t="inlineStr">
        <is>
          <t>Fuente: Unidad de Finanzas-Unidad de Análisis, Departamento de Fortalecimiento Institucional, MINEDUC</t>
        </is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2" spans="1:16384">
      <c r="A12" s="11" t="inlineStr">
        <is>
          <t>Tabla 1.</t>
        </is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6384">
      <c r="A13" s="11" t="inlineStr">
        <is>
          <t>APORTE FISCAL DIRECTO AÑO 2018</t>
        </is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6384" customHeight="1" ht="12.75">
      <c r="A14" s="12" t="s">
        <v>0</v>
      </c>
      <c r="B14" s="13" t="s">
        <v>1</v>
      </c>
      <c r="C14" s="13"/>
      <c r="D14" s="13"/>
      <c r="E14" s="13"/>
      <c r="F14" s="13"/>
      <c r="G14" s="13"/>
      <c r="H14" s="13"/>
      <c r="I14" s="13"/>
      <c r="J14" s="12" t="s">
        <v>2</v>
      </c>
      <c r="K14" s="12" t="s">
        <v>3</v>
      </c>
      <c r="L14" s="12" t="s">
        <v>4</v>
      </c>
      <c r="M14" s="14" t="s">
        <v>5</v>
      </c>
      <c r="R14" s="15" t="s">
        <v>6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16384" customHeight="1" ht="45.83333333333333">
      <c r="A15" s="12"/>
      <c r="B15" s="14" t="inlineStr">
        <is>
          <t>Alumnos Pregrado
(2016)</t>
        </is>
      </c>
      <c r="C15" s="14" t="inlineStr">
        <is>
          <t>N° Carreras Pregrado
(2016)</t>
        </is>
      </c>
      <c r="D15" s="14" t="inlineStr">
        <is>
          <t>JCE Totales
(2017)</t>
        </is>
      </c>
      <c r="E15" s="14" t="inlineStr">
        <is>
          <t>JCE              (Phd + Msc)
(2017)</t>
        </is>
      </c>
      <c r="F15" s="14" t="inlineStr">
        <is>
          <t>Total Proyectos 
(2017)</t>
        </is>
      </c>
      <c r="G15" s="14" t="inlineStr">
        <is>
          <t>Publicaciones ISI
(2017)</t>
        </is>
      </c>
      <c r="H15" s="14" t="inlineStr">
        <is>
          <t>Publicaciones Scielo
(2017)</t>
        </is>
      </c>
      <c r="I15" s="12" t="s">
        <v>7</v>
      </c>
      <c r="J15" s="12"/>
      <c r="K15" s="12"/>
      <c r="L15" s="12"/>
      <c r="M15" s="14"/>
      <c r="N15" s="16" t="s">
        <v>8</v>
      </c>
      <c r="O15" s="17" t="s">
        <v>9</v>
      </c>
      <c r="P15" s="18" t="s">
        <v>10</v>
      </c>
      <c r="Q15" s="19" t="s">
        <v>11</v>
      </c>
      <c r="R15" s="15" t="s">
        <v>12</v>
      </c>
      <c r="S15" s="15" t="s">
        <v>13</v>
      </c>
      <c r="T15" s="15" t="s">
        <v>14</v>
      </c>
      <c r="U15" s="15" t="s">
        <v>13</v>
      </c>
      <c r="V15" s="15" t="s">
        <v>15</v>
      </c>
      <c r="W15" s="15" t="s">
        <v>16</v>
      </c>
      <c r="X15" s="15" t="s">
        <v>17</v>
      </c>
      <c r="Y15" s="15" t="s">
        <v>18</v>
      </c>
      <c r="Z15" s="15" t="s">
        <v>19</v>
      </c>
      <c r="AA15" s="15" t="s">
        <v>20</v>
      </c>
      <c r="AB15" s="15" t="s">
        <v>21</v>
      </c>
      <c r="AC15" s="15"/>
      <c r="AD15" s="20"/>
      <c r="AE15" s="9"/>
      <c r="AF15" s="9"/>
      <c r="AG15" s="9"/>
      <c r="AH15" s="21"/>
      <c r="AI15" s="9"/>
      <c r="AJ15" s="9"/>
      <c r="AK15" s="9"/>
      <c r="AL15" s="9"/>
      <c r="AM15" s="9"/>
      <c r="AN15" s="22"/>
    </row>
    <row r="16" spans="1:16384" ht="15.83333333333333">
      <c r="A16" s="23" t="s">
        <v>22</v>
      </c>
      <c r="B16" s="24">
        <v>30480</v>
      </c>
      <c r="C16" s="24">
        <v>77</v>
      </c>
      <c r="D16" s="25">
        <f>2236.6370770230101</f>
        <v>2236.6370770230101</v>
      </c>
      <c r="E16" s="25">
        <f>1499.84219932412</f>
        <v>1499.84219932412</v>
      </c>
      <c r="F16" s="26">
        <v>855.5</v>
      </c>
      <c r="G16" s="24">
        <v>2305</v>
      </c>
      <c r="H16" s="24">
        <v>279</v>
      </c>
      <c r="I16" s="24">
        <v>2397.0700000000002</v>
      </c>
      <c r="J16" s="27">
        <v>0.104304483167812</v>
      </c>
      <c r="K16" s="24">
        <v>1220349</v>
      </c>
      <c r="L16" s="24">
        <v>39163902</v>
      </c>
      <c r="M16" s="28">
        <f>+K16+L16</f>
        <v>40384251</v>
      </c>
      <c r="N16" s="29">
        <f>ROUND(K$43*AC16,0)</f>
        <v>1220349</v>
      </c>
      <c r="O16" s="30">
        <f>N16-K16</f>
        <v>0</v>
      </c>
      <c r="P16" s="30" t="s">
        <f>IF(Q16=0,"",O16/Q16)</f>
        <v>23</v>
      </c>
      <c r="Q16" s="31"/>
      <c r="R16" s="32">
        <f>IF(C16=0,0,B16/C16)</f>
        <v>395.84415584415586</v>
      </c>
      <c r="S16" s="33">
        <f>EXP((((R16-R$43)/R$44+2)/4-1.8999999999999999)^3)</f>
        <v>0.56072841862379841</v>
      </c>
      <c r="T16" s="34">
        <f>B16/D16</f>
        <v>13.627602042871091</v>
      </c>
      <c r="U16" s="33">
        <f>EXP((((T16-T$43)/T$44+2)/4-1.8999999999999999)^3)</f>
        <v>0.03317733137693038</v>
      </c>
      <c r="V16" s="33">
        <f>E16/D16</f>
        <v>0.67057915418286251</v>
      </c>
      <c r="W16" s="33">
        <f>EXP((((V16-V$43)/V$44+2)/4-1.8999999999999999)^3)</f>
        <v>0.061899436191088474</v>
      </c>
      <c r="X16" s="33">
        <f>F16/D16</f>
        <v>0.38249388279777624</v>
      </c>
      <c r="Y16" s="33">
        <f>EXP((((X16-X$43)/X$44+2)/4-1.8999999999999999)^3)</f>
        <v>0.51200600843085364</v>
      </c>
      <c r="Z16" s="33">
        <f>(I16+Q16)/D16</f>
        <v>1.0717295285073822</v>
      </c>
      <c r="AA16" s="33">
        <f>EXP((((Z16-Z$43)/Z$44+2)/4-1.8999999999999999)^3)</f>
        <v>0.47503813296337821</v>
      </c>
      <c r="AB16" s="35">
        <f>0.01*S16+0.14999999999999999*U16+0.23999999999999999*W16+0.25*Y16+0.34999999999999998*AA16</f>
        <v>0.3197045972235345</v>
      </c>
      <c r="AC16" s="36">
        <f>AB16/AB$43</f>
        <v>0.10430448316781257</v>
      </c>
      <c r="AD16">
        <f>AC16-J16</f>
        <v>5.6898930012039273e-16</v>
      </c>
      <c r="AE16" s="35"/>
      <c r="AF16" s="35"/>
      <c r="AG16" s="35"/>
      <c r="AH16" s="36"/>
      <c r="AI16" s="4"/>
      <c r="AJ16" s="37"/>
      <c r="AK16" s="37"/>
      <c r="AL16" s="35"/>
      <c r="AM16" s="33"/>
      <c r="AN16" s="38"/>
    </row>
    <row r="17" spans="1:16384" ht="15.83333333333333">
      <c r="A17" s="39" t="s">
        <v>24</v>
      </c>
      <c r="B17" s="40">
        <v>26767</v>
      </c>
      <c r="C17" s="40">
        <v>76</v>
      </c>
      <c r="D17" s="41">
        <v>2232.5971025546701</v>
      </c>
      <c r="E17" s="41">
        <v>1508.93801164558</v>
      </c>
      <c r="F17" s="42">
        <v>763</v>
      </c>
      <c r="G17" s="40">
        <v>2171</v>
      </c>
      <c r="H17" s="40">
        <v>237</v>
      </c>
      <c r="I17" s="40">
        <v>2249.21</v>
      </c>
      <c r="J17" s="43">
        <v>0.087613546388868702</v>
      </c>
      <c r="K17" s="40">
        <v>1025067</v>
      </c>
      <c r="L17" s="40">
        <v>25434595</v>
      </c>
      <c r="M17" s="44">
        <f>+K17+L17</f>
        <v>26459662</v>
      </c>
      <c r="N17" s="29">
        <f>ROUND(K$43*AC17,0)</f>
        <v>1025067</v>
      </c>
      <c r="O17" s="30">
        <f>N17-K17</f>
        <v>0</v>
      </c>
      <c r="P17" s="30" t="s">
        <f>IF(Q17=0,"",O17/Q17)</f>
        <v>23</v>
      </c>
      <c r="Q17" s="31"/>
      <c r="R17" s="32">
        <f>IF(C17=0,0,B17/C17)</f>
        <v>352.19736842105266</v>
      </c>
      <c r="S17" s="33">
        <f>EXP((((R17-R$43)/R$44+2)/4-1.8999999999999999)^3)</f>
        <v>0.42109080709051899</v>
      </c>
      <c r="T17" s="34">
        <f>B17/D17</f>
        <v>11.989176179334645</v>
      </c>
      <c r="U17" s="33">
        <f>EXP((((T17-T$43)/T$44+2)/4-1.8999999999999999)^3)</f>
        <v>0.02073659547821257</v>
      </c>
      <c r="V17" s="33">
        <f>E17/D17</f>
        <v>0.67586668903178437</v>
      </c>
      <c r="W17" s="33">
        <f>EXP((((V17-V$43)/V$44+2)/4-1.8999999999999999)^3)</f>
        <v>0.066188651002274182</v>
      </c>
      <c r="X17" s="33">
        <f>F17/D17</f>
        <v>0.3417544523044172</v>
      </c>
      <c r="Y17" s="33">
        <f>EXP((((X17-X$43)/X$44+2)/4-1.8999999999999999)^3)</f>
        <v>0.40611976379211029</v>
      </c>
      <c r="Z17" s="33">
        <f>(I17+Q17)/D17</f>
        <v>1.0074410637845586</v>
      </c>
      <c r="AA17" s="33">
        <f>EXP((((Z17-Z$43)/Z$44+2)/4-1.8999999999999999)^3)</f>
        <v>0.4108812690369788</v>
      </c>
      <c r="AB17" s="35">
        <f>0.01*S17+0.14999999999999999*U17+0.23999999999999999*W17+0.25*Y17+0.34999999999999998*AA17</f>
        <v>0.26854505874415302</v>
      </c>
      <c r="AC17" s="36">
        <f>AB17/AB$43</f>
        <v>0.087613546388868771</v>
      </c>
      <c r="AD17">
        <f>AC17-J17</f>
        <v>6.9388939039072284e-17</v>
      </c>
      <c r="AE17" s="35"/>
      <c r="AF17" s="35"/>
      <c r="AG17" s="35"/>
      <c r="AH17" s="36"/>
      <c r="AI17" s="4"/>
      <c r="AJ17" s="37"/>
      <c r="AK17" s="37"/>
      <c r="AL17" s="35"/>
      <c r="AM17" s="33"/>
      <c r="AN17" s="38"/>
    </row>
    <row r="18" spans="1:16384" ht="15.83333333333333">
      <c r="A18" s="39" t="s">
        <v>25</v>
      </c>
      <c r="B18" s="40">
        <v>24666</v>
      </c>
      <c r="C18" s="40">
        <v>90</v>
      </c>
      <c r="D18" s="41">
        <v>1432.1590251547</v>
      </c>
      <c r="E18" s="41">
        <v>1129.6682127755901</v>
      </c>
      <c r="F18" s="42">
        <v>388</v>
      </c>
      <c r="G18" s="40">
        <v>1050</v>
      </c>
      <c r="H18" s="40">
        <v>121</v>
      </c>
      <c r="I18" s="40">
        <v>1089.9300000000001</v>
      </c>
      <c r="J18" s="43">
        <v>0.063933167670509702</v>
      </c>
      <c r="K18" s="40">
        <v>748010</v>
      </c>
      <c r="L18" s="40">
        <v>15683086</v>
      </c>
      <c r="M18" s="44">
        <f>+K18+L18</f>
        <v>16431096</v>
      </c>
      <c r="N18" s="29">
        <f>ROUND(K$43*AC18,0)</f>
        <v>748010</v>
      </c>
      <c r="O18" s="30">
        <f>N18-K18</f>
        <v>0</v>
      </c>
      <c r="P18" s="30" t="s">
        <f>IF(Q18=0,"",O18/Q18)</f>
        <v>23</v>
      </c>
      <c r="Q18" s="31"/>
      <c r="R18" s="32">
        <f>IF(C18=0,0,B18/C18)</f>
        <v>274.06666666666666</v>
      </c>
      <c r="S18" s="33">
        <f>EXP((((R18-R$43)/R$44+2)/4-1.8999999999999999)^3)</f>
        <v>0.20428097242408197</v>
      </c>
      <c r="T18" s="34">
        <f>B18/D18</f>
        <v>17.222947708153857</v>
      </c>
      <c r="U18" s="33">
        <f>EXP((((T18-T$43)/T$44+2)/4-1.8999999999999999)^3)</f>
        <v>0.081186480181065654</v>
      </c>
      <c r="V18" s="33">
        <f>E18/D18</f>
        <v>0.78878685462570386</v>
      </c>
      <c r="W18" s="33">
        <f>EXP((((V18-V$43)/V$44+2)/4-1.8999999999999999)^3)</f>
        <v>0.21676254583656546</v>
      </c>
      <c r="X18" s="33">
        <f>F18/D18</f>
        <v>0.27091963475081876</v>
      </c>
      <c r="Y18" s="33">
        <f>EXP((((X18-X$43)/X$44+2)/4-1.8999999999999999)^3)</f>
        <v>0.24143954003855347</v>
      </c>
      <c r="Z18" s="33">
        <f>(I18+Q18)/D18</f>
        <v>0.76103978738134004</v>
      </c>
      <c r="AA18" s="33">
        <f>EXP((((Z18-Z$43)/Z$44+2)/4-1.8999999999999999)^3)</f>
        <v>0.19816697706341491</v>
      </c>
      <c r="AB18" s="35">
        <f>0.01*S18+0.14999999999999999*U18+0.23999999999999999*W18+0.25*Y18+0.34999999999999998*AA18</f>
        <v>0.19596211973400995</v>
      </c>
      <c r="AC18" s="36">
        <f>AB18/AB$43</f>
        <v>0.063933167670509425</v>
      </c>
      <c r="AD18">
        <f>AC18-J18</f>
        <v>-2.7755575615628914e-16</v>
      </c>
      <c r="AE18" s="35"/>
      <c r="AF18" s="35"/>
      <c r="AG18" s="35"/>
      <c r="AH18" s="36"/>
      <c r="AI18" s="4"/>
      <c r="AJ18" s="37"/>
      <c r="AK18" s="37"/>
      <c r="AL18" s="35"/>
      <c r="AM18" s="33"/>
      <c r="AN18" s="38"/>
    </row>
    <row r="19" spans="1:16384" ht="15.83333333333333">
      <c r="A19" s="39" t="s">
        <v>26</v>
      </c>
      <c r="B19" s="40">
        <v>14121</v>
      </c>
      <c r="C19" s="40">
        <v>52</v>
      </c>
      <c r="D19" s="41">
        <v>633.04254142560001</v>
      </c>
      <c r="E19" s="41">
        <v>518.95209391778099</v>
      </c>
      <c r="F19" s="42">
        <v>209</v>
      </c>
      <c r="G19" s="40">
        <v>545</v>
      </c>
      <c r="H19" s="40">
        <v>69</v>
      </c>
      <c r="I19" s="40">
        <v>567.76999999999998</v>
      </c>
      <c r="J19" s="43">
        <v>0.098788461220840201</v>
      </c>
      <c r="K19" s="40">
        <v>1155812</v>
      </c>
      <c r="L19" s="40">
        <v>13240558</v>
      </c>
      <c r="M19" s="44">
        <f>+K19+L19</f>
        <v>14396370</v>
      </c>
      <c r="N19" s="29">
        <f>ROUND(K$43*AC19,0)</f>
        <v>1155812</v>
      </c>
      <c r="O19" s="30">
        <f>N19-K19</f>
        <v>0</v>
      </c>
      <c r="P19" s="30" t="s">
        <f>IF(Q19=0,"",O19/Q19)</f>
        <v>23</v>
      </c>
      <c r="Q19" s="31"/>
      <c r="R19" s="32">
        <f>IF(C19=0,0,B19/C19)</f>
        <v>271.55769230769232</v>
      </c>
      <c r="S19" s="33">
        <f>EXP((((R19-R$43)/R$44+2)/4-1.8999999999999999)^3)</f>
        <v>0.1985956486866641</v>
      </c>
      <c r="T19" s="34">
        <f>B19/D19</f>
        <v>22.306557736546065</v>
      </c>
      <c r="U19" s="33">
        <f>EXP((((T19-T$43)/T$44+2)/4-1.8999999999999999)^3)</f>
        <v>0.21535985137541006</v>
      </c>
      <c r="V19" s="33">
        <f>E19/D19</f>
        <v>0.81977443845892339</v>
      </c>
      <c r="W19" s="33">
        <f>EXP((((V19-V$43)/V$44+2)/4-1.8999999999999999)^3)</f>
        <v>0.27846553763668003</v>
      </c>
      <c r="X19" s="33">
        <f>F19/D19</f>
        <v>0.33015158748942197</v>
      </c>
      <c r="Y19" s="33">
        <f>EXP((((X19-X$43)/X$44+2)/4-1.8999999999999999)^3)</f>
        <v>0.37692982576780643</v>
      </c>
      <c r="Z19" s="33">
        <f>(I19+Q19)/D19</f>
        <v>0.8968907503773641</v>
      </c>
      <c r="AA19" s="33">
        <f>EXP((((Z19-Z$43)/Z$44+2)/4-1.8999999999999999)^3)</f>
        <v>0.30698077063597162</v>
      </c>
      <c r="AB19" s="35">
        <f>0.01*S19+0.14999999999999999*U19+0.23999999999999999*W19+0.25*Y19+0.34999999999999998*AA19</f>
        <v>0.30279738939052303</v>
      </c>
      <c r="AC19" s="36">
        <f>AB19/AB$43</f>
        <v>0.098788461220839965</v>
      </c>
      <c r="AD19">
        <f>AC19-J19</f>
        <v>-2.3592239273284576e-16</v>
      </c>
      <c r="AE19" s="35"/>
      <c r="AF19" s="35"/>
      <c r="AG19" s="35"/>
      <c r="AH19" s="36"/>
      <c r="AI19" s="4"/>
      <c r="AJ19" s="37"/>
      <c r="AK19" s="37"/>
      <c r="AL19" s="35"/>
      <c r="AM19" s="33"/>
      <c r="AN19" s="38"/>
    </row>
    <row r="20" spans="1:16384" ht="15.83333333333333">
      <c r="A20" s="39" t="s">
        <v>27</v>
      </c>
      <c r="B20" s="40">
        <v>15105</v>
      </c>
      <c r="C20" s="40">
        <v>77</v>
      </c>
      <c r="D20" s="41">
        <v>677.02600290443297</v>
      </c>
      <c r="E20" s="41">
        <v>405.92459261527102</v>
      </c>
      <c r="F20" s="42">
        <v>169</v>
      </c>
      <c r="G20" s="40">
        <v>522</v>
      </c>
      <c r="H20" s="40">
        <v>6</v>
      </c>
      <c r="I20" s="40">
        <v>523.98000000000002</v>
      </c>
      <c r="J20" s="43">
        <v>0.0525436935573474</v>
      </c>
      <c r="K20" s="40">
        <v>614754</v>
      </c>
      <c r="L20" s="40">
        <v>12148338</v>
      </c>
      <c r="M20" s="44">
        <f>+K20+L20</f>
        <v>12763092</v>
      </c>
      <c r="N20" s="29">
        <f>ROUND(K$43*AC20,0)</f>
        <v>614754</v>
      </c>
      <c r="O20" s="30">
        <f>N20-K20</f>
        <v>0</v>
      </c>
      <c r="P20" s="30" t="s">
        <f>IF(Q20=0,"",O20/Q20)</f>
        <v>23</v>
      </c>
      <c r="Q20" s="31"/>
      <c r="R20" s="32">
        <f>IF(C20=0,0,B20/C20)</f>
        <v>196.16883116883116</v>
      </c>
      <c r="S20" s="33">
        <f>EXP((((R20-R$43)/R$44+2)/4-1.8999999999999999)^3)</f>
        <v>0.072189985181014812</v>
      </c>
      <c r="T20" s="34">
        <f>B20/D20</f>
        <v>22.310812192145857</v>
      </c>
      <c r="U20" s="33">
        <f>EXP((((T20-T$43)/T$44+2)/4-1.8999999999999999)^3)</f>
        <v>0.21550779229144149</v>
      </c>
      <c r="V20" s="33">
        <f>E20/D20</f>
        <v>0.59957016550894604</v>
      </c>
      <c r="W20" s="33">
        <f>EXP((((V20-V$43)/V$44+2)/4-1.8999999999999999)^3)</f>
        <v>0.022562652365554537</v>
      </c>
      <c r="X20" s="33">
        <f>F20/D20</f>
        <v>0.24962113607895731</v>
      </c>
      <c r="Y20" s="33">
        <f>EXP((((X20-X$43)/X$44+2)/4-1.8999999999999999)^3)</f>
        <v>0.19998570584309366</v>
      </c>
      <c r="Z20" s="33">
        <f>(I20+Q20)/D20</f>
        <v>0.77394368569616601</v>
      </c>
      <c r="AA20" s="33">
        <f>EXP((((Z20-Z$43)/Z$44+2)/4-1.8999999999999999)^3)</f>
        <v>0.20740745658936835</v>
      </c>
      <c r="AB20" s="35">
        <f>0.01*S20+0.14999999999999999*U20+0.23999999999999999*W20+0.25*Y20+0.34999999999999998*AA20</f>
        <v>0.16105214153031178</v>
      </c>
      <c r="AC20" s="36">
        <f>AB20/AB$43</f>
        <v>0.052543693557347393</v>
      </c>
      <c r="AD20">
        <f>AC20-J20</f>
        <v>-6.9388939039072284e-18</v>
      </c>
      <c r="AE20" s="35"/>
      <c r="AF20" s="35"/>
      <c r="AG20" s="35"/>
      <c r="AH20" s="36"/>
      <c r="AI20" s="4"/>
      <c r="AJ20" s="37"/>
      <c r="AK20" s="37"/>
      <c r="AL20" s="35"/>
      <c r="AM20" s="33"/>
      <c r="AN20" s="38"/>
    </row>
    <row r="21" spans="1:16384" ht="15.83333333333333">
      <c r="A21" s="39" t="s">
        <v>28</v>
      </c>
      <c r="B21" s="40">
        <v>18645</v>
      </c>
      <c r="C21" s="40">
        <v>68</v>
      </c>
      <c r="D21" s="41">
        <v>1122.5702020470901</v>
      </c>
      <c r="E21" s="41">
        <v>695.13764851490805</v>
      </c>
      <c r="F21" s="42">
        <v>210</v>
      </c>
      <c r="G21" s="40">
        <v>565</v>
      </c>
      <c r="H21" s="40">
        <v>58</v>
      </c>
      <c r="I21" s="40">
        <v>584.13999999999999</v>
      </c>
      <c r="J21" s="43">
        <v>0.023210635823934799</v>
      </c>
      <c r="K21" s="40">
        <v>271561</v>
      </c>
      <c r="L21" s="40">
        <v>12215947</v>
      </c>
      <c r="M21" s="44">
        <f>+K21+L21</f>
        <v>12487508</v>
      </c>
      <c r="N21" s="29">
        <f>ROUND(K$43*AC21,0)</f>
        <v>271561</v>
      </c>
      <c r="O21" s="30">
        <f>N21-K21</f>
        <v>0</v>
      </c>
      <c r="P21" s="30" t="s">
        <f>IF(Q21=0,"",O21/Q21)</f>
        <v>23</v>
      </c>
      <c r="Q21" s="31"/>
      <c r="R21" s="32">
        <f>IF(C21=0,0,B21/C21)</f>
        <v>274.19117647058823</v>
      </c>
      <c r="S21" s="33">
        <f>EXP((((R21-R$43)/R$44+2)/4-1.8999999999999999)^3)</f>
        <v>0.20456554794058168</v>
      </c>
      <c r="T21" s="34">
        <f>B21/D21</f>
        <v>16.609206235832254</v>
      </c>
      <c r="U21" s="33">
        <f>EXP((((T21-T$43)/T$44+2)/4-1.8999999999999999)^3)</f>
        <v>0.070576350172618707</v>
      </c>
      <c r="V21" s="33">
        <f>E21/D21</f>
        <v>0.6192375739595376</v>
      </c>
      <c r="W21" s="33">
        <f>EXP((((V21-V$43)/V$44+2)/4-1.8999999999999999)^3)</f>
        <v>0.030471488178944798</v>
      </c>
      <c r="X21" s="33">
        <f>F21/D21</f>
        <v>0.18707070579376631</v>
      </c>
      <c r="Y21" s="33">
        <f>EXP((((X21-X$43)/X$44+2)/4-1.8999999999999999)^3)</f>
        <v>0.1046257584069578</v>
      </c>
      <c r="Z21" s="33">
        <f>(I21+Q21)/D21</f>
        <v>0.52035943848747934</v>
      </c>
      <c r="AA21" s="33">
        <f>EXP((((Z21-Z$43)/Z$44+2)/4-1.8999999999999999)^3)</f>
        <v>0.071546917499292623</v>
      </c>
      <c r="AB21" s="35">
        <f>0.01*S21+0.14999999999999999*U21+0.23999999999999999*W21+0.25*Y21+0.34999999999999998*AA21</f>
        <v>0.07114312589473723</v>
      </c>
      <c r="AC21" s="36">
        <f>AB21/AB$43</f>
        <v>0.023210635823934719</v>
      </c>
      <c r="AD21">
        <f>AC21-J21</f>
        <v>-7.9797279894933126e-17</v>
      </c>
      <c r="AE21" s="35"/>
      <c r="AF21" s="35"/>
      <c r="AG21" s="35"/>
      <c r="AH21" s="36"/>
      <c r="AI21" s="4"/>
      <c r="AJ21" s="37"/>
      <c r="AK21" s="37"/>
      <c r="AL21" s="35"/>
      <c r="AM21" s="33"/>
      <c r="AN21" s="38"/>
    </row>
    <row r="22" spans="1:16384" ht="15.83333333333333">
      <c r="A22" s="39" t="s">
        <v>29</v>
      </c>
      <c r="B22" s="40">
        <v>13218</v>
      </c>
      <c r="C22" s="40">
        <v>60</v>
      </c>
      <c r="D22" s="41">
        <v>911.623530178029</v>
      </c>
      <c r="E22" s="41">
        <v>628.01879129988595</v>
      </c>
      <c r="F22" s="42">
        <v>184</v>
      </c>
      <c r="G22" s="40">
        <v>534</v>
      </c>
      <c r="H22" s="40">
        <v>66</v>
      </c>
      <c r="I22" s="40">
        <v>555.77999999999997</v>
      </c>
      <c r="J22" s="43">
        <v>0.030945006466196901</v>
      </c>
      <c r="K22" s="40">
        <v>362052</v>
      </c>
      <c r="L22" s="40">
        <v>9359409</v>
      </c>
      <c r="M22" s="44">
        <f>+K22+L22</f>
        <v>9721461</v>
      </c>
      <c r="N22" s="29">
        <f>ROUND(K$43*AC22,0)</f>
        <v>362052</v>
      </c>
      <c r="O22" s="30">
        <f>N22-K22</f>
        <v>0</v>
      </c>
      <c r="P22" s="30" t="s">
        <f>IF(Q22=0,"",O22/Q22)</f>
        <v>23</v>
      </c>
      <c r="Q22" s="31"/>
      <c r="R22" s="32">
        <f>IF(C22=0,0,B22/C22)</f>
        <v>220.30000000000001</v>
      </c>
      <c r="S22" s="33">
        <f>EXP((((R22-R$43)/R$44+2)/4-1.8999999999999999)^3)</f>
        <v>0.10345120467840735</v>
      </c>
      <c r="T22" s="34">
        <f>B22/D22</f>
        <v>14.499406347506943</v>
      </c>
      <c r="U22" s="33">
        <f>EXP((((T22-T$43)/T$44+2)/4-1.8999999999999999)^3)</f>
        <v>0.041916411205789435</v>
      </c>
      <c r="V22" s="33">
        <f>E22/D22</f>
        <v>0.68890147139712543</v>
      </c>
      <c r="W22" s="33">
        <f>EXP((((V22-V$43)/V$44+2)/4-1.8999999999999999)^3)</f>
        <v>0.077715830536117719</v>
      </c>
      <c r="X22" s="33">
        <f>F22/D22</f>
        <v>0.20183770373288526</v>
      </c>
      <c r="Y22" s="33">
        <f>EXP((((X22-X$43)/X$44+2)/4-1.8999999999999999)^3)</f>
        <v>0.12354597615580054</v>
      </c>
      <c r="Z22" s="33">
        <f>(I22+Q22)/D22</f>
        <v>0.60965955967751606</v>
      </c>
      <c r="AA22" s="33">
        <f>EXP((((Z22-Z$43)/Z$44+2)/4-1.8999999999999999)^3)</f>
        <v>0.10854156259923908</v>
      </c>
      <c r="AB22" s="35">
        <f>0.01*S22+0.14999999999999999*U22+0.23999999999999999*W22+0.25*Y22+0.34999999999999998*AA22</f>
        <v>0.094849814005004557</v>
      </c>
      <c r="AC22" s="36">
        <f>AB22/AB$43</f>
        <v>0.030945006466196901</v>
      </c>
      <c r="AD22">
        <f>AC22-J22</f>
        <v>0</v>
      </c>
      <c r="AE22" s="35"/>
      <c r="AF22" s="35"/>
      <c r="AG22" s="35"/>
      <c r="AH22" s="36"/>
      <c r="AI22" s="4"/>
      <c r="AJ22" s="37"/>
      <c r="AK22" s="37"/>
      <c r="AL22" s="35"/>
      <c r="AM22" s="33"/>
      <c r="AN22" s="38"/>
    </row>
    <row r="23" spans="1:16384" ht="15.83333333333333">
      <c r="A23" s="39" t="s">
        <v>30</v>
      </c>
      <c r="B23" s="40">
        <v>10407</v>
      </c>
      <c r="C23" s="40">
        <v>52</v>
      </c>
      <c r="D23" s="41">
        <v>590.90045348635397</v>
      </c>
      <c r="E23" s="41">
        <v>362.66347900776498</v>
      </c>
      <c r="F23" s="42">
        <v>63</v>
      </c>
      <c r="G23" s="40">
        <v>328</v>
      </c>
      <c r="H23" s="40">
        <v>34</v>
      </c>
      <c r="I23" s="40">
        <v>339.22000000000003</v>
      </c>
      <c r="J23" s="43">
        <v>0.020287062545254701</v>
      </c>
      <c r="K23" s="40">
        <v>237356</v>
      </c>
      <c r="L23" s="40">
        <v>9215854</v>
      </c>
      <c r="M23" s="44">
        <f>+K23+L23</f>
        <v>9453210</v>
      </c>
      <c r="N23" s="29">
        <f>ROUND(K$43*AC23,0)</f>
        <v>237356</v>
      </c>
      <c r="O23" s="30">
        <f>N23-K23</f>
        <v>0</v>
      </c>
      <c r="P23" s="30" t="s">
        <f>IF(Q23=0,"",O23/Q23)</f>
        <v>23</v>
      </c>
      <c r="Q23" s="31"/>
      <c r="R23" s="32">
        <f>IF(C23=0,0,B23/C23)</f>
        <v>200.13461538461539</v>
      </c>
      <c r="S23" s="33">
        <f>EXP((((R23-R$43)/R$44+2)/4-1.8999999999999999)^3)</f>
        <v>0.076774200308047741</v>
      </c>
      <c r="T23" s="34">
        <f>B23/D23</f>
        <v>17.612103593080651</v>
      </c>
      <c r="U23" s="33">
        <f>EXP((((T23-T$43)/T$44+2)/4-1.8999999999999999)^3)</f>
        <v>0.088494947414689662</v>
      </c>
      <c r="V23" s="33">
        <f>E23/D23</f>
        <v>0.61374716649483874</v>
      </c>
      <c r="W23" s="33">
        <f>EXP((((V23-V$43)/V$44+2)/4-1.8999999999999999)^3)</f>
        <v>0.028066174374985049</v>
      </c>
      <c r="X23" s="33">
        <f>F23/D23</f>
        <v>0.10661694305410598</v>
      </c>
      <c r="Y23" s="33">
        <f>EXP((((X23-X$43)/X$44+2)/4-1.8999999999999999)^3)</f>
        <v>0.036175103467884391</v>
      </c>
      <c r="Z23" s="33">
        <f>(I23+Q23)/D23</f>
        <v>0.57407300671133066</v>
      </c>
      <c r="AA23" s="33">
        <f>EXP((((Z23-Z$43)/Z$44+2)/4-1.8999999999999999)^3)</f>
        <v>0.09245832472773037</v>
      </c>
      <c r="AB23" s="35">
        <f>0.01*S23+0.14999999999999999*U23+0.23999999999999999*W23+0.25*Y23+0.34999999999999998*AA23</f>
        <v>0.062182055486957065</v>
      </c>
      <c r="AC23" s="36">
        <f>AB23/AB$43</f>
        <v>0.020287062545254683</v>
      </c>
      <c r="AD23">
        <f>AC23-J23</f>
        <v>-1.7347234759768071e-17</v>
      </c>
      <c r="AE23" s="35"/>
      <c r="AF23" s="35"/>
      <c r="AG23" s="35"/>
      <c r="AH23" s="36"/>
      <c r="AI23" s="4"/>
      <c r="AJ23" s="37"/>
      <c r="AK23" s="37"/>
      <c r="AL23" s="35"/>
      <c r="AM23" s="33"/>
      <c r="AN23" s="38"/>
    </row>
    <row r="24" spans="1:16384" ht="15.83333333333333">
      <c r="A24" s="39" t="s">
        <v>31</v>
      </c>
      <c r="B24" s="40">
        <v>14737</v>
      </c>
      <c r="C24" s="40">
        <v>60</v>
      </c>
      <c r="D24" s="41">
        <v>873.12718876898305</v>
      </c>
      <c r="E24" s="41">
        <v>557.72330702263298</v>
      </c>
      <c r="F24" s="42">
        <v>120</v>
      </c>
      <c r="G24" s="40">
        <v>409</v>
      </c>
      <c r="H24" s="40">
        <v>42</v>
      </c>
      <c r="I24" s="40">
        <v>422.86000000000001</v>
      </c>
      <c r="J24" s="43">
        <v>0.018700961020523502</v>
      </c>
      <c r="K24" s="40">
        <v>218799</v>
      </c>
      <c r="L24" s="40">
        <v>4094977</v>
      </c>
      <c r="M24" s="44">
        <f>+K24+L24</f>
        <v>4313776</v>
      </c>
      <c r="N24" s="29">
        <f>ROUND(K$43*AC24,0)</f>
        <v>218799</v>
      </c>
      <c r="O24" s="30">
        <f>N24-K24</f>
        <v>0</v>
      </c>
      <c r="P24" s="30" t="s">
        <f>IF(Q24=0,"",O24/Q24)</f>
        <v>23</v>
      </c>
      <c r="Q24" s="31"/>
      <c r="R24" s="32">
        <f>IF(C24=0,0,B24/C24)</f>
        <v>245.61666666666667</v>
      </c>
      <c r="S24" s="33">
        <f>EXP((((R24-R$43)/R$44+2)/4-1.8999999999999999)^3)</f>
        <v>0.14541563472479915</v>
      </c>
      <c r="T24" s="34">
        <f>B24/D24</f>
        <v>16.878411518461142</v>
      </c>
      <c r="U24" s="33">
        <f>EXP((((T24-T$43)/T$44+2)/4-1.8999999999999999)^3)</f>
        <v>0.075094769674589099</v>
      </c>
      <c r="V24" s="33">
        <f>E24/D24</f>
        <v>0.63876525000780682</v>
      </c>
      <c r="W24" s="33">
        <f>EXP((((V24-V$43)/V$44+2)/4-1.8999999999999999)^3)</f>
        <v>0.0404073658278324</v>
      </c>
      <c r="X24" s="33">
        <f>F24/D24</f>
        <v>0.13743702125367016</v>
      </c>
      <c r="Y24" s="33">
        <f>EXP((((X24-X$43)/X$44+2)/4-1.8999999999999999)^3)</f>
        <v>0.056122576796059108</v>
      </c>
      <c r="Z24" s="33">
        <f>(I24+Q24)/D24</f>
        <v>0.48430515672772473</v>
      </c>
      <c r="AA24" s="33">
        <f>EXP((((Z24-Z$43)/Z$44+2)/4-1.8999999999999999)^3)</f>
        <v>0.059639136652096282</v>
      </c>
      <c r="AB24" s="35">
        <f>0.01*S24+0.14999999999999999*U24+0.23999999999999999*W24+0.25*Y24+0.34999999999999998*AA24</f>
        <v>0.057320481624364608</v>
      </c>
      <c r="AC24" s="36">
        <f>AB24/AB$43</f>
        <v>0.018700961020523387</v>
      </c>
      <c r="AD24">
        <f>AC24-J24</f>
        <v>-1.1449174941446927e-16</v>
      </c>
      <c r="AE24" s="35"/>
      <c r="AF24" s="35"/>
      <c r="AG24" s="35"/>
      <c r="AH24" s="36"/>
      <c r="AI24" s="4"/>
      <c r="AJ24" s="37"/>
      <c r="AK24" s="37"/>
      <c r="AL24" s="35"/>
      <c r="AM24" s="33"/>
      <c r="AN24" s="38"/>
    </row>
    <row r="25" spans="1:16384" ht="15.83333333333333">
      <c r="A25" s="39" t="s">
        <v>32</v>
      </c>
      <c r="B25" s="40">
        <v>6369</v>
      </c>
      <c r="C25" s="40">
        <v>56</v>
      </c>
      <c r="D25" s="41">
        <v>399.74839743611</v>
      </c>
      <c r="E25" s="41">
        <v>256.78505751516201</v>
      </c>
      <c r="F25" s="42">
        <v>39</v>
      </c>
      <c r="G25" s="40">
        <v>207</v>
      </c>
      <c r="H25" s="40">
        <v>11</v>
      </c>
      <c r="I25" s="40">
        <v>210.63</v>
      </c>
      <c r="J25" s="43">
        <v>0.017331129406469602</v>
      </c>
      <c r="K25" s="40">
        <v>202772</v>
      </c>
      <c r="L25" s="40">
        <v>3973540</v>
      </c>
      <c r="M25" s="44">
        <f>+K25+L25</f>
        <v>4176312</v>
      </c>
      <c r="N25" s="29">
        <f>ROUND(K$43*AC25,0)</f>
        <v>202772</v>
      </c>
      <c r="O25" s="30">
        <f>N25-K25</f>
        <v>0</v>
      </c>
      <c r="P25" s="30" t="s">
        <f>IF(Q25=0,"",O25/Q25)</f>
        <v>23</v>
      </c>
      <c r="Q25" s="31"/>
      <c r="R25" s="32">
        <f>IF(C25=0,0,B25/C25)</f>
        <v>113.73214285714286</v>
      </c>
      <c r="S25" s="33">
        <f>EXP((((R25-R$43)/R$44+2)/4-1.8999999999999999)^3)</f>
        <v>0.015908607319968422</v>
      </c>
      <c r="T25" s="34">
        <f>B25/D25</f>
        <v>15.93252165824612</v>
      </c>
      <c r="U25" s="33">
        <f>EXP((((T25-T$43)/T$44+2)/4-1.8999999999999999)^3)</f>
        <v>0.06012030921170744</v>
      </c>
      <c r="V25" s="33">
        <f>E25/D25</f>
        <v>0.6423666965574335</v>
      </c>
      <c r="W25" s="33">
        <f>EXP((((V25-V$43)/V$44+2)/4-1.8999999999999999)^3)</f>
        <v>0.042493046976502913</v>
      </c>
      <c r="X25" s="33">
        <f>F25/D25</f>
        <v>0.097561366725011561</v>
      </c>
      <c r="Y25" s="33">
        <f>EXP((((X25-X$43)/X$44+2)/4-1.8999999999999999)^3)</f>
        <v>0.031542676355232724</v>
      </c>
      <c r="Z25" s="33">
        <f>(I25+Q25)/D25</f>
        <v>0.52690642752023553</v>
      </c>
      <c r="AA25" s="33">
        <f>EXP((((Z25-Z$43)/Z$44+2)/4-1.8999999999999999)^3)</f>
        <v>0.073887616475999549</v>
      </c>
      <c r="AB25" s="35">
        <f>0.01*S25+0.14999999999999999*U25+0.23999999999999999*W25+0.25*Y25+0.34999999999999998*AA25</f>
        <v>0.053121798584724517</v>
      </c>
      <c r="AC25" s="36">
        <f>AB25/AB$43</f>
        <v>0.017331129406469633</v>
      </c>
      <c r="AD25">
        <f>AC25-J25</f>
        <v>3.1225022567582528e-17</v>
      </c>
      <c r="AE25" s="35"/>
      <c r="AF25" s="35"/>
      <c r="AG25" s="35"/>
      <c r="AH25" s="36"/>
      <c r="AI25" s="4"/>
      <c r="AJ25" s="37"/>
      <c r="AK25" s="37"/>
      <c r="AL25" s="35"/>
      <c r="AM25" s="33"/>
      <c r="AN25" s="38"/>
    </row>
    <row r="26" spans="1:16384" ht="15.83333333333333">
      <c r="A26" s="39" t="s">
        <v>33</v>
      </c>
      <c r="B26" s="40">
        <v>7084</v>
      </c>
      <c r="C26" s="40">
        <v>41</v>
      </c>
      <c r="D26" s="41">
        <v>370.41504054321302</v>
      </c>
      <c r="E26" s="41">
        <v>209.55844155844201</v>
      </c>
      <c r="F26" s="42">
        <v>28</v>
      </c>
      <c r="G26" s="40">
        <v>165</v>
      </c>
      <c r="H26" s="40">
        <v>14</v>
      </c>
      <c r="I26" s="40">
        <v>169.62</v>
      </c>
      <c r="J26" s="43">
        <v>0.0148614762290975</v>
      </c>
      <c r="K26" s="40">
        <v>173877</v>
      </c>
      <c r="L26" s="40">
        <v>4347348</v>
      </c>
      <c r="M26" s="44">
        <f>+K26+L26</f>
        <v>4521225</v>
      </c>
      <c r="N26" s="29">
        <f>ROUND(K$43*AC26,0)</f>
        <v>173877</v>
      </c>
      <c r="O26" s="30">
        <f>N26-K26</f>
        <v>0</v>
      </c>
      <c r="P26" s="30" t="s">
        <f>IF(Q26=0,"",O26/Q26)</f>
        <v>23</v>
      </c>
      <c r="Q26" s="31"/>
      <c r="R26" s="32">
        <f>IF(C26=0,0,B26/C26)</f>
        <v>172.78048780487805</v>
      </c>
      <c r="S26" s="33">
        <f>EXP((((R26-R$43)/R$44+2)/4-1.8999999999999999)^3)</f>
        <v>0.049209458282851962</v>
      </c>
      <c r="T26" s="34">
        <f>B26/D26</f>
        <v>19.124493405049986</v>
      </c>
      <c r="U26" s="33">
        <f>EXP((((T26-T$43)/T$44+2)/4-1.8999999999999999)^3)</f>
        <v>0.12141333081728105</v>
      </c>
      <c r="V26" s="33">
        <f>E26/D26</f>
        <v>0.56573955866134629</v>
      </c>
      <c r="W26" s="33">
        <f>EXP((((V26-V$43)/V$44+2)/4-1.8999999999999999)^3)</f>
        <v>0.012934783656833241</v>
      </c>
      <c r="X26" s="33">
        <f>F26/D26</f>
        <v>0.07559088302391298</v>
      </c>
      <c r="Y26" s="33">
        <f>EXP((((X26-X$43)/X$44+2)/4-1.8999999999999999)^3)</f>
        <v>0.022271804653300614</v>
      </c>
      <c r="Z26" s="33">
        <f>(I26+Q26)/D26</f>
        <v>0.45791877066129</v>
      </c>
      <c r="AA26" s="33">
        <f>EXP((((Z26-Z$43)/Z$44+2)/4-1.8999999999999999)^3)</f>
        <v>0.051930426463800826</v>
      </c>
      <c r="AB26" s="35">
        <f>0.01*S26+0.14999999999999999*U26+0.23999999999999999*W26+0.25*Y26+0.34999999999999998*AA26</f>
        <v>0.045552042708716101</v>
      </c>
      <c r="AC26" s="36">
        <f>AB26/AB$43</f>
        <v>0.014861476229097529</v>
      </c>
      <c r="AD26">
        <f>AC26-J26</f>
        <v>2.9490299091605721e-17</v>
      </c>
      <c r="AE26" s="35"/>
      <c r="AF26" s="35"/>
      <c r="AG26" s="35"/>
      <c r="AH26" s="36"/>
      <c r="AI26" s="4"/>
      <c r="AJ26" s="37"/>
      <c r="AK26" s="37"/>
      <c r="AL26" s="35"/>
      <c r="AM26" s="33"/>
      <c r="AN26" s="38"/>
    </row>
    <row r="27" spans="1:16384" ht="15.83333333333333">
      <c r="A27" s="39" t="s">
        <v>34</v>
      </c>
      <c r="B27" s="40">
        <v>11028</v>
      </c>
      <c r="C27" s="40">
        <v>62</v>
      </c>
      <c r="D27" s="41">
        <v>498.66779316161501</v>
      </c>
      <c r="E27" s="41">
        <v>426.726378193605</v>
      </c>
      <c r="F27" s="42">
        <v>66</v>
      </c>
      <c r="G27" s="40">
        <v>198</v>
      </c>
      <c r="H27" s="40">
        <v>26</v>
      </c>
      <c r="I27" s="40">
        <v>206.58000000000001</v>
      </c>
      <c r="J27" s="43">
        <v>0.047453577807645801</v>
      </c>
      <c r="K27" s="40">
        <v>555201</v>
      </c>
      <c r="L27" s="40">
        <v>6298704</v>
      </c>
      <c r="M27" s="44">
        <f>+K27+L27</f>
        <v>6853905</v>
      </c>
      <c r="N27" s="29">
        <f>ROUND(K$43*AC27,0)</f>
        <v>555201</v>
      </c>
      <c r="O27" s="30">
        <f>N27-K27</f>
        <v>0</v>
      </c>
      <c r="P27" s="30" t="s">
        <f>IF(Q27=0,"",O27/Q27)</f>
        <v>23</v>
      </c>
      <c r="Q27" s="31"/>
      <c r="R27" s="32">
        <f>IF(C27=0,0,B27/C27)</f>
        <v>177.87096774193549</v>
      </c>
      <c r="S27" s="33">
        <f>EXP((((R27-R$43)/R$44+2)/4-1.8999999999999999)^3)</f>
        <v>0.05364910201080289</v>
      </c>
      <c r="T27" s="34">
        <f>B27/D27</f>
        <v>22.114923304112196</v>
      </c>
      <c r="U27" s="33">
        <f>EXP((((T27-T$43)/T$44+2)/4-1.8999999999999999)^3)</f>
        <v>0.20875593518174679</v>
      </c>
      <c r="V27" s="33">
        <f>E27/D27</f>
        <v>0.85573278251660767</v>
      </c>
      <c r="W27" s="33">
        <f>EXP((((V27-V$43)/V$44+2)/4-1.8999999999999999)^3)</f>
        <v>0.35916131326154443</v>
      </c>
      <c r="X27" s="33">
        <f>F27/D27</f>
        <v>0.1323526421900077</v>
      </c>
      <c r="Y27" s="33">
        <f>EXP((((X27-X$43)/X$44+2)/4-1.8999999999999999)^3)</f>
        <v>0.052349089060941163</v>
      </c>
      <c r="Z27" s="33">
        <f>(I27+Q27)/D27</f>
        <v>0.41426377005472415</v>
      </c>
      <c r="AA27" s="33">
        <f>EXP((((Z27-Z$43)/Z$44+2)/4-1.8999999999999999)^3)</f>
        <v>0.040898610907904129</v>
      </c>
      <c r="AB27" s="35">
        <f>0.01*S27+0.14999999999999999*U27+0.23999999999999999*W27+0.25*Y27+0.34999999999999998*AA27</f>
        <v>0.14545038256314244</v>
      </c>
      <c r="AC27" s="36">
        <f>AB27/AB$43</f>
        <v>0.047453577807646218</v>
      </c>
      <c r="AD27">
        <f>AC27-J27</f>
        <v>4.163336342344337e-16</v>
      </c>
      <c r="AE27" s="35"/>
      <c r="AF27" s="35"/>
      <c r="AG27" s="35"/>
      <c r="AH27" s="36"/>
      <c r="AI27" s="4"/>
      <c r="AJ27" s="37"/>
      <c r="AK27" s="37"/>
      <c r="AL27" s="35"/>
      <c r="AM27" s="33"/>
      <c r="AN27" s="38"/>
    </row>
    <row r="28" spans="1:16384" ht="15.83333333333333">
      <c r="A28" s="39" t="s">
        <v>35</v>
      </c>
      <c r="B28" s="40">
        <v>9346</v>
      </c>
      <c r="C28" s="40">
        <v>48</v>
      </c>
      <c r="D28" s="41">
        <v>423.957992007992</v>
      </c>
      <c r="E28" s="41">
        <v>300.00799200799202</v>
      </c>
      <c r="F28" s="42">
        <v>160</v>
      </c>
      <c r="G28" s="40">
        <v>450</v>
      </c>
      <c r="H28" s="40">
        <v>40</v>
      </c>
      <c r="I28" s="40">
        <v>463.19999999999999</v>
      </c>
      <c r="J28" s="43">
        <v>0.11522478125966699</v>
      </c>
      <c r="K28" s="40">
        <v>1348115</v>
      </c>
      <c r="L28" s="40">
        <v>11000071</v>
      </c>
      <c r="M28" s="44">
        <f>+K28+L28</f>
        <v>12348186</v>
      </c>
      <c r="N28" s="29">
        <f>ROUND(K$43*AC28,0)</f>
        <v>1348115</v>
      </c>
      <c r="O28" s="30">
        <f>N28-K28</f>
        <v>0</v>
      </c>
      <c r="P28" s="30" t="s">
        <f>IF(Q28=0,"",O28/Q28)</f>
        <v>23</v>
      </c>
      <c r="Q28" s="31"/>
      <c r="R28" s="32">
        <f>IF(C28=0,0,B28/C28)</f>
        <v>194.70833333333334</v>
      </c>
      <c r="S28" s="33">
        <f>EXP((((R28-R$43)/R$44+2)/4-1.8999999999999999)^3)</f>
        <v>0.070554253991642196</v>
      </c>
      <c r="T28" s="34">
        <f>B28/D28</f>
        <v>22.044636912573687</v>
      </c>
      <c r="U28" s="33">
        <f>EXP((((T28-T$43)/T$44+2)/4-1.8999999999999999)^3)</f>
        <v>0.20636327700302404</v>
      </c>
      <c r="V28" s="33">
        <f>E28/D28</f>
        <v>0.70763612825663302</v>
      </c>
      <c r="W28" s="33">
        <f>EXP((((V28-V$43)/V$44+2)/4-1.8999999999999999)^3)</f>
        <v>0.096789538602349928</v>
      </c>
      <c r="X28" s="33">
        <f>F28/D28</f>
        <v>0.37739588123387435</v>
      </c>
      <c r="Y28" s="33">
        <f>EXP((((X28-X$43)/X$44+2)/4-1.8999999999999999)^3)</f>
        <v>0.49860859723151751</v>
      </c>
      <c r="Z28" s="33">
        <f>(I28+Q28)/D28</f>
        <v>1.0925610761720661</v>
      </c>
      <c r="AA28" s="33">
        <f>EXP((((Z28-Z$43)/Z$44+2)/4-1.8999999999999999)^3)</f>
        <v>0.49609950621953347</v>
      </c>
      <c r="AB28" s="35">
        <f>0.01*S28+0.14999999999999999*U28+0.23999999999999999*W28+0.25*Y28+0.34999999999999998*AA28</f>
        <v>0.3531764998396501</v>
      </c>
      <c r="AC28" s="36">
        <f>AB28/AB$43</f>
        <v>0.11522478125966712</v>
      </c>
      <c r="AD28">
        <f>AC28-J28</f>
        <v>1.2490009027033011e-16</v>
      </c>
      <c r="AE28" s="35"/>
      <c r="AF28" s="35"/>
      <c r="AG28" s="35"/>
      <c r="AH28" s="36"/>
      <c r="AI28" s="4"/>
      <c r="AJ28" s="37"/>
      <c r="AK28" s="37"/>
      <c r="AL28" s="35"/>
      <c r="AM28" s="33"/>
      <c r="AN28" s="38"/>
    </row>
    <row r="29" spans="1:16384" ht="15.83333333333333">
      <c r="A29" s="39" t="s">
        <v>36</v>
      </c>
      <c r="B29" s="40">
        <v>2962</v>
      </c>
      <c r="C29" s="40">
        <v>27</v>
      </c>
      <c r="D29" s="41">
        <v>268.07780907202999</v>
      </c>
      <c r="E29" s="41">
        <v>129.12801136363601</v>
      </c>
      <c r="F29" s="42">
        <v>27</v>
      </c>
      <c r="G29" s="40">
        <v>106</v>
      </c>
      <c r="H29" s="40">
        <v>15</v>
      </c>
      <c r="I29" s="40">
        <v>110.95</v>
      </c>
      <c r="J29" s="43">
        <v>0.00836989925375012</v>
      </c>
      <c r="K29" s="40">
        <v>97927</v>
      </c>
      <c r="L29" s="40">
        <v>2068370</v>
      </c>
      <c r="M29" s="44">
        <f>+K29+L29</f>
        <v>2166297</v>
      </c>
      <c r="N29" s="29">
        <f>ROUND(K$43*AC29,0)</f>
        <v>97927</v>
      </c>
      <c r="O29" s="30">
        <f>N29-K29</f>
        <v>0</v>
      </c>
      <c r="P29" s="30" t="s">
        <f>IF(Q29=0,"",O29/Q29)</f>
        <v>23</v>
      </c>
      <c r="Q29" s="31"/>
      <c r="R29" s="32">
        <f>IF(C29=0,0,B29/C29)</f>
        <v>109.70370370370371</v>
      </c>
      <c r="S29" s="33">
        <f>EXP((((R29-R$43)/R$44+2)/4-1.8999999999999999)^3)</f>
        <v>0.014598634984046325</v>
      </c>
      <c r="T29" s="34">
        <f>B29/D29</f>
        <v>11.049030914767505</v>
      </c>
      <c r="U29" s="33">
        <f>EXP((((T29-T$43)/T$44+2)/4-1.8999999999999999)^3)</f>
        <v>0.015543857350700999</v>
      </c>
      <c r="V29" s="33">
        <f>E29/D29</f>
        <v>0.4816810903171046</v>
      </c>
      <c r="W29" s="33">
        <f>EXP((((V29-V$43)/V$44+2)/4-1.8999999999999999)^3)</f>
        <v>0.0025798322163849215</v>
      </c>
      <c r="X29" s="33">
        <f>F29/D29</f>
        <v>0.10071702724467341</v>
      </c>
      <c r="Y29" s="33">
        <f>EXP((((X29-X$43)/X$44+2)/4-1.8999999999999999)^3)</f>
        <v>0.033099326028954205</v>
      </c>
      <c r="Z29" s="33">
        <f>(I29+Q29)/D29</f>
        <v>0.4138723767702413</v>
      </c>
      <c r="AA29" s="33">
        <f>EXP((((Z29-Z$43)/Z$44+2)/4-1.8999999999999999)^3)</f>
        <v>0.040808846591530112</v>
      </c>
      <c r="AB29" s="35">
        <f>0.01*S29+0.14999999999999999*U29+0.23999999999999999*W29+0.25*Y29+0.34999999999999998*AA29</f>
        <v>0.025654652498652085</v>
      </c>
      <c r="AC29" s="36">
        <f>AB29/AB$43</f>
        <v>0.0083698992537500991</v>
      </c>
      <c r="AD29">
        <f>AC29-J29</f>
        <v>-2.0816681711721685e-17</v>
      </c>
      <c r="AE29" s="35"/>
      <c r="AF29" s="35"/>
      <c r="AG29" s="35"/>
      <c r="AH29" s="36"/>
      <c r="AI29" s="4"/>
      <c r="AJ29" s="37"/>
      <c r="AK29" s="37"/>
      <c r="AL29" s="35"/>
      <c r="AM29" s="33"/>
      <c r="AN29" s="38"/>
    </row>
    <row r="30" spans="1:16384" ht="15.83333333333333">
      <c r="A30" s="39" t="s">
        <v>37</v>
      </c>
      <c r="B30" s="40">
        <v>9342</v>
      </c>
      <c r="C30" s="40">
        <v>41</v>
      </c>
      <c r="D30" s="41">
        <v>464.99999362930203</v>
      </c>
      <c r="E30" s="41">
        <v>427.79612999293897</v>
      </c>
      <c r="F30" s="42">
        <v>124</v>
      </c>
      <c r="G30" s="40">
        <v>312</v>
      </c>
      <c r="H30" s="40">
        <v>43</v>
      </c>
      <c r="I30" s="40">
        <v>326.19</v>
      </c>
      <c r="J30" s="43">
        <v>0.085219942668816107</v>
      </c>
      <c r="K30" s="40">
        <v>997062</v>
      </c>
      <c r="L30" s="40">
        <v>15140210</v>
      </c>
      <c r="M30" s="44">
        <f>+K30+L30</f>
        <v>16137272</v>
      </c>
      <c r="N30" s="29">
        <f>ROUND(K$43*AC30,0)</f>
        <v>997062</v>
      </c>
      <c r="O30" s="30">
        <f>N30-K30</f>
        <v>0</v>
      </c>
      <c r="P30" s="30" t="s">
        <f>IF(Q30=0,"",O30/Q30)</f>
        <v>23</v>
      </c>
      <c r="Q30" s="31"/>
      <c r="R30" s="32">
        <f>IF(C30=0,0,B30/C30)</f>
        <v>227.85365853658536</v>
      </c>
      <c r="S30" s="33">
        <f>EXP((((R30-R$43)/R$44+2)/4-1.8999999999999999)^3)</f>
        <v>0.11495824189213816</v>
      </c>
      <c r="T30" s="34">
        <f>B30/D30</f>
        <v>20.090322855891138</v>
      </c>
      <c r="U30" s="33">
        <f>EXP((((T30-T$43)/T$44+2)/4-1.8999999999999999)^3)</f>
        <v>0.14635373056693712</v>
      </c>
      <c r="V30" s="33">
        <f>E30/D30</f>
        <v>0.91999169000844772</v>
      </c>
      <c r="W30" s="33">
        <f>EXP((((V30-V$43)/V$44+2)/4-1.8999999999999999)^3)</f>
        <v>0.51807890757757646</v>
      </c>
      <c r="X30" s="33">
        <f>F30/D30</f>
        <v>0.2666666703201136</v>
      </c>
      <c r="Y30" s="33">
        <f>EXP((((X30-X$43)/X$44+2)/4-1.8999999999999999)^3)</f>
        <v>0.23281578461732885</v>
      </c>
      <c r="Z30" s="33">
        <f>(I30+Q30)/D30</f>
        <v>0.70148388057836975</v>
      </c>
      <c r="AA30" s="33">
        <f>EXP((((Z30-Z$43)/Z$44+2)/4-1.8999999999999999)^3)</f>
        <v>0.15875107645120429</v>
      </c>
      <c r="AB30" s="35">
        <f>0.01*S30+0.14999999999999999*U30+0.23999999999999999*W30+0.25*Y30+0.34999999999999998*AA30</f>
        <v>0.26120840273483403</v>
      </c>
      <c r="AC30" s="36">
        <f>AB30/AB$43</f>
        <v>0.085219942668816578</v>
      </c>
      <c r="AD30">
        <f>AC30-J30</f>
        <v>4.7184478546569153e-16</v>
      </c>
      <c r="AE30" s="35"/>
      <c r="AF30" s="35"/>
      <c r="AG30" s="35"/>
      <c r="AH30" s="36"/>
      <c r="AI30" s="4"/>
      <c r="AJ30" s="37"/>
      <c r="AK30" s="37"/>
      <c r="AL30" s="35"/>
      <c r="AM30" s="33"/>
      <c r="AN30" s="38"/>
    </row>
    <row r="31" spans="1:16384" ht="15.83333333333333">
      <c r="A31" s="39" t="s">
        <v>38</v>
      </c>
      <c r="B31" s="40">
        <v>6359</v>
      </c>
      <c r="C31" s="40">
        <v>71</v>
      </c>
      <c r="D31" s="41">
        <v>317.72727272727298</v>
      </c>
      <c r="E31" s="41">
        <v>138.04545454545499</v>
      </c>
      <c r="F31" s="42">
        <v>5</v>
      </c>
      <c r="G31" s="40">
        <v>78</v>
      </c>
      <c r="H31" s="40">
        <v>3</v>
      </c>
      <c r="I31" s="40">
        <v>78.989999999999995</v>
      </c>
      <c r="J31" s="43">
        <v>0.0094663744400265808</v>
      </c>
      <c r="K31" s="40">
        <v>110755</v>
      </c>
      <c r="L31" s="40">
        <v>1664843</v>
      </c>
      <c r="M31" s="44">
        <f>+K31+L31</f>
        <v>1775598</v>
      </c>
      <c r="N31" s="29">
        <f>ROUND(K$43*AC31,0)</f>
        <v>110755</v>
      </c>
      <c r="O31" s="30">
        <f>N31-K31</f>
        <v>0</v>
      </c>
      <c r="P31" s="30" t="s">
        <f>IF(Q31=0,"",O31/Q31)</f>
        <v>23</v>
      </c>
      <c r="Q31" s="31"/>
      <c r="R31" s="32">
        <f>IF(C31=0,0,B31/C31)</f>
        <v>89.563380281690144</v>
      </c>
      <c r="S31" s="33">
        <f>EXP((((R31-R$43)/R$44+2)/4-1.8999999999999999)^3)</f>
        <v>0.00933189423425115</v>
      </c>
      <c r="T31" s="34">
        <f>B31/D31</f>
        <v>20.014020028612286</v>
      </c>
      <c r="U31" s="33">
        <f>EXP((((T31-T$43)/T$44+2)/4-1.8999999999999999)^3)</f>
        <v>0.14426982371347272</v>
      </c>
      <c r="V31" s="33">
        <f>E31/D31</f>
        <v>0.43447782546495101</v>
      </c>
      <c r="W31" s="33">
        <f>EXP((((V31-V$43)/V$44+2)/4-1.8999999999999999)^3)</f>
        <v>0.00089451116732448398</v>
      </c>
      <c r="X31" s="33">
        <f>F31/D31</f>
        <v>0.015736766809728169</v>
      </c>
      <c r="Y31" s="33">
        <f>EXP((((X31-X$43)/X$44+2)/4-1.8999999999999999)^3)</f>
        <v>0.0076785738032508965</v>
      </c>
      <c r="Z31" s="33">
        <f>(I31+Q31)/D31</f>
        <v>0.24860944206008562</v>
      </c>
      <c r="AA31" s="33">
        <f>EXP((((Z31-Z$43)/Z$44+2)/4-1.8999999999999999)^3)</f>
        <v>0.014706713413459797</v>
      </c>
      <c r="AB31" s="35">
        <f>0.01*S31+0.14999999999999999*U31+0.23999999999999999*W31+0.25*Y31+0.34999999999999998*AA31</f>
        <v>0.029015468325044945</v>
      </c>
      <c r="AC31" s="36">
        <f>AB31/AB$43</f>
        <v>0.0094663744400265478</v>
      </c>
      <c r="AD31">
        <f>AC31-J31</f>
        <v>-3.2959746043559335e-17</v>
      </c>
      <c r="AE31" s="35"/>
      <c r="AF31" s="35"/>
      <c r="AG31" s="35"/>
      <c r="AH31" s="36"/>
      <c r="AI31" s="4"/>
      <c r="AJ31" s="37"/>
      <c r="AK31" s="37"/>
      <c r="AL31" s="35"/>
      <c r="AM31" s="33"/>
      <c r="AN31" s="38"/>
    </row>
    <row r="32" spans="1:16384" ht="15.83333333333333">
      <c r="A32" s="39" t="s">
        <v>39</v>
      </c>
      <c r="B32" s="40">
        <v>8525</v>
      </c>
      <c r="C32" s="40">
        <v>63</v>
      </c>
      <c r="D32" s="41">
        <v>358.22727272727298</v>
      </c>
      <c r="E32" s="41">
        <v>305.34090909090901</v>
      </c>
      <c r="F32" s="42">
        <v>36</v>
      </c>
      <c r="G32" s="40">
        <v>248</v>
      </c>
      <c r="H32" s="40">
        <v>32</v>
      </c>
      <c r="I32" s="40">
        <v>258.56</v>
      </c>
      <c r="J32" s="43">
        <v>0.063110454444994205</v>
      </c>
      <c r="K32" s="40">
        <v>738384</v>
      </c>
      <c r="L32" s="40">
        <v>9778836</v>
      </c>
      <c r="M32" s="44">
        <f>+K32+L32</f>
        <v>10517220</v>
      </c>
      <c r="N32" s="29">
        <f>ROUND(K$43*AC32,0)</f>
        <v>738384</v>
      </c>
      <c r="O32" s="30">
        <f>N32-K32</f>
        <v>0</v>
      </c>
      <c r="P32" s="30" t="s">
        <f>IF(Q32=0,"",O32/Q32)</f>
        <v>23</v>
      </c>
      <c r="Q32" s="31"/>
      <c r="R32" s="32">
        <f>IF(C32=0,0,B32/C32)</f>
        <v>135.31746031746033</v>
      </c>
      <c r="S32" s="33">
        <f>EXP((((R32-R$43)/R$44+2)/4-1.8999999999999999)^3)</f>
        <v>0.024717944578710498</v>
      </c>
      <c r="T32" s="34">
        <f>B32/D32</f>
        <v>23.797741403375191</v>
      </c>
      <c r="U32" s="33">
        <f>EXP((((T32-T$43)/T$44+2)/4-1.8999999999999999)^3)</f>
        <v>0.27060951505618164</v>
      </c>
      <c r="V32" s="33">
        <f>E32/D32</f>
        <v>0.85236645095799946</v>
      </c>
      <c r="W32" s="33">
        <f>EXP((((V32-V$43)/V$44+2)/4-1.8999999999999999)^3)</f>
        <v>0.35126054077677077</v>
      </c>
      <c r="X32" s="33">
        <f>F32/D32</f>
        <v>0.10049486105824126</v>
      </c>
      <c r="Y32" s="33">
        <f>EXP((((X32-X$43)/X$44+2)/4-1.8999999999999999)^3)</f>
        <v>0.032987749639419119</v>
      </c>
      <c r="Z32" s="33">
        <f>(I32+Q32)/D32</f>
        <v>0.72177642431163513</v>
      </c>
      <c r="AA32" s="33">
        <f>EXP((((Z32-Z$43)/Z$44+2)/4-1.8999999999999999)^3)</f>
        <v>0.17157811492319575</v>
      </c>
      <c r="AB32" s="35">
        <f>0.01*S32+0.14999999999999999*U32+0.23999999999999999*W32+0.25*Y32+0.34999999999999998*AA32</f>
        <v>0.1934404141236126</v>
      </c>
      <c r="AC32" s="36">
        <f>AB32/AB$43</f>
        <v>0.063110454444994052</v>
      </c>
      <c r="AD32">
        <f>AC32-J32</f>
        <v>-1.5265566588595902e-16</v>
      </c>
      <c r="AE32" s="35"/>
      <c r="AF32" s="35"/>
      <c r="AG32" s="35"/>
      <c r="AH32" s="36"/>
      <c r="AI32" s="4"/>
      <c r="AJ32" s="37"/>
      <c r="AK32" s="37"/>
      <c r="AL32" s="35"/>
      <c r="AM32" s="33"/>
      <c r="AN32" s="38"/>
    </row>
    <row r="33" spans="1:16384" ht="15.83333333333333">
      <c r="A33" s="39" t="s">
        <v>40</v>
      </c>
      <c r="B33" s="40">
        <v>4326</v>
      </c>
      <c r="C33" s="40">
        <v>39</v>
      </c>
      <c r="D33" s="41">
        <v>441.07869255632102</v>
      </c>
      <c r="E33" s="41">
        <v>227.296225023853</v>
      </c>
      <c r="F33" s="42">
        <v>16</v>
      </c>
      <c r="G33" s="40">
        <v>52</v>
      </c>
      <c r="H33" s="40">
        <v>18</v>
      </c>
      <c r="I33" s="40">
        <v>57.939999999999998</v>
      </c>
      <c r="J33" s="43">
        <v>0.0026027071054861798</v>
      </c>
      <c r="K33" s="40">
        <v>30451</v>
      </c>
      <c r="L33" s="40">
        <v>2430302</v>
      </c>
      <c r="M33" s="44">
        <f>+K33+L33</f>
        <v>2460753</v>
      </c>
      <c r="N33" s="29">
        <f>ROUND(K$43*AC33,0)</f>
        <v>30451</v>
      </c>
      <c r="O33" s="30">
        <f>N33-K33</f>
        <v>0</v>
      </c>
      <c r="P33" s="30" t="s">
        <f>IF(Q33=0,"",O33/Q33)</f>
        <v>23</v>
      </c>
      <c r="Q33" s="31"/>
      <c r="R33" s="32">
        <f>IF(C33=0,0,B33/C33)</f>
        <v>110.92307692307692</v>
      </c>
      <c r="S33" s="33">
        <f>EXP((((R33-R$43)/R$44+2)/4-1.8999999999999999)^3)</f>
        <v>0.014985202463378802</v>
      </c>
      <c r="T33" s="34">
        <f>B33/D33</f>
        <v>9.807773698902075</v>
      </c>
      <c r="U33" s="33">
        <f>EXP((((T33-T$43)/T$44+2)/4-1.8999999999999999)^3)</f>
        <v>0.010398876528783733</v>
      </c>
      <c r="V33" s="33">
        <f>E33/D33</f>
        <v>0.51531898697380329</v>
      </c>
      <c r="W33" s="33">
        <f>EXP((((V33-V$43)/V$44+2)/4-1.8999999999999999)^3)</f>
        <v>0.005122448589280632</v>
      </c>
      <c r="X33" s="33">
        <f>F33/D33</f>
        <v>0.036274706237270735</v>
      </c>
      <c r="Y33" s="33">
        <f>EXP((((X33-X$43)/X$44+2)/4-1.8999999999999999)^3)</f>
        <v>0.011286860530301448</v>
      </c>
      <c r="Z33" s="33">
        <f>(I33+Q33)/D33</f>
        <v>0.13135977996171666</v>
      </c>
      <c r="AA33" s="33">
        <f>EXP((((Z33-Z$43)/Z$44+2)/4-1.8999999999999999)^3)</f>
        <v>0.0063336981547972571</v>
      </c>
      <c r="AB33" s="35">
        <f>0.01*S33+0.14999999999999999*U33+0.23999999999999999*W33+0.25*Y33+0.34999999999999998*AA33</f>
        <v>0.0079775806521331025</v>
      </c>
      <c r="AC33" s="36">
        <f>AB33/AB$43</f>
        <v>0.0026027071054861611</v>
      </c>
      <c r="AD33">
        <f>AC33-J33</f>
        <v>-1.8648277366750676e-17</v>
      </c>
      <c r="AE33" s="35"/>
      <c r="AF33" s="35"/>
      <c r="AG33" s="35"/>
      <c r="AH33" s="36"/>
      <c r="AI33" s="4"/>
      <c r="AJ33" s="37"/>
      <c r="AK33" s="37"/>
      <c r="AL33" s="35"/>
      <c r="AM33" s="33"/>
      <c r="AN33" s="38"/>
    </row>
    <row r="34" spans="1:16384" ht="15.83333333333333">
      <c r="A34" s="39" t="s">
        <v>41</v>
      </c>
      <c r="B34" s="40">
        <v>4548</v>
      </c>
      <c r="C34" s="40">
        <v>24</v>
      </c>
      <c r="D34" s="41">
        <v>325.96198488263002</v>
      </c>
      <c r="E34" s="41">
        <v>212.82743942808401</v>
      </c>
      <c r="F34" s="42">
        <v>3</v>
      </c>
      <c r="G34" s="40">
        <v>33</v>
      </c>
      <c r="H34" s="40">
        <v>8</v>
      </c>
      <c r="I34" s="40">
        <v>35.640000000000001</v>
      </c>
      <c r="J34" s="43">
        <v>0.0069918727338050997</v>
      </c>
      <c r="K34" s="40">
        <v>81804</v>
      </c>
      <c r="L34" s="40">
        <v>4324356</v>
      </c>
      <c r="M34" s="44">
        <f>+K34+L34</f>
        <v>4406160</v>
      </c>
      <c r="N34" s="29">
        <f>ROUND(K$43*AC34,0)</f>
        <v>81804</v>
      </c>
      <c r="O34" s="30">
        <f>N34-K34</f>
        <v>0</v>
      </c>
      <c r="P34" s="30" t="s">
        <f>IF(Q34=0,"",O34/Q34)</f>
        <v>23</v>
      </c>
      <c r="Q34" s="31"/>
      <c r="R34" s="32">
        <f>IF(C34=0,0,B34/C34)</f>
        <v>189.5</v>
      </c>
      <c r="S34" s="33">
        <f>EXP((((R34-R$43)/R$44+2)/4-1.8999999999999999)^3)</f>
        <v>0.064946520566551813</v>
      </c>
      <c r="T34" s="34">
        <f>B34/D34</f>
        <v>13.952547262950342</v>
      </c>
      <c r="U34" s="33">
        <f>EXP((((T34-T$43)/T$44+2)/4-1.8999999999999999)^3)</f>
        <v>0.036245365309199189</v>
      </c>
      <c r="V34" s="33">
        <f>E34/D34</f>
        <v>0.65292104385950811</v>
      </c>
      <c r="W34" s="33">
        <f>EXP((((V34-V$43)/V$44+2)/4-1.8999999999999999)^3)</f>
        <v>0.049096880321555368</v>
      </c>
      <c r="X34" s="33">
        <f>F34/D34</f>
        <v>0.0092035272183049743</v>
      </c>
      <c r="Y34" s="33">
        <f>EXP((((X34-X$43)/X$44+2)/4-1.8999999999999999)^3)</f>
        <v>0.0067627392716312221</v>
      </c>
      <c r="Z34" s="33">
        <f>(I34+Q34)/D34</f>
        <v>0.10933790335346309</v>
      </c>
      <c r="AA34" s="33">
        <f>EXP((((Z34-Z$43)/Z$44+2)/4-1.8999999999999999)^3)</f>
        <v>0.0053447002374150719</v>
      </c>
      <c r="AB34" s="35">
        <f>0.01*S34+0.14999999999999999*U34+0.23999999999999999*W34+0.25*Y34+0.34999999999999998*AA34</f>
        <v>0.021430851180221762</v>
      </c>
      <c r="AC34" s="36">
        <f>AB34/AB$43</f>
        <v>0.0069918727338049887</v>
      </c>
      <c r="AD34">
        <f>AC34-J34</f>
        <v>-1.1102230246251565e-16</v>
      </c>
      <c r="AE34" s="35"/>
      <c r="AF34" s="35"/>
      <c r="AG34" s="35"/>
      <c r="AH34" s="36"/>
      <c r="AI34" s="4"/>
      <c r="AJ34" s="37"/>
      <c r="AK34" s="37"/>
      <c r="AL34" s="35"/>
      <c r="AM34" s="33"/>
      <c r="AN34" s="38"/>
    </row>
    <row r="35" spans="1:16384" ht="15.83333333333333">
      <c r="A35" s="39" t="s">
        <v>42</v>
      </c>
      <c r="B35" s="40">
        <v>7747</v>
      </c>
      <c r="C35" s="40">
        <v>52</v>
      </c>
      <c r="D35" s="41">
        <v>421.979979467411</v>
      </c>
      <c r="E35" s="41">
        <v>309.35232289515397</v>
      </c>
      <c r="F35" s="42">
        <v>30</v>
      </c>
      <c r="G35" s="40">
        <v>65</v>
      </c>
      <c r="H35" s="40">
        <v>18</v>
      </c>
      <c r="I35" s="40">
        <v>70.939999999999998</v>
      </c>
      <c r="J35" s="43">
        <v>0.017828807464709901</v>
      </c>
      <c r="K35" s="40">
        <v>208595</v>
      </c>
      <c r="L35" s="40">
        <v>2862942</v>
      </c>
      <c r="M35" s="44">
        <f>+K35+L35</f>
        <v>3071537</v>
      </c>
      <c r="N35" s="29">
        <f>ROUND(K$43*AC35,0)</f>
        <v>208595</v>
      </c>
      <c r="O35" s="30">
        <f>N35-K35</f>
        <v>0</v>
      </c>
      <c r="P35" s="30" t="s">
        <f>IF(Q35=0,"",O35/Q35)</f>
        <v>23</v>
      </c>
      <c r="Q35" s="31"/>
      <c r="R35" s="32">
        <f>IF(C35=0,0,B35/C35)</f>
        <v>148.98076923076923</v>
      </c>
      <c r="S35" s="33">
        <f>EXP((((R35-R$43)/R$44+2)/4-1.8999999999999999)^3)</f>
        <v>0.032124877977902519</v>
      </c>
      <c r="T35" s="34">
        <f>B35/D35</f>
        <v>18.358690878599589</v>
      </c>
      <c r="U35" s="33">
        <f>EXP((((T35-T$43)/T$44+2)/4-1.8999999999999999)^3)</f>
        <v>0.10382902214123985</v>
      </c>
      <c r="V35" s="33">
        <f>E35/D35</f>
        <v>0.73309715613900317</v>
      </c>
      <c r="W35" s="33">
        <f>EXP((((V35-V$43)/V$44+2)/4-1.8999999999999999)^3)</f>
        <v>0.12775879403555127</v>
      </c>
      <c r="X35" s="33">
        <f>F35/D35</f>
        <v>0.071093420208853453</v>
      </c>
      <c r="Y35" s="33">
        <f>EXP((((X35-X$43)/X$44+2)/4-1.8999999999999999)^3)</f>
        <v>0.02068306980528635</v>
      </c>
      <c r="Z35" s="33">
        <f>(I35+Q35)/D35</f>
        <v>0.16811224098720212</v>
      </c>
      <c r="AA35" s="33">
        <f>EXP((((Z35-Z$43)/Z$44+2)/4-1.8999999999999999)^3)</f>
        <v>0.0083393025654041261</v>
      </c>
      <c r="AB35" s="35">
        <f>0.01*S35+0.14999999999999999*U35+0.23999999999999999*W35+0.25*Y35+0.34999999999999998*AA35</f>
        <v>0.054647236018710334</v>
      </c>
      <c r="AC35" s="36">
        <f>AB35/AB$43</f>
        <v>0.017828807464709991</v>
      </c>
      <c r="AD35">
        <f>AC35-J35</f>
        <v>9.0205620750793969e-17</v>
      </c>
      <c r="AE35" s="35"/>
      <c r="AF35" s="35"/>
      <c r="AG35" s="35"/>
      <c r="AH35" s="36"/>
      <c r="AI35" s="4"/>
      <c r="AJ35" s="37"/>
      <c r="AK35" s="37"/>
      <c r="AL35" s="35"/>
      <c r="AM35" s="33"/>
      <c r="AN35" s="38"/>
    </row>
    <row r="36" spans="1:16384" ht="15.83333333333333">
      <c r="A36" s="39" t="s">
        <v>43</v>
      </c>
      <c r="B36" s="40">
        <v>7970</v>
      </c>
      <c r="C36" s="40">
        <v>36</v>
      </c>
      <c r="D36" s="41">
        <v>297.300837347872</v>
      </c>
      <c r="E36" s="41">
        <v>175.72560295201001</v>
      </c>
      <c r="F36" s="42">
        <v>13</v>
      </c>
      <c r="G36" s="40">
        <v>61</v>
      </c>
      <c r="H36" s="40">
        <v>5</v>
      </c>
      <c r="I36" s="40">
        <v>62.649999999999999</v>
      </c>
      <c r="J36" s="43">
        <v>0.023786716857017901</v>
      </c>
      <c r="K36" s="40">
        <v>278301</v>
      </c>
      <c r="L36" s="40">
        <v>4182501</v>
      </c>
      <c r="M36" s="44">
        <f>+K36+L36</f>
        <v>4460802</v>
      </c>
      <c r="N36" s="29">
        <f>ROUND(K$43*AC36,0)</f>
        <v>278301</v>
      </c>
      <c r="O36" s="30">
        <f>N36-K36</f>
        <v>0</v>
      </c>
      <c r="P36" s="30" t="s">
        <f>IF(Q36=0,"",O36/Q36)</f>
        <v>23</v>
      </c>
      <c r="Q36" s="31"/>
      <c r="R36" s="32">
        <f>IF(C36=0,0,B36/C36)</f>
        <v>221.38888888888889</v>
      </c>
      <c r="S36" s="33">
        <f>EXP((((R36-R$43)/R$44+2)/4-1.8999999999999999)^3)</f>
        <v>0.10505779798001991</v>
      </c>
      <c r="T36" s="34">
        <f>B36/D36</f>
        <v>26.807862605090126</v>
      </c>
      <c r="U36" s="33">
        <f>EXP((((T36-T$43)/T$44+2)/4-1.8999999999999999)^3)</f>
        <v>0.39956190256595014</v>
      </c>
      <c r="V36" s="33">
        <f>E36/D36</f>
        <v>0.59106998997918492</v>
      </c>
      <c r="W36" s="33">
        <f>EXP((((V36-V$43)/V$44+2)/4-1.8999999999999999)^3)</f>
        <v>0.019712644748227405</v>
      </c>
      <c r="X36" s="33">
        <f>F36/D36</f>
        <v>0.043726752053471978</v>
      </c>
      <c r="Y36" s="33">
        <f>EXP((((X36-X$43)/X$44+2)/4-1.8999999999999999)^3)</f>
        <v>0.012912780313369045</v>
      </c>
      <c r="Z36" s="33">
        <f>(I36+Q36)/D36</f>
        <v>0.21072930893461686</v>
      </c>
      <c r="AA36" s="33">
        <f>EXP((((Z36-Z$43)/Z$44+2)/4-1.8999999999999999)^3)</f>
        <v>0.01132795371500977</v>
      </c>
      <c r="AB36" s="35">
        <f>0.01*S36+0.14999999999999999*U36+0.23999999999999999*W36+0.25*Y36+0.34999999999999998*AA36</f>
        <v>0.072908876982862969</v>
      </c>
      <c r="AC36" s="36">
        <f>AB36/AB$43</f>
        <v>0.023786716857017845</v>
      </c>
      <c r="AD36">
        <f>AC36-J36</f>
        <v>-5.5511151231257827e-17</v>
      </c>
      <c r="AE36" s="35"/>
      <c r="AF36" s="35"/>
      <c r="AG36" s="35"/>
      <c r="AH36" s="36"/>
      <c r="AI36" s="4"/>
      <c r="AJ36" s="37"/>
      <c r="AK36" s="37"/>
      <c r="AL36" s="35"/>
      <c r="AM36" s="33"/>
      <c r="AN36" s="38"/>
    </row>
    <row r="37" spans="1:16384" ht="15.83333333333333">
      <c r="A37" s="39" t="s">
        <v>44</v>
      </c>
      <c r="B37" s="40">
        <v>4150</v>
      </c>
      <c r="C37" s="40">
        <v>43</v>
      </c>
      <c r="D37" s="41">
        <v>430.322988394584</v>
      </c>
      <c r="E37" s="41">
        <v>254.293442940039</v>
      </c>
      <c r="F37" s="42">
        <v>36</v>
      </c>
      <c r="G37" s="40">
        <v>97</v>
      </c>
      <c r="H37" s="40">
        <v>11</v>
      </c>
      <c r="I37" s="40">
        <v>100.63</v>
      </c>
      <c r="J37" s="43">
        <v>0.0056458729574143897</v>
      </c>
      <c r="K37" s="40">
        <v>66056</v>
      </c>
      <c r="L37" s="40">
        <v>2640732</v>
      </c>
      <c r="M37" s="44">
        <f>+K37+L37</f>
        <v>2706788</v>
      </c>
      <c r="N37" s="29">
        <f>ROUND(K$43*AC37,0)</f>
        <v>66056</v>
      </c>
      <c r="O37" s="30">
        <f>N37-K37</f>
        <v>0</v>
      </c>
      <c r="P37" s="30" t="s">
        <f>IF(Q37=0,"",O37/Q37)</f>
        <v>23</v>
      </c>
      <c r="Q37" s="31"/>
      <c r="R37" s="32">
        <f>IF(C37=0,0,B37/C37)</f>
        <v>96.511627906976742</v>
      </c>
      <c r="S37" s="33">
        <f>EXP((((R37-R$43)/R$44+2)/4-1.8999999999999999)^3)</f>
        <v>0.010926768863102575</v>
      </c>
      <c r="T37" s="34">
        <f>B37/D37</f>
        <v>9.6439188979480317</v>
      </c>
      <c r="U37" s="33">
        <f>EXP((((T37-T$43)/T$44+2)/4-1.8999999999999999)^3)</f>
        <v>0.0098431757961392995</v>
      </c>
      <c r="V37" s="33">
        <f>E37/D37</f>
        <v>0.59093622650450883</v>
      </c>
      <c r="W37" s="33">
        <f>EXP((((V37-V$43)/V$44+2)/4-1.8999999999999999)^3)</f>
        <v>0.019670303654951388</v>
      </c>
      <c r="X37" s="33">
        <f>F37/D37</f>
        <v>0.083658091644850385</v>
      </c>
      <c r="Y37" s="33">
        <f>EXP((((X37-X$43)/X$44+2)/4-1.8999999999999999)^3)</f>
        <v>0.025373314901311384</v>
      </c>
      <c r="Z37" s="33">
        <f>(I37+Q37)/D37</f>
        <v>0.23384760450614708</v>
      </c>
      <c r="AA37" s="33">
        <f>EXP((((Z37-Z$43)/Z$44+2)/4-1.8999999999999999)^3)</f>
        <v>0.01330077044908525</v>
      </c>
      <c r="AB37" s="35">
        <f>0.01*S37+0.14999999999999999*U37+0.23999999999999999*W37+0.25*Y37+0.34999999999999998*AA37</f>
        <v>0.017305215317747938</v>
      </c>
      <c r="AC37" s="36">
        <f>AB37/AB$43</f>
        <v>0.005645872957414387</v>
      </c>
      <c r="AD37">
        <f>AC37-J37</f>
        <v>-2.6020852139652106e-18</v>
      </c>
      <c r="AE37" s="35"/>
      <c r="AF37" s="35"/>
      <c r="AG37" s="35"/>
      <c r="AH37" s="36"/>
      <c r="AI37" s="4"/>
      <c r="AJ37" s="37"/>
      <c r="AK37" s="37"/>
      <c r="AL37" s="35"/>
      <c r="AM37" s="33"/>
      <c r="AN37" s="38"/>
    </row>
    <row r="38" spans="1:16384" ht="15.83333333333333">
      <c r="A38" s="39" t="s">
        <v>45</v>
      </c>
      <c r="B38" s="40">
        <v>6955</v>
      </c>
      <c r="C38" s="40">
        <v>28</v>
      </c>
      <c r="D38" s="41">
        <v>405.87524737613597</v>
      </c>
      <c r="E38" s="41">
        <v>281.93206555795399</v>
      </c>
      <c r="F38" s="42">
        <v>22</v>
      </c>
      <c r="G38" s="40">
        <v>95</v>
      </c>
      <c r="H38" s="40">
        <v>24</v>
      </c>
      <c r="I38" s="40">
        <v>102.92</v>
      </c>
      <c r="J38" s="43">
        <v>0.013907156418212401</v>
      </c>
      <c r="K38" s="40">
        <v>162712</v>
      </c>
      <c r="L38" s="40">
        <v>2372436</v>
      </c>
      <c r="M38" s="44">
        <f>+K38+L38</f>
        <v>2535148</v>
      </c>
      <c r="N38" s="29">
        <f>ROUND(K$43*AC38,0)</f>
        <v>162712</v>
      </c>
      <c r="O38" s="30">
        <f>N38-K38</f>
        <v>0</v>
      </c>
      <c r="P38" s="30" t="s">
        <f>IF(Q38=0,"",O38/Q38)</f>
        <v>23</v>
      </c>
      <c r="Q38" s="31"/>
      <c r="R38" s="32">
        <f>IF(C38=0,0,B38/C38)</f>
        <v>248.39285714285714</v>
      </c>
      <c r="S38" s="33">
        <f>EXP((((R38-R$43)/R$44+2)/4-1.8999999999999999)^3)</f>
        <v>0.15061309731201991</v>
      </c>
      <c r="T38" s="34">
        <f>B38/D38</f>
        <v>17.135807233779413</v>
      </c>
      <c r="U38" s="33">
        <f>EXP((((T38-T$43)/T$44+2)/4-1.8999999999999999)^3)</f>
        <v>0.079612537311783665</v>
      </c>
      <c r="V38" s="33">
        <f>E38/D38</f>
        <v>0.69462739445325095</v>
      </c>
      <c r="W38" s="33">
        <f>EXP((((V38-V$43)/V$44+2)/4-1.8999999999999999)^3)</f>
        <v>0.083224052853852967</v>
      </c>
      <c r="X38" s="33">
        <f>F38/D38</f>
        <v>0.054203847468461124</v>
      </c>
      <c r="Y38" s="33">
        <f>EXP((((X38-X$43)/X$44+2)/4-1.8999999999999999)^3)</f>
        <v>0.015530906539560298</v>
      </c>
      <c r="Z38" s="33">
        <f>(I38+Q38)/D38</f>
        <v>0.25357545370245538</v>
      </c>
      <c r="AA38" s="33">
        <f>EXP((((Z38-Z$43)/Z$44+2)/4-1.8999999999999999)^3)</f>
        <v>0.015206964844526428</v>
      </c>
      <c r="AB38" s="35">
        <f>0.01*S38+0.14999999999999999*U38+0.23999999999999999*W38+0.25*Y38+0.34999999999999998*AA38</f>
        <v>0.042626948585286782</v>
      </c>
      <c r="AC38" s="36">
        <f>AB38/AB$43</f>
        <v>0.013907156418212304</v>
      </c>
      <c r="AD38">
        <f>AC38-J38</f>
        <v>-9.7144514654701197e-17</v>
      </c>
      <c r="AE38" s="35"/>
      <c r="AF38" s="35"/>
      <c r="AG38" s="35"/>
      <c r="AH38" s="36"/>
      <c r="AI38" s="4"/>
      <c r="AJ38" s="37"/>
      <c r="AK38" s="37"/>
      <c r="AL38" s="35"/>
      <c r="AM38" s="33"/>
      <c r="AN38" s="38"/>
    </row>
    <row r="39" spans="1:16384" ht="15.83333333333333">
      <c r="A39" s="39" t="s">
        <v>46</v>
      </c>
      <c r="B39" s="40">
        <v>8404</v>
      </c>
      <c r="C39" s="40">
        <v>57</v>
      </c>
      <c r="D39" s="41">
        <v>492.28785422024799</v>
      </c>
      <c r="E39" s="41">
        <v>340.62295093204699</v>
      </c>
      <c r="F39" s="42">
        <v>42</v>
      </c>
      <c r="G39" s="40">
        <v>125</v>
      </c>
      <c r="H39" s="40">
        <v>26</v>
      </c>
      <c r="I39" s="40">
        <v>133.58000000000001</v>
      </c>
      <c r="J39" s="43">
        <v>0.0143306671360642</v>
      </c>
      <c r="K39" s="40">
        <v>167667</v>
      </c>
      <c r="L39" s="40">
        <v>1851969</v>
      </c>
      <c r="M39" s="44">
        <f>+K39+L39</f>
        <v>2019636</v>
      </c>
      <c r="N39" s="29">
        <f>ROUND(K$43*AC39,0)</f>
        <v>167667</v>
      </c>
      <c r="O39" s="30">
        <f>N39-K39</f>
        <v>0</v>
      </c>
      <c r="P39" s="30" t="s">
        <f>IF(Q39=0,"",O39/Q39)</f>
        <v>23</v>
      </c>
      <c r="Q39" s="31"/>
      <c r="R39" s="32">
        <f>IF(C39=0,0,B39/C39)</f>
        <v>147.43859649122808</v>
      </c>
      <c r="S39" s="33">
        <f>EXP((((R39-R$43)/R$44+2)/4-1.8999999999999999)^3)</f>
        <v>0.03120842454824176</v>
      </c>
      <c r="T39" s="34">
        <f>B39/D39</f>
        <v>17.071312907590194</v>
      </c>
      <c r="U39" s="33">
        <f>EXP((((T39-T$43)/T$44+2)/4-1.8999999999999999)^3)</f>
        <v>0.078462187611422624</v>
      </c>
      <c r="V39" s="33">
        <f>E39/D39</f>
        <v>0.69191825069820512</v>
      </c>
      <c r="W39" s="33">
        <f>EXP((((V39-V$43)/V$44+2)/4-1.8999999999999999)^3)</f>
        <v>0.080583330452892385</v>
      </c>
      <c r="X39" s="33">
        <f>F39/D39</f>
        <v>0.085315937900855329</v>
      </c>
      <c r="Y39" s="33">
        <f>EXP((((X39-X$43)/X$44+2)/4-1.8999999999999999)^3)</f>
        <v>0.026052573937860847</v>
      </c>
      <c r="Z39" s="33">
        <f>(I39+Q39)/D39</f>
        <v>0.27134530916181565</v>
      </c>
      <c r="AA39" s="33">
        <f>EXP((((Z39-Z$43)/Z$44+2)/4-1.8999999999999999)^3)</f>
        <v>0.017115713901546845</v>
      </c>
      <c r="AB39" s="35">
        <f>0.01*S39+0.14999999999999999*U39+0.23999999999999999*W39+0.25*Y39+0.34999999999999998*AA39</f>
        <v>0.043925055045896583</v>
      </c>
      <c r="AC39" s="36">
        <f>AB39/AB$43</f>
        <v>0.014330667136064242</v>
      </c>
      <c r="AD39">
        <f>AC39-J39</f>
        <v>4.163336342344337e-17</v>
      </c>
      <c r="AE39" s="35"/>
      <c r="AF39" s="35"/>
      <c r="AG39" s="35"/>
      <c r="AH39" s="36"/>
      <c r="AI39" s="4"/>
      <c r="AJ39" s="37"/>
      <c r="AK39" s="37"/>
      <c r="AL39" s="35"/>
      <c r="AM39" s="33"/>
      <c r="AN39" s="38"/>
    </row>
    <row r="40" spans="1:16384" ht="15.83333333333333">
      <c r="A40" s="39" t="s">
        <v>47</v>
      </c>
      <c r="B40" s="45">
        <v>8844</v>
      </c>
      <c r="C40" s="45">
        <v>31</v>
      </c>
      <c r="D40" s="46">
        <v>497.69335345363402</v>
      </c>
      <c r="E40" s="46">
        <v>285.64983945461898</v>
      </c>
      <c r="F40" s="47">
        <v>24</v>
      </c>
      <c r="G40" s="45">
        <v>107</v>
      </c>
      <c r="H40" s="45">
        <v>11</v>
      </c>
      <c r="I40" s="45">
        <v>110.63</v>
      </c>
      <c r="J40" s="48">
        <v>0.0089431437374350598</v>
      </c>
      <c r="K40" s="45">
        <v>104634</v>
      </c>
      <c r="L40" s="45">
        <v>1550751</v>
      </c>
      <c r="M40" s="49">
        <f>+K40+L40</f>
        <v>1655385</v>
      </c>
      <c r="N40" s="29">
        <f>ROUND(K$43*AC40,0)</f>
        <v>104634</v>
      </c>
      <c r="O40" s="30">
        <f>N40-K40</f>
        <v>0</v>
      </c>
      <c r="P40" s="30" t="s">
        <f>IF(Q40=0,"",O40/Q40)</f>
        <v>23</v>
      </c>
      <c r="Q40" s="31"/>
      <c r="R40" s="50">
        <f>IF(C40=0,0,B40/C40)</f>
        <v>285.29032258064518</v>
      </c>
      <c r="S40" s="51">
        <f>EXP((((R40-R$43)/R$44+2)/4-1.8999999999999999)^3)</f>
        <v>0.23084398584976096</v>
      </c>
      <c r="T40" s="52">
        <f>B40/D40</f>
        <v>17.769978117306568</v>
      </c>
      <c r="U40" s="51">
        <f>EXP((((T40-T$43)/T$44+2)/4-1.8999999999999999)^3)</f>
        <v>0.091591990279216648</v>
      </c>
      <c r="V40" s="51">
        <f>E40/D40</f>
        <v>0.57394746679338693</v>
      </c>
      <c r="W40" s="51">
        <f>EXP((((V40-V$43)/V$44+2)/4-1.8999999999999999)^3)</f>
        <v>0.014873628696111009</v>
      </c>
      <c r="X40" s="51">
        <f>F40/D40</f>
        <v>0.048222464361754598</v>
      </c>
      <c r="Y40" s="51">
        <f>EXP((((X40-X$43)/X$44+2)/4-1.8999999999999999)^3)</f>
        <v>0.013986456706788138</v>
      </c>
      <c r="Z40" s="33">
        <f>(I40+Q40)/D40</f>
        <v>0.22228546801420462</v>
      </c>
      <c r="AA40" s="51">
        <f>EXP((((Z40-Z$43)/Z$44+2)/4-1.8999999999999999)^3)</f>
        <v>0.012280530828271184</v>
      </c>
      <c r="AB40" s="53">
        <f>0.01*S40+0.14999999999999999*U40+0.23999999999999999*W40+0.25*Y40+0.34999999999999998*AA40</f>
        <v>0.027411709254038696</v>
      </c>
      <c r="AC40" s="54">
        <f>AB40/AB$43</f>
        <v>0.0089431437374350616</v>
      </c>
      <c r="AD40">
        <f>AC40-J40</f>
        <v>1.7347234759768071e-18</v>
      </c>
      <c r="AE40" s="53"/>
      <c r="AF40" s="53"/>
      <c r="AG40" s="53"/>
      <c r="AH40" s="54"/>
      <c r="AI40" s="55"/>
      <c r="AJ40" s="56"/>
      <c r="AK40" s="37"/>
      <c r="AL40" s="35"/>
      <c r="AM40" s="33"/>
      <c r="AN40" s="38"/>
    </row>
    <row r="41" spans="1:16384" ht="15.83333333333333">
      <c r="A41" s="39" t="inlineStr">
        <is>
          <t>U. de O'Higgins</t>
        </is>
      </c>
      <c r="B41" s="40">
        <v>0</v>
      </c>
      <c r="C41" s="40">
        <v>0</v>
      </c>
      <c r="D41" s="41">
        <v>34.860967453489401</v>
      </c>
      <c r="E41" s="41">
        <v>29.031421998943902</v>
      </c>
      <c r="F41" s="42">
        <v>4</v>
      </c>
      <c r="G41" s="40">
        <v>14</v>
      </c>
      <c r="H41" s="40">
        <v>0</v>
      </c>
      <c r="I41" s="40">
        <v>14</v>
      </c>
      <c r="J41" s="43">
        <v>0.0316946317861653</v>
      </c>
      <c r="K41" s="40">
        <v>370823</v>
      </c>
      <c r="L41" s="40">
        <v>2626453</v>
      </c>
      <c r="M41" s="44">
        <f>+K41+L41</f>
        <v>2997276</v>
      </c>
      <c r="N41" s="29">
        <f>ROUND(K$43*AC41,0)</f>
        <v>370823</v>
      </c>
      <c r="O41" s="30">
        <f>N41-K41</f>
        <v>0</v>
      </c>
      <c r="P41" s="30" t="s">
        <f>IF(Q41=0,"",O41/Q41)</f>
        <v>23</v>
      </c>
      <c r="Q41" s="31"/>
      <c r="R41" s="32">
        <f>IF(C41=0,0,B41/C41)</f>
        <v>0</v>
      </c>
      <c r="S41" s="51">
        <f>EXP((((R41-R$43)/R$44+2)/4-1.8999999999999999)^3)</f>
        <v>0.0008692139861121999</v>
      </c>
      <c r="T41" s="34">
        <f>B41/D41</f>
        <v>0</v>
      </c>
      <c r="U41" s="33">
        <f>EXP((((T41-T$43)/T$44+2)/4-1.8999999999999999)^3)</f>
        <v>0.00016906804073373317</v>
      </c>
      <c r="V41" s="33">
        <f>E41/D41</f>
        <v>0.8327772898923953</v>
      </c>
      <c r="W41" s="33">
        <f>EXP((((V41-V$43)/V$44+2)/4-1.8999999999999999)^3)</f>
        <v>0.30663947270314335</v>
      </c>
      <c r="X41" s="33">
        <f>F41/D41</f>
        <v>0.11474150868981753</v>
      </c>
      <c r="Y41" s="33">
        <f>EXP((((X41-X$43)/X$44+2)/4-1.8999999999999999)^3)</f>
        <v>0.040779824838423226</v>
      </c>
      <c r="Z41" s="33">
        <f>(I41+Q41)/D41</f>
        <v>0.40159528041436132</v>
      </c>
      <c r="AA41" s="33">
        <f>EXP((((Z41-Z$43)/Z$44+2)/4-1.8999999999999999)^3)</f>
        <v>0.038071472065738153</v>
      </c>
      <c r="AB41" s="35">
        <f>0.01*S41+0.14999999999999999*U41+0.23999999999999999*W41+0.25*Y41+0.34999999999999998*AA41</f>
        <v>0.097147497227339757</v>
      </c>
      <c r="AC41" s="36">
        <f>AB41/AB$43</f>
        <v>0.031694631786165196</v>
      </c>
      <c r="AD41">
        <f>AC41-J41</f>
        <v>-1.0408340855860843e-16</v>
      </c>
      <c r="AE41" s="35"/>
      <c r="AF41" s="35"/>
      <c r="AG41" s="35"/>
      <c r="AH41" s="36"/>
      <c r="AI41" s="4"/>
      <c r="AJ41" s="37"/>
      <c r="AK41" s="37"/>
      <c r="AL41" s="35"/>
      <c r="AM41" s="33"/>
      <c r="AN41" s="38"/>
    </row>
    <row r="42" spans="1:16384" ht="15.83333333333333">
      <c r="A42" s="57" t="inlineStr">
        <is>
          <t>U. de Aysén</t>
        </is>
      </c>
      <c r="B42" s="58">
        <v>0</v>
      </c>
      <c r="C42" s="58">
        <v>0</v>
      </c>
      <c r="D42" s="59">
        <v>15.3522727272727</v>
      </c>
      <c r="E42" s="59">
        <v>11.284090909090899</v>
      </c>
      <c r="F42" s="60">
        <v>1</v>
      </c>
      <c r="G42" s="58">
        <v>3</v>
      </c>
      <c r="H42" s="58">
        <v>0</v>
      </c>
      <c r="I42" s="58">
        <v>3</v>
      </c>
      <c r="J42" s="61">
        <v>0.0129037704319342</v>
      </c>
      <c r="K42" s="58">
        <v>150972</v>
      </c>
      <c r="L42" s="58">
        <v>2626453</v>
      </c>
      <c r="M42" s="62">
        <f>+K42+L42</f>
        <v>2777425</v>
      </c>
      <c r="N42" s="29">
        <f>ROUND(K$43*AC42,0)</f>
        <v>150972</v>
      </c>
      <c r="O42" s="30">
        <f>N42-K42</f>
        <v>0</v>
      </c>
      <c r="P42" s="30" t="s">
        <f>IF(Q42=0,"",O42/Q42)</f>
        <v>23</v>
      </c>
      <c r="Q42" s="31"/>
      <c r="R42" s="32">
        <f>IF(C42=0,0,B42/C42)</f>
        <v>0</v>
      </c>
      <c r="S42" s="51">
        <f>EXP((((R42-R$43)/R$44+2)/4-1.8999999999999999)^3)</f>
        <v>0.0008692139861121999</v>
      </c>
      <c r="T42" s="34">
        <f>B42/D42</f>
        <v>0</v>
      </c>
      <c r="U42" s="33">
        <f>EXP((((T42-T$43)/T$44+2)/4-1.8999999999999999)^3)</f>
        <v>0.00016906804073373317</v>
      </c>
      <c r="V42" s="33">
        <f>E42/D42</f>
        <v>0.7350111028867512</v>
      </c>
      <c r="W42" s="33">
        <f>EXP((((V42-V$43)/V$44+2)/4-1.8999999999999999)^3)</f>
        <v>0.13033049649117268</v>
      </c>
      <c r="X42" s="33">
        <f>F42/D42</f>
        <v>0.065136935603256965</v>
      </c>
      <c r="Y42" s="33">
        <f>EXP((((X42-X$43)/X$44+2)/4-1.8999999999999999)^3)</f>
        <v>0.018724491496755612</v>
      </c>
      <c r="Z42" s="33">
        <f>(I42+Q42)/D42</f>
        <v>0.19541080680977088</v>
      </c>
      <c r="AA42" s="33">
        <f>EXP((((Z42-Z$43)/Z$44+2)/4-1.8999999999999999)^3)</f>
        <v>0.010162762611657968</v>
      </c>
      <c r="AB42" s="35">
        <f>0.01*S42+0.14999999999999999*U42+0.23999999999999999*W42+0.25*Y42+0.34999999999999998*AA42</f>
        <v>0.039551461292121816</v>
      </c>
      <c r="AC42" s="36">
        <f>AB42/AB$43</f>
        <v>0.012903770431934304</v>
      </c>
      <c r="AD42">
        <f>AC42-J42</f>
        <v>1.0408340855860843e-16</v>
      </c>
      <c r="AE42" s="35"/>
      <c r="AF42" s="35"/>
      <c r="AG42" s="35"/>
      <c r="AH42" s="36"/>
      <c r="AI42" s="4"/>
      <c r="AJ42" s="37"/>
      <c r="AK42" s="37"/>
      <c r="AL42" s="35"/>
      <c r="AM42" s="33"/>
      <c r="AN42" s="38"/>
    </row>
    <row r="43" spans="1:16384">
      <c r="A43" s="63" t="s">
        <v>48</v>
      </c>
      <c r="B43" s="64">
        <f>SUM(B16:B42)</f>
        <v>282105</v>
      </c>
      <c r="C43" s="64">
        <f>SUM(C16:C42)</f>
        <v>1331</v>
      </c>
      <c r="D43" s="64">
        <f>SUM(D16:D42)</f>
        <v>17174.218872727277</v>
      </c>
      <c r="E43" s="64">
        <f>SUM(E16:E42)</f>
        <v>11628.272112483468</v>
      </c>
      <c r="F43" s="64">
        <f>SUM(F16:F42)</f>
        <v>3637.5</v>
      </c>
      <c r="G43" s="64">
        <f>SUM(G16:G42)</f>
        <v>10845</v>
      </c>
      <c r="H43" s="64">
        <f>SUM(H16:H42)</f>
        <v>1217</v>
      </c>
      <c r="I43" s="64">
        <f>SUM(I16:I42)</f>
        <v>11246.610000000001</v>
      </c>
      <c r="J43" s="65">
        <v>1</v>
      </c>
      <c r="K43" s="64">
        <f>SUM(K16:K42)</f>
        <v>11699868</v>
      </c>
      <c r="L43" s="64">
        <f>SUM(L16:L42)</f>
        <v>222297483</v>
      </c>
      <c r="M43" s="66">
        <f>SUM(M16:M42)</f>
        <v>233997351</v>
      </c>
      <c r="N43" s="67"/>
      <c r="O43" s="68"/>
      <c r="P43" s="68"/>
      <c r="Q43" s="68"/>
      <c r="R43" s="35">
        <f>AVERAGE(R16:R42)</f>
        <v>188.89012765449777</v>
      </c>
      <c r="S43" s="35"/>
      <c r="T43" s="35">
        <f>AVERAGE(T16:T42)</f>
        <v>16.21377057921211</v>
      </c>
      <c r="U43" s="35"/>
      <c r="V43" s="35">
        <f>AVERAGE(V16:V42)</f>
        <v>0.67358688498474262</v>
      </c>
      <c r="W43" s="35"/>
      <c r="X43" s="35">
        <f>AVERAGE(X16:X42)</f>
        <v>0.14762949471289924</v>
      </c>
      <c r="Y43" s="35"/>
      <c r="Z43" s="35">
        <f>AVERAGE(Z16:Z42)</f>
        <v>0.499053085234269</v>
      </c>
      <c r="AA43" s="35"/>
      <c r="AB43" s="35">
        <f>SUM(AB16:AB42)</f>
        <v>3.0651088765683321</v>
      </c>
      <c r="AC43" s="36">
        <f>SUM(AC16:AC42)</f>
        <v>1</v>
      </c>
      <c r="AE43" s="35"/>
      <c r="AG43" s="35"/>
      <c r="AH43" s="36"/>
      <c r="AK43" s="35"/>
    </row>
    <row r="44" spans="1:16384">
      <c r="A44" s="69" t="s">
        <v>49</v>
      </c>
      <c r="R44" s="35">
        <f>_xlfn.STDEV.P(R16:R42)</f>
        <v>91.288932127291503</v>
      </c>
      <c r="S44" s="35"/>
      <c r="T44" s="35">
        <f>_xlfn.STDEV.P(T16:T42)</f>
        <v>6.1833272281186398</v>
      </c>
      <c r="U44" s="35"/>
      <c r="V44" s="35">
        <f>_xlfn.STDEV.P(V16:V42)</f>
        <v>0.11614417265369816</v>
      </c>
      <c r="W44" s="35"/>
      <c r="X44" s="35">
        <f>_xlfn.STDEV.P(X16:X42)</f>
        <v>0.11179354475848918</v>
      </c>
      <c r="Y44" s="35"/>
      <c r="Z44" s="35">
        <f>_xlfn.STDEV.P(Z16:Z42)</f>
        <v>0.28997872254528528</v>
      </c>
      <c r="AA44" s="35"/>
      <c r="AB44" s="35"/>
      <c r="AE44" s="35"/>
      <c r="AK44" s="35"/>
    </row>
    <row r="45" spans="1:16384">
      <c r="A45" s="69" t="s">
        <v>50</v>
      </c>
    </row>
    <row r="46" spans="1:16384">
      <c r="B46" s="70">
        <f>(B43/B451)^(1/(2018-2006-1))-1</f>
        <v>0.022352648643174655</v>
      </c>
      <c r="D46" s="70">
        <f>(D43/D451)^(1/(2018-2006-1))-1</f>
        <v>0.032456107680828516</v>
      </c>
      <c r="E46" s="70">
        <f>(E43/E451)^(1/(2018-2006-1))-1</f>
        <v>0.05643331555001696</v>
      </c>
    </row>
    <row r="47" spans="1:16384">
      <c r="A47" s="11" t="inlineStr">
        <is>
          <t>Tabla 2.</t>
        </is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6384">
      <c r="A48" s="11" t="inlineStr">
        <is>
          <t>APORTE FISCAL DIRECTO AÑO 2017</t>
        </is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6384" customHeight="1" ht="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6384" customHeight="1" ht="12.75">
      <c r="A50" s="12" t="s">
        <v>0</v>
      </c>
      <c r="B50" s="13" t="s">
        <v>1</v>
      </c>
      <c r="C50" s="13"/>
      <c r="D50" s="13"/>
      <c r="E50" s="13"/>
      <c r="F50" s="13"/>
      <c r="G50" s="13"/>
      <c r="H50" s="13"/>
      <c r="I50" s="13"/>
      <c r="J50" s="12" t="s">
        <v>2</v>
      </c>
      <c r="K50" s="12" t="s">
        <v>3</v>
      </c>
      <c r="L50" s="12" t="s">
        <v>4</v>
      </c>
      <c r="M50" s="14" t="s">
        <v>5</v>
      </c>
      <c r="R50" s="15" t="s">
        <v>6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16384" ht="31.45">
      <c r="A51" s="12"/>
      <c r="B51" s="14" t="inlineStr">
        <is>
          <t>Alumnos Pregrado
(2015)</t>
        </is>
      </c>
      <c r="C51" s="14" t="inlineStr">
        <is>
          <t>N° Carreras Pregrado
(2015)</t>
        </is>
      </c>
      <c r="D51" s="14" t="inlineStr">
        <is>
          <t>JCE Totales
(2016)</t>
        </is>
      </c>
      <c r="E51" s="14" t="inlineStr">
        <is>
          <t>JCE              (Phd + Msc)
(2016)</t>
        </is>
      </c>
      <c r="F51" s="14" t="inlineStr">
        <is>
          <t>Total Proyectos 
(2016)</t>
        </is>
      </c>
      <c r="G51" s="14" t="inlineStr">
        <is>
          <t>Publicaciones ISI
(2016)</t>
        </is>
      </c>
      <c r="H51" s="14" t="inlineStr">
        <is>
          <t>Publicaciones Scielo
(2016)</t>
        </is>
      </c>
      <c r="I51" s="12" t="s">
        <v>7</v>
      </c>
      <c r="J51" s="12"/>
      <c r="K51" s="12"/>
      <c r="L51" s="12"/>
      <c r="M51" s="14"/>
      <c r="N51" s="16" t="s">
        <v>8</v>
      </c>
      <c r="O51" s="17" t="s">
        <v>9</v>
      </c>
      <c r="P51" s="18" t="s">
        <v>10</v>
      </c>
      <c r="Q51" s="19" t="s">
        <v>11</v>
      </c>
      <c r="R51" s="15" t="s">
        <v>12</v>
      </c>
      <c r="S51" s="15" t="s">
        <v>51</v>
      </c>
      <c r="T51" s="15" t="s">
        <v>14</v>
      </c>
      <c r="U51" s="15" t="s">
        <v>13</v>
      </c>
      <c r="V51" s="15" t="s">
        <v>15</v>
      </c>
      <c r="W51" s="15" t="s">
        <v>16</v>
      </c>
      <c r="X51" s="15" t="s">
        <v>17</v>
      </c>
      <c r="Y51" s="15" t="s">
        <v>18</v>
      </c>
      <c r="Z51" s="15" t="s">
        <v>19</v>
      </c>
      <c r="AA51" s="15" t="s">
        <v>20</v>
      </c>
      <c r="AB51" s="15" t="s">
        <v>21</v>
      </c>
      <c r="AE51" s="9"/>
      <c r="AF51" s="9"/>
      <c r="AG51" s="9"/>
      <c r="AH51" s="21"/>
      <c r="AI51" s="9"/>
      <c r="AJ51" s="9"/>
    </row>
    <row r="52" spans="1:16384" ht="15.83333333333333">
      <c r="A52" s="23" t="s">
        <v>52</v>
      </c>
      <c r="B52" s="24">
        <v>29492</v>
      </c>
      <c r="C52" s="24">
        <v>72</v>
      </c>
      <c r="D52" s="24">
        <v>2170.0114342041002</v>
      </c>
      <c r="E52" s="24">
        <v>1465.02392254146</v>
      </c>
      <c r="F52" s="24">
        <v>875.5</v>
      </c>
      <c r="G52" s="24">
        <v>2257</v>
      </c>
      <c r="H52" s="24">
        <v>256</v>
      </c>
      <c r="I52" s="24">
        <v>2341.48</v>
      </c>
      <c r="J52" s="27">
        <v>0.123935867368533</v>
      </c>
      <c r="K52" s="24">
        <v>1379892</v>
      </c>
      <c r="L52" s="24">
        <v>38800576</v>
      </c>
      <c r="M52" s="28">
        <v>40180468</v>
      </c>
      <c r="N52" s="29">
        <f>ROUND(ROUND(0.050000000000000003*M77,0)*AC52,0)</f>
        <v>1379892</v>
      </c>
      <c r="O52" s="30">
        <f>N52-K52</f>
        <v>0</v>
      </c>
      <c r="P52" s="30" t="s">
        <f>IF(Q52=0,"",O52/Q52)</f>
        <v>23</v>
      </c>
      <c r="Q52" s="30"/>
      <c r="R52" s="35">
        <f>IF(C52=0,0,B52/C52)</f>
        <v>409.61111111111109</v>
      </c>
      <c r="S52" s="35">
        <f>EXP((((R52-R77)/R78+2)/4-1.8999999999999999)^3)</f>
        <v>0.66660443876305642</v>
      </c>
      <c r="T52" s="35">
        <f>B52/D52</f>
        <v>13.590711797708497</v>
      </c>
      <c r="U52" s="35">
        <f>EXP((((T52-T77)/T78+2)/4-1.8999999999999999)^3)</f>
        <v>0.016197384691581804</v>
      </c>
      <c r="V52" s="35">
        <f>E52/D52</f>
        <v>0.67512267421705552</v>
      </c>
      <c r="W52" s="35">
        <f>EXP((((V52-V77)/V78+2)/4-1.8999999999999999)^3)</f>
        <v>0.083528609892352862</v>
      </c>
      <c r="X52" s="35">
        <f>F52/D52</f>
        <v>0.40345409531038212</v>
      </c>
      <c r="Y52" s="35">
        <f>EXP((((X52-X77)/X78+2)/4-1.8999999999999999)^3)</f>
        <v>0.57097853630949968</v>
      </c>
      <c r="Z52" s="35">
        <f>(I52+Q52)/D52</f>
        <v>1.0790173558964631</v>
      </c>
      <c r="AA52" s="35">
        <f>EXP((((Z52-Z77)/Z78+2)/4-1.8999999999999999)^3)</f>
        <v>0.52453222751522133</v>
      </c>
      <c r="AB52" s="35">
        <f>0.01*S52+0.14999999999999999*U52+0.23999999999999999*W52+0.25*Y52+0.34999999999999998*AA52</f>
        <v>0.3554734321732349</v>
      </c>
      <c r="AC52" s="38">
        <f>AB52/AB77</f>
        <v>0.12393586736853288</v>
      </c>
      <c r="AD52">
        <f>AC52-J52</f>
        <v>-1.2490009027033011e-16</v>
      </c>
      <c r="AE52" s="35"/>
      <c r="AF52" s="35"/>
      <c r="AG52" s="35"/>
      <c r="AH52" s="36"/>
      <c r="AI52" s="4"/>
      <c r="AJ52" s="37"/>
    </row>
    <row r="53" spans="1:16384" ht="15.83333333333333">
      <c r="A53" s="39" t="s">
        <v>53</v>
      </c>
      <c r="B53" s="40">
        <v>25271</v>
      </c>
      <c r="C53" s="40">
        <v>75</v>
      </c>
      <c r="D53" s="40">
        <v>2191.4944780938099</v>
      </c>
      <c r="E53" s="40">
        <v>1495.9609827074501</v>
      </c>
      <c r="F53" s="40">
        <v>758</v>
      </c>
      <c r="G53" s="40">
        <v>1984</v>
      </c>
      <c r="H53" s="40">
        <v>188</v>
      </c>
      <c r="I53" s="40">
        <v>2046.04</v>
      </c>
      <c r="J53" s="43">
        <v>0.092589319555544697</v>
      </c>
      <c r="K53" s="40">
        <v>1030882</v>
      </c>
      <c r="L53" s="40">
        <v>25063911</v>
      </c>
      <c r="M53" s="44">
        <v>26094793</v>
      </c>
      <c r="N53" s="29">
        <f>ROUND(ROUND(0.050000000000000003*M77,0)*AC53,0)</f>
        <v>1030882</v>
      </c>
      <c r="O53" s="30">
        <f>N53-K53</f>
        <v>0</v>
      </c>
      <c r="P53" s="30" t="s">
        <f>IF(Q53=0,"",O53/Q53)</f>
        <v>23</v>
      </c>
      <c r="Q53" s="30"/>
      <c r="R53" s="35">
        <f>IF(C53=0,0,B53/C53)</f>
        <v>336.94666666666666</v>
      </c>
      <c r="S53" s="35">
        <f>EXP((((R53-R77)/R78+2)/4-1.8999999999999999)^3)</f>
        <v>0.39893532068581244</v>
      </c>
      <c r="T53" s="35">
        <f>B53/D53</f>
        <v>11.531400262519046</v>
      </c>
      <c r="U53" s="35">
        <f>EXP((((T53-T77)/T78+2)/4-1.8999999999999999)^3)</f>
        <v>0.0061129879170108772</v>
      </c>
      <c r="V53" s="35">
        <f>E53/D53</f>
        <v>0.6826213790000768</v>
      </c>
      <c r="W53" s="35">
        <f>EXP((((V53-V77)/V78+2)/4-1.8999999999999999)^3)</f>
        <v>0.091017061230106486</v>
      </c>
      <c r="X53" s="35">
        <f>F53/D53</f>
        <v>0.34588268762571472</v>
      </c>
      <c r="Y53" s="35">
        <f>EXP((((X53-X77)/X78+2)/4-1.8999999999999999)^3)</f>
        <v>0.42378582228906431</v>
      </c>
      <c r="Z53" s="35">
        <f>(I53+Q53)/D53</f>
        <v>0.93362772320543186</v>
      </c>
      <c r="AA53" s="35">
        <f>EXP((((Z53-Z77)/Z78+2)/4-1.8999999999999999)^3)</f>
        <v>0.37962361725212257</v>
      </c>
      <c r="AB53" s="35">
        <f>0.01*S53+0.14999999999999999*U53+0.23999999999999999*W53+0.25*Y53+0.34999999999999998*AA53</f>
        <v>0.26556511770014429</v>
      </c>
      <c r="AC53" s="38">
        <f>AB53/AB77</f>
        <v>0.092589319555544738</v>
      </c>
      <c r="AD53">
        <f>AC53-J53</f>
        <v>4.163336342344337e-17</v>
      </c>
      <c r="AE53" s="35"/>
      <c r="AF53" s="35"/>
      <c r="AG53" s="35"/>
      <c r="AH53" s="36"/>
      <c r="AI53" s="4"/>
      <c r="AJ53" s="37"/>
    </row>
    <row r="54" spans="1:16384" ht="15.83333333333333">
      <c r="A54" s="39" t="s">
        <v>54</v>
      </c>
      <c r="B54" s="40">
        <v>24210</v>
      </c>
      <c r="C54" s="40">
        <v>92</v>
      </c>
      <c r="D54" s="40">
        <v>1403.58364973843</v>
      </c>
      <c r="E54" s="40">
        <v>1103.6348107071001</v>
      </c>
      <c r="F54" s="40">
        <v>337</v>
      </c>
      <c r="G54" s="40">
        <v>977</v>
      </c>
      <c r="H54" s="40">
        <v>77</v>
      </c>
      <c r="I54" s="40">
        <v>1002.41</v>
      </c>
      <c r="J54" s="43">
        <v>0.065076306357614494</v>
      </c>
      <c r="K54" s="40">
        <v>724554</v>
      </c>
      <c r="L54" s="40">
        <v>15365613</v>
      </c>
      <c r="M54" s="44">
        <v>16090167</v>
      </c>
      <c r="N54" s="29">
        <f>ROUND(ROUND(0.050000000000000003*M77,0)*AC54,0)</f>
        <v>724554</v>
      </c>
      <c r="O54" s="30">
        <f>N54-K54</f>
        <v>0</v>
      </c>
      <c r="P54" s="30" t="s">
        <f>IF(Q54=0,"",O54/Q54)</f>
        <v>23</v>
      </c>
      <c r="Q54" s="30"/>
      <c r="R54" s="35">
        <f>IF(C54=0,0,B54/C54)</f>
        <v>263.1521739130435</v>
      </c>
      <c r="S54" s="35">
        <f>EXP((((R54-R77)/R78+2)/4-1.8999999999999999)^3)</f>
        <v>0.17168084965612326</v>
      </c>
      <c r="T54" s="35">
        <f>B54/D54</f>
        <v>17.248704774034483</v>
      </c>
      <c r="U54" s="35">
        <f>EXP((((T54-T77)/T78+2)/4-1.8999999999999999)^3)</f>
        <v>0.066314107489096677</v>
      </c>
      <c r="V54" s="35">
        <f>E54/D54</f>
        <v>0.78629785329344071</v>
      </c>
      <c r="W54" s="35">
        <f>EXP((((V54-V77)/V78+2)/4-1.8999999999999999)^3)</f>
        <v>0.24547716321855984</v>
      </c>
      <c r="X54" s="35">
        <f>F54/D54</f>
        <v>0.24009969057619249</v>
      </c>
      <c r="Y54" s="35">
        <f>EXP((((X54-X77)/X78+2)/4-1.8999999999999999)^3)</f>
        <v>0.19187282871215164</v>
      </c>
      <c r="Z54" s="35">
        <f>(I54+Q54)/D54</f>
        <v>0.71417902323584903</v>
      </c>
      <c r="AA54" s="35">
        <f>EXP((((Z54-Z77)/Z78+2)/4-1.8999999999999999)^3)</f>
        <v>0.19458718314012952</v>
      </c>
      <c r="AB54" s="35">
        <f>0.01*S54+0.14999999999999999*U54+0.23999999999999999*W54+0.25*Y54+0.34999999999999998*AA54</f>
        <v>0.1866521650694633</v>
      </c>
      <c r="AC54" s="38">
        <f>AB54/AB77</f>
        <v>0.065076306357615563</v>
      </c>
      <c r="AD54">
        <f>AC54-J54</f>
        <v>1.0685896612017132e-15</v>
      </c>
      <c r="AE54" s="35"/>
      <c r="AF54" s="35"/>
      <c r="AG54" s="35"/>
      <c r="AH54" s="36"/>
      <c r="AI54" s="4"/>
      <c r="AJ54" s="37"/>
    </row>
    <row r="55" spans="1:16384" ht="15.83333333333333">
      <c r="A55" s="39" t="s">
        <v>55</v>
      </c>
      <c r="B55" s="40">
        <v>13806</v>
      </c>
      <c r="C55" s="40">
        <v>53</v>
      </c>
      <c r="D55" s="40">
        <v>623.99295804432097</v>
      </c>
      <c r="E55" s="40">
        <v>506.390536731368</v>
      </c>
      <c r="F55" s="40">
        <v>201</v>
      </c>
      <c r="G55" s="40">
        <v>447</v>
      </c>
      <c r="H55" s="40">
        <v>56</v>
      </c>
      <c r="I55" s="40">
        <v>465.48000000000002</v>
      </c>
      <c r="J55" s="43">
        <v>0.096811873860245104</v>
      </c>
      <c r="K55" s="40">
        <v>1077895</v>
      </c>
      <c r="L55" s="40">
        <v>12506344</v>
      </c>
      <c r="M55" s="44">
        <v>13584239</v>
      </c>
      <c r="N55" s="29">
        <f>ROUND(ROUND(0.050000000000000003*M77,0)*AC55,0)</f>
        <v>1077895</v>
      </c>
      <c r="O55" s="30">
        <f>N55-K55</f>
        <v>0</v>
      </c>
      <c r="P55" s="30" t="s">
        <f>IF(Q55=0,"",O55/Q55)</f>
        <v>23</v>
      </c>
      <c r="Q55" s="30"/>
      <c r="R55" s="35">
        <f>IF(C55=0,0,B55/C55)</f>
        <v>260.49056603773585</v>
      </c>
      <c r="S55" s="35">
        <f>EXP((((R55-R77)/R78+2)/4-1.8999999999999999)^3)</f>
        <v>0.16536905910306446</v>
      </c>
      <c r="T55" s="35">
        <f>B55/D55</f>
        <v>22.125249687544372</v>
      </c>
      <c r="U55" s="35">
        <f>EXP((((T55-T77)/T78+2)/4-1.8999999999999999)^3)</f>
        <v>0.2486189018698659</v>
      </c>
      <c r="V55" s="35">
        <f>E55/D55</f>
        <v>0.81153245433805055</v>
      </c>
      <c r="W55" s="35">
        <f>EXP((((V55-V77)/V78+2)/4-1.8999999999999999)^3)</f>
        <v>0.29702917471914408</v>
      </c>
      <c r="X55" s="35">
        <f>F55/D55</f>
        <v>0.32211901978823831</v>
      </c>
      <c r="Y55" s="35">
        <f>EXP((((X55-X77)/X78+2)/4-1.8999999999999999)^3)</f>
        <v>0.36520980105657291</v>
      </c>
      <c r="Z55" s="35">
        <f>(I55+Q55)/D55</f>
        <v>0.74596995687079193</v>
      </c>
      <c r="AA55" s="35">
        <f>EXP((((Z55-Z77)/Z78+2)/4-1.8999999999999999)^3)</f>
        <v>0.21754368445851793</v>
      </c>
      <c r="AB55" s="35">
        <f>0.01*S55+0.14999999999999999*U55+0.23999999999999999*W55+0.25*Y55+0.34999999999999998*AA55</f>
        <v>0.27767626762872966</v>
      </c>
      <c r="AC55" s="38">
        <f>AB55/AB77</f>
        <v>0.096811873860244729</v>
      </c>
      <c r="AD55">
        <f>AC55-J55</f>
        <v>-3.7470027081099033e-16</v>
      </c>
      <c r="AE55" s="35"/>
      <c r="AF55" s="35"/>
      <c r="AG55" s="35"/>
      <c r="AH55" s="36"/>
      <c r="AI55" s="4"/>
      <c r="AJ55" s="37"/>
    </row>
    <row r="56" spans="1:16384" ht="15.83333333333333">
      <c r="A56" s="39" t="s">
        <v>56</v>
      </c>
      <c r="B56" s="40">
        <v>14988</v>
      </c>
      <c r="C56" s="40">
        <v>80</v>
      </c>
      <c r="D56" s="40">
        <v>671.21667702211505</v>
      </c>
      <c r="E56" s="40">
        <v>386.090462373489</v>
      </c>
      <c r="F56" s="40">
        <v>142</v>
      </c>
      <c r="G56" s="40">
        <v>446</v>
      </c>
      <c r="H56" s="40">
        <v>9</v>
      </c>
      <c r="I56" s="40">
        <v>448.97000000000003</v>
      </c>
      <c r="J56" s="43">
        <v>0.048323734804589298</v>
      </c>
      <c r="K56" s="40">
        <v>538032</v>
      </c>
      <c r="L56" s="40">
        <v>11925637</v>
      </c>
      <c r="M56" s="44">
        <v>12463669</v>
      </c>
      <c r="N56" s="29">
        <f>ROUND(ROUND(0.050000000000000003*M77,0)*AC56,0)</f>
        <v>538032</v>
      </c>
      <c r="O56" s="30">
        <f>N56-K56</f>
        <v>0</v>
      </c>
      <c r="P56" s="30" t="s">
        <f>IF(Q56=0,"",O56/Q56)</f>
        <v>23</v>
      </c>
      <c r="Q56" s="30"/>
      <c r="R56" s="35">
        <f>IF(C56=0,0,B56/C56)</f>
        <v>187.34999999999999</v>
      </c>
      <c r="S56" s="35">
        <f>EXP((((R56-R77)/R78+2)/4-1.8999999999999999)^3)</f>
        <v>0.047459307160032022</v>
      </c>
      <c r="T56" s="35">
        <f>B56/D56</f>
        <v>22.329600132247876</v>
      </c>
      <c r="U56" s="35">
        <f>EXP((((T56-T77)/T78+2)/4-1.8999999999999999)^3)</f>
        <v>0.25958250442363551</v>
      </c>
      <c r="V56" s="35">
        <f>E56/D56</f>
        <v>0.57520987721341765</v>
      </c>
      <c r="W56" s="35">
        <f>EXP((((V56-V77)/V78+2)/4-1.8999999999999999)^3)</f>
        <v>0.021727646065040969</v>
      </c>
      <c r="X56" s="35">
        <f>F56/D56</f>
        <v>0.21155612615286884</v>
      </c>
      <c r="Y56" s="35">
        <f>EXP((((X56-X77)/X78+2)/4-1.8999999999999999)^3)</f>
        <v>0.14562514523675898</v>
      </c>
      <c r="Z56" s="35">
        <f>(I56+Q56)/D56</f>
        <v>0.66888981661164459</v>
      </c>
      <c r="AA56" s="35">
        <f>EXP((((Z56-Z77)/Z78+2)/4-1.8999999999999999)^3)</f>
        <v>0.16448420341430392</v>
      </c>
      <c r="AB56" s="35">
        <f>0.01*S56+0.14999999999999999*U56+0.23999999999999999*W56+0.25*Y56+0.34999999999999998*AA56</f>
        <v>0.13860236129495157</v>
      </c>
      <c r="AC56" s="38">
        <f>AB56/AB77</f>
        <v>0.048323734804589374</v>
      </c>
      <c r="AD56">
        <f>AC56-J56</f>
        <v>7.6327832942979512e-17</v>
      </c>
      <c r="AE56" s="35"/>
      <c r="AF56" s="35"/>
      <c r="AG56" s="35"/>
      <c r="AH56" s="36"/>
      <c r="AI56" s="4"/>
      <c r="AJ56" s="37"/>
    </row>
    <row r="57" spans="1:16384" ht="15.83333333333333">
      <c r="A57" s="39" t="s">
        <v>57</v>
      </c>
      <c r="B57" s="40">
        <v>19186</v>
      </c>
      <c r="C57" s="40">
        <v>66</v>
      </c>
      <c r="D57" s="40">
        <v>1054.5204965473599</v>
      </c>
      <c r="E57" s="40">
        <v>650.25005085855901</v>
      </c>
      <c r="F57" s="40">
        <v>205</v>
      </c>
      <c r="G57" s="40">
        <v>491</v>
      </c>
      <c r="H57" s="40">
        <v>59</v>
      </c>
      <c r="I57" s="40">
        <v>510.47000000000003</v>
      </c>
      <c r="J57" s="43">
        <v>0.028460991626183301</v>
      </c>
      <c r="K57" s="40">
        <v>316882</v>
      </c>
      <c r="L57" s="40">
        <v>12216151</v>
      </c>
      <c r="M57" s="44">
        <v>12533033</v>
      </c>
      <c r="N57" s="29">
        <f>ROUND(ROUND(0.050000000000000003*M77,0)*AC57,0)</f>
        <v>316882</v>
      </c>
      <c r="O57" s="30">
        <f>N57-K57</f>
        <v>0</v>
      </c>
      <c r="P57" s="30" t="s">
        <f>IF(Q57=0,"",O57/Q57)</f>
        <v>23</v>
      </c>
      <c r="Q57" s="30"/>
      <c r="R57" s="35">
        <f>IF(C57=0,0,B57/C57)</f>
        <v>290.69696969696969</v>
      </c>
      <c r="S57" s="35">
        <f>EXP((((R57-R77)/R78+2)/4-1.8999999999999999)^3)</f>
        <v>0.24548089170999227</v>
      </c>
      <c r="T57" s="35">
        <f>B57/D57</f>
        <v>18.194051289488929</v>
      </c>
      <c r="U57" s="35">
        <f>EXP((((T57-T77)/T78+2)/4-1.8999999999999999)^3)</f>
        <v>0.089765214858313486</v>
      </c>
      <c r="V57" s="35">
        <f>E57/D57</f>
        <v>0.61663102138608394</v>
      </c>
      <c r="W57" s="35">
        <f>EXP((((V57-V77)/V78+2)/4-1.8999999999999999)^3)</f>
        <v>0.039808918371946118</v>
      </c>
      <c r="X57" s="35">
        <f>F57/D57</f>
        <v>0.19440115262927293</v>
      </c>
      <c r="Y57" s="35">
        <f>EXP((((X57-X77)/X78+2)/4-1.8999999999999999)^3)</f>
        <v>0.12167594775477777</v>
      </c>
      <c r="Z57" s="35">
        <f>(I57+Q57)/D57</f>
        <v>0.48407783601299981</v>
      </c>
      <c r="AA57" s="35">
        <f>EXP((((Z57-Z77)/Z78+2)/4-1.8999999999999999)^3)</f>
        <v>0.073540657946257484</v>
      </c>
      <c r="AB57" s="35">
        <f>0.01*S57+0.14999999999999999*U57+0.23999999999999999*W57+0.25*Y57+0.34999999999999998*AA57</f>
        <v>0.081631948774998575</v>
      </c>
      <c r="AC57" s="38">
        <f>AB57/AB77</f>
        <v>0.02846099162618335</v>
      </c>
      <c r="AD57">
        <f>AC57-J57</f>
        <v>4.8572257327350599e-17</v>
      </c>
      <c r="AE57" s="35"/>
      <c r="AF57" s="35"/>
      <c r="AG57" s="35"/>
      <c r="AH57" s="36"/>
      <c r="AI57" s="4"/>
      <c r="AJ57" s="37"/>
    </row>
    <row r="58" spans="1:16384" ht="15.83333333333333">
      <c r="A58" s="39" t="s">
        <v>58</v>
      </c>
      <c r="B58" s="40">
        <v>12795</v>
      </c>
      <c r="C58" s="40">
        <v>61</v>
      </c>
      <c r="D58" s="40">
        <v>981.60323266322405</v>
      </c>
      <c r="E58" s="40">
        <v>626.06951813214096</v>
      </c>
      <c r="F58" s="40">
        <v>168</v>
      </c>
      <c r="G58" s="40">
        <v>503</v>
      </c>
      <c r="H58" s="40">
        <v>34</v>
      </c>
      <c r="I58" s="40">
        <v>514.22000000000003</v>
      </c>
      <c r="J58" s="43">
        <v>0.024359050547463498</v>
      </c>
      <c r="K58" s="40">
        <v>271212</v>
      </c>
      <c r="L58" s="40">
        <v>9331136</v>
      </c>
      <c r="M58" s="44">
        <v>9602348</v>
      </c>
      <c r="N58" s="29">
        <f>ROUND(ROUND(0.050000000000000003*M77,0)*AC58,0)</f>
        <v>271212</v>
      </c>
      <c r="O58" s="30">
        <f>N58-K58</f>
        <v>0</v>
      </c>
      <c r="P58" s="30" t="s">
        <f>IF(Q58=0,"",O58/Q58)</f>
        <v>23</v>
      </c>
      <c r="Q58" s="30"/>
      <c r="R58" s="35">
        <f>IF(C58=0,0,B58/C58)</f>
        <v>209.75409836065575</v>
      </c>
      <c r="S58" s="35">
        <f>EXP((((R58-R77)/R78+2)/4-1.8999999999999999)^3)</f>
        <v>0.072902358641353943</v>
      </c>
      <c r="T58" s="35">
        <f>B58/D58</f>
        <v>13.034798148825786</v>
      </c>
      <c r="U58" s="35">
        <f>EXP((((T58-T77)/T78+2)/4-1.8999999999999999)^3)</f>
        <v>0.012620169599006959</v>
      </c>
      <c r="V58" s="35">
        <f>E58/D58</f>
        <v>0.63780303212075673</v>
      </c>
      <c r="W58" s="35">
        <f>EXP((((V58-V77)/V78+2)/4-1.8999999999999999)^3)</f>
        <v>0.052841015687832393</v>
      </c>
      <c r="X58" s="35">
        <f>F58/D58</f>
        <v>0.17114858061764221</v>
      </c>
      <c r="Y58" s="35">
        <f>EXP((((X58-X77)/X78+2)/4-1.8999999999999999)^3)</f>
        <v>0.093734272014659822</v>
      </c>
      <c r="Z58" s="35">
        <f>(I58+Q58)/D58</f>
        <v>0.52385728050716651</v>
      </c>
      <c r="AA58" s="35">
        <f>EXP((((Z58-Z77)/Z78+2)/4-1.8999999999999999)^3)</f>
        <v>0.088940804194479292</v>
      </c>
      <c r="AB58" s="35">
        <f>0.01*S58+0.14999999999999999*U58+0.23999999999999999*W58+0.25*Y58+0.34999999999999998*AA58</f>
        <v>0.069866742263077056</v>
      </c>
      <c r="AC58" s="38">
        <f>AB58/AB77</f>
        <v>0.024359050547463561</v>
      </c>
      <c r="AD58">
        <f>AC58-J58</f>
        <v>6.2450045135165055e-17</v>
      </c>
      <c r="AE58" s="35"/>
      <c r="AF58" s="35"/>
      <c r="AG58" s="35"/>
      <c r="AH58" s="36"/>
      <c r="AI58" s="4"/>
      <c r="AJ58" s="37"/>
    </row>
    <row r="59" spans="1:16384" ht="15.83333333333333">
      <c r="A59" s="39" t="s">
        <v>59</v>
      </c>
      <c r="B59" s="40">
        <v>10131</v>
      </c>
      <c r="C59" s="40">
        <v>48</v>
      </c>
      <c r="D59" s="40">
        <v>568.19553822048294</v>
      </c>
      <c r="E59" s="40">
        <v>348.59714292912099</v>
      </c>
      <c r="F59" s="40">
        <v>51</v>
      </c>
      <c r="G59" s="40">
        <v>276</v>
      </c>
      <c r="H59" s="40">
        <v>38</v>
      </c>
      <c r="I59" s="40">
        <v>288.54000000000002</v>
      </c>
      <c r="J59" s="43">
        <v>0.020474907497979901</v>
      </c>
      <c r="K59" s="40">
        <v>227966</v>
      </c>
      <c r="L59" s="40">
        <v>9227101</v>
      </c>
      <c r="M59" s="44">
        <v>9455067</v>
      </c>
      <c r="N59" s="29">
        <f>ROUND(ROUND(0.050000000000000003*M77,0)*AC59,0)</f>
        <v>227966</v>
      </c>
      <c r="O59" s="30">
        <f>N59-K59</f>
        <v>0</v>
      </c>
      <c r="P59" s="30" t="s">
        <f>IF(Q59=0,"",O59/Q59)</f>
        <v>23</v>
      </c>
      <c r="Q59" s="30"/>
      <c r="R59" s="35">
        <f>IF(C59=0,0,B59/C59)</f>
        <v>211.0625</v>
      </c>
      <c r="S59" s="35">
        <f>EXP((((R59-R77)/R78+2)/4-1.8999999999999999)^3)</f>
        <v>0.074653684017168667</v>
      </c>
      <c r="T59" s="35">
        <f>B59/D59</f>
        <v>17.83012945108478</v>
      </c>
      <c r="U59" s="35">
        <f>EXP((((T59-T77)/T78+2)/4-1.8999999999999999)^3)</f>
        <v>0.080114422431776605</v>
      </c>
      <c r="V59" s="35">
        <f>E59/D59</f>
        <v>0.61351615681616134</v>
      </c>
      <c r="W59" s="35">
        <f>EXP((((V59-V77)/V78+2)/4-1.8999999999999999)^3)</f>
        <v>0.038128125214882382</v>
      </c>
      <c r="X59" s="35">
        <f>F59/D59</f>
        <v>0.089757832593556783</v>
      </c>
      <c r="Y59" s="35">
        <f>EXP((((X59-X77)/X78+2)/4-1.8999999999999999)^3)</f>
        <v>0.031785967838481234</v>
      </c>
      <c r="Z59" s="35">
        <f>(I59+Q59)/D59</f>
        <v>0.50781813757931127</v>
      </c>
      <c r="AA59" s="35">
        <f>EXP((((Z59-Z77)/Z78+2)/4-1.8999999999999999)^3)</f>
        <v>0.082472236734708604</v>
      </c>
      <c r="AB59" s="35">
        <f>0.01*S59+0.14999999999999999*U59+0.23999999999999999*W59+0.25*Y59+0.34999999999999998*AA59</f>
        <v>0.058726225073278265</v>
      </c>
      <c r="AC59" s="38">
        <f>AB59/AB77</f>
        <v>0.020474907497979922</v>
      </c>
      <c r="AD59">
        <f>AC59-J59</f>
        <v>2.0816681711721685e-17</v>
      </c>
      <c r="AE59" s="35"/>
      <c r="AF59" s="35"/>
      <c r="AG59" s="35"/>
      <c r="AH59" s="36"/>
      <c r="AI59" s="4"/>
      <c r="AJ59" s="37"/>
    </row>
    <row r="60" spans="1:16384" ht="15.83333333333333">
      <c r="A60" s="39" t="s">
        <v>60</v>
      </c>
      <c r="B60" s="40">
        <v>14158</v>
      </c>
      <c r="C60" s="40">
        <v>60</v>
      </c>
      <c r="D60" s="40">
        <v>916.55863072253806</v>
      </c>
      <c r="E60" s="40">
        <v>535.78845342659395</v>
      </c>
      <c r="F60" s="40">
        <v>102</v>
      </c>
      <c r="G60" s="40">
        <v>357</v>
      </c>
      <c r="H60" s="40">
        <v>45</v>
      </c>
      <c r="I60" s="40">
        <v>371.85000000000002</v>
      </c>
      <c r="J60" s="43">
        <v>0.014097634445503</v>
      </c>
      <c r="K60" s="40">
        <v>156962</v>
      </c>
      <c r="L60" s="40">
        <v>4044307</v>
      </c>
      <c r="M60" s="44">
        <v>4201269</v>
      </c>
      <c r="N60" s="29">
        <f>ROUND(ROUND(0.050000000000000003*M77,0)*AC60,0)</f>
        <v>156962</v>
      </c>
      <c r="O60" s="30">
        <f>N60-K60</f>
        <v>0</v>
      </c>
      <c r="P60" s="30" t="s">
        <f>IF(Q60=0,"",O60/Q60)</f>
        <v>23</v>
      </c>
      <c r="Q60" s="30"/>
      <c r="R60" s="35">
        <f>IF(C60=0,0,B60/C60)</f>
        <v>235.96666666666667</v>
      </c>
      <c r="S60" s="35">
        <f>EXP((((R60-R77)/R78+2)/4-1.8999999999999999)^3)</f>
        <v>0.11417939797706185</v>
      </c>
      <c r="T60" s="35">
        <f>B60/D60</f>
        <v>15.446911441812532</v>
      </c>
      <c r="U60" s="35">
        <f>EXP((((T60-T77)/T78+2)/4-1.8999999999999999)^3)</f>
        <v>0.034780797649107596</v>
      </c>
      <c r="V60" s="35">
        <f>E60/D60</f>
        <v>0.58456539000044461</v>
      </c>
      <c r="W60" s="35">
        <f>EXP((((V60-V77)/V78+2)/4-1.8999999999999999)^3)</f>
        <v>0.025064435656214898</v>
      </c>
      <c r="X60" s="35">
        <f>F60/D60</f>
        <v>0.11128584313214283</v>
      </c>
      <c r="Y60" s="35">
        <f>EXP((((X60-X77)/X78+2)/4-1.8999999999999999)^3)</f>
        <v>0.043451430544598234</v>
      </c>
      <c r="Z60" s="35">
        <f>(I60+Q60)/D60</f>
        <v>0.40570236047732661</v>
      </c>
      <c r="AA60" s="35">
        <f>EXP((((Z60-Z77)/Z78+2)/4-1.8999999999999999)^3)</f>
        <v>0.049136185637814418</v>
      </c>
      <c r="AB60" s="35">
        <f>0.01*S60+0.14999999999999999*U60+0.23999999999999999*W60+0.25*Y60+0.34999999999999998*AA60</f>
        <v>0.040434900794012935</v>
      </c>
      <c r="AC60" s="38">
        <f>AB60/AB77</f>
        <v>0.014097634445503004</v>
      </c>
      <c r="AD60">
        <f>AC60-J60</f>
        <v>3.4694469519536142e-18</v>
      </c>
      <c r="AE60" s="35"/>
      <c r="AF60" s="35"/>
      <c r="AG60" s="35"/>
      <c r="AH60" s="36"/>
      <c r="AI60" s="4"/>
      <c r="AJ60" s="37"/>
    </row>
    <row r="61" spans="1:16384" ht="15.83333333333333">
      <c r="A61" s="39" t="s">
        <v>61</v>
      </c>
      <c r="B61" s="40">
        <v>6442</v>
      </c>
      <c r="C61" s="40">
        <v>58</v>
      </c>
      <c r="D61" s="40">
        <v>379.020137334597</v>
      </c>
      <c r="E61" s="40">
        <v>241.96763733459699</v>
      </c>
      <c r="F61" s="40">
        <v>32</v>
      </c>
      <c r="G61" s="40">
        <v>174</v>
      </c>
      <c r="H61" s="40">
        <v>9</v>
      </c>
      <c r="I61" s="40">
        <v>176.97</v>
      </c>
      <c r="J61" s="43">
        <v>0.018467909732395999</v>
      </c>
      <c r="K61" s="40">
        <v>205620</v>
      </c>
      <c r="L61" s="40">
        <v>3871060</v>
      </c>
      <c r="M61" s="44">
        <v>4076680</v>
      </c>
      <c r="N61" s="29">
        <f>ROUND(ROUND(0.050000000000000003*M77,0)*AC61,0)</f>
        <v>205620</v>
      </c>
      <c r="O61" s="30">
        <f>N61-K61</f>
        <v>0</v>
      </c>
      <c r="P61" s="30" t="s">
        <f>IF(Q61=0,"",O61/Q61)</f>
        <v>23</v>
      </c>
      <c r="Q61" s="30"/>
      <c r="R61" s="35">
        <f>IF(C61=0,0,B61/C61)</f>
        <v>111.06896551724138</v>
      </c>
      <c r="S61" s="35">
        <f>EXP((((R61-R77)/R78+2)/4-1.8999999999999999)^3)</f>
        <v>0.0077783827467978088</v>
      </c>
      <c r="T61" s="35">
        <f>B61/D61</f>
        <v>16.996458407994918</v>
      </c>
      <c r="U61" s="35">
        <f>EXP((((T61-T77)/T78+2)/4-1.8999999999999999)^3)</f>
        <v>0.060918162606453073</v>
      </c>
      <c r="V61" s="35">
        <f>E61/D61</f>
        <v>0.63840311767126301</v>
      </c>
      <c r="W61" s="35">
        <f>EXP((((V61-V77)/V78+2)/4-1.8999999999999999)^3)</f>
        <v>0.053253464071250402</v>
      </c>
      <c r="X61" s="35">
        <f>F61/D61</f>
        <v>0.0844282317689906</v>
      </c>
      <c r="Y61" s="35">
        <f>EXP((((X61-X77)/X78+2)/4-1.8999999999999999)^3)</f>
        <v>0.029328193481275151</v>
      </c>
      <c r="Z61" s="35">
        <f>(I61+Q61)/D61</f>
        <v>0.46691450550494579</v>
      </c>
      <c r="AA61" s="35">
        <f>EXP((((Z61-Z77)/Z78+2)/4-1.8999999999999999)^3)</f>
        <v>0.067546733617329255</v>
      </c>
      <c r="AB61" s="35">
        <f>0.01*S61+0.14999999999999999*U61+0.23999999999999999*W61+0.25*Y61+0.34999999999999998*AA61</f>
        <v>0.052969744731920058</v>
      </c>
      <c r="AC61" s="38">
        <f>AB61/AB77</f>
        <v>0.018467909732395982</v>
      </c>
      <c r="AD61">
        <f>AC61-J61</f>
        <v>-1.7347234759768071e-17</v>
      </c>
      <c r="AE61" s="35"/>
      <c r="AF61" s="35"/>
      <c r="AG61" s="35"/>
      <c r="AH61" s="36"/>
      <c r="AI61" s="4"/>
      <c r="AJ61" s="37"/>
    </row>
    <row r="62" spans="1:16384" ht="15.83333333333333">
      <c r="A62" s="39" t="s">
        <v>62</v>
      </c>
      <c r="B62" s="40">
        <v>6988</v>
      </c>
      <c r="C62" s="40">
        <v>41</v>
      </c>
      <c r="D62" s="40">
        <v>349.694373706004</v>
      </c>
      <c r="E62" s="40">
        <v>192.808668831169</v>
      </c>
      <c r="F62" s="40">
        <v>24</v>
      </c>
      <c r="G62" s="40">
        <v>111</v>
      </c>
      <c r="H62" s="40">
        <v>14</v>
      </c>
      <c r="I62" s="40">
        <v>115.62</v>
      </c>
      <c r="J62" s="43">
        <v>0.015100174409387801</v>
      </c>
      <c r="K62" s="40">
        <v>168124</v>
      </c>
      <c r="L62" s="40">
        <v>4292067</v>
      </c>
      <c r="M62" s="44">
        <v>4460191</v>
      </c>
      <c r="N62" s="29">
        <f>ROUND(ROUND(0.050000000000000003*M77,0)*AC62,0)</f>
        <v>168124</v>
      </c>
      <c r="O62" s="30">
        <f>N62-K62</f>
        <v>0</v>
      </c>
      <c r="P62" s="30" t="s">
        <f>IF(Q62=0,"",O62/Q62)</f>
        <v>23</v>
      </c>
      <c r="Q62" s="30"/>
      <c r="R62" s="35">
        <f>IF(C62=0,0,B62/C62)</f>
        <v>170.4390243902439</v>
      </c>
      <c r="S62" s="35">
        <f>EXP((((R62-R77)/R78+2)/4-1.8999999999999999)^3)</f>
        <v>0.03333155338864751</v>
      </c>
      <c r="T62" s="35">
        <f>B62/D62</f>
        <v>19.983163943824188</v>
      </c>
      <c r="U62" s="35">
        <f>EXP((((T62-T77)/T78+2)/4-1.8999999999999999)^3)</f>
        <v>0.149447453580032</v>
      </c>
      <c r="V62" s="35">
        <f>E62/D62</f>
        <v>0.55136337135714863</v>
      </c>
      <c r="W62" s="35">
        <f>EXP((((V62-V77)/V78+2)/4-1.8999999999999999)^3)</f>
        <v>0.014847689482843129</v>
      </c>
      <c r="X62" s="35">
        <f>F62/D62</f>
        <v>0.068631358708039561</v>
      </c>
      <c r="Y62" s="35">
        <f>EXP((((X62-X77)/X78+2)/4-1.8999999999999999)^3)</f>
        <v>0.022935499519051064</v>
      </c>
      <c r="Z62" s="35">
        <f>(I62+Q62)/D62</f>
        <v>0.33063157057598064</v>
      </c>
      <c r="AA62" s="35">
        <f>EXP((((Z62-Z77)/Z78+2)/4-1.8999999999999999)^3)</f>
        <v>0.032178961892797141</v>
      </c>
      <c r="AB62" s="35">
        <f>0.01*S62+0.14999999999999999*U62+0.23999999999999999*W62+0.25*Y62+0.34999999999999998*AA62</f>
        <v>0.043310390589015382</v>
      </c>
      <c r="AC62" s="38">
        <f>AB62/AB77</f>
        <v>0.015100174409387894</v>
      </c>
      <c r="AD62">
        <f>AC62-J62</f>
        <v>9.3675067702747583e-17</v>
      </c>
      <c r="AE62" s="35"/>
      <c r="AF62" s="35"/>
      <c r="AG62" s="35"/>
      <c r="AH62" s="36"/>
      <c r="AI62" s="4"/>
      <c r="AJ62" s="37"/>
    </row>
    <row r="63" spans="1:16384" ht="15.83333333333333">
      <c r="A63" s="39" t="s">
        <v>63</v>
      </c>
      <c r="B63" s="40">
        <v>11149</v>
      </c>
      <c r="C63" s="40">
        <v>61</v>
      </c>
      <c r="D63" s="40">
        <v>494.31161004593901</v>
      </c>
      <c r="E63" s="40">
        <v>416.18648295671699</v>
      </c>
      <c r="F63" s="40">
        <v>68</v>
      </c>
      <c r="G63" s="40">
        <v>169</v>
      </c>
      <c r="H63" s="40">
        <v>30</v>
      </c>
      <c r="I63" s="40">
        <v>178.90000000000001</v>
      </c>
      <c r="J63" s="43">
        <v>0.055015211053604199</v>
      </c>
      <c r="K63" s="40">
        <v>612535</v>
      </c>
      <c r="L63" s="40">
        <v>5849663</v>
      </c>
      <c r="M63" s="44">
        <v>6462198</v>
      </c>
      <c r="N63" s="29">
        <f>ROUND(ROUND(0.050000000000000003*M77,0)*AC63,0)</f>
        <v>612535</v>
      </c>
      <c r="O63" s="30">
        <f>N63-K63</f>
        <v>0</v>
      </c>
      <c r="P63" s="30" t="s">
        <f>IF(Q63=0,"",O63/Q63)</f>
        <v>23</v>
      </c>
      <c r="Q63" s="30"/>
      <c r="R63" s="35">
        <f>IF(C63=0,0,B63/C63)</f>
        <v>182.7704918032787</v>
      </c>
      <c r="S63" s="35">
        <f>EXP((((R63-R77)/R78+2)/4-1.8999999999999999)^3)</f>
        <v>0.043238184994730755</v>
      </c>
      <c r="T63" s="35">
        <f>B63/D63</f>
        <v>22.554598705387203</v>
      </c>
      <c r="U63" s="35">
        <f>EXP((((T63-T77)/T78+2)/4-1.8999999999999999)^3)</f>
        <v>0.27193039848897793</v>
      </c>
      <c r="V63" s="35">
        <f>E63/D63</f>
        <v>0.84195166469595684</v>
      </c>
      <c r="W63" s="35">
        <f>EXP((((V63-V77)/V78+2)/4-1.8999999999999999)^3)</f>
        <v>0.36491786757038153</v>
      </c>
      <c r="X63" s="35">
        <f>F63/D63</f>
        <v>0.13756504726579333</v>
      </c>
      <c r="Y63" s="35">
        <f>EXP((((X63-X77)/X78+2)/4-1.8999999999999999)^3)</f>
        <v>0.0619858946260416</v>
      </c>
      <c r="Z63" s="35">
        <f>(I63+Q63)/D63</f>
        <v>0.36191745523309454</v>
      </c>
      <c r="AA63" s="35">
        <f>EXP((((Z63-Z77)/Z78+2)/4-1.8999999999999999)^3)</f>
        <v>0.038560517570360095</v>
      </c>
      <c r="AB63" s="35">
        <f>0.01*S63+0.14999999999999999*U63+0.23999999999999999*W63+0.25*Y63+0.34999999999999998*AA63</f>
        <v>0.15779488464632202</v>
      </c>
      <c r="AC63" s="38">
        <f>AB63/AB77</f>
        <v>0.055015211053604018</v>
      </c>
      <c r="AD63">
        <f>AC63-J63</f>
        <v>-1.8041124150158794e-16</v>
      </c>
      <c r="AE63" s="35"/>
      <c r="AF63" s="35"/>
      <c r="AG63" s="35"/>
      <c r="AH63" s="36"/>
      <c r="AI63" s="4"/>
      <c r="AJ63" s="37"/>
    </row>
    <row r="64" spans="1:16384" ht="15.83333333333333">
      <c r="A64" s="39" t="s">
        <v>64</v>
      </c>
      <c r="B64" s="40">
        <v>9143</v>
      </c>
      <c r="C64" s="40">
        <v>49</v>
      </c>
      <c r="D64" s="40">
        <v>388.67278150748302</v>
      </c>
      <c r="E64" s="40">
        <v>276.063463325665</v>
      </c>
      <c r="F64" s="40">
        <v>130</v>
      </c>
      <c r="G64" s="40">
        <v>408</v>
      </c>
      <c r="H64" s="40">
        <v>50</v>
      </c>
      <c r="I64" s="40">
        <v>424.5</v>
      </c>
      <c r="J64" s="43">
        <v>0.12769246935762099</v>
      </c>
      <c r="K64" s="40">
        <v>1421717</v>
      </c>
      <c r="L64" s="40">
        <v>9863880</v>
      </c>
      <c r="M64" s="44">
        <v>11285597</v>
      </c>
      <c r="N64" s="29">
        <f>ROUND(ROUND(0.050000000000000003*M77,0)*AC64,0)</f>
        <v>1421717</v>
      </c>
      <c r="O64" s="30">
        <f>N64-K64</f>
        <v>0</v>
      </c>
      <c r="P64" s="30" t="s">
        <f>IF(Q64=0,"",O64/Q64)</f>
        <v>23</v>
      </c>
      <c r="Q64" s="30"/>
      <c r="R64" s="35">
        <f>IF(C64=0,0,B64/C64)</f>
        <v>186.59183673469389</v>
      </c>
      <c r="S64" s="35">
        <f>EXP((((R64-R77)/R78+2)/4-1.8999999999999999)^3)</f>
        <v>0.046739066424865215</v>
      </c>
      <c r="T64" s="35">
        <f>B64/D64</f>
        <v>23.523643627779919</v>
      </c>
      <c r="U64" s="35">
        <f>EXP((((T64-T77)/T78+2)/4-1.8999999999999999)^3)</f>
        <v>0.32816356476821751</v>
      </c>
      <c r="V64" s="35">
        <f>E64/D64</f>
        <v>0.71027217870760528</v>
      </c>
      <c r="W64" s="35">
        <f>EXP((((V64-V77)/V78+2)/4-1.8999999999999999)^3)</f>
        <v>0.1227948099435079</v>
      </c>
      <c r="X64" s="35">
        <f>F64/D64</f>
        <v>0.33447158171403146</v>
      </c>
      <c r="Y64" s="35">
        <f>EXP((((X64-X77)/X78+2)/4-1.8999999999999999)^3)</f>
        <v>0.39535056701938975</v>
      </c>
      <c r="Z64" s="35">
        <f>(I64+Q64)/D64</f>
        <v>1.0921783572123565</v>
      </c>
      <c r="AA64" s="35">
        <f>EXP((((Z64-Z77)/Z78+2)/4-1.8999999999999999)^3)</f>
        <v>0.53785089708186684</v>
      </c>
      <c r="AB64" s="35">
        <f>0.01*S64+0.14999999999999999*U64+0.23999999999999999*W64+0.25*Y64+0.34999999999999998*AA64</f>
        <v>0.36624813549942403</v>
      </c>
      <c r="AC64" s="38">
        <f>AB64/AB77</f>
        <v>0.12769246935762074</v>
      </c>
      <c r="AD64">
        <f>AC64-J64</f>
        <v>-2.4980018054066022e-16</v>
      </c>
      <c r="AE64" s="35"/>
      <c r="AF64" s="35"/>
      <c r="AG64" s="35"/>
      <c r="AH64" s="36"/>
      <c r="AI64" s="4"/>
      <c r="AJ64" s="37"/>
    </row>
    <row r="65" spans="1:16384" ht="15.83333333333333">
      <c r="A65" s="39" t="s">
        <v>65</v>
      </c>
      <c r="B65" s="40">
        <v>2783</v>
      </c>
      <c r="C65" s="40">
        <v>27</v>
      </c>
      <c r="D65" s="40">
        <v>260.47872533088503</v>
      </c>
      <c r="E65" s="40">
        <v>120.08153516006401</v>
      </c>
      <c r="F65" s="40">
        <v>24</v>
      </c>
      <c r="G65" s="40">
        <v>114</v>
      </c>
      <c r="H65" s="40">
        <v>32</v>
      </c>
      <c r="I65" s="40">
        <v>124.56</v>
      </c>
      <c r="J65" s="43">
        <v>0.012049795050591399</v>
      </c>
      <c r="K65" s="40">
        <v>134161</v>
      </c>
      <c r="L65" s="40">
        <v>1987897</v>
      </c>
      <c r="M65" s="44">
        <v>2122058</v>
      </c>
      <c r="N65" s="29">
        <f>ROUND(ROUND(0.050000000000000003*M77,0)*AC65,0)</f>
        <v>134161</v>
      </c>
      <c r="O65" s="30">
        <f>N65-K65</f>
        <v>0</v>
      </c>
      <c r="P65" s="30" t="s">
        <f>IF(Q65=0,"",O65/Q65)</f>
        <v>23</v>
      </c>
      <c r="Q65" s="30"/>
      <c r="R65" s="35">
        <f>IF(C65=0,0,B65/C65)</f>
        <v>103.07407407407408</v>
      </c>
      <c r="S65" s="35">
        <f>EXP((((R65-R77)/R78+2)/4-1.8999999999999999)^3)</f>
        <v>0.0062239160951203087</v>
      </c>
      <c r="T65" s="35">
        <f>B65/D65</f>
        <v>10.684173905046437</v>
      </c>
      <c r="U65" s="35">
        <f>EXP((((T65-T77)/T78+2)/4-1.8999999999999999)^3)</f>
        <v>0.0039301618534854877</v>
      </c>
      <c r="V65" s="35">
        <f>E65/D65</f>
        <v>0.46100323551385985</v>
      </c>
      <c r="W65" s="35">
        <f>EXP((((V65-V77)/V78+2)/4-1.8999999999999999)^3)</f>
        <v>0.0027926018715195792</v>
      </c>
      <c r="X65" s="35">
        <f>F65/D65</f>
        <v>0.09213804301872601</v>
      </c>
      <c r="Y65" s="35">
        <f>EXP((((X65-X77)/X78+2)/4-1.8999999999999999)^3)</f>
        <v>0.032936014538508841</v>
      </c>
      <c r="Z65" s="35">
        <f>(I65+Q65)/D65</f>
        <v>0.47819644326718797</v>
      </c>
      <c r="AA65" s="35">
        <f>EXP((((Z65-Z77)/Z78+2)/4-1.8999999999999999)^3)</f>
        <v>0.071443676509657911</v>
      </c>
      <c r="AB65" s="35">
        <f>0.01*S65+0.14999999999999999*U65+0.23999999999999999*W65+0.25*Y65+0.34999999999999998*AA65</f>
        <v>0.034561278301146206</v>
      </c>
      <c r="AC65" s="38">
        <f>AB65/AB77</f>
        <v>0.012049795050591472</v>
      </c>
      <c r="AD65">
        <f>AC65-J65</f>
        <v>7.2858385991025898e-17</v>
      </c>
      <c r="AE65" s="35"/>
      <c r="AF65" s="35"/>
      <c r="AG65" s="35"/>
      <c r="AH65" s="36"/>
      <c r="AI65" s="4"/>
      <c r="AJ65" s="37"/>
    </row>
    <row r="66" spans="1:16384" ht="15.83333333333333">
      <c r="A66" s="39" t="s">
        <v>66</v>
      </c>
      <c r="B66" s="40">
        <v>9069</v>
      </c>
      <c r="C66" s="40">
        <v>32</v>
      </c>
      <c r="D66" s="40">
        <v>449.37199890788003</v>
      </c>
      <c r="E66" s="40">
        <v>413.71268072606199</v>
      </c>
      <c r="F66" s="40">
        <v>117</v>
      </c>
      <c r="G66" s="40">
        <v>284</v>
      </c>
      <c r="H66" s="40">
        <v>39</v>
      </c>
      <c r="I66" s="40">
        <v>296.87</v>
      </c>
      <c r="J66" s="43">
        <v>0.095013445474244104</v>
      </c>
      <c r="K66" s="40">
        <v>1057872</v>
      </c>
      <c r="L66" s="40">
        <v>14475328</v>
      </c>
      <c r="M66" s="44">
        <v>15533200</v>
      </c>
      <c r="N66" s="29">
        <f>ROUND(ROUND(0.050000000000000003*M77,0)*AC66,0)</f>
        <v>1057872</v>
      </c>
      <c r="O66" s="30">
        <f>N66-K66</f>
        <v>0</v>
      </c>
      <c r="P66" s="30" t="s">
        <f>IF(Q66=0,"",O66/Q66)</f>
        <v>23</v>
      </c>
      <c r="Q66" s="30"/>
      <c r="R66" s="35">
        <f>IF(C66=0,0,B66/C66)</f>
        <v>283.40625</v>
      </c>
      <c r="S66" s="35">
        <f>EXP((((R66-R77)/R78+2)/4-1.8999999999999999)^3)</f>
        <v>0.2244824813792072</v>
      </c>
      <c r="T66" s="35">
        <f>B66/D66</f>
        <v>20.181497783663907</v>
      </c>
      <c r="U66" s="35">
        <f>EXP((((T66-T77)/T78+2)/4-1.8999999999999999)^3)</f>
        <v>0.15736492434752361</v>
      </c>
      <c r="V66" s="35">
        <f>E66/D66</f>
        <v>0.92064632805675084</v>
      </c>
      <c r="W66" s="35">
        <f>EXP((((V66-V77)/V78+2)/4-1.8999999999999999)^3)</f>
        <v>0.55640068367659168</v>
      </c>
      <c r="X66" s="35">
        <f>F66/D66</f>
        <v>0.26036335215444667</v>
      </c>
      <c r="Y66" s="35">
        <f>EXP((((X66-X77)/X78+2)/4-1.8999999999999999)^3)</f>
        <v>0.22946536101557699</v>
      </c>
      <c r="Z66" s="35">
        <f>(I66+Q66)/D66</f>
        <v>0.66063306285547507</v>
      </c>
      <c r="AA66" s="35">
        <f>EXP((((Z66-Z77)/Z78+2)/4-1.8999999999999999)^3)</f>
        <v>0.15933125471819309</v>
      </c>
      <c r="AB66" s="35">
        <f>0.01*S66+0.14999999999999999*U66+0.23999999999999999*W66+0.25*Y66+0.34999999999999998*AA66</f>
        <v>0.27251800695356443</v>
      </c>
      <c r="AC66" s="38">
        <f>AB66/AB77</f>
        <v>0.095013445474243591</v>
      </c>
      <c r="AD66">
        <f>AC66-J66</f>
        <v>-5.134781488891349e-16</v>
      </c>
      <c r="AE66" s="35"/>
      <c r="AF66" s="35"/>
      <c r="AG66" s="35"/>
      <c r="AH66" s="36"/>
      <c r="AI66" s="4"/>
      <c r="AJ66" s="37"/>
    </row>
    <row r="67" spans="1:16384" ht="15.83333333333333">
      <c r="A67" s="39" t="s">
        <v>67</v>
      </c>
      <c r="B67" s="40">
        <v>3416</v>
      </c>
      <c r="C67" s="40">
        <v>30</v>
      </c>
      <c r="D67" s="40">
        <v>261.06818181818198</v>
      </c>
      <c r="E67" s="40">
        <v>116.454545454545</v>
      </c>
      <c r="F67" s="40">
        <v>7</v>
      </c>
      <c r="G67" s="40">
        <v>46</v>
      </c>
      <c r="H67" s="40">
        <v>7</v>
      </c>
      <c r="I67" s="40">
        <v>48.310000000000002</v>
      </c>
      <c r="J67" s="43">
        <v>0.00341159969097476</v>
      </c>
      <c r="K67" s="40">
        <v>37985</v>
      </c>
      <c r="L67" s="40">
        <v>1670072</v>
      </c>
      <c r="M67" s="44">
        <v>1708057</v>
      </c>
      <c r="N67" s="29">
        <f>ROUND(ROUND(0.050000000000000003*M77,0)*AC67,0)</f>
        <v>37984</v>
      </c>
      <c r="O67" s="30">
        <f>N67-K67</f>
        <v>-1</v>
      </c>
      <c r="P67" s="30" t="s">
        <f>IF(Q67=0,"",O67/Q67)</f>
        <v>23</v>
      </c>
      <c r="Q67" s="30"/>
      <c r="R67" s="35">
        <f>IF(C67=0,0,B67/C67)</f>
        <v>113.86666666666666</v>
      </c>
      <c r="S67" s="35">
        <f>EXP((((R67-R77)/R78+2)/4-1.8999999999999999)^3)</f>
        <v>0.0083963522813853362</v>
      </c>
      <c r="T67" s="35">
        <f>B67/D67</f>
        <v>13.084704448506999</v>
      </c>
      <c r="U67" s="35">
        <f>EXP((((T67-T77)/T78+2)/4-1.8999999999999999)^3)</f>
        <v>0.01291126372676636</v>
      </c>
      <c r="V67" s="35">
        <f>E67/D67</f>
        <v>0.44606946983546414</v>
      </c>
      <c r="W67" s="35">
        <f>EXP((((V67-V77)/V78+2)/4-1.8999999999999999)^3)</f>
        <v>0.0020424890974116176</v>
      </c>
      <c r="X67" s="35">
        <f>F67/D67</f>
        <v>0.026812918951858607</v>
      </c>
      <c r="Y67" s="35">
        <f>EXP((((X67-X77)/X78+2)/4-1.8999999999999999)^3)</f>
        <v>0.01132803858076465</v>
      </c>
      <c r="Z67" s="35">
        <f>(I67+Q67)/D67</f>
        <v>0.18504744493775563</v>
      </c>
      <c r="AA67" s="35">
        <f>EXP((((Z67-Z77)/Z78+2)/4-1.8999999999999999)^3)</f>
        <v>0.012692302905889368</v>
      </c>
      <c r="AB67" s="35">
        <f>0.01*S67+0.14999999999999999*U67+0.23999999999999999*W67+0.25*Y67+0.34999999999999998*AA67</f>
        <v>0.009785166127460037</v>
      </c>
      <c r="AC67" s="38">
        <f>AB67/AB77</f>
        <v>0.0034115996909747661</v>
      </c>
      <c r="AD67">
        <f>AC67-J67</f>
        <v>6.0715321659188248e-18</v>
      </c>
      <c r="AE67" s="35"/>
      <c r="AF67" s="35"/>
      <c r="AG67" s="35"/>
      <c r="AH67" s="36"/>
      <c r="AI67" s="4"/>
      <c r="AJ67" s="37"/>
    </row>
    <row r="68" spans="1:16384" ht="15.83333333333333">
      <c r="A68" s="39" t="s">
        <v>68</v>
      </c>
      <c r="B68" s="40">
        <v>8584</v>
      </c>
      <c r="C68" s="40">
        <v>76</v>
      </c>
      <c r="D68" s="40">
        <v>355.54545454545502</v>
      </c>
      <c r="E68" s="40">
        <v>295.88636363636402</v>
      </c>
      <c r="F68" s="40">
        <v>32</v>
      </c>
      <c r="G68" s="40">
        <v>179</v>
      </c>
      <c r="H68" s="40">
        <v>32</v>
      </c>
      <c r="I68" s="40">
        <v>189.56</v>
      </c>
      <c r="J68" s="43">
        <v>0.061965345566268898</v>
      </c>
      <c r="K68" s="40">
        <v>689917</v>
      </c>
      <c r="L68" s="40">
        <v>9342745</v>
      </c>
      <c r="M68" s="44">
        <v>10032662</v>
      </c>
      <c r="N68" s="29">
        <f>ROUND(ROUND(0.050000000000000003*M77,0)*AC68,0)</f>
        <v>689917</v>
      </c>
      <c r="O68" s="30">
        <f>N68-K68</f>
        <v>0</v>
      </c>
      <c r="P68" s="30" t="s">
        <f>IF(Q68=0,"",O68/Q68)</f>
        <v>23</v>
      </c>
      <c r="Q68" s="30"/>
      <c r="R68" s="35">
        <f>IF(C68=0,0,B68/C68)</f>
        <v>112.94736842105263</v>
      </c>
      <c r="S68" s="35">
        <f>EXP((((R68-R77)/R78+2)/4-1.8999999999999999)^3)</f>
        <v>0.0081887899802991996</v>
      </c>
      <c r="T68" s="35">
        <f>B68/D68</f>
        <v>24.143185885962637</v>
      </c>
      <c r="U68" s="35">
        <f>EXP((((T68-T77)/T78+2)/4-1.8999999999999999)^3)</f>
        <v>0.36637402843997718</v>
      </c>
      <c r="V68" s="35">
        <f>E68/D68</f>
        <v>0.8322040398874968</v>
      </c>
      <c r="W68" s="35">
        <f>EXP((((V68-V77)/V78+2)/4-1.8999999999999999)^3)</f>
        <v>0.34256994493589571</v>
      </c>
      <c r="X68" s="35">
        <f>F68/D68</f>
        <v>0.090002556890820637</v>
      </c>
      <c r="Y68" s="35">
        <f>EXP((((X68-X77)/X78+2)/4-1.8999999999999999)^3)</f>
        <v>0.031902696300827559</v>
      </c>
      <c r="Z68" s="35">
        <f>(I68+Q68)/D68</f>
        <v>0.53315264638199877</v>
      </c>
      <c r="AA68" s="35">
        <f>EXP((((Z68-Z77)/Z78+2)/4-1.8999999999999999)^3)</f>
        <v>0.092853828025417445</v>
      </c>
      <c r="AB68" s="35">
        <f>0.01*S68+0.14999999999999999*U68+0.23999999999999999*W68+0.25*Y68+0.34999999999999998*AA68</f>
        <v>0.17772929283451755</v>
      </c>
      <c r="AC68" s="38">
        <f>AB68/AB77</f>
        <v>0.061965345566268218</v>
      </c>
      <c r="AD68">
        <f>AC68-J68</f>
        <v>-6.8001160258290838e-16</v>
      </c>
      <c r="AE68" s="35"/>
      <c r="AF68" s="35"/>
      <c r="AG68" s="35"/>
      <c r="AH68" s="36"/>
      <c r="AI68" s="4"/>
      <c r="AJ68" s="37"/>
    </row>
    <row r="69" spans="1:16384" ht="15.83333333333333">
      <c r="A69" s="39" t="s">
        <v>69</v>
      </c>
      <c r="B69" s="40">
        <v>4395</v>
      </c>
      <c r="C69" s="40">
        <v>41</v>
      </c>
      <c r="D69" s="40">
        <v>422.79666563414997</v>
      </c>
      <c r="E69" s="40">
        <v>204.98216093806599</v>
      </c>
      <c r="F69" s="40">
        <v>15</v>
      </c>
      <c r="G69" s="40">
        <v>56</v>
      </c>
      <c r="H69" s="40">
        <v>22</v>
      </c>
      <c r="I69" s="40">
        <v>63.259999999999998</v>
      </c>
      <c r="J69" s="43">
        <v>0.0029341013100022502</v>
      </c>
      <c r="K69" s="40">
        <v>32669</v>
      </c>
      <c r="L69" s="40">
        <v>2460716</v>
      </c>
      <c r="M69" s="44">
        <v>2493385</v>
      </c>
      <c r="N69" s="29">
        <f>ROUND(ROUND(0.050000000000000003*M77,0)*AC69,0)</f>
        <v>32668</v>
      </c>
      <c r="O69" s="30">
        <f>N69-K69</f>
        <v>-1</v>
      </c>
      <c r="P69" s="30" t="s">
        <f>IF(Q69=0,"",O69/Q69)</f>
        <v>23</v>
      </c>
      <c r="Q69" s="30"/>
      <c r="R69" s="35">
        <f>IF(C69=0,0,B69/C69)</f>
        <v>107.19512195121951</v>
      </c>
      <c r="S69" s="35">
        <f>EXP((((R69-R77)/R78+2)/4-1.8999999999999999)^3)</f>
        <v>0.0069877159418344726</v>
      </c>
      <c r="T69" s="35">
        <f>B69/D69</f>
        <v>10.395067788455636</v>
      </c>
      <c r="U69" s="35">
        <f>EXP((((T69-T77)/T78+2)/4-1.8999999999999999)^3)</f>
        <v>0.0033612067915563745</v>
      </c>
      <c r="V69" s="35">
        <f>E69/D69</f>
        <v>0.48482445014227954</v>
      </c>
      <c r="W69" s="35">
        <f>EXP((((V69-V77)/V78+2)/4-1.8999999999999999)^3)</f>
        <v>0.0044989235011028824</v>
      </c>
      <c r="X69" s="35">
        <f>F69/D69</f>
        <v>0.035478047059575545</v>
      </c>
      <c r="Y69" s="35">
        <f>EXP((((X69-X77)/X78+2)/4-1.8999999999999999)^3)</f>
        <v>0.01319841899498716</v>
      </c>
      <c r="Z69" s="35">
        <f>(I69+Q69)/D69</f>
        <v>0.14962275046591661</v>
      </c>
      <c r="AA69" s="35">
        <f>EXP((((Z69-Z77)/Z78+2)/4-1.8999999999999999)^3)</f>
        <v>0.0098919956555531229</v>
      </c>
      <c r="AB69" s="35">
        <f>0.01*S69+0.14999999999999999*U69+0.23999999999999999*W69+0.25*Y69+0.34999999999999998*AA69</f>
        <v>0.0084156030466068753</v>
      </c>
      <c r="AC69" s="38">
        <f>AB69/AB77</f>
        <v>0.0029341013100022679</v>
      </c>
      <c r="AD69">
        <f>AC69-J69</f>
        <v>1.7780915628762273e-17</v>
      </c>
      <c r="AE69" s="35"/>
      <c r="AF69" s="35"/>
      <c r="AG69" s="35"/>
      <c r="AH69" s="36"/>
      <c r="AI69" s="4"/>
      <c r="AJ69" s="37"/>
    </row>
    <row r="70" spans="1:16384" ht="15.83333333333333">
      <c r="A70" s="39" t="s">
        <v>70</v>
      </c>
      <c r="B70" s="40">
        <v>4684</v>
      </c>
      <c r="C70" s="40">
        <v>25</v>
      </c>
      <c r="D70" s="40">
        <v>302.29494003664502</v>
      </c>
      <c r="E70" s="40">
        <v>206.4416445821</v>
      </c>
      <c r="F70" s="40">
        <v>5</v>
      </c>
      <c r="G70" s="40">
        <v>28</v>
      </c>
      <c r="H70" s="40">
        <v>5</v>
      </c>
      <c r="I70" s="40">
        <v>29.649999999999999</v>
      </c>
      <c r="J70" s="43">
        <v>0.0113054026487474</v>
      </c>
      <c r="K70" s="40">
        <v>125873</v>
      </c>
      <c r="L70" s="40">
        <v>4310729</v>
      </c>
      <c r="M70" s="44">
        <v>4436602</v>
      </c>
      <c r="N70" s="29">
        <f>ROUND(ROUND(0.050000000000000003*M77,0)*AC70,0)</f>
        <v>125873</v>
      </c>
      <c r="O70" s="30">
        <f>N70-K70</f>
        <v>0</v>
      </c>
      <c r="P70" s="30" t="s">
        <f>IF(Q70=0,"",O70/Q70)</f>
        <v>23</v>
      </c>
      <c r="Q70" s="30"/>
      <c r="R70" s="35">
        <f>IF(C70=0,0,B70/C70)</f>
        <v>187.36000000000001</v>
      </c>
      <c r="S70" s="35">
        <f>EXP((((R70-R77)/R78+2)/4-1.8999999999999999)^3)</f>
        <v>0.047468864579108476</v>
      </c>
      <c r="T70" s="35">
        <f>B70/D70</f>
        <v>15.494801201211613</v>
      </c>
      <c r="U70" s="35">
        <f>EXP((((T70-T77)/T78+2)/4-1.8999999999999999)^3)</f>
        <v>0.035424994177111445</v>
      </c>
      <c r="V70" s="35">
        <f>E70/D70</f>
        <v>0.68291465466499235</v>
      </c>
      <c r="W70" s="35">
        <f>EXP((((V70-V77)/V78+2)/4-1.8999999999999999)^3)</f>
        <v>0.091319471869225982</v>
      </c>
      <c r="X70" s="35">
        <f>F70/D70</f>
        <v>0.016540137917604201</v>
      </c>
      <c r="Y70" s="35">
        <f>EXP((((X70-X77)/X78+2)/4-1.8999999999999999)^3)</f>
        <v>0.0094074588963388803</v>
      </c>
      <c r="Z70" s="35">
        <f>(I70+Q70)/D70</f>
        <v>0.098083017851392895</v>
      </c>
      <c r="AA70" s="35">
        <f>EXP((((Z70-Z77)/Z78+2)/4-1.8999999999999999)^3)</f>
        <v>0.006769236574796853</v>
      </c>
      <c r="AB70" s="35">
        <f>0.01*S70+0.14999999999999999*U70+0.23999999999999999*W70+0.25*Y70+0.34999999999999998*AA70</f>
        <v>0.032426208546235652</v>
      </c>
      <c r="AC70" s="38">
        <f>AB70/AB77</f>
        <v>0.011305402648747484</v>
      </c>
      <c r="AD70">
        <f>AC70-J70</f>
        <v>8.3266726846886741e-17</v>
      </c>
      <c r="AE70" s="35"/>
      <c r="AF70" s="35"/>
      <c r="AG70" s="35"/>
      <c r="AH70" s="36"/>
      <c r="AI70" s="4"/>
      <c r="AJ70" s="37"/>
    </row>
    <row r="71" spans="1:16384" ht="15.83333333333333">
      <c r="A71" s="39" t="s">
        <v>71</v>
      </c>
      <c r="B71" s="40">
        <v>7044</v>
      </c>
      <c r="C71" s="40">
        <v>53</v>
      </c>
      <c r="D71" s="40">
        <v>444.58230254965002</v>
      </c>
      <c r="E71" s="40">
        <v>315.37770867892698</v>
      </c>
      <c r="F71" s="40">
        <v>20</v>
      </c>
      <c r="G71" s="40">
        <v>69</v>
      </c>
      <c r="H71" s="40">
        <v>14</v>
      </c>
      <c r="I71" s="40">
        <v>73.620000000000005</v>
      </c>
      <c r="J71" s="43">
        <v>0.015049438360269601</v>
      </c>
      <c r="K71" s="40">
        <v>167559</v>
      </c>
      <c r="L71" s="40">
        <v>2769696</v>
      </c>
      <c r="M71" s="44">
        <v>2937255</v>
      </c>
      <c r="N71" s="29">
        <f>ROUND(ROUND(0.050000000000000003*M77,0)*AC71,0)</f>
        <v>167559</v>
      </c>
      <c r="O71" s="30">
        <f>N71-K71</f>
        <v>0</v>
      </c>
      <c r="P71" s="30" t="s">
        <f>IF(Q71=0,"",O71/Q71)</f>
        <v>23</v>
      </c>
      <c r="Q71" s="30"/>
      <c r="R71" s="35">
        <f>IF(C71=0,0,B71/C71)</f>
        <v>132.90566037735849</v>
      </c>
      <c r="S71" s="35">
        <f>EXP((((R71-R77)/R78+2)/4-1.8999999999999999)^3)</f>
        <v>0.0138301260490912</v>
      </c>
      <c r="T71" s="35">
        <f>B71/D71</f>
        <v>15.844085469896411</v>
      </c>
      <c r="U71" s="35">
        <f>EXP((((T71-T77)/T78+2)/4-1.8999999999999999)^3)</f>
        <v>0.040417042245349304</v>
      </c>
      <c r="V71" s="35">
        <f>E71/D71</f>
        <v>0.70937980857595262</v>
      </c>
      <c r="W71" s="35">
        <f>EXP((((V71-V77)/V78+2)/4-1.8999999999999999)^3)</f>
        <v>0.12166400234930598</v>
      </c>
      <c r="X71" s="35">
        <f>F71/D71</f>
        <v>0.044986046195049437</v>
      </c>
      <c r="Y71" s="35">
        <f>EXP((((X71-X77)/X78+2)/4-1.8999999999999999)^3)</f>
        <v>0.015544937449455546</v>
      </c>
      <c r="Z71" s="35">
        <f>(I71+Q71)/D71</f>
        <v>0.16559363604397698</v>
      </c>
      <c r="AA71" s="35">
        <f>EXP((((Z71-Z77)/Z78+2)/4-1.8999999999999999)^3)</f>
        <v>0.011081190551646686</v>
      </c>
      <c r="AB71" s="35">
        <f>0.01*S71+0.14999999999999999*U71+0.23999999999999999*W71+0.25*Y71+0.34999999999999998*AA71</f>
        <v>0.043164869216566967</v>
      </c>
      <c r="AC71" s="38">
        <f>AB71/AB77</f>
        <v>0.01504943836026942</v>
      </c>
      <c r="AD71">
        <f>AC71-J71</f>
        <v>-1.8041124150158794e-16</v>
      </c>
      <c r="AE71" s="35"/>
      <c r="AF71" s="35"/>
      <c r="AG71" s="35"/>
      <c r="AH71" s="36"/>
      <c r="AI71" s="4"/>
      <c r="AJ71" s="37"/>
    </row>
    <row r="72" spans="1:16384" ht="15.83333333333333">
      <c r="A72" s="39" t="s">
        <v>72</v>
      </c>
      <c r="B72" s="40">
        <v>7277</v>
      </c>
      <c r="C72" s="40">
        <v>35</v>
      </c>
      <c r="D72" s="40">
        <v>296.146906911842</v>
      </c>
      <c r="E72" s="40">
        <v>177.250355257509</v>
      </c>
      <c r="F72" s="40">
        <v>7</v>
      </c>
      <c r="G72" s="40">
        <v>26</v>
      </c>
      <c r="H72" s="40">
        <v>2</v>
      </c>
      <c r="I72" s="40">
        <v>26.66</v>
      </c>
      <c r="J72" s="43">
        <v>0.025121893705013301</v>
      </c>
      <c r="K72" s="40">
        <v>279705</v>
      </c>
      <c r="L72" s="40">
        <v>4011360</v>
      </c>
      <c r="M72" s="44">
        <v>4291065</v>
      </c>
      <c r="N72" s="29">
        <f>ROUND(ROUND(0.050000000000000003*M77,0)*AC72,0)</f>
        <v>279705</v>
      </c>
      <c r="O72" s="30">
        <f>N72-K72</f>
        <v>0</v>
      </c>
      <c r="P72" s="30" t="s">
        <f>IF(Q72=0,"",O72/Q72)</f>
        <v>23</v>
      </c>
      <c r="Q72" s="30"/>
      <c r="R72" s="35">
        <f>IF(C72=0,0,B72/C72)</f>
        <v>207.91428571428571</v>
      </c>
      <c r="S72" s="35">
        <f>EXP((((R72-R77)/R78+2)/4-1.8999999999999999)^3)</f>
        <v>0.070491787745911763</v>
      </c>
      <c r="T72" s="35">
        <f>B72/D72</f>
        <v>24.572264069488465</v>
      </c>
      <c r="U72" s="35">
        <f>EXP((((T72-T77)/T78+2)/4-1.8999999999999999)^3)</f>
        <v>0.39367264014217745</v>
      </c>
      <c r="V72" s="35">
        <f>E72/D72</f>
        <v>0.59852171716341274</v>
      </c>
      <c r="W72" s="35">
        <f>EXP((((V72-V77)/V78+2)/4-1.8999999999999999)^3)</f>
        <v>0.030811799782320369</v>
      </c>
      <c r="X72" s="35">
        <f>F72/D72</f>
        <v>0.023636917477864401</v>
      </c>
      <c r="Y72" s="35">
        <f>EXP((((X72-X77)/X78+2)/4-1.8999999999999999)^3)</f>
        <v>0.010701473343109435</v>
      </c>
      <c r="Z72" s="35">
        <f>(I72+Q72)/D72</f>
        <v>0.090022888565694986</v>
      </c>
      <c r="AA72" s="35">
        <f>EXP((((Z72-Z77)/Z78+2)/4-1.8999999999999999)^3)</f>
        <v>0.0063677667975438421</v>
      </c>
      <c r="AB72" s="35">
        <f>0.01*S72+0.14999999999999999*U72+0.23999999999999999*W72+0.25*Y72+0.34999999999999998*AA72</f>
        <v>0.072054732561460333</v>
      </c>
      <c r="AC72" s="38">
        <f>AB72/AB77</f>
        <v>0.02512189370501328</v>
      </c>
      <c r="AD72">
        <f>AC72-J72</f>
        <v>-2.0816681711721685e-17</v>
      </c>
      <c r="AE72" s="35"/>
      <c r="AF72" s="35"/>
      <c r="AG72" s="35"/>
      <c r="AH72" s="36"/>
      <c r="AI72" s="4"/>
      <c r="AJ72" s="37"/>
    </row>
    <row r="73" spans="1:16384" ht="15.83333333333333">
      <c r="A73" s="39" t="s">
        <v>73</v>
      </c>
      <c r="B73" s="40">
        <v>3907</v>
      </c>
      <c r="C73" s="40">
        <v>42</v>
      </c>
      <c r="D73" s="40">
        <v>404.36728522545098</v>
      </c>
      <c r="E73" s="40">
        <v>226.81541539074701</v>
      </c>
      <c r="F73" s="40">
        <v>21</v>
      </c>
      <c r="G73" s="40">
        <v>84</v>
      </c>
      <c r="H73" s="40">
        <v>12</v>
      </c>
      <c r="I73" s="40">
        <v>87.959999999999994</v>
      </c>
      <c r="J73" s="43">
        <v>0.00503807109193117</v>
      </c>
      <c r="K73" s="40">
        <v>56094</v>
      </c>
      <c r="L73" s="40">
        <v>2653183</v>
      </c>
      <c r="M73" s="44">
        <v>2709277</v>
      </c>
      <c r="N73" s="29">
        <f>ROUND(ROUND(0.050000000000000003*M77,0)*AC73,0)</f>
        <v>56093</v>
      </c>
      <c r="O73" s="30">
        <f>N73-K73</f>
        <v>-1</v>
      </c>
      <c r="P73" s="30" t="s">
        <f>IF(Q73=0,"",O73/Q73)</f>
        <v>23</v>
      </c>
      <c r="Q73" s="30"/>
      <c r="R73" s="35">
        <f>IF(C73=0,0,B73/C73)</f>
        <v>93.023809523809518</v>
      </c>
      <c r="S73" s="35">
        <f>EXP((((R73-R77)/R78+2)/4-1.8999999999999999)^3)</f>
        <v>0.0046579985853657871</v>
      </c>
      <c r="T73" s="35">
        <f>B73/D73</f>
        <v>9.6620081365427239</v>
      </c>
      <c r="U73" s="35">
        <f>EXP((((T73-T77)/T78+2)/4-1.8999999999999999)^3)</f>
        <v>0.0022314418368003324</v>
      </c>
      <c r="V73" s="35">
        <f>E73/D73</f>
        <v>0.56091435602731388</v>
      </c>
      <c r="W73" s="35">
        <f>EXP((((V73-V77)/V78+2)/4-1.8999999999999999)^3)</f>
        <v>0.017343704320220053</v>
      </c>
      <c r="X73" s="35">
        <f>F73/D73</f>
        <v>0.051932984609008755</v>
      </c>
      <c r="Y73" s="35">
        <f>EXP((((X73-X77)/X78+2)/4-1.8999999999999999)^3)</f>
        <v>0.017472901903441161</v>
      </c>
      <c r="Z73" s="35">
        <f>(I73+Q73)/D73</f>
        <v>0.2175250155337338</v>
      </c>
      <c r="AA73" s="35">
        <f>EXP((((Z73-Z77)/Z78+2)/4-1.8999999999999999)^3)</f>
        <v>0.015823452008365459</v>
      </c>
      <c r="AB73" s="35">
        <f>0.01*S73+0.14999999999999999*U73+0.23999999999999999*W73+0.25*Y73+0.34999999999999998*AA73</f>
        <v>0.01445021897701472</v>
      </c>
      <c r="AC73" s="38">
        <f>AB73/AB77</f>
        <v>0.0050380710919312342</v>
      </c>
      <c r="AD73">
        <f>AC73-J73</f>
        <v>6.4184768611141862e-17</v>
      </c>
      <c r="AE73" s="35"/>
      <c r="AF73" s="35"/>
      <c r="AG73" s="35"/>
      <c r="AH73" s="36"/>
      <c r="AI73" s="4"/>
      <c r="AJ73" s="37"/>
    </row>
    <row r="74" spans="1:16384" ht="15.83333333333333">
      <c r="A74" s="39" t="s">
        <v>74</v>
      </c>
      <c r="B74" s="40">
        <v>6553</v>
      </c>
      <c r="C74" s="40">
        <v>26</v>
      </c>
      <c r="D74" s="40">
        <v>392.43923237613001</v>
      </c>
      <c r="E74" s="40">
        <v>274.55484502435098</v>
      </c>
      <c r="F74" s="40">
        <v>15</v>
      </c>
      <c r="G74" s="40">
        <v>61</v>
      </c>
      <c r="H74" s="40">
        <v>8</v>
      </c>
      <c r="I74" s="40">
        <v>63.640000000000001</v>
      </c>
      <c r="J74" s="43">
        <v>0.015095049550238099</v>
      </c>
      <c r="K74" s="40">
        <v>168067</v>
      </c>
      <c r="L74" s="40">
        <v>2265950</v>
      </c>
      <c r="M74" s="44">
        <v>2434017</v>
      </c>
      <c r="N74" s="29">
        <f>ROUND(ROUND(0.050000000000000003*M77,0)*AC74,0)</f>
        <v>168067</v>
      </c>
      <c r="O74" s="30">
        <f>N74-K74</f>
        <v>0</v>
      </c>
      <c r="P74" s="30" t="s">
        <f>IF(Q74=0,"",O74/Q74)</f>
        <v>23</v>
      </c>
      <c r="Q74" s="30"/>
      <c r="R74" s="35">
        <f>IF(C74=0,0,B74/C74)</f>
        <v>252.03846153846155</v>
      </c>
      <c r="S74" s="35">
        <f>EXP((((R74-R77)/R78+2)/4-1.8999999999999999)^3)</f>
        <v>0.14630867786858906</v>
      </c>
      <c r="T74" s="35">
        <f>B74/D74</f>
        <v>16.698126638162755</v>
      </c>
      <c r="U74" s="35">
        <f>EXP((((T74-T77)/T78+2)/4-1.8999999999999999)^3)</f>
        <v>0.054975730748303635</v>
      </c>
      <c r="V74" s="35">
        <f>E74/D74</f>
        <v>0.69961110504162405</v>
      </c>
      <c r="W74" s="35">
        <f>EXP((((V74-V77)/V78+2)/4-1.8999999999999999)^3)</f>
        <v>0.10974962720646468</v>
      </c>
      <c r="X74" s="35">
        <f>F74/D74</f>
        <v>0.038222478188988454</v>
      </c>
      <c r="Y74" s="35">
        <f>EXP((((X74-X77)/X78+2)/4-1.8999999999999999)^3)</f>
        <v>0.013842759612045688</v>
      </c>
      <c r="Z74" s="35">
        <f>(I74+Q74)/D74</f>
        <v>0.16216523412981501</v>
      </c>
      <c r="AA74" s="35">
        <f>EXP((((Z74-Z77)/Z78+2)/4-1.8999999999999999)^3)</f>
        <v>0.010816127487519277</v>
      </c>
      <c r="AB74" s="35">
        <f>0.01*S74+0.14999999999999999*U74+0.23999999999999999*W74+0.25*Y74+0.34999999999999998*AA74</f>
        <v>0.043295691444126122</v>
      </c>
      <c r="AC74" s="38">
        <f>AB74/AB77</f>
        <v>0.015095049550237974</v>
      </c>
      <c r="AD74">
        <f>AC74-J74</f>
        <v>-1.2490009027033011e-16</v>
      </c>
      <c r="AE74" s="35"/>
      <c r="AF74" s="35"/>
      <c r="AG74" s="35"/>
      <c r="AH74" s="36"/>
      <c r="AI74" s="4"/>
      <c r="AJ74" s="37"/>
    </row>
    <row r="75" spans="1:16384" ht="15.83333333333333">
      <c r="A75" s="39" t="s">
        <v>75</v>
      </c>
      <c r="B75" s="40">
        <v>8646</v>
      </c>
      <c r="C75" s="40">
        <v>53</v>
      </c>
      <c r="D75" s="40">
        <v>461.58500229291298</v>
      </c>
      <c r="E75" s="40">
        <v>313.32741026418199</v>
      </c>
      <c r="F75" s="40">
        <v>34</v>
      </c>
      <c r="G75" s="40">
        <v>97</v>
      </c>
      <c r="H75" s="40">
        <v>13</v>
      </c>
      <c r="I75" s="40">
        <v>101.29000000000001</v>
      </c>
      <c r="J75" s="43">
        <v>0.017028955963235198</v>
      </c>
      <c r="K75" s="40">
        <v>189599</v>
      </c>
      <c r="L75" s="40">
        <v>1710441</v>
      </c>
      <c r="M75" s="44">
        <v>1900040</v>
      </c>
      <c r="N75" s="29">
        <f>ROUND(ROUND(0.050000000000000003*M77,0)*AC75,0)</f>
        <v>189599</v>
      </c>
      <c r="O75" s="30">
        <f>N75-K75</f>
        <v>0</v>
      </c>
      <c r="P75" s="30" t="s">
        <f>IF(Q75=0,"",O75/Q75)</f>
        <v>23</v>
      </c>
      <c r="Q75" s="30"/>
      <c r="R75" s="35">
        <f>IF(C75=0,0,B75/C75)</f>
        <v>163.1320754716981</v>
      </c>
      <c r="S75" s="35">
        <f>EXP((((R75-R77)/R78+2)/4-1.8999999999999999)^3)</f>
        <v>0.028381449813045065</v>
      </c>
      <c r="T75" s="35">
        <f>B75/D75</f>
        <v>18.73111118656627</v>
      </c>
      <c r="U75" s="35">
        <f>EXP((((T75-T77)/T78+2)/4-1.8999999999999999)^3)</f>
        <v>0.10550208536209145</v>
      </c>
      <c r="V75" s="35">
        <f>E75/D75</f>
        <v>0.67880760576651156</v>
      </c>
      <c r="W75" s="35">
        <f>EXP((((V75-V77)/V78+2)/4-1.8999999999999999)^3)</f>
        <v>0.087150128407160923</v>
      </c>
      <c r="X75" s="35">
        <f>F75/D75</f>
        <v>0.073659238994130599</v>
      </c>
      <c r="Y75" s="35">
        <f>EXP((((X75-X77)/X78+2)/4-1.8999999999999999)^3)</f>
        <v>0.024832150499512071</v>
      </c>
      <c r="Z75" s="35">
        <f>(I75+Q75)/D75</f>
        <v>0.21943953875633793</v>
      </c>
      <c r="AA75" s="35">
        <f>EXP((((Z75-Z77)/Z78+2)/4-1.8999999999999999)^3)</f>
        <v>0.016026671664113701</v>
      </c>
      <c r="AB75" s="35">
        <f>0.01*S75+0.14999999999999999*U75+0.23999999999999999*W75+0.25*Y75+0.34999999999999998*AA75</f>
        <v>0.048842530827480593</v>
      </c>
      <c r="AC75" s="38">
        <f>AB75/AB77</f>
        <v>0.017028955963235261</v>
      </c>
      <c r="AD75">
        <f>AC75-J75</f>
        <v>6.2450045135165055e-17</v>
      </c>
      <c r="AE75" s="35"/>
      <c r="AF75" s="35"/>
      <c r="AG75" s="35"/>
      <c r="AH75" s="36"/>
      <c r="AI75" s="4"/>
      <c r="AJ75" s="37"/>
    </row>
    <row r="76" spans="1:16384" ht="15.83333333333333">
      <c r="A76" s="57" t="s">
        <v>76</v>
      </c>
      <c r="B76" s="58">
        <v>8631</v>
      </c>
      <c r="C76" s="58">
        <v>33</v>
      </c>
      <c r="D76" s="58">
        <v>573.67824250946001</v>
      </c>
      <c r="E76" s="58">
        <v>305.42708699830399</v>
      </c>
      <c r="F76" s="58">
        <v>24</v>
      </c>
      <c r="G76" s="58">
        <v>85</v>
      </c>
      <c r="H76" s="58">
        <v>12</v>
      </c>
      <c r="I76" s="58">
        <v>88.959999999999994</v>
      </c>
      <c r="J76" s="61">
        <v>0.0055814509718192101</v>
      </c>
      <c r="K76" s="58">
        <v>62143</v>
      </c>
      <c r="L76" s="58">
        <v>1528860</v>
      </c>
      <c r="M76" s="62">
        <v>1591003</v>
      </c>
      <c r="N76" s="29">
        <f>ROUND(ROUND(0.050000000000000003*M77,0)*AC76,0)</f>
        <v>62143</v>
      </c>
      <c r="O76" s="30">
        <f>N76-K76</f>
        <v>0</v>
      </c>
      <c r="P76" s="30" t="s">
        <f>IF(Q76=0,"",O76/Q76)</f>
        <v>23</v>
      </c>
      <c r="Q76" s="30"/>
      <c r="R76" s="35">
        <f>IF(C76=0,0,B76/C76)</f>
        <v>261.54545454545456</v>
      </c>
      <c r="S76" s="35">
        <f>EXP((((R76-R77)/R78+2)/4-1.8999999999999999)^3)</f>
        <v>0.1678529469689258</v>
      </c>
      <c r="T76" s="35">
        <f>B76/D76</f>
        <v>15.045018898128552</v>
      </c>
      <c r="U76" s="35">
        <f>EXP((((T76-T77)/T78+2)/4-1.8999999999999999)^3)</f>
        <v>0.02973715324094214</v>
      </c>
      <c r="V76" s="35">
        <f>E76/D76</f>
        <v>0.53240137827480438</v>
      </c>
      <c r="W76" s="35">
        <f>EXP((((V76-V77)/V78+2)/4-1.8999999999999999)^3)</f>
        <v>0.010779931833127726</v>
      </c>
      <c r="X76" s="35">
        <f>F76/D76</f>
        <v>0.041835297596464517</v>
      </c>
      <c r="Y76" s="35">
        <f>EXP((((X76-X77)/X78+2)/4-1.8999999999999999)^3)</f>
        <v>0.014731298419606383</v>
      </c>
      <c r="Z76" s="35">
        <f>(I76+Q76)/D76</f>
        <v>0.15506950309089512</v>
      </c>
      <c r="AA76" s="35">
        <f>EXP((((Z76-Z77)/Z78+2)/4-1.8999999999999999)^3)</f>
        <v>0.0102846656551435</v>
      </c>
      <c r="AB76" s="35">
        <f>0.01*S76+0.14999999999999999*U76+0.23999999999999999*W76+0.25*Y76+0.34999999999999998*AA76</f>
        <v>0.016008743679983055</v>
      </c>
      <c r="AC76" s="38">
        <f>AB76/AB77</f>
        <v>0.0055814509718192292</v>
      </c>
      <c r="AD76">
        <f>AC76-J76</f>
        <v>1.9081958235744878e-17</v>
      </c>
      <c r="AE76" s="35"/>
      <c r="AF76" s="35"/>
      <c r="AG76" s="35"/>
      <c r="AH76" s="36"/>
      <c r="AI76" s="4"/>
      <c r="AJ76" s="37"/>
    </row>
    <row r="77" spans="1:16384">
      <c r="A77" s="63" t="s">
        <v>48</v>
      </c>
      <c r="B77" s="64">
        <v>272748</v>
      </c>
      <c r="C77" s="64">
        <v>1289</v>
      </c>
      <c r="D77" s="64">
        <v>16817.230935988999</v>
      </c>
      <c r="E77" s="64">
        <v>11215.143884966599</v>
      </c>
      <c r="F77" s="64">
        <v>3414.5</v>
      </c>
      <c r="G77" s="64">
        <v>9729</v>
      </c>
      <c r="H77" s="64">
        <v>1063</v>
      </c>
      <c r="I77" s="64">
        <v>10079.790000000001</v>
      </c>
      <c r="J77" s="65">
        <v>1</v>
      </c>
      <c r="K77" s="64">
        <v>11133917</v>
      </c>
      <c r="L77" s="64">
        <v>211544423</v>
      </c>
      <c r="M77" s="66">
        <v>222678340</v>
      </c>
      <c r="N77" s="67"/>
      <c r="O77" s="68"/>
      <c r="P77" s="68"/>
      <c r="Q77" s="68"/>
      <c r="R77" s="71">
        <f>AVERAGE(R52:R76)</f>
        <v>202.97241196729553</v>
      </c>
      <c r="T77" s="71">
        <f>AVERAGE(T52:T76)</f>
        <v>17.1570186832754</v>
      </c>
      <c r="V77" s="33">
        <f>AVERAGE(V52:V76)</f>
        <v>0.65330353279071707</v>
      </c>
      <c r="X77" s="33">
        <f>AVERAGE(X52:X76)</f>
        <v>0.14041637067749616</v>
      </c>
      <c r="Z77" s="33">
        <f>AVERAGE(Z52:Z76)</f>
        <v>0.45717330243214171</v>
      </c>
      <c r="AB77" s="35">
        <f>SUM(AB52:AB76)</f>
        <v>2.8682046587547347</v>
      </c>
      <c r="AE77" s="35"/>
      <c r="AF77" s="35"/>
      <c r="AG77" s="35"/>
    </row>
    <row r="78" spans="1:16384">
      <c r="A78" s="69" t="s">
        <v>49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R78" s="73">
        <f>_xlfn.STDEV.P(R52:R76)</f>
        <v>78.296379702518806</v>
      </c>
      <c r="S78" s="74"/>
      <c r="T78" s="73">
        <f>_xlfn.STDEV.P(T52:T76)</f>
        <v>4.3813054865631091</v>
      </c>
      <c r="U78" s="74"/>
      <c r="V78" s="75">
        <f>_xlfn.STDEV.P(V52:V76)</f>
        <v>0.11870249515890664</v>
      </c>
      <c r="W78" s="74"/>
      <c r="X78" s="75">
        <f>_xlfn.STDEV.P(X52:X76)</f>
        <v>0.11425594518339661</v>
      </c>
      <c r="Y78" s="74"/>
      <c r="Z78" s="75">
        <f>_xlfn.STDEV.P(Z52:Z76)</f>
        <v>0.29010586588430809</v>
      </c>
      <c r="AA78" s="74"/>
      <c r="AB78" s="74"/>
      <c r="AC78" s="74"/>
      <c r="AE78" s="35"/>
      <c r="AF78" s="35"/>
      <c r="AG78" s="35"/>
    </row>
    <row r="79" spans="1:16384">
      <c r="A79" s="69" t="s">
        <v>50</v>
      </c>
      <c r="B79" s="72"/>
      <c r="C79" s="72"/>
      <c r="D79" s="72"/>
      <c r="E79" s="72"/>
      <c r="F79" s="72"/>
      <c r="G79" s="72"/>
      <c r="H79" s="72"/>
      <c r="I79" s="72"/>
      <c r="J79" s="76"/>
      <c r="K79" s="72"/>
      <c r="L79" s="72"/>
      <c r="M79" s="72"/>
    </row>
    <row r="80" spans="1:16384">
      <c r="A80" s="77"/>
      <c r="B80" s="78">
        <f>SUM(B52:B76)-B77</f>
        <v>0</v>
      </c>
      <c r="C80" s="78">
        <f>SUM(C52:C76)-C77</f>
        <v>0</v>
      </c>
      <c r="D80" s="78">
        <f>SUM(D52:D76)-D77</f>
        <v>0</v>
      </c>
      <c r="E80" s="78">
        <f>SUM(E52:E76)-E77</f>
        <v>0</v>
      </c>
      <c r="F80" s="78">
        <f>SUM(F52:F76)-F77</f>
        <v>0</v>
      </c>
      <c r="G80" s="78">
        <f>SUM(G52:G76)-G77</f>
        <v>0</v>
      </c>
      <c r="H80" s="78">
        <f>SUM(H52:H76)-H77</f>
        <v>0</v>
      </c>
      <c r="I80" s="78">
        <f>SUM(I52:I76)-I77</f>
        <v>0</v>
      </c>
      <c r="J80" s="78">
        <f>SUM(J52:J76)-J77</f>
        <v>0</v>
      </c>
      <c r="K80" s="78">
        <f>SUM(K52:K76)-K77</f>
        <v>0</v>
      </c>
      <c r="L80" s="78">
        <f>SUM(L52:L76)-L77</f>
        <v>0</v>
      </c>
      <c r="M80" s="78">
        <f>SUM(M52:M76)-M77</f>
        <v>0</v>
      </c>
    </row>
    <row r="81" spans="1:16384">
      <c r="A81" s="11" t="inlineStr">
        <is>
          <t>Tabla 3.</t>
        </is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6384" customHeight="1" ht="15.75">
      <c r="A82" s="11" t="inlineStr">
        <is>
          <t>APORTE FISCAL DIRECTO AÑO 2016</t>
        </is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1:16384" customHeight="1" ht="9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6384" customHeight="1" ht="13.8">
      <c r="A84" s="12" t="s">
        <v>0</v>
      </c>
      <c r="B84" s="13" t="s">
        <v>1</v>
      </c>
      <c r="C84" s="13"/>
      <c r="D84" s="13"/>
      <c r="E84" s="13"/>
      <c r="F84" s="13"/>
      <c r="G84" s="13"/>
      <c r="H84" s="13"/>
      <c r="I84" s="13"/>
      <c r="J84" s="12" t="s">
        <v>2</v>
      </c>
      <c r="K84" s="12" t="s">
        <v>3</v>
      </c>
      <c r="L84" s="12" t="s">
        <v>4</v>
      </c>
      <c r="M84" s="14" t="s">
        <v>5</v>
      </c>
      <c r="R84" s="15" t="s">
        <v>6</v>
      </c>
      <c r="S84" s="15"/>
      <c r="T84" s="15"/>
      <c r="U84" s="15"/>
      <c r="V84" s="15"/>
      <c r="W84" s="15"/>
      <c r="X84" s="15"/>
      <c r="Y84" s="15"/>
      <c r="Z84" s="15"/>
      <c r="AA84" s="15"/>
      <c r="AB84" s="15"/>
      <c r="AMK84" s="5"/>
    </row>
    <row r="85" spans="1:16384" ht="31.45">
      <c r="A85" s="12"/>
      <c r="B85" s="14" t="inlineStr">
        <is>
          <t>Alumnos Pregrado
(2014)</t>
        </is>
      </c>
      <c r="C85" s="14" t="inlineStr">
        <is>
          <t>N° Carreras Pregrado
(2014)</t>
        </is>
      </c>
      <c r="D85" s="14" t="inlineStr">
        <is>
          <t>JCE Totales
(2015)</t>
        </is>
      </c>
      <c r="E85" s="14" t="inlineStr">
        <is>
          <t>JCE              (Phd + Msc)
(2015)</t>
        </is>
      </c>
      <c r="F85" s="14" t="inlineStr">
        <is>
          <t>Total Proyectos 
(2015)</t>
        </is>
      </c>
      <c r="G85" s="14" t="inlineStr">
        <is>
          <t>Publicaciones ISI
(2015)</t>
        </is>
      </c>
      <c r="H85" s="14" t="inlineStr">
        <is>
          <t>Publicaciones Scielo
(2015)</t>
        </is>
      </c>
      <c r="I85" s="12" t="s">
        <v>7</v>
      </c>
      <c r="J85" s="12"/>
      <c r="K85" s="12"/>
      <c r="L85" s="12"/>
      <c r="M85" s="14"/>
      <c r="R85" s="15" t="s">
        <v>12</v>
      </c>
      <c r="S85" s="15" t="s">
        <v>51</v>
      </c>
      <c r="T85" s="15" t="s">
        <v>14</v>
      </c>
      <c r="U85" s="15" t="s">
        <v>13</v>
      </c>
      <c r="V85" s="15" t="s">
        <v>15</v>
      </c>
      <c r="W85" s="15" t="s">
        <v>16</v>
      </c>
      <c r="X85" s="15" t="s">
        <v>17</v>
      </c>
      <c r="Y85" s="15" t="s">
        <v>18</v>
      </c>
      <c r="Z85" s="15" t="s">
        <v>19</v>
      </c>
      <c r="AA85" s="15" t="s">
        <v>20</v>
      </c>
      <c r="AB85" s="15" t="s">
        <v>21</v>
      </c>
      <c r="AMK85" s="5"/>
    </row>
    <row r="86" spans="1:16384" ht="15.83333333333333">
      <c r="A86" s="23" t="s">
        <v>52</v>
      </c>
      <c r="B86" s="24">
        <v>28403</v>
      </c>
      <c r="C86" s="24">
        <v>68</v>
      </c>
      <c r="D86" s="24">
        <v>2129.0645454545502</v>
      </c>
      <c r="E86" s="24">
        <v>1442.1265909090901</v>
      </c>
      <c r="F86" s="24">
        <v>954.5</v>
      </c>
      <c r="G86" s="24">
        <v>2030</v>
      </c>
      <c r="H86" s="24">
        <v>311</v>
      </c>
      <c r="I86" s="25">
        <v>2132.6300000000001</v>
      </c>
      <c r="J86" s="27">
        <v>0.119144356940126</v>
      </c>
      <c r="K86" s="24">
        <v>1287906</v>
      </c>
      <c r="L86" s="24">
        <v>38365212</v>
      </c>
      <c r="M86" s="28">
        <v>39653118</v>
      </c>
      <c r="N86" s="29">
        <f>ROUND(ROUND(0.050000000000000003*M111,0)*AC86,0)</f>
        <v>1287906</v>
      </c>
      <c r="O86" s="30">
        <f>N86-K86</f>
        <v>0</v>
      </c>
      <c r="P86" s="30" t="s">
        <f>IF(Q86=0,"",O86/Q86)</f>
        <v>23</v>
      </c>
      <c r="Q86" s="30"/>
      <c r="R86" s="35">
        <f>IF(C86=0,0,B86/C86)</f>
        <v>417.69117647058823</v>
      </c>
      <c r="S86" s="35">
        <f>EXP((((R86-R111)/R112+2)/4-1.8999999999999999)^3)</f>
        <v>0.70052567373099073</v>
      </c>
      <c r="T86" s="35">
        <f>B86/D86</f>
        <v>13.340600716234288</v>
      </c>
      <c r="U86" s="35">
        <f>EXP((((T86-T111)/T112+2)/4-1.8999999999999999)^3)</f>
        <v>0.012729495041012015</v>
      </c>
      <c r="V86" s="35">
        <f>E86/D86</f>
        <v>0.67735221742711393</v>
      </c>
      <c r="W86" s="35">
        <f>EXP((((V86-V111)/V112+2)/4-1.8999999999999999)^3)</f>
        <v>0.094625183370284568</v>
      </c>
      <c r="X86" s="35">
        <f>F86/D86</f>
        <v>0.44831895868906901</v>
      </c>
      <c r="Y86" s="35">
        <f>EXP((((X86-X111)/X112+2)/4-1.8999999999999999)^3)</f>
        <v>0.56057071843635797</v>
      </c>
      <c r="Z86" s="35">
        <f>(I86+Q86)/D86</f>
        <v>1.0016746577989202</v>
      </c>
      <c r="AA86" s="35">
        <f>EXP((((Z86-Z111)/Z112+2)/4-1.8999999999999999)^3)</f>
        <v>0.47617797068647394</v>
      </c>
      <c r="AB86" s="35">
        <f>0.01*S86+0.14999999999999999*U86+0.23999999999999999*W86+0.25*Y86+0.34999999999999998*AA86</f>
        <v>0.33842969435168535</v>
      </c>
      <c r="AC86" s="38">
        <f>AB86/AB111</f>
        <v>0.11914435694012579</v>
      </c>
      <c r="AD86">
        <f>AC86-J86</f>
        <v>-2.0816681711721685e-16</v>
      </c>
      <c r="AMK86" s="5"/>
    </row>
    <row r="87" spans="1:16384" ht="15.83333333333333">
      <c r="A87" s="39" t="s">
        <v>53</v>
      </c>
      <c r="B87" s="40">
        <v>24599</v>
      </c>
      <c r="C87" s="40">
        <v>78</v>
      </c>
      <c r="D87" s="40">
        <v>2076.3909090909101</v>
      </c>
      <c r="E87" s="40">
        <v>1401.6236363636399</v>
      </c>
      <c r="F87" s="40">
        <v>778.5</v>
      </c>
      <c r="G87" s="40">
        <v>1790</v>
      </c>
      <c r="H87" s="40">
        <v>184</v>
      </c>
      <c r="I87" s="41">
        <v>1850.72</v>
      </c>
      <c r="J87" s="43">
        <v>0.089006924907430895</v>
      </c>
      <c r="K87" s="40">
        <v>962132</v>
      </c>
      <c r="L87" s="40">
        <v>24652493</v>
      </c>
      <c r="M87" s="44">
        <v>25614625</v>
      </c>
      <c r="N87" s="29">
        <f>ROUND(ROUND(0.050000000000000003*M111,0)*AC87,0)</f>
        <v>962132</v>
      </c>
      <c r="O87" s="30">
        <f>N87-K87</f>
        <v>0</v>
      </c>
      <c r="P87" s="30" t="s">
        <f>IF(Q87=0,"",O87/Q87)</f>
        <v>23</v>
      </c>
      <c r="Q87" s="30"/>
      <c r="R87" s="35">
        <f>IF(C87=0,0,B87/C87)</f>
        <v>315.37179487179486</v>
      </c>
      <c r="S87" s="35">
        <f>EXP((((R87-R111)/R112+2)/4-1.8999999999999999)^3)</f>
        <v>0.32153306570340456</v>
      </c>
      <c r="T87" s="35">
        <f>B87/D87</f>
        <v>11.846998507024859</v>
      </c>
      <c r="U87" s="35">
        <f>EXP((((T87-T111)/T112+2)/4-1.8999999999999999)^3)</f>
        <v>0.0062348450661667562</v>
      </c>
      <c r="V87" s="35">
        <f>E87/D87</f>
        <v>0.67502878683730205</v>
      </c>
      <c r="W87" s="35">
        <f>EXP((((V87-V111)/V112+2)/4-1.8999999999999999)^3)</f>
        <v>0.092370025619003412</v>
      </c>
      <c r="X87" s="35">
        <f>F87/D87</f>
        <v>0.37492940110243717</v>
      </c>
      <c r="Y87" s="35">
        <f>EXP((((X87-X111)/X112+2)/4-1.8999999999999999)^3)</f>
        <v>0.39323151052429228</v>
      </c>
      <c r="Z87" s="35">
        <f>(I87+Q87)/D87</f>
        <v>0.89131578832151903</v>
      </c>
      <c r="AA87" s="35">
        <f>EXP((((Z87-Z111)/Z112+2)/4-1.8999999999999999)^3)</f>
        <v>0.36627725689316398</v>
      </c>
      <c r="AB87" s="35">
        <f>0.01*S87+0.14999999999999999*U87+0.23999999999999999*W87+0.25*Y87+0.34999999999999998*AA87</f>
        <v>0.25282428110920036</v>
      </c>
      <c r="AC87" s="38">
        <f>AB87/AB111</f>
        <v>0.089006924907430965</v>
      </c>
      <c r="AD87">
        <f>AC87-J87</f>
        <v>6.9388939039072284e-17</v>
      </c>
      <c r="AMK87" s="5"/>
    </row>
    <row r="88" spans="1:16384" ht="15.83333333333333">
      <c r="A88" s="39" t="s">
        <v>54</v>
      </c>
      <c r="B88" s="40">
        <v>24293</v>
      </c>
      <c r="C88" s="40">
        <v>92</v>
      </c>
      <c r="D88" s="40">
        <v>1395.3724999999999</v>
      </c>
      <c r="E88" s="40">
        <v>1066.6736363636401</v>
      </c>
      <c r="F88" s="40">
        <v>408</v>
      </c>
      <c r="G88" s="40">
        <v>886</v>
      </c>
      <c r="H88" s="40">
        <v>83</v>
      </c>
      <c r="I88" s="41">
        <v>913.38999999999999</v>
      </c>
      <c r="J88" s="43">
        <v>0.062800644963317206</v>
      </c>
      <c r="K88" s="40">
        <v>678852</v>
      </c>
      <c r="L88" s="40">
        <v>15024380</v>
      </c>
      <c r="M88" s="44">
        <v>15703232</v>
      </c>
      <c r="N88" s="29">
        <f>ROUND(ROUND(0.050000000000000003*M111,0)*AC88,0)</f>
        <v>678852</v>
      </c>
      <c r="O88" s="30">
        <f>N88-K88</f>
        <v>0</v>
      </c>
      <c r="P88" s="30" t="s">
        <f>IF(Q88=0,"",O88/Q88)</f>
        <v>23</v>
      </c>
      <c r="Q88" s="30"/>
      <c r="R88" s="35">
        <f>IF(C88=0,0,B88/C88)</f>
        <v>264.05434782608694</v>
      </c>
      <c r="S88" s="35">
        <f>EXP((((R88-R111)/R112+2)/4-1.8999999999999999)^3)</f>
        <v>0.16955491696483491</v>
      </c>
      <c r="T88" s="35">
        <f>B88/D88</f>
        <v>17.409688094039407</v>
      </c>
      <c r="U88" s="35">
        <f>EXP((((T88-T111)/T112+2)/4-1.8999999999999999)^3)</f>
        <v>0.06297645295515307</v>
      </c>
      <c r="V88" s="35">
        <f>E88/D88</f>
        <v>0.76443647582537289</v>
      </c>
      <c r="W88" s="35">
        <f>EXP((((V88-V111)/V112+2)/4-1.8999999999999999)^3)</f>
        <v>0.20873005965246172</v>
      </c>
      <c r="X88" s="35">
        <f>F88/D88</f>
        <v>0.29239504146742179</v>
      </c>
      <c r="Y88" s="35">
        <f>EXP((((X88-X111)/X112+2)/4-1.8999999999999999)^3)</f>
        <v>0.22808788896115398</v>
      </c>
      <c r="Z88" s="35">
        <f>(I88+Q88)/D88</f>
        <v>0.6545850659949225</v>
      </c>
      <c r="AA88" s="35">
        <f>EXP((((Z88-Z111)/Z112+2)/4-1.8999999999999999)^3)</f>
        <v>0.17178887600873091</v>
      </c>
      <c r="AB88" s="35">
        <f>0.01*S88+0.14999999999999999*U88+0.23999999999999999*W88+0.25*Y88+0.34999999999999998*AA88</f>
        <v>0.17838531027285642</v>
      </c>
      <c r="AC88" s="38">
        <f>AB88/AB111</f>
        <v>0.062800644963317637</v>
      </c>
      <c r="AD88">
        <f>AC88-J88</f>
        <v>4.3021142204224816e-16</v>
      </c>
      <c r="AMK88" s="5"/>
    </row>
    <row r="89" spans="1:16384" ht="15.83333333333333">
      <c r="A89" s="39" t="s">
        <v>55</v>
      </c>
      <c r="B89" s="40">
        <v>13502</v>
      </c>
      <c r="C89" s="40">
        <v>50</v>
      </c>
      <c r="D89" s="40">
        <v>640.39159090909095</v>
      </c>
      <c r="E89" s="40">
        <v>484.17204545454598</v>
      </c>
      <c r="F89" s="40">
        <v>207</v>
      </c>
      <c r="G89" s="40">
        <v>430</v>
      </c>
      <c r="H89" s="40">
        <v>50</v>
      </c>
      <c r="I89" s="41">
        <v>446.5</v>
      </c>
      <c r="J89" s="43">
        <v>0.076587890739362105</v>
      </c>
      <c r="K89" s="40">
        <v>827887</v>
      </c>
      <c r="L89" s="40">
        <v>11953251</v>
      </c>
      <c r="M89" s="44">
        <v>12781138</v>
      </c>
      <c r="N89" s="29">
        <f>ROUND(ROUND(0.050000000000000003*M111,0)*AC89,0)</f>
        <v>827887</v>
      </c>
      <c r="O89" s="30">
        <f>N89-K89</f>
        <v>0</v>
      </c>
      <c r="P89" s="30" t="s">
        <f>IF(Q89=0,"",O89/Q89)</f>
        <v>23</v>
      </c>
      <c r="Q89" s="30"/>
      <c r="R89" s="35">
        <f>IF(C89=0,0,B89/C89)</f>
        <v>270.04000000000002</v>
      </c>
      <c r="S89" s="35">
        <f>EXP((((R89-R111)/R112+2)/4-1.8999999999999999)^3)</f>
        <v>0.18452717231029189</v>
      </c>
      <c r="T89" s="35">
        <f>B89/D89</f>
        <v>21.083974542565041</v>
      </c>
      <c r="U89" s="35">
        <f>EXP((((T89-T111)/T112+2)/4-1.8999999999999999)^3)</f>
        <v>0.18122654003427746</v>
      </c>
      <c r="V89" s="35">
        <f>E89/D89</f>
        <v>0.75605621986263449</v>
      </c>
      <c r="W89" s="35">
        <f>EXP((((V89-V111)/V112+2)/4-1.8999999999999999)^3)</f>
        <v>0.1952119996165885</v>
      </c>
      <c r="X89" s="35">
        <f>F89/D89</f>
        <v>0.3232397222863993</v>
      </c>
      <c r="Y89" s="35">
        <f>EXP((((X89-X111)/X112+2)/4-1.8999999999999999)^3)</f>
        <v>0.28510748012558729</v>
      </c>
      <c r="Z89" s="35">
        <f>(I89+Q89)/D89</f>
        <v>0.69722964251631547</v>
      </c>
      <c r="AA89" s="35">
        <f>EXP((((Z89-Z111)/Z112+2)/4-1.8999999999999999)^3)</f>
        <v>0.20111713260595201</v>
      </c>
      <c r="AB89" s="35">
        <f>0.01*S89+0.14999999999999999*U89+0.23999999999999999*W89+0.25*Y89+0.34999999999999998*AA89</f>
        <v>0.21754799907970579</v>
      </c>
      <c r="AC89" s="38">
        <f>AB89/AB111</f>
        <v>0.076587890739362202</v>
      </c>
      <c r="AD89">
        <f>AC89-J89</f>
        <v>9.7144514654701197e-17</v>
      </c>
      <c r="AMK89" s="5"/>
    </row>
    <row r="90" spans="1:16384" ht="15.83333333333333">
      <c r="A90" s="39" t="s">
        <v>56</v>
      </c>
      <c r="B90" s="40">
        <v>14917</v>
      </c>
      <c r="C90" s="40">
        <v>63</v>
      </c>
      <c r="D90" s="40">
        <v>611.12022727272699</v>
      </c>
      <c r="E90" s="40">
        <v>370.94227272727301</v>
      </c>
      <c r="F90" s="40">
        <v>151</v>
      </c>
      <c r="G90" s="40">
        <v>427</v>
      </c>
      <c r="H90" s="40">
        <v>2</v>
      </c>
      <c r="I90" s="41">
        <v>427.66000000000003</v>
      </c>
      <c r="J90" s="43">
        <v>0.061816902637179399</v>
      </c>
      <c r="K90" s="40">
        <v>668218</v>
      </c>
      <c r="L90" s="40">
        <v>11519454</v>
      </c>
      <c r="M90" s="44">
        <v>12187672</v>
      </c>
      <c r="N90" s="29">
        <f>ROUND(ROUND(0.050000000000000003*M111,0)*AC90,0)</f>
        <v>668218</v>
      </c>
      <c r="O90" s="30">
        <f>N90-K90</f>
        <v>0</v>
      </c>
      <c r="P90" s="30" t="s">
        <f>IF(Q90=0,"",O90/Q90)</f>
        <v>23</v>
      </c>
      <c r="Q90" s="30"/>
      <c r="R90" s="35">
        <f>IF(C90=0,0,B90/C90)</f>
        <v>236.77777777777777</v>
      </c>
      <c r="S90" s="35">
        <f>EXP((((R90-R111)/R112+2)/4-1.8999999999999999)^3)</f>
        <v>0.11124215245110267</v>
      </c>
      <c r="T90" s="35">
        <f>B90/D90</f>
        <v>24.409272241847972</v>
      </c>
      <c r="U90" s="35">
        <f>EXP((((T90-T111)/T112+2)/4-1.8999999999999999)^3)</f>
        <v>0.36026620008438698</v>
      </c>
      <c r="V90" s="35">
        <f>E90/D90</f>
        <v>0.60698739163436521</v>
      </c>
      <c r="W90" s="35">
        <f>EXP((((V90-V111)/V112+2)/4-1.8999999999999999)^3)</f>
        <v>0.042283350026566267</v>
      </c>
      <c r="X90" s="35">
        <f>F90/D90</f>
        <v>0.24708722320299284</v>
      </c>
      <c r="Y90" s="35">
        <f>EXP((((X90-X111)/X112+2)/4-1.8999999999999999)^3)</f>
        <v>0.15700294399375994</v>
      </c>
      <c r="Z90" s="35">
        <f>(I90+Q90)/D90</f>
        <v>0.69979683360921796</v>
      </c>
      <c r="AA90" s="35">
        <f>EXP((((Z90-Z111)/Z112+2)/4-1.8999999999999999)^3)</f>
        <v>0.20297113550758769</v>
      </c>
      <c r="AB90" s="35">
        <f>0.01*S90+0.14999999999999999*U90+0.23999999999999999*W90+0.25*Y90+0.34999999999999998*AA90</f>
        <v>0.17559098896964065</v>
      </c>
      <c r="AC90" s="38">
        <f>AB90/AB111</f>
        <v>0.061816902637179517</v>
      </c>
      <c r="AD90">
        <f>AC90-J90</f>
        <v>1.1796119636642288e-16</v>
      </c>
      <c r="AMK90" s="5"/>
    </row>
    <row r="91" spans="1:16384" ht="15.83333333333333">
      <c r="A91" s="39" t="s">
        <v>57</v>
      </c>
      <c r="B91" s="40">
        <v>18532</v>
      </c>
      <c r="C91" s="40">
        <v>66</v>
      </c>
      <c r="D91" s="40">
        <v>998.48477272727303</v>
      </c>
      <c r="E91" s="40">
        <v>663.72318181818196</v>
      </c>
      <c r="F91" s="40">
        <v>230</v>
      </c>
      <c r="G91" s="40">
        <v>437</v>
      </c>
      <c r="H91" s="40">
        <v>49</v>
      </c>
      <c r="I91" s="41">
        <v>453.17000000000002</v>
      </c>
      <c r="J91" s="43">
        <v>0.033185859179202797</v>
      </c>
      <c r="K91" s="40">
        <v>358727</v>
      </c>
      <c r="L91" s="40">
        <v>12125842</v>
      </c>
      <c r="M91" s="44">
        <v>12484569</v>
      </c>
      <c r="N91" s="29">
        <f>ROUND(ROUND(0.050000000000000003*M111,0)*AC91,0)</f>
        <v>358727</v>
      </c>
      <c r="O91" s="30">
        <f>N91-K91</f>
        <v>0</v>
      </c>
      <c r="P91" s="30" t="s">
        <f>IF(Q91=0,"",O91/Q91)</f>
        <v>23</v>
      </c>
      <c r="Q91" s="30"/>
      <c r="R91" s="35">
        <f>IF(C91=0,0,B91/C91)</f>
        <v>280.78787878787881</v>
      </c>
      <c r="S91" s="35">
        <f>EXP((((R91-R111)/R112+2)/4-1.8999999999999999)^3)</f>
        <v>0.21334471359253768</v>
      </c>
      <c r="T91" s="35">
        <f>B91/D91</f>
        <v>18.560122804258175</v>
      </c>
      <c r="U91" s="35">
        <f>EXP((((T91-T111)/T112+2)/4-1.8999999999999999)^3)</f>
        <v>0.090959710954956835</v>
      </c>
      <c r="V91" s="35">
        <f>E91/D91</f>
        <v>0.66473039944843693</v>
      </c>
      <c r="W91" s="35">
        <f>EXP((((V91-V111)/V112+2)/4-1.8999999999999999)^3)</f>
        <v>0.082839617536653101</v>
      </c>
      <c r="X91" s="35">
        <f>F91/D91</f>
        <v>0.23034903113422081</v>
      </c>
      <c r="Y91" s="35">
        <f>EXP((((X91-X111)/X112+2)/4-1.8999999999999999)^3)</f>
        <v>0.1348024272641257</v>
      </c>
      <c r="Z91" s="35">
        <f>(I91+Q91)/D91</f>
        <v>0.45385769756128191</v>
      </c>
      <c r="AA91" s="35">
        <f>EXP((((Z91-Z111)/Z112+2)/4-1.8999999999999999)^3)</f>
        <v>0.071157015847783181</v>
      </c>
      <c r="AB91" s="35">
        <f>0.01*S91+0.14999999999999999*U91+0.23999999999999999*W91+0.25*Y91+0.34999999999999998*AA91</f>
        <v>0.094264474350721189</v>
      </c>
      <c r="AC91" s="38">
        <f>AB91/AB111</f>
        <v>0.033185859179202748</v>
      </c>
      <c r="AD91">
        <f>AC91-J91</f>
        <v>-4.8572257327350599e-17</v>
      </c>
      <c r="AMK91" s="5"/>
    </row>
    <row r="92" spans="1:16384" ht="15.83333333333333">
      <c r="A92" s="39" t="s">
        <v>58</v>
      </c>
      <c r="B92" s="40">
        <v>11204</v>
      </c>
      <c r="C92" s="40">
        <v>60</v>
      </c>
      <c r="D92" s="40">
        <v>934.65931818181798</v>
      </c>
      <c r="E92" s="40">
        <v>569.43022727272705</v>
      </c>
      <c r="F92" s="40">
        <v>184</v>
      </c>
      <c r="G92" s="40">
        <v>469</v>
      </c>
      <c r="H92" s="40">
        <v>29</v>
      </c>
      <c r="I92" s="41">
        <v>478.56999999999999</v>
      </c>
      <c r="J92" s="43">
        <v>0.0243160384755121</v>
      </c>
      <c r="K92" s="40">
        <v>262847</v>
      </c>
      <c r="L92" s="40">
        <v>9273317</v>
      </c>
      <c r="M92" s="44">
        <v>9536164</v>
      </c>
      <c r="N92" s="29">
        <f>ROUND(ROUND(0.050000000000000003*M111,0)*AC92,0)</f>
        <v>262847</v>
      </c>
      <c r="O92" s="30">
        <f>N92-K92</f>
        <v>0</v>
      </c>
      <c r="P92" s="30" t="s">
        <f>IF(Q92=0,"",O92/Q92)</f>
        <v>23</v>
      </c>
      <c r="Q92" s="30"/>
      <c r="R92" s="35">
        <f>IF(C92=0,0,B92/C92)</f>
        <v>186.73333333333332</v>
      </c>
      <c r="S92" s="35">
        <f>EXP((((R92-R111)/R112+2)/4-1.8999999999999999)^3)</f>
        <v>0.043565902087680124</v>
      </c>
      <c r="T92" s="35">
        <f>B92/D92</f>
        <v>11.987255443828467</v>
      </c>
      <c r="U92" s="35">
        <f>EXP((((T92-T111)/T112+2)/4-1.8999999999999999)^3)</f>
        <v>0.0066876772097904285</v>
      </c>
      <c r="V92" s="35">
        <f>E92/D92</f>
        <v>0.60923827130984276</v>
      </c>
      <c r="W92" s="35">
        <f>EXP((((V92-V111)/V112+2)/4-1.8999999999999999)^3)</f>
        <v>0.043494661171410209</v>
      </c>
      <c r="X92" s="35">
        <f>F92/D92</f>
        <v>0.19686317401503373</v>
      </c>
      <c r="Y92" s="35">
        <f>EXP((((X92-X111)/X112+2)/4-1.8999999999999999)^3)</f>
        <v>0.096945567514438891</v>
      </c>
      <c r="Z92" s="35">
        <f>(I92+Q92)/D92</f>
        <v>0.51202613689334064</v>
      </c>
      <c r="AA92" s="35">
        <f>EXP((((Z92-Z111)/Z112+2)/4-1.8999999999999999)^3)</f>
        <v>0.09415947550656735</v>
      </c>
      <c r="AB92" s="35">
        <f>0.01*S92+0.14999999999999999*U92+0.23999999999999999*W92+0.25*Y92+0.34999999999999998*AA92</f>
        <v>0.069069737589392111</v>
      </c>
      <c r="AC92" s="38">
        <f>AB92/AB111</f>
        <v>0.024316038475512031</v>
      </c>
      <c r="AD92">
        <f>AC92-J92</f>
        <v>-6.9388939039072284e-17</v>
      </c>
      <c r="AMK92" s="5"/>
    </row>
    <row r="93" spans="1:16384" ht="15.83333333333333">
      <c r="A93" s="39" t="s">
        <v>59</v>
      </c>
      <c r="B93" s="40">
        <v>9889</v>
      </c>
      <c r="C93" s="40">
        <v>49</v>
      </c>
      <c r="D93" s="40">
        <v>550.66795454545502</v>
      </c>
      <c r="E93" s="40">
        <v>346.82409090909101</v>
      </c>
      <c r="F93" s="40">
        <v>66</v>
      </c>
      <c r="G93" s="40">
        <v>286</v>
      </c>
      <c r="H93" s="40">
        <v>35</v>
      </c>
      <c r="I93" s="41">
        <v>297.55000000000001</v>
      </c>
      <c r="J93" s="43">
        <v>0.025607940595761301</v>
      </c>
      <c r="K93" s="40">
        <v>276812</v>
      </c>
      <c r="L93" s="40">
        <v>9153031</v>
      </c>
      <c r="M93" s="44">
        <v>9429843</v>
      </c>
      <c r="N93" s="29">
        <f>ROUND(ROUND(0.050000000000000003*M111,0)*AC93,0)</f>
        <v>276812</v>
      </c>
      <c r="O93" s="30">
        <f>N93-K93</f>
        <v>0</v>
      </c>
      <c r="P93" s="30" t="s">
        <f>IF(Q93=0,"",O93/Q93)</f>
        <v>23</v>
      </c>
      <c r="Q93" s="30"/>
      <c r="R93" s="35">
        <f>IF(C93=0,0,B93/C93)</f>
        <v>201.81632653061226</v>
      </c>
      <c r="S93" s="35">
        <f>EXP((((R93-R111)/R112+2)/4-1.8999999999999999)^3)</f>
        <v>0.059164817792034093</v>
      </c>
      <c r="T93" s="35">
        <f>B93/D93</f>
        <v>17.958190445570427</v>
      </c>
      <c r="U93" s="35">
        <f>EXP((((T93-T111)/T112+2)/4-1.8999999999999999)^3)</f>
        <v>0.075370288551565606</v>
      </c>
      <c r="V93" s="35">
        <f>E93/D93</f>
        <v>0.62982435793884994</v>
      </c>
      <c r="W93" s="35">
        <f>EXP((((V93-V111)/V112+2)/4-1.8999999999999999)^3)</f>
        <v>0.055879600061046232</v>
      </c>
      <c r="X93" s="35">
        <f>F93/D93</f>
        <v>0.1198544412385123</v>
      </c>
      <c r="Y93" s="35">
        <f>EXP((((X93-X111)/X112+2)/4-1.8999999999999999)^3)</f>
        <v>0.039767929001304783</v>
      </c>
      <c r="Z93" s="35">
        <f>(I93+Q93)/D93</f>
        <v>0.54034377258362631</v>
      </c>
      <c r="AA93" s="35">
        <f>EXP((((Z93-Z111)/Z112+2)/4-1.8999999999999999)^3)</f>
        <v>0.10711174127468349</v>
      </c>
      <c r="AB93" s="35">
        <f>0.01*S93+0.14999999999999999*U93+0.23999999999999999*W93+0.25*Y93+0.34999999999999998*AA93</f>
        <v>0.072739387171771697</v>
      </c>
      <c r="AC93" s="38">
        <f>AB93/AB111</f>
        <v>0.02560794059576119</v>
      </c>
      <c r="AD93">
        <f>AC93-J93</f>
        <v>-1.1102230246251565e-16</v>
      </c>
      <c r="AMK93" s="5"/>
    </row>
    <row r="94" spans="1:16384" ht="15.83333333333333">
      <c r="A94" s="39" t="s">
        <v>60</v>
      </c>
      <c r="B94" s="40">
        <v>14362</v>
      </c>
      <c r="C94" s="40">
        <v>60</v>
      </c>
      <c r="D94" s="40">
        <v>873.37409090909102</v>
      </c>
      <c r="E94" s="40">
        <v>488.88886363636402</v>
      </c>
      <c r="F94" s="40">
        <v>116</v>
      </c>
      <c r="G94" s="40">
        <v>337</v>
      </c>
      <c r="H94" s="40">
        <v>45</v>
      </c>
      <c r="I94" s="41">
        <v>351.85000000000002</v>
      </c>
      <c r="J94" s="43">
        <v>0.015545460021598199</v>
      </c>
      <c r="K94" s="40">
        <v>168041</v>
      </c>
      <c r="L94" s="40">
        <v>3965129</v>
      </c>
      <c r="M94" s="44">
        <v>4133170</v>
      </c>
      <c r="N94" s="29">
        <f>ROUND(ROUND(0.050000000000000003*M111,0)*AC94,0)</f>
        <v>168041</v>
      </c>
      <c r="O94" s="30">
        <f>N94-K94</f>
        <v>0</v>
      </c>
      <c r="P94" s="30" t="s">
        <f>IF(Q94=0,"",O94/Q94)</f>
        <v>23</v>
      </c>
      <c r="Q94" s="30"/>
      <c r="R94" s="35">
        <f>IF(C94=0,0,B94/C94)</f>
        <v>239.36666666666667</v>
      </c>
      <c r="S94" s="35">
        <f>EXP((((R94-R111)/R112+2)/4-1.8999999999999999)^3)</f>
        <v>0.11608308388190748</v>
      </c>
      <c r="T94" s="35">
        <f>B94/D94</f>
        <v>16.444270730599143</v>
      </c>
      <c r="U94" s="35">
        <f>EXP((((T94-T111)/T112+2)/4-1.8999999999999999)^3)</f>
        <v>0.045000935582112739</v>
      </c>
      <c r="V94" s="35">
        <f>E94/D94</f>
        <v>0.55977028483577052</v>
      </c>
      <c r="W94" s="35">
        <f>EXP((((V94-V111)/V112+2)/4-1.8999999999999999)^3)</f>
        <v>0.022468963973524003</v>
      </c>
      <c r="X94" s="35">
        <f>F94/D94</f>
        <v>0.13281822898966025</v>
      </c>
      <c r="Y94" s="35">
        <f>EXP((((X94-X111)/X112+2)/4-1.8999999999999999)^3)</f>
        <v>0.046835979194134833</v>
      </c>
      <c r="Z94" s="35">
        <f>(I94+Q94)/D94</f>
        <v>0.4028628781897583</v>
      </c>
      <c r="AA94" s="35">
        <f>EXP((((Z94-Z111)/Z112+2)/4-1.8999999999999999)^3)</f>
        <v>0.05469823209686446</v>
      </c>
      <c r="AB94" s="35">
        <f>0.01*S94+0.14999999999999999*U94+0.23999999999999999*W94+0.25*Y94+0.34999999999999998*AA94</f>
        <v>0.044156898562218008</v>
      </c>
      <c r="AC94" s="38">
        <f>AB94/AB111</f>
        <v>0.01554546002159822</v>
      </c>
      <c r="AD94">
        <f>AC94-J94</f>
        <v>2.0816681711721685e-17</v>
      </c>
      <c r="AMK94" s="5"/>
    </row>
    <row r="95" spans="1:16384" ht="15.83333333333333">
      <c r="A95" s="39" t="s">
        <v>61</v>
      </c>
      <c r="B95" s="40">
        <v>6206</v>
      </c>
      <c r="C95" s="40">
        <v>58</v>
      </c>
      <c r="D95" s="40">
        <v>390.69</v>
      </c>
      <c r="E95" s="40">
        <v>235.713636363636</v>
      </c>
      <c r="F95" s="40">
        <v>47</v>
      </c>
      <c r="G95" s="40">
        <v>146</v>
      </c>
      <c r="H95" s="40">
        <v>5</v>
      </c>
      <c r="I95" s="41">
        <v>147.65000000000001</v>
      </c>
      <c r="J95" s="43">
        <v>0.0147746348821813</v>
      </c>
      <c r="K95" s="40">
        <v>159708</v>
      </c>
      <c r="L95" s="40">
        <v>3796409</v>
      </c>
      <c r="M95" s="44">
        <v>3956117</v>
      </c>
      <c r="N95" s="29">
        <f>ROUND(ROUND(0.050000000000000003*M111,0)*AC95,0)</f>
        <v>159708</v>
      </c>
      <c r="O95" s="30">
        <f>N95-K95</f>
        <v>0</v>
      </c>
      <c r="P95" s="30" t="s">
        <f>IF(Q95=0,"",O95/Q95)</f>
        <v>23</v>
      </c>
      <c r="Q95" s="30"/>
      <c r="R95" s="35">
        <f>IF(C95=0,0,B95/C95)</f>
        <v>107</v>
      </c>
      <c r="S95" s="35">
        <f>EXP((((R95-R111)/R112+2)/4-1.8999999999999999)^3)</f>
        <v>0.0059596285576059603</v>
      </c>
      <c r="T95" s="35">
        <f>B95/D95</f>
        <v>15.884716783127288</v>
      </c>
      <c r="U95" s="35">
        <f>EXP((((T95-T111)/T112+2)/4-1.8999999999999999)^3)</f>
        <v>0.036597116842419647</v>
      </c>
      <c r="V95" s="35">
        <f>E95/D95</f>
        <v>0.60332651555871919</v>
      </c>
      <c r="W95" s="35">
        <f>EXP((((V95-V111)/V112+2)/4-1.8999999999999999)^3)</f>
        <v>0.040370285305037244</v>
      </c>
      <c r="X95" s="35">
        <f>F95/D95</f>
        <v>0.1202999820829814</v>
      </c>
      <c r="Y95" s="35">
        <f>EXP((((X95-X111)/X112+2)/4-1.8999999999999999)^3)</f>
        <v>0.03999592444268063</v>
      </c>
      <c r="Z95" s="35">
        <f>(I95+Q95)/D95</f>
        <v>0.37792111392664263</v>
      </c>
      <c r="AA95" s="35">
        <f>EXP((((Z95-Z111)/Z112+2)/4-1.8999999999999999)^3)</f>
        <v>0.047801015421077619</v>
      </c>
      <c r="AB95" s="35">
        <f>0.01*S95+0.14999999999999999*U95+0.23999999999999999*W95+0.25*Y95+0.34999999999999998*AA95</f>
        <v>0.041967368793195264</v>
      </c>
      <c r="AC95" s="38">
        <f>AB95/AB111</f>
        <v>0.01477463488218126</v>
      </c>
      <c r="AD95">
        <f>AC95-J95</f>
        <v>-3.9898639947466563e-17</v>
      </c>
      <c r="AMK95" s="5"/>
    </row>
    <row r="96" spans="1:16384" ht="15.83333333333333">
      <c r="A96" s="39" t="s">
        <v>62</v>
      </c>
      <c r="B96" s="40">
        <v>6880</v>
      </c>
      <c r="C96" s="40">
        <v>41</v>
      </c>
      <c r="D96" s="40">
        <v>337.74590909090898</v>
      </c>
      <c r="E96" s="40">
        <v>165.698409090909</v>
      </c>
      <c r="F96" s="40">
        <v>22</v>
      </c>
      <c r="G96" s="40">
        <v>101</v>
      </c>
      <c r="H96" s="40">
        <v>6</v>
      </c>
      <c r="I96" s="41">
        <v>102.98</v>
      </c>
      <c r="J96" s="43">
        <v>0.0142734092375885</v>
      </c>
      <c r="K96" s="40">
        <v>154290</v>
      </c>
      <c r="L96" s="40">
        <v>4232084</v>
      </c>
      <c r="M96" s="44">
        <v>4386374</v>
      </c>
      <c r="N96" s="29">
        <f>ROUND(ROUND(0.050000000000000003*M111,0)*AC96,0)</f>
        <v>154290</v>
      </c>
      <c r="O96" s="30">
        <f>N96-K96</f>
        <v>0</v>
      </c>
      <c r="P96" s="30" t="s">
        <f>IF(Q96=0,"",O96/Q96)</f>
        <v>23</v>
      </c>
      <c r="Q96" s="30"/>
      <c r="R96" s="35">
        <f>IF(C96=0,0,B96/C96)</f>
        <v>167.80487804878049</v>
      </c>
      <c r="S96" s="35">
        <f>EXP((((R96-R111)/R112+2)/4-1.8999999999999999)^3)</f>
        <v>0.028787277768907996</v>
      </c>
      <c r="T96" s="35">
        <f>B96/D96</f>
        <v>20.370342955503133</v>
      </c>
      <c r="U96" s="35">
        <f>EXP((((T96-T111)/T112+2)/4-1.8999999999999999)^3)</f>
        <v>0.15148285555895158</v>
      </c>
      <c r="V96" s="35">
        <f>E96/D96</f>
        <v>0.49060078784347017</v>
      </c>
      <c r="W96" s="35">
        <f>EXP((((V96-V111)/V112+2)/4-1.8999999999999999)^3)</f>
        <v>0.0077047107077401131</v>
      </c>
      <c r="X96" s="35">
        <f>F96/D96</f>
        <v>0.065137724567015845</v>
      </c>
      <c r="Y96" s="35">
        <f>EXP((((X96-X111)/X112+2)/4-1.8999999999999999)^3)</f>
        <v>0.018696260374781018</v>
      </c>
      <c r="Z96" s="35">
        <f>(I96+Q96)/D96</f>
        <v>0.30490376708687689</v>
      </c>
      <c r="AA96" s="35">
        <f>EXP((((Z96-Z111)/Z112+2)/4-1.8999999999999999)^3)</f>
        <v>0.031457542714509436</v>
      </c>
      <c r="AB96" s="35">
        <f>0.01*S96+0.14999999999999999*U96+0.23999999999999999*W96+0.25*Y96+0.34999999999999998*AA96</f>
        <v>0.040543636725163</v>
      </c>
      <c r="AC96" s="38">
        <f>AB96/AB111</f>
        <v>0.014273409237588545</v>
      </c>
      <c r="AD96">
        <f>AC96-J96</f>
        <v>4.5102810375396984e-17</v>
      </c>
      <c r="AMK96" s="5"/>
    </row>
    <row r="97" spans="1:16384" ht="15.83333333333333">
      <c r="A97" s="39" t="s">
        <v>63</v>
      </c>
      <c r="B97" s="40">
        <v>11155</v>
      </c>
      <c r="C97" s="40">
        <v>44</v>
      </c>
      <c r="D97" s="40">
        <v>494.53022727272702</v>
      </c>
      <c r="E97" s="40">
        <v>413.317045454545</v>
      </c>
      <c r="F97" s="40">
        <v>77</v>
      </c>
      <c r="G97" s="40">
        <v>156</v>
      </c>
      <c r="H97" s="40">
        <v>20</v>
      </c>
      <c r="I97" s="41">
        <v>162.59999999999999</v>
      </c>
      <c r="J97" s="43">
        <v>0.052762436828037801</v>
      </c>
      <c r="K97" s="40">
        <v>570342</v>
      </c>
      <c r="L97" s="40">
        <v>5407852</v>
      </c>
      <c r="M97" s="44">
        <v>5978194</v>
      </c>
      <c r="N97" s="29">
        <f>ROUND(ROUND(0.050000000000000003*M111,0)*AC97,0)</f>
        <v>570342</v>
      </c>
      <c r="O97" s="30">
        <f>N97-K97</f>
        <v>0</v>
      </c>
      <c r="P97" s="30" t="s">
        <f>IF(Q97=0,"",O97/Q97)</f>
        <v>23</v>
      </c>
      <c r="Q97" s="30"/>
      <c r="R97" s="35">
        <f>IF(C97=0,0,B97/C97)</f>
        <v>253.52272727272728</v>
      </c>
      <c r="S97" s="35">
        <f>EXP((((R97-R111)/R112+2)/4-1.8999999999999999)^3)</f>
        <v>0.14511363630980953</v>
      </c>
      <c r="T97" s="35">
        <f>B97/D97</f>
        <v>22.556760709084344</v>
      </c>
      <c r="U97" s="35">
        <f>EXP((((T97-T111)/T112+2)/4-1.8999999999999999)^3)</f>
        <v>0.25292672342211886</v>
      </c>
      <c r="V97" s="35">
        <f>E97/D97</f>
        <v>0.83577711262249288</v>
      </c>
      <c r="W97" s="35">
        <f>EXP((((V97-V111)/V112+2)/4-1.8999999999999999)^3)</f>
        <v>0.34328671614063205</v>
      </c>
      <c r="X97" s="35">
        <f>F97/D97</f>
        <v>0.15570332358579064</v>
      </c>
      <c r="Y97" s="35">
        <f>EXP((((X97-X111)/X112+2)/4-1.8999999999999999)^3)</f>
        <v>0.061667905171536523</v>
      </c>
      <c r="Z97" s="35">
        <f>(I97+Q97)/D97</f>
        <v>0.32879688850713712</v>
      </c>
      <c r="AA97" s="35">
        <f>EXP((((Z97-Z111)/Z112+2)/4-1.8999999999999999)^3)</f>
        <v>0.036216670037554931</v>
      </c>
      <c r="AB97" s="35">
        <f>0.01*S97+0.14999999999999999*U97+0.23999999999999999*W97+0.25*Y97+0.34999999999999998*AA97</f>
        <v>0.14987176755619597</v>
      </c>
      <c r="AC97" s="38">
        <f>AB97/AB111</f>
        <v>0.052762436828037912</v>
      </c>
      <c r="AD97">
        <f>AC97-J97</f>
        <v>1.1102230246251565e-16</v>
      </c>
      <c r="AMK97" s="5"/>
    </row>
    <row r="98" spans="1:16384" ht="15.83333333333333">
      <c r="A98" s="39" t="s">
        <v>64</v>
      </c>
      <c r="B98" s="40">
        <v>8998</v>
      </c>
      <c r="C98" s="40">
        <v>50</v>
      </c>
      <c r="D98" s="40">
        <v>370.591136363636</v>
      </c>
      <c r="E98" s="40">
        <v>271.26022727272698</v>
      </c>
      <c r="F98" s="40">
        <v>145</v>
      </c>
      <c r="G98" s="40">
        <v>390</v>
      </c>
      <c r="H98" s="40">
        <v>50</v>
      </c>
      <c r="I98" s="41">
        <v>406.5</v>
      </c>
      <c r="J98" s="43">
        <v>0.14067979887766499</v>
      </c>
      <c r="K98" s="40">
        <v>1520696</v>
      </c>
      <c r="L98" s="40">
        <v>8559917</v>
      </c>
      <c r="M98" s="44">
        <v>10080613</v>
      </c>
      <c r="N98" s="29">
        <f>ROUND(ROUND(0.050000000000000003*M111,0)*AC98,0)</f>
        <v>1520696</v>
      </c>
      <c r="O98" s="30">
        <f>N98-K98</f>
        <v>0</v>
      </c>
      <c r="P98" s="30" t="s">
        <f>IF(Q98=0,"",O98/Q98)</f>
        <v>23</v>
      </c>
      <c r="Q98" s="30"/>
      <c r="R98" s="35">
        <f>IF(C98=0,0,B98/C98)</f>
        <v>179.96000000000001</v>
      </c>
      <c r="S98" s="35">
        <f>EXP((((R98-R111)/R112+2)/4-1.8999999999999999)^3)</f>
        <v>0.037710555152035488</v>
      </c>
      <c r="T98" s="35">
        <f>B98/D98</f>
        <v>24.280127388613181</v>
      </c>
      <c r="U98" s="35">
        <f>EXP((((T98-T111)/T112+2)/4-1.8999999999999999)^3)</f>
        <v>0.35227835070128022</v>
      </c>
      <c r="V98" s="35">
        <f>E98/D98</f>
        <v>0.7319663118077322</v>
      </c>
      <c r="W98" s="35">
        <f>EXP((((V98-V111)/V112+2)/4-1.8999999999999999)^3)</f>
        <v>0.1593414579079972</v>
      </c>
      <c r="X98" s="35">
        <f>F98/D98</f>
        <v>0.39126677832283963</v>
      </c>
      <c r="Y98" s="35">
        <f>EXP((((X98-X111)/X112+2)/4-1.8999999999999999)^3)</f>
        <v>0.42974925151414256</v>
      </c>
      <c r="Z98" s="35">
        <f>(I98+Q98)/D98</f>
        <v>1.0968961750912711</v>
      </c>
      <c r="AA98" s="35">
        <f>EXP((((Z98-Z111)/Z112+2)/4-1.8999999999999999)^3)</f>
        <v>0.57343720879130899</v>
      </c>
      <c r="AB98" s="35">
        <f>0.01*S98+0.14999999999999999*U98+0.23999999999999999*W98+0.25*Y98+0.34999999999999998*AA98</f>
        <v>0.39960114401012548</v>
      </c>
      <c r="AC98" s="38">
        <f>AB98/AB111</f>
        <v>0.1406797988776658</v>
      </c>
      <c r="AD98">
        <f>AC98-J98</f>
        <v>8.0491169285323849e-16</v>
      </c>
      <c r="AMK98" s="5"/>
    </row>
    <row r="99" spans="1:16384" ht="15.83333333333333">
      <c r="A99" s="39" t="s">
        <v>65</v>
      </c>
      <c r="B99" s="40">
        <v>2737</v>
      </c>
      <c r="C99" s="40">
        <v>27</v>
      </c>
      <c r="D99" s="40">
        <v>262.66568181818201</v>
      </c>
      <c r="E99" s="40">
        <v>114.018409090909</v>
      </c>
      <c r="F99" s="40">
        <v>18</v>
      </c>
      <c r="G99" s="40">
        <v>73</v>
      </c>
      <c r="H99" s="40">
        <v>15</v>
      </c>
      <c r="I99" s="41">
        <v>77.950000000000003</v>
      </c>
      <c r="J99" s="43">
        <v>0.00583094595209577</v>
      </c>
      <c r="K99" s="40">
        <v>63030</v>
      </c>
      <c r="L99" s="40">
        <v>1968547</v>
      </c>
      <c r="M99" s="44">
        <v>2031577</v>
      </c>
      <c r="N99" s="29">
        <f>ROUND(ROUND(0.050000000000000003*M111,0)*AC99,0)</f>
        <v>63030</v>
      </c>
      <c r="O99" s="30">
        <f>N99-K99</f>
        <v>0</v>
      </c>
      <c r="P99" s="30" t="s">
        <f>IF(Q99=0,"",O99/Q99)</f>
        <v>23</v>
      </c>
      <c r="Q99" s="30"/>
      <c r="R99" s="35">
        <f>IF(C99=0,0,B99/C99)</f>
        <v>101.37037037037037</v>
      </c>
      <c r="S99" s="35">
        <f>EXP((((R99-R111)/R112+2)/4-1.8999999999999999)^3)</f>
        <v>0.0050493697101986609</v>
      </c>
      <c r="T99" s="35">
        <f>B99/D99</f>
        <v>10.420089830747512</v>
      </c>
      <c r="U99" s="35">
        <f>EXP((((T99-T111)/T112+2)/4-1.8999999999999999)^3)</f>
        <v>0.0029426461349793048</v>
      </c>
      <c r="V99" s="35">
        <f>E99/D99</f>
        <v>0.43408186521234582</v>
      </c>
      <c r="W99" s="35">
        <f>EXP((((V99-V111)/V112+2)/4-1.8999999999999999)^3)</f>
        <v>0.0028040564711330177</v>
      </c>
      <c r="X99" s="35">
        <f>F99/D99</f>
        <v>0.068528175722855397</v>
      </c>
      <c r="Y99" s="35">
        <f>EXP((((X99-X111)/X112+2)/4-1.8999999999999999)^3)</f>
        <v>0.019652291869857362</v>
      </c>
      <c r="Z99" s="35">
        <f>(I99+Q99)/D99</f>
        <v>0.29676507208869879</v>
      </c>
      <c r="AA99" s="35">
        <f>EXP((((Z99-Z111)/Z112+2)/4-1.8999999999999999)^3)</f>
        <v>0.029956777442460038</v>
      </c>
      <c r="AB99" s="35">
        <f>0.01*S99+0.14999999999999999*U99+0.23999999999999999*W99+0.25*Y99+0.34999999999999998*AA99</f>
        <v>0.016562809242746161</v>
      </c>
      <c r="AC99" s="38">
        <f>AB99/AB111</f>
        <v>0.0058309459520957552</v>
      </c>
      <c r="AD99">
        <f>AC99-J99</f>
        <v>-1.474514954580286e-17</v>
      </c>
      <c r="AMK99" s="5"/>
    </row>
    <row r="100" spans="1:16384" ht="15.83333333333333">
      <c r="A100" s="39" t="s">
        <v>66</v>
      </c>
      <c r="B100" s="40">
        <v>8848</v>
      </c>
      <c r="C100" s="40">
        <v>32</v>
      </c>
      <c r="D100" s="40">
        <v>426.389772727273</v>
      </c>
      <c r="E100" s="40">
        <v>394.79886363636399</v>
      </c>
      <c r="F100" s="40">
        <v>126</v>
      </c>
      <c r="G100" s="40">
        <v>262</v>
      </c>
      <c r="H100" s="40">
        <v>48</v>
      </c>
      <c r="I100" s="41">
        <v>277.83999999999997</v>
      </c>
      <c r="J100" s="43">
        <v>0.0970166956016838</v>
      </c>
      <c r="K100" s="40">
        <v>1048714</v>
      </c>
      <c r="L100" s="40">
        <v>13744672</v>
      </c>
      <c r="M100" s="44">
        <v>14793386</v>
      </c>
      <c r="N100" s="29">
        <f>ROUND(ROUND(0.050000000000000003*M111,0)*AC100,0)</f>
        <v>1048714</v>
      </c>
      <c r="O100" s="30">
        <f>N100-K100</f>
        <v>0</v>
      </c>
      <c r="P100" s="30" t="s">
        <f>IF(Q100=0,"",O100/Q100)</f>
        <v>23</v>
      </c>
      <c r="Q100" s="30"/>
      <c r="R100" s="35">
        <f>IF(C100=0,0,B100/C100)</f>
        <v>276.5</v>
      </c>
      <c r="S100" s="35">
        <f>EXP((((R100-R111)/R112+2)/4-1.8999999999999999)^3)</f>
        <v>0.20155384391694436</v>
      </c>
      <c r="T100" s="35">
        <f>B100/D100</f>
        <v>20.750966758434306</v>
      </c>
      <c r="U100" s="35">
        <f>EXP((((T100-T111)/T112+2)/4-1.8999999999999999)^3)</f>
        <v>0.16693003427207098</v>
      </c>
      <c r="V100" s="35">
        <f>E100/D100</f>
        <v>0.92591072508881411</v>
      </c>
      <c r="W100" s="35">
        <f>EXP((((V100-V111)/V112+2)/4-1.8999999999999999)^3)</f>
        <v>0.54454348177023926</v>
      </c>
      <c r="X100" s="35">
        <f>F100/D100</f>
        <v>0.29550427345871638</v>
      </c>
      <c r="Y100" s="35">
        <f>EXP((((X100-X111)/X112+2)/4-1.8999999999999999)^3)</f>
        <v>0.23353559544755761</v>
      </c>
      <c r="Z100" s="35">
        <f>(I100+Q100)/D100</f>
        <v>0.65161037569658531</v>
      </c>
      <c r="AA100" s="35">
        <f>EXP((((Z100-Z111)/Z112+2)/4-1.8999999999999999)^3)</f>
        <v>0.16984761908658452</v>
      </c>
      <c r="AB100" s="35">
        <f>0.01*S100+0.14999999999999999*U100+0.23999999999999999*W100+0.25*Y100+0.34999999999999998*AA100</f>
        <v>0.27557604474703151</v>
      </c>
      <c r="AC100" s="38">
        <f>AB100/AB111</f>
        <v>0.097016695601683967</v>
      </c>
      <c r="AD100">
        <f>AC100-J100</f>
        <v>1.6653345369377348e-16</v>
      </c>
      <c r="AMK100" s="5"/>
    </row>
    <row r="101" spans="1:16384" ht="15.83333333333333">
      <c r="A101" s="39" t="s">
        <v>67</v>
      </c>
      <c r="B101" s="40">
        <v>3958</v>
      </c>
      <c r="C101" s="40">
        <v>30</v>
      </c>
      <c r="D101" s="40">
        <v>247.09090909090901</v>
      </c>
      <c r="E101" s="40">
        <v>78.659090909090907</v>
      </c>
      <c r="F101" s="40">
        <v>3</v>
      </c>
      <c r="G101" s="40">
        <v>25</v>
      </c>
      <c r="H101" s="40">
        <v>1</v>
      </c>
      <c r="I101" s="41">
        <v>25.329999999999998</v>
      </c>
      <c r="J101" s="43">
        <v>0.0038058207148540901</v>
      </c>
      <c r="K101" s="40">
        <v>41141</v>
      </c>
      <c r="L101" s="40">
        <v>1665627</v>
      </c>
      <c r="M101" s="44">
        <v>1706768</v>
      </c>
      <c r="N101" s="29">
        <f>ROUND(ROUND(0.050000000000000003*M111,0)*AC101,0)</f>
        <v>41140</v>
      </c>
      <c r="O101" s="30">
        <f>N101-K101</f>
        <v>-1</v>
      </c>
      <c r="P101" s="30" t="s">
        <f>IF(Q101=0,"",O101/Q101)</f>
        <v>23</v>
      </c>
      <c r="Q101" s="30"/>
      <c r="R101" s="35">
        <f>IF(C101=0,0,B101/C101)</f>
        <v>131.93333333333334</v>
      </c>
      <c r="S101" s="35">
        <f>EXP((((R101-R111)/R112+2)/4-1.8999999999999999)^3)</f>
        <v>0.011911703995333285</v>
      </c>
      <c r="T101" s="35">
        <f>B101/D101</f>
        <v>16.018395879323037</v>
      </c>
      <c r="U101" s="35">
        <f>EXP((((T101-T111)/T112+2)/4-1.8999999999999999)^3)</f>
        <v>0.03848097471743623</v>
      </c>
      <c r="V101" s="35">
        <f>E101/D101</f>
        <v>0.31834069168506263</v>
      </c>
      <c r="W101" s="35">
        <f>EXP((((V101-V111)/V112+2)/4-1.8999999999999999)^3)</f>
        <v>0.00023302222755682507</v>
      </c>
      <c r="X101" s="35">
        <f>F101/D101</f>
        <v>0.012141280353200888</v>
      </c>
      <c r="Y101" s="35">
        <f>EXP((((X101-X111)/X112+2)/4-1.8999999999999999)^3)</f>
        <v>0.0081097199758693277</v>
      </c>
      <c r="Z101" s="35">
        <f>(I101+Q101)/D101</f>
        <v>0.10251287711552615</v>
      </c>
      <c r="AA101" s="35">
        <f>EXP((((Z101-Z111)/Z112+2)/4-1.8999999999999999)^3)</f>
        <v>0.0081023425907024368</v>
      </c>
      <c r="AB101" s="35">
        <f>0.01*S101+0.14999999999999999*U101+0.23999999999999999*W101+0.25*Y101+0.34999999999999998*AA101</f>
        <v>0.01081043848289559</v>
      </c>
      <c r="AC101" s="38">
        <f>AB101/AB111</f>
        <v>0.0038058207148540953</v>
      </c>
      <c r="AD101">
        <f>AC101-J101</f>
        <v>5.2041704279304213e-18</v>
      </c>
      <c r="AMK101" s="5"/>
    </row>
    <row r="102" spans="1:16384" ht="15.83333333333333">
      <c r="A102" s="39" t="s">
        <v>68</v>
      </c>
      <c r="B102" s="40">
        <v>8611</v>
      </c>
      <c r="C102" s="40">
        <v>76</v>
      </c>
      <c r="D102" s="40">
        <v>358.79545454545502</v>
      </c>
      <c r="E102" s="40">
        <v>294.56818181818198</v>
      </c>
      <c r="F102" s="40">
        <v>32</v>
      </c>
      <c r="G102" s="40">
        <v>198</v>
      </c>
      <c r="H102" s="40">
        <v>47</v>
      </c>
      <c r="I102" s="41">
        <v>213.50999999999999</v>
      </c>
      <c r="J102" s="43">
        <v>0.0631853271827479</v>
      </c>
      <c r="K102" s="40">
        <v>683010</v>
      </c>
      <c r="L102" s="40">
        <v>8865018</v>
      </c>
      <c r="M102" s="44">
        <v>9548028</v>
      </c>
      <c r="N102" s="29">
        <f>ROUND(ROUND(0.050000000000000003*M111,0)*AC102,0)</f>
        <v>683010</v>
      </c>
      <c r="O102" s="30">
        <f>N102-K102</f>
        <v>0</v>
      </c>
      <c r="P102" s="30" t="s">
        <f>IF(Q102=0,"",O102/Q102)</f>
        <v>23</v>
      </c>
      <c r="Q102" s="30"/>
      <c r="R102" s="35">
        <f>IF(C102=0,0,B102/C102)</f>
        <v>113.30263157894737</v>
      </c>
      <c r="S102" s="35">
        <f>EXP((((R102-R111)/R112+2)/4-1.8999999999999999)^3)</f>
        <v>0.0071450266538852529</v>
      </c>
      <c r="T102" s="35">
        <f>B102/D102</f>
        <v>23.999746626971529</v>
      </c>
      <c r="U102" s="35">
        <f>EXP((((T102-T111)/T112+2)/4-1.8999999999999999)^3)</f>
        <v>0.33516338211519509</v>
      </c>
      <c r="V102" s="35">
        <f>E102/D102</f>
        <v>0.8209919554063464</v>
      </c>
      <c r="W102" s="35">
        <f>EXP((((V102-V111)/V112+2)/4-1.8999999999999999)^3)</f>
        <v>0.31284538024283493</v>
      </c>
      <c r="X102" s="35">
        <f>F102/D102</f>
        <v>0.089187306011274989</v>
      </c>
      <c r="Y102" s="35">
        <f>EXP((((X102-X111)/X112+2)/4-1.8999999999999999)^3)</f>
        <v>0.026392859204630768</v>
      </c>
      <c r="Z102" s="35">
        <f>(I102+Q102)/D102</f>
        <v>0.59507442832710378</v>
      </c>
      <c r="AA102" s="35">
        <f>EXP((((Z102-Z111)/Z112+2)/4-1.8999999999999999)^3)</f>
        <v>0.13557410558067373</v>
      </c>
      <c r="AB102" s="35">
        <f>0.01*S102+0.14999999999999999*U102+0.23999999999999999*W102+0.25*Y102+0.34999999999999998*AA102</f>
        <v>0.17947800059649197</v>
      </c>
      <c r="AC102" s="38">
        <f>AB102/AB111</f>
        <v>0.063185327182747733</v>
      </c>
      <c r="AD102">
        <f>AC102-J102</f>
        <v>-1.6653345369377348e-16</v>
      </c>
      <c r="AMK102" s="5"/>
    </row>
    <row r="103" spans="1:16384" ht="15.83333333333333">
      <c r="A103" s="39" t="s">
        <v>69</v>
      </c>
      <c r="B103" s="40">
        <v>4097</v>
      </c>
      <c r="C103" s="40">
        <v>37</v>
      </c>
      <c r="D103" s="40">
        <v>364.87931818181801</v>
      </c>
      <c r="E103" s="40">
        <v>188.75477272727301</v>
      </c>
      <c r="F103" s="40">
        <v>20</v>
      </c>
      <c r="G103" s="40">
        <v>52</v>
      </c>
      <c r="H103" s="40">
        <v>26</v>
      </c>
      <c r="I103" s="41">
        <v>60.579999999999998</v>
      </c>
      <c r="J103" s="43">
        <v>0.0042565916843657998</v>
      </c>
      <c r="K103" s="40">
        <v>46012</v>
      </c>
      <c r="L103" s="40">
        <v>2468772</v>
      </c>
      <c r="M103" s="44">
        <v>2514784</v>
      </c>
      <c r="N103" s="29">
        <f>ROUND(ROUND(0.050000000000000003*M111,0)*AC103,0)</f>
        <v>46012</v>
      </c>
      <c r="O103" s="30">
        <f>N103-K103</f>
        <v>0</v>
      </c>
      <c r="P103" s="30" t="s">
        <f>IF(Q103=0,"",O103/Q103)</f>
        <v>23</v>
      </c>
      <c r="Q103" s="30"/>
      <c r="R103" s="35">
        <f>IF(C103=0,0,B103/C103)</f>
        <v>110.72972972972973</v>
      </c>
      <c r="S103" s="35">
        <f>EXP((((R103-R111)/R112+2)/4-1.8999999999999999)^3)</f>
        <v>0.006638508368010272</v>
      </c>
      <c r="T103" s="35">
        <f>B103/D103</f>
        <v>11.228370027699077</v>
      </c>
      <c r="U103" s="35">
        <f>EXP((((T103-T111)/T112+2)/4-1.8999999999999999)^3)</f>
        <v>0.0045407595777894067</v>
      </c>
      <c r="V103" s="35">
        <f>E103/D103</f>
        <v>0.51730740363096495</v>
      </c>
      <c r="W103" s="35">
        <f>EXP((((V103-V111)/V112+2)/4-1.8999999999999999)^3)</f>
        <v>0.011895123126102523</v>
      </c>
      <c r="X103" s="35">
        <f>F103/D103</f>
        <v>0.05481264353282439</v>
      </c>
      <c r="Y103" s="35">
        <f>EXP((((X103-X111)/X112+2)/4-1.8999999999999999)^3)</f>
        <v>0.016020281295340943</v>
      </c>
      <c r="Z103" s="35">
        <f>(I103+Q103)/D103</f>
        <v>0.16602749726092508</v>
      </c>
      <c r="AA103" s="35">
        <f>EXP((((Z103-Z111)/Z112+2)/4-1.8999999999999999)^3)</f>
        <v>0.012809871682975487</v>
      </c>
      <c r="AB103" s="35">
        <f>0.01*S103+0.14999999999999999*U103+0.23999999999999999*W103+0.25*Y103+0.34999999999999998*AA103</f>
        <v>0.012090853983489774</v>
      </c>
      <c r="AC103" s="38">
        <f>AB103/AB111</f>
        <v>0.0042565916843658128</v>
      </c>
      <c r="AD103">
        <f>AC103-J103</f>
        <v>1.3010426069826053e-17</v>
      </c>
      <c r="AMK103" s="5"/>
    </row>
    <row r="104" spans="1:16384" ht="15.83333333333333">
      <c r="A104" s="39" t="s">
        <v>70</v>
      </c>
      <c r="B104" s="40">
        <v>4525</v>
      </c>
      <c r="C104" s="40">
        <v>25</v>
      </c>
      <c r="D104" s="40">
        <v>318.57749999999999</v>
      </c>
      <c r="E104" s="40">
        <v>194.603409090909</v>
      </c>
      <c r="F104" s="40">
        <v>7</v>
      </c>
      <c r="G104" s="40">
        <v>39</v>
      </c>
      <c r="H104" s="40">
        <v>6</v>
      </c>
      <c r="I104" s="41">
        <v>40.979999999999997</v>
      </c>
      <c r="J104" s="43">
        <v>0.0069185774941589199</v>
      </c>
      <c r="K104" s="40">
        <v>74787</v>
      </c>
      <c r="L104" s="40">
        <v>4330659</v>
      </c>
      <c r="M104" s="44">
        <v>4405446</v>
      </c>
      <c r="N104" s="29">
        <f>ROUND(ROUND(0.050000000000000003*M111,0)*AC104,0)</f>
        <v>74787</v>
      </c>
      <c r="O104" s="30">
        <f>N104-K104</f>
        <v>0</v>
      </c>
      <c r="P104" s="30" t="s">
        <f>IF(Q104=0,"",O104/Q104)</f>
        <v>23</v>
      </c>
      <c r="Q104" s="30"/>
      <c r="R104" s="35">
        <f>IF(C104=0,0,B104/C104)</f>
        <v>181</v>
      </c>
      <c r="S104" s="35">
        <f>EXP((((R104-R111)/R112+2)/4-1.8999999999999999)^3)</f>
        <v>0.038566488770027461</v>
      </c>
      <c r="T104" s="35">
        <f>B104/D104</f>
        <v>14.203765174878955</v>
      </c>
      <c r="U104" s="35">
        <f>EXP((((T104-T111)/T112+2)/4-1.8999999999999999)^3)</f>
        <v>0.018618527708437079</v>
      </c>
      <c r="V104" s="35">
        <f>E104/D104</f>
        <v>0.61085107733882338</v>
      </c>
      <c r="W104" s="35">
        <f>EXP((((V104-V111)/V112+2)/4-1.8999999999999999)^3)</f>
        <v>0.044379271815315056</v>
      </c>
      <c r="X104" s="35">
        <f>F104/D104</f>
        <v>0.021972675408652526</v>
      </c>
      <c r="Y104" s="35">
        <f>EXP((((X104-X111)/X112+2)/4-1.8999999999999999)^3)</f>
        <v>0.0095455603740918459</v>
      </c>
      <c r="Z104" s="35">
        <f>(I104+Q104)/D104</f>
        <v>0.12863431974951151</v>
      </c>
      <c r="AA104" s="35">
        <f>EXP((((Z104-Z111)/Z112+2)/4-1.8999999999999999)^3)</f>
        <v>0.0098181960573906386</v>
      </c>
      <c r="AB104" s="35">
        <f>0.01*S104+0.14999999999999999*U104+0.23999999999999999*W104+0.25*Y104+0.34999999999999998*AA104</f>
        <v>0.019652227993251135</v>
      </c>
      <c r="AC104" s="38">
        <f>AB104/AB111</f>
        <v>0.0069185774941588991</v>
      </c>
      <c r="AD104">
        <f>AC104-J104</f>
        <v>-2.0816681711721685e-17</v>
      </c>
      <c r="AMK104" s="5"/>
    </row>
    <row r="105" spans="1:16384" ht="15.83333333333333">
      <c r="A105" s="39" t="s">
        <v>71</v>
      </c>
      <c r="B105" s="40">
        <v>6688</v>
      </c>
      <c r="C105" s="40">
        <v>45</v>
      </c>
      <c r="D105" s="40">
        <v>384.15499999999997</v>
      </c>
      <c r="E105" s="40">
        <v>287.38340909090903</v>
      </c>
      <c r="F105" s="40">
        <v>15</v>
      </c>
      <c r="G105" s="40">
        <v>50</v>
      </c>
      <c r="H105" s="40">
        <v>17</v>
      </c>
      <c r="I105" s="41">
        <v>55.609999999999999</v>
      </c>
      <c r="J105" s="43">
        <v>0.021303788212426501</v>
      </c>
      <c r="K105" s="40">
        <v>230286</v>
      </c>
      <c r="L105" s="40">
        <v>2600267</v>
      </c>
      <c r="M105" s="44">
        <v>2830553</v>
      </c>
      <c r="N105" s="29">
        <f>ROUND(ROUND(0.050000000000000003*M111,0)*AC105,0)</f>
        <v>230286</v>
      </c>
      <c r="O105" s="30">
        <f>N105-K105</f>
        <v>0</v>
      </c>
      <c r="P105" s="30" t="s">
        <f>IF(Q105=0,"",O105/Q105)</f>
        <v>23</v>
      </c>
      <c r="Q105" s="30"/>
      <c r="R105" s="35">
        <f>IF(C105=0,0,B105/C105)</f>
        <v>148.62222222222223</v>
      </c>
      <c r="S105" s="35">
        <f>EXP((((R105-R111)/R112+2)/4-1.8999999999999999)^3)</f>
        <v>0.018252619921077698</v>
      </c>
      <c r="T105" s="35">
        <f>B105/D105</f>
        <v>17.409639338287931</v>
      </c>
      <c r="U105" s="35">
        <f>EXP((((T105-T111)/T112+2)/4-1.8999999999999999)^3)</f>
        <v>0.062975424682347847</v>
      </c>
      <c r="V105" s="35">
        <f>E105/D105</f>
        <v>0.74809233015555976</v>
      </c>
      <c r="W105" s="35">
        <f>EXP((((V105-V111)/V112+2)/4-1.8999999999999999)^3)</f>
        <v>0.18285882242098439</v>
      </c>
      <c r="X105" s="35">
        <f>F105/D105</f>
        <v>0.039046738946518986</v>
      </c>
      <c r="Y105" s="35">
        <f>EXP((((X105-X111)/X112+2)/4-1.8999999999999999)^3)</f>
        <v>0.012558021421337696</v>
      </c>
      <c r="Z105" s="35">
        <f>(I105+Q105)/D105</f>
        <v>0.14475927685439471</v>
      </c>
      <c r="AA105" s="35">
        <f>EXP((((Z105-Z111)/Z112+2)/4-1.8999999999999999)^3)</f>
        <v>0.011025640930465295</v>
      </c>
      <c r="AB105" s="35">
        <f>0.01*S105+0.14999999999999999*U105+0.23999999999999999*W105+0.25*Y105+0.34999999999999998*AA105</f>
        <v>0.060513436963596484</v>
      </c>
      <c r="AC105" s="38">
        <f>AB105/AB111</f>
        <v>0.021303788212426511</v>
      </c>
      <c r="AD105">
        <f>AC105-J105</f>
        <v>1.0408340855860843e-17</v>
      </c>
      <c r="AMK105" s="5"/>
    </row>
    <row r="106" spans="1:16384" ht="15.83333333333333">
      <c r="A106" s="39" t="s">
        <v>72</v>
      </c>
      <c r="B106" s="40">
        <v>6649</v>
      </c>
      <c r="C106" s="40">
        <v>36</v>
      </c>
      <c r="D106" s="40">
        <v>295.81136363636398</v>
      </c>
      <c r="E106" s="40">
        <v>173.15068181818199</v>
      </c>
      <c r="F106" s="40">
        <v>3</v>
      </c>
      <c r="G106" s="40">
        <v>15</v>
      </c>
      <c r="H106" s="40">
        <v>0</v>
      </c>
      <c r="I106" s="41">
        <v>15</v>
      </c>
      <c r="J106" s="43">
        <v>0.0173418248894451</v>
      </c>
      <c r="K106" s="40">
        <v>187459</v>
      </c>
      <c r="L106" s="40">
        <v>3912040</v>
      </c>
      <c r="M106" s="44">
        <v>4099499</v>
      </c>
      <c r="N106" s="29">
        <f>ROUND(ROUND(0.050000000000000003*M111,0)*AC106,0)</f>
        <v>187459</v>
      </c>
      <c r="O106" s="30">
        <f>N106-K106</f>
        <v>0</v>
      </c>
      <c r="P106" s="30" t="s">
        <f>IF(Q106=0,"",O106/Q106)</f>
        <v>23</v>
      </c>
      <c r="Q106" s="30"/>
      <c r="R106" s="35">
        <f>IF(C106=0,0,B106/C106)</f>
        <v>184.69444444444446</v>
      </c>
      <c r="S106" s="35">
        <f>EXP((((R106-R111)/R112+2)/4-1.8999999999999999)^3)</f>
        <v>0.041732614848834844</v>
      </c>
      <c r="T106" s="35">
        <f>B106/D106</f>
        <v>22.477162196424292</v>
      </c>
      <c r="U106" s="35">
        <f>EXP((((T106-T111)/T112+2)/4-1.8999999999999999)^3)</f>
        <v>0.24871372533730512</v>
      </c>
      <c r="V106" s="35">
        <f>E106/D106</f>
        <v>0.58534154905229829</v>
      </c>
      <c r="W106" s="35">
        <f>EXP((((V106-V111)/V112+2)/4-1.8999999999999999)^3)</f>
        <v>0.031946607451859808</v>
      </c>
      <c r="X106" s="35">
        <f>F106/D106</f>
        <v>0.010141598223683693</v>
      </c>
      <c r="Y106" s="35">
        <f>EXP((((X106-X111)/X112+2)/4-1.8999999999999999)^3)</f>
        <v>0.0078416368355207784</v>
      </c>
      <c r="Z106" s="35">
        <f>(I106+Q106)/D106</f>
        <v>0.050707991118418463</v>
      </c>
      <c r="AA106" s="35">
        <f>EXP((((Z106-Z111)/Z112+2)/4-1.8999999999999999)^3)</f>
        <v>0.0054499864609668562</v>
      </c>
      <c r="AB106" s="35">
        <f>0.01*S106+0.14999999999999999*U106+0.23999999999999999*W106+0.25*Y106+0.34999999999999998*AA106</f>
        <v>0.049259475207749065</v>
      </c>
      <c r="AC106" s="38">
        <f>AB106/AB111</f>
        <v>0.017341824889445034</v>
      </c>
      <c r="AD106">
        <f>AC106-J106</f>
        <v>-6.591949208711867e-17</v>
      </c>
      <c r="AMK106" s="5"/>
    </row>
    <row r="107" spans="1:16384" ht="15.83333333333333">
      <c r="A107" s="39" t="s">
        <v>73</v>
      </c>
      <c r="B107" s="40">
        <v>3171</v>
      </c>
      <c r="C107" s="40">
        <v>28</v>
      </c>
      <c r="D107" s="40">
        <v>363.61750000000001</v>
      </c>
      <c r="E107" s="40">
        <v>206.11931818181799</v>
      </c>
      <c r="F107" s="40">
        <v>32</v>
      </c>
      <c r="G107" s="40">
        <v>61</v>
      </c>
      <c r="H107" s="40">
        <v>17</v>
      </c>
      <c r="I107" s="41">
        <v>66.609999999999999</v>
      </c>
      <c r="J107" s="43">
        <v>0.0062428591411289496</v>
      </c>
      <c r="K107" s="40">
        <v>67483</v>
      </c>
      <c r="L107" s="40">
        <v>2643997</v>
      </c>
      <c r="M107" s="44">
        <v>2711480</v>
      </c>
      <c r="N107" s="29">
        <f>ROUND(ROUND(0.050000000000000003*M111,0)*AC107,0)</f>
        <v>67483</v>
      </c>
      <c r="O107" s="30">
        <f>N107-K107</f>
        <v>0</v>
      </c>
      <c r="P107" s="30" t="s">
        <f>IF(Q107=0,"",O107/Q107)</f>
        <v>23</v>
      </c>
      <c r="Q107" s="30"/>
      <c r="R107" s="35">
        <f>IF(C107=0,0,B107/C107)</f>
        <v>113.25</v>
      </c>
      <c r="S107" s="35">
        <f>EXP((((R107-R111)/R112+2)/4-1.8999999999999999)^3)</f>
        <v>0.0071343394475139443</v>
      </c>
      <c r="T107" s="35">
        <f>B107/D107</f>
        <v>8.7207023864362956</v>
      </c>
      <c r="U107" s="35">
        <f>EXP((((T107-T111)/T112+2)/4-1.8999999999999999)^3)</f>
        <v>0.0010971533755422076</v>
      </c>
      <c r="V107" s="35">
        <f>E107/D107</f>
        <v>0.56685753073440626</v>
      </c>
      <c r="W107" s="35">
        <f>EXP((((V107-V111)/V112+2)/4-1.8999999999999999)^3)</f>
        <v>0.024827873686617669</v>
      </c>
      <c r="X107" s="35">
        <f>F107/D107</f>
        <v>0.088004565236821652</v>
      </c>
      <c r="Y107" s="35">
        <f>EXP((((X107-X111)/X112+2)/4-1.8999999999999999)^3)</f>
        <v>0.025961707622280783</v>
      </c>
      <c r="Z107" s="35">
        <f>(I107+Q107)/D107</f>
        <v>0.18318700282577158</v>
      </c>
      <c r="AA107" s="35">
        <f>EXP((((Z107-Z111)/Z112+2)/4-1.8999999999999999)^3)</f>
        <v>0.01442233193801791</v>
      </c>
      <c r="AB107" s="35">
        <f>0.01*S107+0.14999999999999999*U107+0.23999999999999999*W107+0.25*Y107+0.34999999999999998*AA107</f>
        <v>0.017732849169471175</v>
      </c>
      <c r="AC107" s="38">
        <f>AB107/AB111</f>
        <v>0.0062428591411289244</v>
      </c>
      <c r="AD107">
        <f>AC107-J107</f>
        <v>-2.5153490401663703e-17</v>
      </c>
      <c r="AMK107" s="5"/>
    </row>
    <row r="108" spans="1:16384" ht="15.83333333333333">
      <c r="A108" s="39" t="s">
        <v>74</v>
      </c>
      <c r="B108" s="40">
        <v>6622</v>
      </c>
      <c r="C108" s="40">
        <v>26</v>
      </c>
      <c r="D108" s="40">
        <v>378.35795454545502</v>
      </c>
      <c r="E108" s="40">
        <v>258.49250000000001</v>
      </c>
      <c r="F108" s="40">
        <v>19</v>
      </c>
      <c r="G108" s="40">
        <v>47</v>
      </c>
      <c r="H108" s="40">
        <v>11</v>
      </c>
      <c r="I108" s="41">
        <v>50.630000000000003</v>
      </c>
      <c r="J108" s="43">
        <v>0.015009206027655601</v>
      </c>
      <c r="K108" s="40">
        <v>162244</v>
      </c>
      <c r="L108" s="40">
        <v>2153494</v>
      </c>
      <c r="M108" s="44">
        <v>2315738</v>
      </c>
      <c r="N108" s="29">
        <f>ROUND(ROUND(0.050000000000000003*M111,0)*AC108,0)</f>
        <v>162244</v>
      </c>
      <c r="O108" s="30">
        <f>N108-K108</f>
        <v>0</v>
      </c>
      <c r="P108" s="30" t="s">
        <f>IF(Q108=0,"",O108/Q108)</f>
        <v>23</v>
      </c>
      <c r="Q108" s="30"/>
      <c r="R108" s="35">
        <f>IF(C108=0,0,B108/C108)</f>
        <v>254.69230769230768</v>
      </c>
      <c r="S108" s="35">
        <f>EXP((((R108-R111)/R112+2)/4-1.8999999999999999)^3)</f>
        <v>0.14770779904018991</v>
      </c>
      <c r="T108" s="35">
        <f>B108/D108</f>
        <v>17.5019447072427</v>
      </c>
      <c r="U108" s="35">
        <f>EXP((((T108-T111)/T112+2)/4-1.8999999999999999)^3)</f>
        <v>0.064945088328179426</v>
      </c>
      <c r="V108" s="35">
        <f>E108/D108</f>
        <v>0.68319562703668579</v>
      </c>
      <c r="W108" s="35">
        <f>EXP((((V108-V111)/V112+2)/4-1.8999999999999999)^3)</f>
        <v>0.10047079580159352</v>
      </c>
      <c r="X108" s="35">
        <f>F108/D108</f>
        <v>0.050216996290789982</v>
      </c>
      <c r="Y108" s="35">
        <f>EXP((((X108-X111)/X112+2)/4-1.8999999999999999)^3)</f>
        <v>0.014936923761277325</v>
      </c>
      <c r="Z108" s="35">
        <f>(I108+Q108)/D108</f>
        <v>0.13381508011593143</v>
      </c>
      <c r="AA108" s="35">
        <f>EXP((((Z108-Z111)/Z112+2)/4-1.8999999999999999)^3)</f>
        <v>0.010193157862509711</v>
      </c>
      <c r="AB108" s="35">
        <f>0.01*S108+0.14999999999999999*U108+0.23999999999999999*W108+0.25*Y108+0.34999999999999998*AA108</f>
        <v>0.042633668424208994</v>
      </c>
      <c r="AC108" s="38">
        <f>AB108/AB111</f>
        <v>0.015009206027655507</v>
      </c>
      <c r="AD108">
        <f>AC108-J108</f>
        <v>-9.3675067702747583e-17</v>
      </c>
      <c r="AMK108" s="5"/>
    </row>
    <row r="109" spans="1:16384" ht="15.83333333333333">
      <c r="A109" s="39" t="s">
        <v>75</v>
      </c>
      <c r="B109" s="40">
        <v>8100</v>
      </c>
      <c r="C109" s="40">
        <v>52</v>
      </c>
      <c r="D109" s="40">
        <v>427.685</v>
      </c>
      <c r="E109" s="40">
        <v>276.10068181818201</v>
      </c>
      <c r="F109" s="40">
        <v>43</v>
      </c>
      <c r="G109" s="40">
        <v>107</v>
      </c>
      <c r="H109" s="40">
        <v>9</v>
      </c>
      <c r="I109" s="41">
        <v>109.97</v>
      </c>
      <c r="J109" s="43">
        <v>0.016727624928838801</v>
      </c>
      <c r="K109" s="40">
        <v>180819</v>
      </c>
      <c r="L109" s="40">
        <v>1567204</v>
      </c>
      <c r="M109" s="44">
        <v>1748023</v>
      </c>
      <c r="N109" s="29">
        <f>ROUND(ROUND(0.050000000000000003*M111,0)*AC109,0)</f>
        <v>180819</v>
      </c>
      <c r="O109" s="30">
        <f>N109-K109</f>
        <v>0</v>
      </c>
      <c r="P109" s="30" t="s">
        <f>IF(Q109=0,"",O109/Q109)</f>
        <v>23</v>
      </c>
      <c r="Q109" s="30"/>
      <c r="R109" s="35">
        <f>IF(C109=0,0,B109/C109)</f>
        <v>155.76923076923077</v>
      </c>
      <c r="S109" s="35">
        <f>EXP((((R109-R111)/R112+2)/4-1.8999999999999999)^3)</f>
        <v>0.021722736881418504</v>
      </c>
      <c r="T109" s="35">
        <f>B109/D109</f>
        <v>18.939172521832656</v>
      </c>
      <c r="U109" s="35">
        <f>EXP((((T109-T111)/T112+2)/4-1.8999999999999999)^3)</f>
        <v>0.10190055778837367</v>
      </c>
      <c r="V109" s="35">
        <f>E109/D109</f>
        <v>0.64557017856174992</v>
      </c>
      <c r="W109" s="35">
        <f>EXP((((V109-V111)/V112+2)/4-1.8999999999999999)^3)</f>
        <v>0.067058659848499722</v>
      </c>
      <c r="X109" s="35">
        <f>F109/D109</f>
        <v>0.10054128622701287</v>
      </c>
      <c r="Y109" s="35">
        <f>EXP((((X109-X111)/X112+2)/4-1.8999999999999999)^3)</f>
        <v>0.030836395628282345</v>
      </c>
      <c r="Z109" s="35">
        <f>(I109+Q109)/D109</f>
        <v>0.25712849410196759</v>
      </c>
      <c r="AA109" s="35">
        <f>EXP((((Z109-Z111)/Z112+2)/4-1.8999999999999999)^3)</f>
        <v>0.023455288990070811</v>
      </c>
      <c r="AB109" s="35">
        <f>0.01*S109+0.14999999999999999*U109+0.23999999999999999*W109+0.25*Y109+0.34999999999999998*AA109</f>
        <v>0.047514839454305541</v>
      </c>
      <c r="AC109" s="38">
        <f>AB109/AB111</f>
        <v>0.016727624928838811</v>
      </c>
      <c r="AD109">
        <f>AC109-J109</f>
        <v>1.0408340855860843e-17</v>
      </c>
      <c r="AMK109" s="5"/>
    </row>
    <row r="110" spans="1:16384" ht="15.83333333333333">
      <c r="A110" s="57" t="s">
        <v>76</v>
      </c>
      <c r="B110" s="58">
        <v>8323</v>
      </c>
      <c r="C110" s="58">
        <v>32</v>
      </c>
      <c r="D110" s="58">
        <v>437.795681818182</v>
      </c>
      <c r="E110" s="58">
        <v>256.47659090909099</v>
      </c>
      <c r="F110" s="58">
        <v>24</v>
      </c>
      <c r="G110" s="58">
        <v>73</v>
      </c>
      <c r="H110" s="58">
        <v>10</v>
      </c>
      <c r="I110" s="59">
        <v>76.299999999999997</v>
      </c>
      <c r="J110" s="61">
        <v>0.011858439885635201</v>
      </c>
      <c r="K110" s="58">
        <v>128185</v>
      </c>
      <c r="L110" s="58">
        <v>1434267</v>
      </c>
      <c r="M110" s="62">
        <v>1562452</v>
      </c>
      <c r="N110" s="29">
        <f>ROUND(ROUND(0.050000000000000003*M111,0)*AC110,0)</f>
        <v>128185</v>
      </c>
      <c r="O110" s="30">
        <f>N110-K110</f>
        <v>0</v>
      </c>
      <c r="P110" s="30" t="s">
        <f>IF(Q110=0,"",O110/Q110)</f>
        <v>23</v>
      </c>
      <c r="Q110" s="30"/>
      <c r="R110" s="35">
        <f>IF(C110=0,0,B110/C110)</f>
        <v>260.09375</v>
      </c>
      <c r="S110" s="35">
        <f>EXP((((R110-R111)/R112+2)/4-1.8999999999999999)^3)</f>
        <v>0.16007791614664368</v>
      </c>
      <c r="T110" s="35">
        <f>B110/D110</f>
        <v>19.011151424413935</v>
      </c>
      <c r="U110" s="35">
        <f>EXP((((T110-T111)/T112+2)/4-1.8999999999999999)^3)</f>
        <v>0.1040791798810547</v>
      </c>
      <c r="V110" s="35">
        <f>E110/D110</f>
        <v>0.58583627377029857</v>
      </c>
      <c r="W110" s="35">
        <f>EXP((((V110-V111)/V112+2)/4-1.8999999999999999)^3)</f>
        <v>0.032157668852455509</v>
      </c>
      <c r="X110" s="35">
        <f>F110/D110</f>
        <v>0.054820093017654017</v>
      </c>
      <c r="Y110" s="35">
        <f>EXP((((X110-X111)/X112+2)/4-1.8999999999999999)^3)</f>
        <v>0.016022089517086766</v>
      </c>
      <c r="Z110" s="35">
        <f>(I110+Q110)/D110</f>
        <v>0.17428221238529173</v>
      </c>
      <c r="AA110" s="35">
        <f>EXP((((Z110-Z111)/Z112+2)/4-1.8999999999999999)^3)</f>
        <v>0.013565412069176093</v>
      </c>
      <c r="AB110" s="35">
        <f>0.01*S110+0.14999999999999999*U110+0.23999999999999999*W110+0.25*Y110+0.34999999999999998*AA110</f>
        <v>0.033683913271697286</v>
      </c>
      <c r="AC110" s="38">
        <f>AB110/AB111</f>
        <v>0.011858439885635161</v>
      </c>
      <c r="AD110">
        <f>AC110-J110</f>
        <v>-3.9898639947466563e-17</v>
      </c>
      <c r="AMK110" s="5"/>
    </row>
    <row r="111" spans="1:16384">
      <c r="A111" s="63" t="s">
        <v>48</v>
      </c>
      <c r="B111" s="64">
        <v>265269</v>
      </c>
      <c r="C111" s="64">
        <v>1225</v>
      </c>
      <c r="D111" s="64">
        <v>16068.9043181818</v>
      </c>
      <c r="E111" s="64">
        <v>10643.519772727301</v>
      </c>
      <c r="F111" s="64">
        <v>3728</v>
      </c>
      <c r="G111" s="64">
        <v>8887</v>
      </c>
      <c r="H111" s="64">
        <v>1076</v>
      </c>
      <c r="I111" s="64">
        <v>9242.0799999999999</v>
      </c>
      <c r="J111" s="65">
        <v>1</v>
      </c>
      <c r="K111" s="64">
        <v>10809628</v>
      </c>
      <c r="L111" s="64">
        <v>205382935</v>
      </c>
      <c r="M111" s="66">
        <v>216192563</v>
      </c>
      <c r="N111" s="67"/>
      <c r="O111" s="68"/>
      <c r="P111" s="68"/>
      <c r="Q111" s="68"/>
      <c r="R111" s="71">
        <f>AVERAGE(R86:R110)</f>
        <v>206.11539710907331</v>
      </c>
      <c r="T111" s="71">
        <f>AVERAGE(T86:T110)</f>
        <v>17.47253712939952</v>
      </c>
      <c r="V111" s="33">
        <f>AVERAGE(V86:V110)</f>
        <v>0.64189889362501829</v>
      </c>
      <c r="X111" s="33">
        <f>AVERAGE(X86:X110)</f>
        <v>0.15932722652457523</v>
      </c>
      <c r="Z111" s="33">
        <f>AVERAGE(Z86:Z110)</f>
        <v>0.43386860182883824</v>
      </c>
      <c r="AB111" s="35">
        <f>SUM(AB86:AB110)</f>
        <v>2.8405012460788059</v>
      </c>
      <c r="AMK111" s="5"/>
    </row>
    <row r="112" spans="1:16384">
      <c r="A112" s="69" t="s">
        <v>49</v>
      </c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R112" s="73">
        <f>_xlfn.STDEV.P(R86:R110)</f>
        <v>76.511946536452697</v>
      </c>
      <c r="S112" s="74"/>
      <c r="T112" s="73">
        <f>_xlfn.STDEV.P(T86:T110)</f>
        <v>4.4118131317514671</v>
      </c>
      <c r="U112" s="74"/>
      <c r="V112" s="75">
        <f>_xlfn.STDEV.P(V86:V110)</f>
        <v>0.12841342930388974</v>
      </c>
      <c r="W112" s="74"/>
      <c r="X112" s="75">
        <f>_xlfn.STDEV.P(X86:X110)</f>
        <v>0.12750673880828256</v>
      </c>
      <c r="Y112" s="74"/>
      <c r="Z112" s="75">
        <f>_xlfn.STDEV.P(Z86:Z110)</f>
        <v>0.28694667351176223</v>
      </c>
      <c r="AA112" s="74"/>
      <c r="AB112" s="74"/>
      <c r="AC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  <c r="EU112" s="74"/>
      <c r="EV112" s="74"/>
      <c r="EW112" s="74"/>
      <c r="EX112" s="74"/>
      <c r="EY112" s="74"/>
      <c r="EZ112" s="74"/>
      <c r="FA112" s="74"/>
      <c r="FB112" s="74"/>
      <c r="FC112" s="74"/>
      <c r="FD112" s="74"/>
      <c r="FE112" s="74"/>
      <c r="FF112" s="74"/>
      <c r="FG112" s="74"/>
      <c r="FH112" s="74"/>
      <c r="FI112" s="74"/>
      <c r="FJ112" s="74"/>
      <c r="FK112" s="74"/>
      <c r="FL112" s="74"/>
      <c r="FM112" s="74"/>
      <c r="FN112" s="74"/>
      <c r="FO112" s="74"/>
      <c r="FP112" s="74"/>
      <c r="FQ112" s="74"/>
      <c r="FR112" s="74"/>
      <c r="FS112" s="74"/>
      <c r="FT112" s="74"/>
      <c r="FU112" s="74"/>
      <c r="FV112" s="74"/>
      <c r="FW112" s="74"/>
      <c r="FX112" s="74"/>
      <c r="FY112" s="74"/>
      <c r="FZ112" s="74"/>
      <c r="GA112" s="74"/>
      <c r="GB112" s="74"/>
      <c r="GC112" s="74"/>
      <c r="GD112" s="74"/>
      <c r="GE112" s="74"/>
      <c r="GF112" s="74"/>
      <c r="GG112" s="74"/>
      <c r="GH112" s="74"/>
      <c r="GI112" s="74"/>
      <c r="GJ112" s="74"/>
      <c r="GK112" s="74"/>
      <c r="GL112" s="74"/>
      <c r="GM112" s="74"/>
      <c r="GN112" s="74"/>
      <c r="GO112" s="74"/>
      <c r="GP112" s="74"/>
      <c r="GQ112" s="74"/>
      <c r="GR112" s="74"/>
      <c r="GS112" s="74"/>
      <c r="GT112" s="74"/>
      <c r="GU112" s="74"/>
      <c r="GV112" s="74"/>
      <c r="GW112" s="74"/>
      <c r="GX112" s="74"/>
      <c r="GY112" s="74"/>
      <c r="GZ112" s="74"/>
      <c r="HA112" s="74"/>
      <c r="HB112" s="74"/>
      <c r="HC112" s="74"/>
      <c r="HD112" s="74"/>
      <c r="HE112" s="74"/>
      <c r="HF112" s="74"/>
      <c r="HG112" s="74"/>
      <c r="HH112" s="74"/>
      <c r="HI112" s="74"/>
      <c r="HJ112" s="74"/>
      <c r="HK112" s="74"/>
      <c r="HL112" s="74"/>
      <c r="HM112" s="74"/>
      <c r="HN112" s="74"/>
      <c r="HO112" s="74"/>
      <c r="HP112" s="74"/>
      <c r="HQ112" s="74"/>
      <c r="HR112" s="74"/>
      <c r="HS112" s="74"/>
      <c r="HT112" s="74"/>
      <c r="HU112" s="74"/>
      <c r="HV112" s="74"/>
      <c r="HW112" s="74"/>
      <c r="HX112" s="74"/>
      <c r="HY112" s="74"/>
      <c r="HZ112" s="74"/>
      <c r="IA112" s="74"/>
      <c r="IB112" s="74"/>
      <c r="IC112" s="74"/>
      <c r="ID112" s="74"/>
      <c r="IE112" s="74"/>
      <c r="IF112" s="74"/>
      <c r="IG112" s="74"/>
      <c r="IH112" s="74"/>
      <c r="II112" s="74"/>
      <c r="IJ112" s="74"/>
      <c r="IK112" s="74"/>
      <c r="IL112" s="74"/>
      <c r="IM112" s="74"/>
      <c r="IN112" s="74"/>
      <c r="IO112" s="74"/>
      <c r="IP112" s="74"/>
      <c r="IQ112" s="74"/>
      <c r="IR112" s="74"/>
      <c r="IS112" s="74"/>
      <c r="IT112" s="74"/>
      <c r="IU112" s="74"/>
      <c r="IV112" s="74"/>
      <c r="IW112" s="74"/>
      <c r="IX112" s="74"/>
      <c r="IY112" s="74"/>
      <c r="IZ112" s="74"/>
      <c r="JA112" s="74"/>
      <c r="JB112" s="74"/>
      <c r="JC112" s="74"/>
      <c r="JD112" s="74"/>
      <c r="JE112" s="74"/>
      <c r="JF112" s="74"/>
      <c r="JG112" s="74"/>
      <c r="JH112" s="74"/>
      <c r="JI112" s="74"/>
      <c r="JJ112" s="74"/>
      <c r="JK112" s="74"/>
      <c r="JL112" s="74"/>
      <c r="JM112" s="74"/>
      <c r="JN112" s="74"/>
      <c r="JO112" s="74"/>
      <c r="JP112" s="74"/>
      <c r="JQ112" s="74"/>
      <c r="JR112" s="74"/>
      <c r="JS112" s="74"/>
      <c r="JT112" s="74"/>
      <c r="JU112" s="74"/>
      <c r="JV112" s="74"/>
      <c r="JW112" s="74"/>
      <c r="JX112" s="74"/>
      <c r="JY112" s="74"/>
      <c r="JZ112" s="74"/>
      <c r="KA112" s="74"/>
      <c r="KB112" s="74"/>
      <c r="KC112" s="74"/>
      <c r="KD112" s="74"/>
      <c r="KE112" s="74"/>
      <c r="KF112" s="74"/>
      <c r="KG112" s="74"/>
      <c r="KH112" s="74"/>
      <c r="KI112" s="74"/>
      <c r="KJ112" s="74"/>
      <c r="KK112" s="74"/>
      <c r="KL112" s="74"/>
      <c r="KM112" s="74"/>
      <c r="KN112" s="74"/>
      <c r="KO112" s="74"/>
      <c r="KP112" s="74"/>
      <c r="KQ112" s="74"/>
      <c r="KR112" s="74"/>
      <c r="KS112" s="74"/>
      <c r="KT112" s="74"/>
      <c r="KU112" s="74"/>
      <c r="KV112" s="74"/>
      <c r="KW112" s="74"/>
      <c r="KX112" s="74"/>
      <c r="KY112" s="74"/>
      <c r="KZ112" s="74"/>
      <c r="LA112" s="74"/>
      <c r="LB112" s="74"/>
      <c r="LC112" s="74"/>
      <c r="LD112" s="74"/>
      <c r="LE112" s="74"/>
      <c r="LF112" s="74"/>
      <c r="LG112" s="74"/>
      <c r="LH112" s="74"/>
      <c r="LI112" s="74"/>
      <c r="LJ112" s="74"/>
      <c r="LK112" s="74"/>
      <c r="LL112" s="74"/>
      <c r="LM112" s="74"/>
      <c r="LN112" s="74"/>
      <c r="LO112" s="74"/>
      <c r="LP112" s="74"/>
      <c r="LQ112" s="74"/>
      <c r="LR112" s="74"/>
      <c r="LS112" s="74"/>
      <c r="LT112" s="74"/>
      <c r="LU112" s="74"/>
      <c r="LV112" s="74"/>
      <c r="LW112" s="74"/>
      <c r="LX112" s="74"/>
      <c r="LY112" s="74"/>
      <c r="LZ112" s="74"/>
      <c r="MA112" s="74"/>
      <c r="MB112" s="74"/>
      <c r="MC112" s="74"/>
      <c r="MD112" s="74"/>
      <c r="ME112" s="74"/>
      <c r="MF112" s="74"/>
      <c r="MG112" s="74"/>
      <c r="MH112" s="74"/>
      <c r="MI112" s="74"/>
      <c r="MJ112" s="74"/>
      <c r="MK112" s="74"/>
      <c r="ML112" s="74"/>
      <c r="MM112" s="74"/>
      <c r="MN112" s="74"/>
      <c r="MO112" s="74"/>
      <c r="MP112" s="74"/>
      <c r="MQ112" s="74"/>
      <c r="MR112" s="74"/>
      <c r="MS112" s="74"/>
      <c r="MT112" s="74"/>
      <c r="MU112" s="74"/>
      <c r="MV112" s="74"/>
      <c r="MW112" s="74"/>
      <c r="MX112" s="74"/>
      <c r="MY112" s="74"/>
      <c r="MZ112" s="74"/>
      <c r="NA112" s="74"/>
      <c r="NB112" s="74"/>
      <c r="NC112" s="74"/>
      <c r="ND112" s="74"/>
      <c r="NE112" s="74"/>
      <c r="NF112" s="74"/>
      <c r="NG112" s="74"/>
      <c r="NH112" s="74"/>
      <c r="NI112" s="74"/>
      <c r="NJ112" s="74"/>
      <c r="NK112" s="74"/>
      <c r="NL112" s="74"/>
      <c r="NM112" s="74"/>
      <c r="NN112" s="74"/>
      <c r="NO112" s="74"/>
      <c r="NP112" s="74"/>
      <c r="NQ112" s="74"/>
      <c r="NR112" s="74"/>
      <c r="NS112" s="74"/>
      <c r="NT112" s="74"/>
      <c r="NU112" s="74"/>
      <c r="NV112" s="74"/>
      <c r="NW112" s="74"/>
      <c r="NX112" s="74"/>
      <c r="NY112" s="74"/>
      <c r="NZ112" s="74"/>
      <c r="OA112" s="74"/>
      <c r="OB112" s="74"/>
      <c r="OC112" s="74"/>
      <c r="OD112" s="74"/>
      <c r="OE112" s="74"/>
      <c r="OF112" s="74"/>
      <c r="OG112" s="74"/>
      <c r="OH112" s="74"/>
      <c r="OI112" s="74"/>
      <c r="OJ112" s="74"/>
      <c r="OK112" s="74"/>
      <c r="OL112" s="74"/>
      <c r="OM112" s="74"/>
      <c r="ON112" s="74"/>
      <c r="OO112" s="74"/>
      <c r="OP112" s="74"/>
      <c r="OQ112" s="74"/>
      <c r="OR112" s="74"/>
      <c r="OS112" s="74"/>
      <c r="OT112" s="74"/>
      <c r="OU112" s="74"/>
      <c r="OV112" s="74"/>
      <c r="OW112" s="74"/>
      <c r="OX112" s="74"/>
      <c r="OY112" s="74"/>
      <c r="OZ112" s="74"/>
      <c r="PA112" s="74"/>
      <c r="PB112" s="74"/>
      <c r="PC112" s="74"/>
      <c r="PD112" s="74"/>
      <c r="PE112" s="74"/>
      <c r="PF112" s="74"/>
      <c r="PG112" s="74"/>
      <c r="PH112" s="74"/>
      <c r="PI112" s="74"/>
      <c r="PJ112" s="74"/>
      <c r="PK112" s="74"/>
      <c r="PL112" s="74"/>
      <c r="PM112" s="74"/>
      <c r="PN112" s="74"/>
      <c r="PO112" s="74"/>
      <c r="PP112" s="74"/>
      <c r="PQ112" s="74"/>
      <c r="PR112" s="74"/>
      <c r="PS112" s="74"/>
      <c r="PT112" s="74"/>
      <c r="PU112" s="74"/>
      <c r="PV112" s="74"/>
      <c r="PW112" s="74"/>
      <c r="PX112" s="74"/>
      <c r="PY112" s="74"/>
      <c r="PZ112" s="74"/>
      <c r="QA112" s="74"/>
      <c r="QB112" s="74"/>
      <c r="QC112" s="74"/>
      <c r="QD112" s="74"/>
      <c r="QE112" s="74"/>
      <c r="QF112" s="74"/>
      <c r="QG112" s="74"/>
      <c r="QH112" s="74"/>
      <c r="QI112" s="74"/>
      <c r="QJ112" s="74"/>
      <c r="QK112" s="74"/>
      <c r="QL112" s="74"/>
      <c r="QM112" s="74"/>
      <c r="QN112" s="74"/>
      <c r="QO112" s="74"/>
      <c r="QP112" s="74"/>
      <c r="QQ112" s="74"/>
      <c r="QR112" s="74"/>
      <c r="QS112" s="74"/>
      <c r="QT112" s="74"/>
      <c r="QU112" s="74"/>
      <c r="QV112" s="74"/>
      <c r="QW112" s="74"/>
      <c r="QX112" s="74"/>
      <c r="QY112" s="74"/>
      <c r="QZ112" s="74"/>
      <c r="RA112" s="74"/>
      <c r="RB112" s="74"/>
      <c r="RC112" s="74"/>
      <c r="RD112" s="74"/>
      <c r="RE112" s="74"/>
      <c r="RF112" s="74"/>
      <c r="RG112" s="74"/>
      <c r="RH112" s="74"/>
      <c r="RI112" s="74"/>
      <c r="RJ112" s="74"/>
      <c r="RK112" s="74"/>
      <c r="RL112" s="74"/>
      <c r="RM112" s="74"/>
      <c r="RN112" s="74"/>
      <c r="RO112" s="74"/>
      <c r="RP112" s="74"/>
      <c r="RQ112" s="74"/>
      <c r="RR112" s="74"/>
      <c r="RS112" s="74"/>
      <c r="RT112" s="74"/>
      <c r="RU112" s="74"/>
      <c r="RV112" s="74"/>
      <c r="RW112" s="74"/>
      <c r="RX112" s="74"/>
      <c r="RY112" s="74"/>
      <c r="RZ112" s="74"/>
      <c r="SA112" s="74"/>
      <c r="SB112" s="74"/>
      <c r="SC112" s="74"/>
      <c r="SD112" s="74"/>
      <c r="SE112" s="74"/>
      <c r="SF112" s="74"/>
      <c r="SG112" s="74"/>
      <c r="SH112" s="74"/>
      <c r="SI112" s="74"/>
      <c r="SJ112" s="74"/>
      <c r="SK112" s="74"/>
      <c r="SL112" s="74"/>
      <c r="SM112" s="74"/>
      <c r="SN112" s="74"/>
      <c r="SO112" s="74"/>
      <c r="SP112" s="74"/>
      <c r="SQ112" s="74"/>
      <c r="SR112" s="74"/>
      <c r="SS112" s="74"/>
      <c r="ST112" s="74"/>
      <c r="SU112" s="74"/>
      <c r="SV112" s="74"/>
      <c r="SW112" s="74"/>
      <c r="SX112" s="74"/>
      <c r="SY112" s="74"/>
      <c r="SZ112" s="74"/>
      <c r="TA112" s="74"/>
      <c r="TB112" s="74"/>
      <c r="TC112" s="74"/>
      <c r="TD112" s="74"/>
      <c r="TE112" s="74"/>
      <c r="TF112" s="74"/>
      <c r="TG112" s="74"/>
      <c r="TH112" s="74"/>
      <c r="TI112" s="74"/>
      <c r="TJ112" s="74"/>
      <c r="TK112" s="74"/>
      <c r="TL112" s="74"/>
      <c r="TM112" s="74"/>
      <c r="TN112" s="74"/>
      <c r="TO112" s="74"/>
      <c r="TP112" s="74"/>
      <c r="TQ112" s="74"/>
      <c r="TR112" s="74"/>
      <c r="TS112" s="74"/>
      <c r="TT112" s="74"/>
      <c r="TU112" s="74"/>
      <c r="TV112" s="74"/>
      <c r="TW112" s="74"/>
      <c r="TX112" s="74"/>
      <c r="TY112" s="74"/>
      <c r="TZ112" s="74"/>
      <c r="UA112" s="74"/>
      <c r="UB112" s="74"/>
      <c r="UC112" s="74"/>
      <c r="UD112" s="74"/>
      <c r="UE112" s="74"/>
      <c r="UF112" s="74"/>
      <c r="UG112" s="74"/>
      <c r="UH112" s="74"/>
      <c r="UI112" s="74"/>
      <c r="UJ112" s="74"/>
      <c r="UK112" s="74"/>
      <c r="UL112" s="74"/>
      <c r="UM112" s="74"/>
      <c r="UN112" s="74"/>
      <c r="UO112" s="74"/>
      <c r="UP112" s="74"/>
      <c r="UQ112" s="74"/>
      <c r="UR112" s="74"/>
      <c r="US112" s="74"/>
      <c r="UT112" s="74"/>
      <c r="UU112" s="74"/>
      <c r="UV112" s="74"/>
      <c r="UW112" s="74"/>
      <c r="UX112" s="74"/>
      <c r="UY112" s="74"/>
      <c r="UZ112" s="74"/>
      <c r="VA112" s="74"/>
      <c r="VB112" s="74"/>
      <c r="VC112" s="74"/>
      <c r="VD112" s="74"/>
      <c r="VE112" s="74"/>
      <c r="VF112" s="74"/>
      <c r="VG112" s="74"/>
      <c r="VH112" s="74"/>
      <c r="VI112" s="74"/>
      <c r="VJ112" s="74"/>
      <c r="VK112" s="74"/>
      <c r="VL112" s="74"/>
      <c r="VM112" s="74"/>
      <c r="VN112" s="74"/>
      <c r="VO112" s="74"/>
      <c r="VP112" s="74"/>
      <c r="VQ112" s="74"/>
      <c r="VR112" s="74"/>
      <c r="VS112" s="74"/>
      <c r="VT112" s="74"/>
      <c r="VU112" s="74"/>
      <c r="VV112" s="74"/>
      <c r="VW112" s="74"/>
      <c r="VX112" s="74"/>
      <c r="VY112" s="74"/>
      <c r="VZ112" s="74"/>
      <c r="WA112" s="74"/>
      <c r="WB112" s="74"/>
      <c r="WC112" s="74"/>
      <c r="WD112" s="74"/>
      <c r="WE112" s="74"/>
      <c r="WF112" s="74"/>
      <c r="WG112" s="74"/>
      <c r="WH112" s="74"/>
      <c r="WI112" s="74"/>
      <c r="WJ112" s="74"/>
      <c r="WK112" s="74"/>
      <c r="WL112" s="74"/>
      <c r="WM112" s="74"/>
      <c r="WN112" s="74"/>
      <c r="WO112" s="74"/>
      <c r="WP112" s="74"/>
      <c r="WQ112" s="74"/>
      <c r="WR112" s="74"/>
      <c r="WS112" s="74"/>
      <c r="WT112" s="74"/>
      <c r="WU112" s="74"/>
      <c r="WV112" s="74"/>
      <c r="WW112" s="74"/>
      <c r="WX112" s="74"/>
      <c r="WY112" s="74"/>
      <c r="WZ112" s="74"/>
      <c r="XA112" s="74"/>
      <c r="XB112" s="74"/>
      <c r="XC112" s="74"/>
      <c r="XD112" s="74"/>
      <c r="XE112" s="74"/>
      <c r="XF112" s="74"/>
      <c r="XG112" s="74"/>
      <c r="XH112" s="74"/>
      <c r="XI112" s="74"/>
      <c r="XJ112" s="74"/>
      <c r="XK112" s="74"/>
      <c r="XL112" s="74"/>
      <c r="XM112" s="74"/>
      <c r="XN112" s="74"/>
      <c r="XO112" s="74"/>
      <c r="XP112" s="74"/>
      <c r="XQ112" s="74"/>
      <c r="XR112" s="74"/>
      <c r="XS112" s="74"/>
      <c r="XT112" s="74"/>
      <c r="XU112" s="74"/>
      <c r="XV112" s="74"/>
      <c r="XW112" s="74"/>
      <c r="XX112" s="74"/>
      <c r="XY112" s="74"/>
      <c r="XZ112" s="74"/>
      <c r="YA112" s="74"/>
      <c r="YB112" s="74"/>
      <c r="YC112" s="74"/>
      <c r="YD112" s="74"/>
      <c r="YE112" s="74"/>
      <c r="YF112" s="74"/>
      <c r="YG112" s="74"/>
      <c r="YH112" s="74"/>
      <c r="YI112" s="74"/>
      <c r="YJ112" s="74"/>
      <c r="YK112" s="74"/>
      <c r="YL112" s="74"/>
      <c r="YM112" s="74"/>
      <c r="YN112" s="74"/>
      <c r="YO112" s="74"/>
      <c r="YP112" s="74"/>
      <c r="YQ112" s="74"/>
      <c r="YR112" s="74"/>
      <c r="YS112" s="74"/>
      <c r="YT112" s="74"/>
      <c r="YU112" s="74"/>
      <c r="YV112" s="74"/>
      <c r="YW112" s="74"/>
      <c r="YX112" s="74"/>
      <c r="YY112" s="74"/>
      <c r="YZ112" s="74"/>
      <c r="ZA112" s="74"/>
      <c r="ZB112" s="74"/>
      <c r="ZC112" s="74"/>
      <c r="ZD112" s="74"/>
      <c r="ZE112" s="74"/>
      <c r="ZF112" s="74"/>
      <c r="ZG112" s="74"/>
      <c r="ZH112" s="74"/>
      <c r="ZI112" s="74"/>
      <c r="ZJ112" s="74"/>
      <c r="ZK112" s="74"/>
      <c r="ZL112" s="74"/>
      <c r="ZM112" s="74"/>
      <c r="ZN112" s="74"/>
      <c r="ZO112" s="74"/>
      <c r="ZP112" s="74"/>
      <c r="ZQ112" s="74"/>
      <c r="ZR112" s="74"/>
      <c r="ZS112" s="74"/>
      <c r="ZT112" s="74"/>
      <c r="ZU112" s="74"/>
      <c r="ZV112" s="74"/>
      <c r="ZW112" s="74"/>
      <c r="ZX112" s="74"/>
      <c r="ZY112" s="74"/>
      <c r="ZZ112" s="74"/>
      <c r="AAA112" s="74"/>
      <c r="AAB112" s="74"/>
      <c r="AAC112" s="74"/>
      <c r="AAD112" s="74"/>
      <c r="AAE112" s="74"/>
      <c r="AAF112" s="74"/>
      <c r="AAG112" s="74"/>
      <c r="AAH112" s="74"/>
      <c r="AAI112" s="74"/>
      <c r="AAJ112" s="74"/>
      <c r="AAK112" s="74"/>
      <c r="AAL112" s="74"/>
      <c r="AAM112" s="74"/>
      <c r="AAN112" s="74"/>
      <c r="AAO112" s="74"/>
      <c r="AAP112" s="74"/>
      <c r="AAQ112" s="74"/>
      <c r="AAR112" s="74"/>
      <c r="AAS112" s="74"/>
      <c r="AAT112" s="74"/>
      <c r="AAU112" s="74"/>
      <c r="AAV112" s="74"/>
      <c r="AAW112" s="74"/>
      <c r="AAX112" s="74"/>
      <c r="AAY112" s="74"/>
      <c r="AAZ112" s="74"/>
      <c r="ABA112" s="74"/>
      <c r="ABB112" s="74"/>
      <c r="ABC112" s="74"/>
      <c r="ABD112" s="74"/>
      <c r="ABE112" s="74"/>
      <c r="ABF112" s="74"/>
      <c r="ABG112" s="74"/>
      <c r="ABH112" s="74"/>
      <c r="ABI112" s="74"/>
      <c r="ABJ112" s="74"/>
      <c r="ABK112" s="74"/>
      <c r="ABL112" s="74"/>
      <c r="ABM112" s="74"/>
      <c r="ABN112" s="74"/>
      <c r="ABO112" s="74"/>
      <c r="ABP112" s="74"/>
      <c r="ABQ112" s="74"/>
      <c r="ABR112" s="74"/>
      <c r="ABS112" s="74"/>
      <c r="ABT112" s="74"/>
      <c r="ABU112" s="74"/>
      <c r="ABV112" s="74"/>
      <c r="ABW112" s="74"/>
      <c r="ABX112" s="74"/>
      <c r="ABY112" s="74"/>
      <c r="ABZ112" s="74"/>
      <c r="ACA112" s="74"/>
      <c r="ACB112" s="74"/>
      <c r="ACC112" s="74"/>
      <c r="ACD112" s="74"/>
      <c r="ACE112" s="74"/>
      <c r="ACF112" s="74"/>
      <c r="ACG112" s="74"/>
      <c r="ACH112" s="74"/>
      <c r="ACI112" s="74"/>
      <c r="ACJ112" s="74"/>
      <c r="ACK112" s="74"/>
      <c r="ACL112" s="74"/>
      <c r="ACM112" s="74"/>
      <c r="ACN112" s="74"/>
      <c r="ACO112" s="74"/>
      <c r="ACP112" s="74"/>
      <c r="ACQ112" s="74"/>
      <c r="ACR112" s="74"/>
      <c r="ACS112" s="74"/>
      <c r="ACT112" s="74"/>
      <c r="ACU112" s="74"/>
      <c r="ACV112" s="74"/>
      <c r="ACW112" s="74"/>
      <c r="ACX112" s="74"/>
      <c r="ACY112" s="74"/>
      <c r="ACZ112" s="74"/>
      <c r="ADA112" s="74"/>
      <c r="ADB112" s="74"/>
      <c r="ADC112" s="74"/>
      <c r="ADD112" s="74"/>
      <c r="ADE112" s="74"/>
      <c r="ADF112" s="74"/>
      <c r="ADG112" s="74"/>
      <c r="ADH112" s="74"/>
      <c r="ADI112" s="74"/>
      <c r="ADJ112" s="74"/>
      <c r="ADK112" s="74"/>
      <c r="ADL112" s="74"/>
      <c r="ADM112" s="74"/>
      <c r="ADN112" s="74"/>
      <c r="ADO112" s="74"/>
      <c r="ADP112" s="74"/>
      <c r="ADQ112" s="74"/>
      <c r="ADR112" s="74"/>
      <c r="ADS112" s="74"/>
      <c r="ADT112" s="74"/>
      <c r="ADU112" s="74"/>
      <c r="ADV112" s="74"/>
      <c r="ADW112" s="74"/>
      <c r="ADX112" s="74"/>
      <c r="ADY112" s="74"/>
      <c r="ADZ112" s="74"/>
      <c r="AEA112" s="74"/>
      <c r="AEB112" s="74"/>
      <c r="AEC112" s="74"/>
      <c r="AED112" s="74"/>
      <c r="AEE112" s="74"/>
      <c r="AEF112" s="74"/>
      <c r="AEG112" s="74"/>
      <c r="AEH112" s="74"/>
      <c r="AEI112" s="74"/>
      <c r="AEJ112" s="74"/>
      <c r="AEK112" s="74"/>
      <c r="AEL112" s="74"/>
      <c r="AEM112" s="74"/>
      <c r="AEN112" s="74"/>
      <c r="AEO112" s="74"/>
      <c r="AEP112" s="74"/>
      <c r="AEQ112" s="74"/>
      <c r="AER112" s="74"/>
      <c r="AES112" s="74"/>
      <c r="AET112" s="74"/>
      <c r="AEU112" s="74"/>
      <c r="AEV112" s="74"/>
      <c r="AEW112" s="74"/>
      <c r="AEX112" s="74"/>
      <c r="AEY112" s="74"/>
      <c r="AEZ112" s="74"/>
      <c r="AFA112" s="74"/>
      <c r="AFB112" s="74"/>
      <c r="AFC112" s="74"/>
      <c r="AFD112" s="74"/>
      <c r="AFE112" s="74"/>
      <c r="AFF112" s="74"/>
      <c r="AFG112" s="74"/>
      <c r="AFH112" s="74"/>
      <c r="AFI112" s="74"/>
      <c r="AFJ112" s="74"/>
      <c r="AFK112" s="74"/>
      <c r="AFL112" s="74"/>
      <c r="AFM112" s="74"/>
      <c r="AFN112" s="74"/>
      <c r="AFO112" s="74"/>
      <c r="AFP112" s="74"/>
      <c r="AFQ112" s="74"/>
      <c r="AFR112" s="74"/>
      <c r="AFS112" s="74"/>
      <c r="AFT112" s="74"/>
      <c r="AFU112" s="74"/>
      <c r="AFV112" s="74"/>
      <c r="AFW112" s="74"/>
      <c r="AFX112" s="74"/>
      <c r="AFY112" s="74"/>
      <c r="AFZ112" s="74"/>
      <c r="AGA112" s="74"/>
      <c r="AGB112" s="74"/>
      <c r="AGC112" s="74"/>
      <c r="AGD112" s="74"/>
      <c r="AGE112" s="74"/>
      <c r="AGF112" s="74"/>
      <c r="AGG112" s="74"/>
      <c r="AGH112" s="74"/>
      <c r="AGI112" s="74"/>
      <c r="AGJ112" s="74"/>
      <c r="AGK112" s="74"/>
      <c r="AGL112" s="74"/>
      <c r="AGM112" s="74"/>
      <c r="AGN112" s="74"/>
      <c r="AGO112" s="74"/>
      <c r="AGP112" s="74"/>
      <c r="AGQ112" s="74"/>
      <c r="AGR112" s="74"/>
      <c r="AGS112" s="74"/>
      <c r="AGT112" s="74"/>
      <c r="AGU112" s="74"/>
      <c r="AGV112" s="74"/>
      <c r="AGW112" s="74"/>
      <c r="AGX112" s="74"/>
      <c r="AGY112" s="74"/>
      <c r="AGZ112" s="74"/>
      <c r="AHA112" s="74"/>
      <c r="AHB112" s="74"/>
      <c r="AHC112" s="74"/>
      <c r="AHD112" s="74"/>
      <c r="AHE112" s="74"/>
      <c r="AHF112" s="74"/>
      <c r="AHG112" s="74"/>
      <c r="AHH112" s="74"/>
      <c r="AHI112" s="74"/>
      <c r="AHJ112" s="74"/>
      <c r="AHK112" s="74"/>
      <c r="AHL112" s="74"/>
      <c r="AHM112" s="74"/>
      <c r="AHN112" s="74"/>
      <c r="AHO112" s="74"/>
      <c r="AHP112" s="74"/>
      <c r="AHQ112" s="74"/>
      <c r="AHR112" s="74"/>
      <c r="AHS112" s="74"/>
      <c r="AHT112" s="74"/>
      <c r="AHU112" s="74"/>
      <c r="AHV112" s="74"/>
      <c r="AHW112" s="74"/>
      <c r="AHX112" s="74"/>
      <c r="AHY112" s="74"/>
      <c r="AHZ112" s="74"/>
      <c r="AIA112" s="74"/>
      <c r="AIB112" s="74"/>
      <c r="AIC112" s="74"/>
      <c r="AID112" s="74"/>
      <c r="AIE112" s="74"/>
      <c r="AIF112" s="74"/>
      <c r="AIG112" s="74"/>
      <c r="AIH112" s="74"/>
      <c r="AII112" s="74"/>
      <c r="AIJ112" s="74"/>
      <c r="AIK112" s="74"/>
      <c r="AIL112" s="74"/>
      <c r="AIM112" s="74"/>
      <c r="AIN112" s="74"/>
      <c r="AIO112" s="74"/>
      <c r="AIP112" s="74"/>
      <c r="AIQ112" s="74"/>
      <c r="AIR112" s="74"/>
      <c r="AIS112" s="74"/>
      <c r="AIT112" s="74"/>
      <c r="AIU112" s="74"/>
      <c r="AIV112" s="74"/>
      <c r="AIW112" s="74"/>
      <c r="AIX112" s="74"/>
      <c r="AIY112" s="74"/>
      <c r="AIZ112" s="74"/>
      <c r="AJA112" s="74"/>
      <c r="AJB112" s="74"/>
      <c r="AJC112" s="74"/>
      <c r="AJD112" s="74"/>
      <c r="AJE112" s="74"/>
      <c r="AJF112" s="74"/>
      <c r="AJG112" s="74"/>
      <c r="AJH112" s="74"/>
      <c r="AJI112" s="74"/>
      <c r="AJJ112" s="74"/>
      <c r="AJK112" s="74"/>
      <c r="AJL112" s="74"/>
      <c r="AJM112" s="74"/>
      <c r="AJN112" s="74"/>
      <c r="AJO112" s="74"/>
      <c r="AJP112" s="74"/>
      <c r="AJQ112" s="74"/>
      <c r="AJR112" s="74"/>
      <c r="AJS112" s="74"/>
      <c r="AJT112" s="74"/>
      <c r="AJU112" s="74"/>
      <c r="AJV112" s="74"/>
      <c r="AJW112" s="74"/>
      <c r="AJX112" s="74"/>
      <c r="AJY112" s="74"/>
      <c r="AJZ112" s="74"/>
      <c r="AKA112" s="74"/>
      <c r="AKB112" s="74"/>
      <c r="AKC112" s="74"/>
      <c r="AKD112" s="74"/>
      <c r="AKE112" s="74"/>
      <c r="AKF112" s="74"/>
      <c r="AKG112" s="74"/>
      <c r="AKH112" s="74"/>
      <c r="AKI112" s="74"/>
      <c r="AKJ112" s="74"/>
      <c r="AKK112" s="74"/>
      <c r="AKL112" s="74"/>
      <c r="AKM112" s="74"/>
      <c r="AKN112" s="74"/>
      <c r="AKO112" s="74"/>
      <c r="AKP112" s="74"/>
      <c r="AKQ112" s="74"/>
      <c r="AKR112" s="74"/>
      <c r="AKS112" s="74"/>
      <c r="AKT112" s="74"/>
      <c r="AKU112" s="74"/>
      <c r="AKV112" s="74"/>
      <c r="AKW112" s="74"/>
      <c r="AKX112" s="74"/>
      <c r="AKY112" s="74"/>
      <c r="AKZ112" s="74"/>
      <c r="ALA112" s="74"/>
      <c r="ALB112" s="74"/>
      <c r="ALC112" s="74"/>
      <c r="ALD112" s="74"/>
      <c r="ALE112" s="74"/>
      <c r="ALF112" s="74"/>
      <c r="ALG112" s="74"/>
      <c r="ALH112" s="74"/>
      <c r="ALI112" s="74"/>
      <c r="ALJ112" s="74"/>
      <c r="ALK112" s="74"/>
      <c r="ALL112" s="74"/>
      <c r="ALM112" s="74"/>
      <c r="ALN112" s="74"/>
      <c r="ALO112" s="74"/>
      <c r="ALP112" s="74"/>
      <c r="ALQ112" s="74"/>
      <c r="ALR112" s="74"/>
      <c r="ALS112" s="74"/>
      <c r="ALT112" s="74"/>
      <c r="ALU112" s="74"/>
      <c r="ALV112" s="74"/>
      <c r="ALW112" s="74"/>
      <c r="ALX112" s="74"/>
      <c r="ALY112" s="74"/>
      <c r="ALZ112" s="74"/>
      <c r="AMA112" s="74"/>
      <c r="AMB112" s="74"/>
      <c r="AMC112" s="74"/>
      <c r="AMD112" s="74"/>
      <c r="AME112" s="74"/>
      <c r="AMF112" s="74"/>
      <c r="AMG112" s="74"/>
      <c r="AMH112" s="74"/>
      <c r="AMI112" s="74"/>
      <c r="AMJ112" s="74"/>
      <c r="AMK112" s="5"/>
      <c r="AML112" s="74"/>
      <c r="AMM112" s="74"/>
      <c r="AMN112" s="74"/>
      <c r="AMO112" s="74"/>
      <c r="AMP112" s="74"/>
      <c r="AMQ112" s="74"/>
      <c r="AMR112" s="74"/>
      <c r="AMS112" s="74"/>
      <c r="AMT112" s="74"/>
      <c r="AMU112" s="74"/>
      <c r="AMV112" s="74"/>
      <c r="AMW112" s="74"/>
      <c r="AMX112" s="74"/>
      <c r="AMY112" s="74"/>
      <c r="AMZ112" s="74"/>
      <c r="ANA112" s="74"/>
      <c r="ANB112" s="74"/>
      <c r="ANC112" s="74"/>
      <c r="AND112" s="74"/>
      <c r="ANE112" s="74"/>
      <c r="ANF112" s="74"/>
      <c r="ANG112" s="74"/>
      <c r="ANH112" s="74"/>
      <c r="ANI112" s="74"/>
      <c r="ANJ112" s="74"/>
      <c r="ANK112" s="74"/>
      <c r="ANL112" s="74"/>
      <c r="ANM112" s="74"/>
      <c r="ANN112" s="74"/>
      <c r="ANO112" s="74"/>
      <c r="ANP112" s="74"/>
      <c r="ANQ112" s="74"/>
      <c r="ANR112" s="74"/>
      <c r="ANS112" s="74"/>
      <c r="ANT112" s="74"/>
      <c r="ANU112" s="74"/>
      <c r="ANV112" s="74"/>
      <c r="ANW112" s="74"/>
      <c r="ANX112" s="74"/>
      <c r="ANY112" s="74"/>
      <c r="ANZ112" s="74"/>
      <c r="AOA112" s="74"/>
      <c r="AOB112" s="74"/>
      <c r="AOC112" s="74"/>
      <c r="AOD112" s="74"/>
      <c r="AOE112" s="74"/>
      <c r="AOF112" s="74"/>
      <c r="AOG112" s="74"/>
      <c r="AOH112" s="74"/>
      <c r="AOI112" s="74"/>
      <c r="AOJ112" s="74"/>
      <c r="AOK112" s="74"/>
      <c r="AOL112" s="74"/>
      <c r="AOM112" s="74"/>
      <c r="AON112" s="74"/>
      <c r="AOO112" s="74"/>
      <c r="AOP112" s="74"/>
      <c r="AOQ112" s="74"/>
      <c r="AOR112" s="74"/>
      <c r="AOS112" s="74"/>
      <c r="AOT112" s="74"/>
      <c r="AOU112" s="74"/>
      <c r="AOV112" s="74"/>
      <c r="AOW112" s="74"/>
      <c r="AOX112" s="74"/>
      <c r="AOY112" s="74"/>
      <c r="AOZ112" s="74"/>
      <c r="APA112" s="74"/>
      <c r="APB112" s="74"/>
      <c r="APC112" s="74"/>
      <c r="APD112" s="74"/>
      <c r="APE112" s="74"/>
      <c r="APF112" s="74"/>
      <c r="APG112" s="74"/>
      <c r="APH112" s="74"/>
      <c r="API112" s="74"/>
      <c r="APJ112" s="74"/>
      <c r="APK112" s="74"/>
      <c r="APL112" s="74"/>
      <c r="APM112" s="74"/>
      <c r="APN112" s="74"/>
      <c r="APO112" s="74"/>
      <c r="APP112" s="74"/>
      <c r="APQ112" s="74"/>
      <c r="APR112" s="74"/>
      <c r="APS112" s="74"/>
      <c r="APT112" s="74"/>
      <c r="APU112" s="74"/>
      <c r="APV112" s="74"/>
      <c r="APW112" s="74"/>
      <c r="APX112" s="74"/>
      <c r="APY112" s="74"/>
      <c r="APZ112" s="74"/>
      <c r="AQA112" s="74"/>
      <c r="AQB112" s="74"/>
      <c r="AQC112" s="74"/>
      <c r="AQD112" s="74"/>
      <c r="AQE112" s="74"/>
      <c r="AQF112" s="74"/>
      <c r="AQG112" s="74"/>
      <c r="AQH112" s="74"/>
      <c r="AQI112" s="74"/>
      <c r="AQJ112" s="74"/>
      <c r="AQK112" s="74"/>
      <c r="AQL112" s="74"/>
      <c r="AQM112" s="74"/>
      <c r="AQN112" s="74"/>
      <c r="AQO112" s="74"/>
      <c r="AQP112" s="74"/>
      <c r="AQQ112" s="74"/>
      <c r="AQR112" s="74"/>
      <c r="AQS112" s="74"/>
      <c r="AQT112" s="74"/>
      <c r="AQU112" s="74"/>
      <c r="AQV112" s="74"/>
      <c r="AQW112" s="74"/>
      <c r="AQX112" s="74"/>
      <c r="AQY112" s="74"/>
      <c r="AQZ112" s="74"/>
      <c r="ARA112" s="74"/>
      <c r="ARB112" s="74"/>
      <c r="ARC112" s="74"/>
      <c r="ARD112" s="74"/>
      <c r="ARE112" s="74"/>
      <c r="ARF112" s="74"/>
      <c r="ARG112" s="74"/>
      <c r="ARH112" s="74"/>
      <c r="ARI112" s="74"/>
      <c r="ARJ112" s="74"/>
      <c r="ARK112" s="74"/>
      <c r="ARL112" s="74"/>
      <c r="ARM112" s="74"/>
      <c r="ARN112" s="74"/>
      <c r="ARO112" s="74"/>
      <c r="ARP112" s="74"/>
      <c r="ARQ112" s="74"/>
      <c r="ARR112" s="74"/>
      <c r="ARS112" s="74"/>
      <c r="ART112" s="74"/>
      <c r="ARU112" s="74"/>
      <c r="ARV112" s="74"/>
      <c r="ARW112" s="74"/>
      <c r="ARX112" s="74"/>
      <c r="ARY112" s="74"/>
      <c r="ARZ112" s="74"/>
      <c r="ASA112" s="74"/>
      <c r="ASB112" s="74"/>
      <c r="ASC112" s="74"/>
      <c r="ASD112" s="74"/>
      <c r="ASE112" s="74"/>
      <c r="ASF112" s="74"/>
      <c r="ASG112" s="74"/>
      <c r="ASH112" s="74"/>
      <c r="ASI112" s="74"/>
      <c r="ASJ112" s="74"/>
      <c r="ASK112" s="74"/>
      <c r="ASL112" s="74"/>
      <c r="ASM112" s="74"/>
      <c r="ASN112" s="74"/>
      <c r="ASO112" s="74"/>
      <c r="ASP112" s="74"/>
      <c r="ASQ112" s="74"/>
      <c r="ASR112" s="74"/>
      <c r="ASS112" s="74"/>
      <c r="AST112" s="74"/>
      <c r="ASU112" s="74"/>
      <c r="ASV112" s="74"/>
      <c r="ASW112" s="74"/>
      <c r="ASX112" s="74"/>
      <c r="ASY112" s="74"/>
      <c r="ASZ112" s="74"/>
      <c r="ATA112" s="74"/>
      <c r="ATB112" s="74"/>
      <c r="ATC112" s="74"/>
      <c r="ATD112" s="74"/>
      <c r="ATE112" s="74"/>
      <c r="ATF112" s="74"/>
      <c r="ATG112" s="74"/>
      <c r="ATH112" s="74"/>
      <c r="ATI112" s="74"/>
      <c r="ATJ112" s="74"/>
      <c r="ATK112" s="74"/>
      <c r="ATL112" s="74"/>
      <c r="ATM112" s="74"/>
      <c r="ATN112" s="74"/>
      <c r="ATO112" s="74"/>
      <c r="ATP112" s="74"/>
      <c r="ATQ112" s="74"/>
      <c r="ATR112" s="74"/>
      <c r="ATS112" s="74"/>
      <c r="ATT112" s="74"/>
      <c r="ATU112" s="74"/>
      <c r="ATV112" s="74"/>
      <c r="ATW112" s="74"/>
      <c r="ATX112" s="74"/>
      <c r="ATY112" s="74"/>
      <c r="ATZ112" s="74"/>
      <c r="AUA112" s="74"/>
      <c r="AUB112" s="74"/>
      <c r="AUC112" s="74"/>
      <c r="AUD112" s="74"/>
      <c r="AUE112" s="74"/>
      <c r="AUF112" s="74"/>
      <c r="AUG112" s="74"/>
      <c r="AUH112" s="74"/>
      <c r="AUI112" s="74"/>
      <c r="AUJ112" s="74"/>
      <c r="AUK112" s="74"/>
      <c r="AUL112" s="74"/>
      <c r="AUM112" s="74"/>
      <c r="AUN112" s="74"/>
      <c r="AUO112" s="74"/>
      <c r="AUP112" s="74"/>
      <c r="AUQ112" s="74"/>
      <c r="AUR112" s="74"/>
      <c r="AUS112" s="74"/>
      <c r="AUT112" s="74"/>
      <c r="AUU112" s="74"/>
      <c r="AUV112" s="74"/>
      <c r="AUW112" s="74"/>
      <c r="AUX112" s="74"/>
      <c r="AUY112" s="74"/>
      <c r="AUZ112" s="74"/>
      <c r="AVA112" s="74"/>
      <c r="AVB112" s="74"/>
      <c r="AVC112" s="74"/>
      <c r="AVD112" s="74"/>
      <c r="AVE112" s="74"/>
      <c r="AVF112" s="74"/>
      <c r="AVG112" s="74"/>
      <c r="AVH112" s="74"/>
      <c r="AVI112" s="74"/>
      <c r="AVJ112" s="74"/>
      <c r="AVK112" s="74"/>
      <c r="AVL112" s="74"/>
      <c r="AVM112" s="74"/>
      <c r="AVN112" s="74"/>
      <c r="AVO112" s="74"/>
      <c r="AVP112" s="74"/>
      <c r="AVQ112" s="74"/>
      <c r="AVR112" s="74"/>
      <c r="AVS112" s="74"/>
      <c r="AVT112" s="74"/>
      <c r="AVU112" s="74"/>
      <c r="AVV112" s="74"/>
      <c r="AVW112" s="74"/>
      <c r="AVX112" s="74"/>
      <c r="AVY112" s="74"/>
      <c r="AVZ112" s="74"/>
      <c r="AWA112" s="74"/>
      <c r="AWB112" s="74"/>
      <c r="AWC112" s="74"/>
      <c r="AWD112" s="74"/>
      <c r="AWE112" s="74"/>
      <c r="AWF112" s="74"/>
      <c r="AWG112" s="74"/>
      <c r="AWH112" s="74"/>
      <c r="AWI112" s="74"/>
      <c r="AWJ112" s="74"/>
      <c r="AWK112" s="74"/>
      <c r="AWL112" s="74"/>
      <c r="AWM112" s="74"/>
      <c r="AWN112" s="74"/>
      <c r="AWO112" s="74"/>
      <c r="AWP112" s="74"/>
      <c r="AWQ112" s="74"/>
      <c r="AWR112" s="74"/>
      <c r="AWS112" s="74"/>
      <c r="AWT112" s="74"/>
      <c r="AWU112" s="74"/>
      <c r="AWV112" s="74"/>
      <c r="AWW112" s="74"/>
      <c r="AWX112" s="74"/>
      <c r="AWY112" s="74"/>
      <c r="AWZ112" s="74"/>
      <c r="AXA112" s="74"/>
      <c r="AXB112" s="74"/>
      <c r="AXC112" s="74"/>
      <c r="AXD112" s="74"/>
      <c r="AXE112" s="74"/>
      <c r="AXF112" s="74"/>
      <c r="AXG112" s="74"/>
      <c r="AXH112" s="74"/>
      <c r="AXI112" s="74"/>
      <c r="AXJ112" s="74"/>
      <c r="AXK112" s="74"/>
      <c r="AXL112" s="74"/>
      <c r="AXM112" s="74"/>
      <c r="AXN112" s="74"/>
      <c r="AXO112" s="74"/>
      <c r="AXP112" s="74"/>
      <c r="AXQ112" s="74"/>
      <c r="AXR112" s="74"/>
      <c r="AXS112" s="74"/>
      <c r="AXT112" s="74"/>
      <c r="AXU112" s="74"/>
      <c r="AXV112" s="74"/>
      <c r="AXW112" s="74"/>
      <c r="AXX112" s="74"/>
      <c r="AXY112" s="74"/>
      <c r="AXZ112" s="74"/>
      <c r="AYA112" s="74"/>
      <c r="AYB112" s="74"/>
      <c r="AYC112" s="74"/>
      <c r="AYD112" s="74"/>
      <c r="AYE112" s="74"/>
      <c r="AYF112" s="74"/>
      <c r="AYG112" s="74"/>
      <c r="AYH112" s="74"/>
      <c r="AYI112" s="74"/>
      <c r="AYJ112" s="74"/>
      <c r="AYK112" s="74"/>
      <c r="AYL112" s="74"/>
      <c r="AYM112" s="74"/>
      <c r="AYN112" s="74"/>
      <c r="AYO112" s="74"/>
      <c r="AYP112" s="74"/>
      <c r="AYQ112" s="74"/>
      <c r="AYR112" s="74"/>
      <c r="AYS112" s="74"/>
      <c r="AYT112" s="74"/>
      <c r="AYU112" s="74"/>
      <c r="AYV112" s="74"/>
      <c r="AYW112" s="74"/>
      <c r="AYX112" s="74"/>
      <c r="AYY112" s="74"/>
      <c r="AYZ112" s="74"/>
      <c r="AZA112" s="74"/>
      <c r="AZB112" s="74"/>
      <c r="AZC112" s="74"/>
      <c r="AZD112" s="74"/>
      <c r="AZE112" s="74"/>
      <c r="AZF112" s="74"/>
      <c r="AZG112" s="74"/>
      <c r="AZH112" s="74"/>
      <c r="AZI112" s="74"/>
      <c r="AZJ112" s="74"/>
      <c r="AZK112" s="74"/>
      <c r="AZL112" s="74"/>
      <c r="AZM112" s="74"/>
      <c r="AZN112" s="74"/>
      <c r="AZO112" s="74"/>
      <c r="AZP112" s="74"/>
      <c r="AZQ112" s="74"/>
      <c r="AZR112" s="74"/>
      <c r="AZS112" s="74"/>
      <c r="AZT112" s="74"/>
      <c r="AZU112" s="74"/>
      <c r="AZV112" s="74"/>
      <c r="AZW112" s="74"/>
      <c r="AZX112" s="74"/>
      <c r="AZY112" s="74"/>
      <c r="AZZ112" s="74"/>
      <c r="BAA112" s="74"/>
      <c r="BAB112" s="74"/>
      <c r="BAC112" s="74"/>
      <c r="BAD112" s="74"/>
      <c r="BAE112" s="74"/>
      <c r="BAF112" s="74"/>
      <c r="BAG112" s="74"/>
      <c r="BAH112" s="74"/>
      <c r="BAI112" s="74"/>
      <c r="BAJ112" s="74"/>
      <c r="BAK112" s="74"/>
      <c r="BAL112" s="74"/>
      <c r="BAM112" s="74"/>
      <c r="BAN112" s="74"/>
      <c r="BAO112" s="74"/>
      <c r="BAP112" s="74"/>
      <c r="BAQ112" s="74"/>
      <c r="BAR112" s="74"/>
      <c r="BAS112" s="74"/>
      <c r="BAT112" s="74"/>
      <c r="BAU112" s="74"/>
      <c r="BAV112" s="74"/>
      <c r="BAW112" s="74"/>
      <c r="BAX112" s="74"/>
      <c r="BAY112" s="74"/>
      <c r="BAZ112" s="74"/>
      <c r="BBA112" s="74"/>
      <c r="BBB112" s="74"/>
      <c r="BBC112" s="74"/>
      <c r="BBD112" s="74"/>
      <c r="BBE112" s="74"/>
      <c r="BBF112" s="74"/>
      <c r="BBG112" s="74"/>
      <c r="BBH112" s="74"/>
      <c r="BBI112" s="74"/>
      <c r="BBJ112" s="74"/>
      <c r="BBK112" s="74"/>
      <c r="BBL112" s="74"/>
      <c r="BBM112" s="74"/>
      <c r="BBN112" s="74"/>
      <c r="BBO112" s="74"/>
      <c r="BBP112" s="74"/>
      <c r="BBQ112" s="74"/>
      <c r="BBR112" s="74"/>
      <c r="BBS112" s="74"/>
      <c r="BBT112" s="74"/>
      <c r="BBU112" s="74"/>
      <c r="BBV112" s="74"/>
      <c r="BBW112" s="74"/>
      <c r="BBX112" s="74"/>
      <c r="BBY112" s="74"/>
      <c r="BBZ112" s="74"/>
      <c r="BCA112" s="74"/>
      <c r="BCB112" s="74"/>
      <c r="BCC112" s="74"/>
      <c r="BCD112" s="74"/>
      <c r="BCE112" s="74"/>
      <c r="BCF112" s="74"/>
      <c r="BCG112" s="74"/>
      <c r="BCH112" s="74"/>
      <c r="BCI112" s="74"/>
      <c r="BCJ112" s="74"/>
      <c r="BCK112" s="74"/>
      <c r="BCL112" s="74"/>
      <c r="BCM112" s="74"/>
      <c r="BCN112" s="74"/>
      <c r="BCO112" s="74"/>
      <c r="BCP112" s="74"/>
      <c r="BCQ112" s="74"/>
      <c r="BCR112" s="74"/>
      <c r="BCS112" s="74"/>
      <c r="BCT112" s="74"/>
      <c r="BCU112" s="74"/>
      <c r="BCV112" s="74"/>
      <c r="BCW112" s="74"/>
      <c r="BCX112" s="74"/>
      <c r="BCY112" s="74"/>
      <c r="BCZ112" s="74"/>
      <c r="BDA112" s="74"/>
      <c r="BDB112" s="74"/>
      <c r="BDC112" s="74"/>
      <c r="BDD112" s="74"/>
      <c r="BDE112" s="74"/>
      <c r="BDF112" s="74"/>
      <c r="BDG112" s="74"/>
      <c r="BDH112" s="74"/>
      <c r="BDI112" s="74"/>
      <c r="BDJ112" s="74"/>
      <c r="BDK112" s="74"/>
      <c r="BDL112" s="74"/>
      <c r="BDM112" s="74"/>
      <c r="BDN112" s="74"/>
      <c r="BDO112" s="74"/>
      <c r="BDP112" s="74"/>
      <c r="BDQ112" s="74"/>
      <c r="BDR112" s="74"/>
      <c r="BDS112" s="74"/>
      <c r="BDT112" s="74"/>
      <c r="BDU112" s="74"/>
      <c r="BDV112" s="74"/>
      <c r="BDW112" s="74"/>
      <c r="BDX112" s="74"/>
      <c r="BDY112" s="74"/>
      <c r="BDZ112" s="74"/>
      <c r="BEA112" s="74"/>
      <c r="BEB112" s="74"/>
      <c r="BEC112" s="74"/>
      <c r="BED112" s="74"/>
      <c r="BEE112" s="74"/>
      <c r="BEF112" s="74"/>
      <c r="BEG112" s="74"/>
      <c r="BEH112" s="74"/>
      <c r="BEI112" s="74"/>
      <c r="BEJ112" s="74"/>
      <c r="BEK112" s="74"/>
      <c r="BEL112" s="74"/>
      <c r="BEM112" s="74"/>
      <c r="BEN112" s="74"/>
      <c r="BEO112" s="74"/>
      <c r="BEP112" s="74"/>
      <c r="BEQ112" s="74"/>
      <c r="BER112" s="74"/>
      <c r="BES112" s="74"/>
      <c r="BET112" s="74"/>
      <c r="BEU112" s="74"/>
      <c r="BEV112" s="74"/>
      <c r="BEW112" s="74"/>
      <c r="BEX112" s="74"/>
      <c r="BEY112" s="74"/>
      <c r="BEZ112" s="74"/>
      <c r="BFA112" s="74"/>
      <c r="BFB112" s="74"/>
      <c r="BFC112" s="74"/>
      <c r="BFD112" s="74"/>
      <c r="BFE112" s="74"/>
      <c r="BFF112" s="74"/>
      <c r="BFG112" s="74"/>
      <c r="BFH112" s="74"/>
      <c r="BFI112" s="74"/>
      <c r="BFJ112" s="74"/>
      <c r="BFK112" s="74"/>
      <c r="BFL112" s="74"/>
      <c r="BFM112" s="74"/>
      <c r="BFN112" s="74"/>
      <c r="BFO112" s="74"/>
      <c r="BFP112" s="74"/>
      <c r="BFQ112" s="74"/>
      <c r="BFR112" s="74"/>
      <c r="BFS112" s="74"/>
      <c r="BFT112" s="74"/>
      <c r="BFU112" s="74"/>
      <c r="BFV112" s="74"/>
      <c r="BFW112" s="74"/>
      <c r="BFX112" s="74"/>
      <c r="BFY112" s="74"/>
      <c r="BFZ112" s="74"/>
      <c r="BGA112" s="74"/>
      <c r="BGB112" s="74"/>
      <c r="BGC112" s="74"/>
      <c r="BGD112" s="74"/>
      <c r="BGE112" s="74"/>
      <c r="BGF112" s="74"/>
      <c r="BGG112" s="74"/>
      <c r="BGH112" s="74"/>
      <c r="BGI112" s="74"/>
      <c r="BGJ112" s="74"/>
      <c r="BGK112" s="74"/>
      <c r="BGL112" s="74"/>
      <c r="BGM112" s="74"/>
      <c r="BGN112" s="74"/>
      <c r="BGO112" s="74"/>
      <c r="BGP112" s="74"/>
      <c r="BGQ112" s="74"/>
      <c r="BGR112" s="74"/>
      <c r="BGS112" s="74"/>
      <c r="BGT112" s="74"/>
      <c r="BGU112" s="74"/>
      <c r="BGV112" s="74"/>
      <c r="BGW112" s="74"/>
      <c r="BGX112" s="74"/>
      <c r="BGY112" s="74"/>
      <c r="BGZ112" s="74"/>
      <c r="BHA112" s="74"/>
      <c r="BHB112" s="74"/>
      <c r="BHC112" s="74"/>
      <c r="BHD112" s="74"/>
      <c r="BHE112" s="74"/>
      <c r="BHF112" s="74"/>
      <c r="BHG112" s="74"/>
      <c r="BHH112" s="74"/>
      <c r="BHI112" s="74"/>
      <c r="BHJ112" s="74"/>
      <c r="BHK112" s="74"/>
      <c r="BHL112" s="74"/>
      <c r="BHM112" s="74"/>
      <c r="BHN112" s="74"/>
      <c r="BHO112" s="74"/>
      <c r="BHP112" s="74"/>
      <c r="BHQ112" s="74"/>
      <c r="BHR112" s="74"/>
      <c r="BHS112" s="74"/>
      <c r="BHT112" s="74"/>
      <c r="BHU112" s="74"/>
      <c r="BHV112" s="74"/>
      <c r="BHW112" s="74"/>
      <c r="BHX112" s="74"/>
      <c r="BHY112" s="74"/>
      <c r="BHZ112" s="74"/>
      <c r="BIA112" s="74"/>
      <c r="BIB112" s="74"/>
      <c r="BIC112" s="74"/>
      <c r="BID112" s="74"/>
      <c r="BIE112" s="74"/>
      <c r="BIF112" s="74"/>
      <c r="BIG112" s="74"/>
      <c r="BIH112" s="74"/>
      <c r="BII112" s="74"/>
      <c r="BIJ112" s="74"/>
      <c r="BIK112" s="74"/>
      <c r="BIL112" s="74"/>
      <c r="BIM112" s="74"/>
      <c r="BIN112" s="74"/>
      <c r="BIO112" s="74"/>
      <c r="BIP112" s="74"/>
      <c r="BIQ112" s="74"/>
      <c r="BIR112" s="74"/>
      <c r="BIS112" s="74"/>
      <c r="BIT112" s="74"/>
      <c r="BIU112" s="74"/>
      <c r="BIV112" s="74"/>
      <c r="BIW112" s="74"/>
      <c r="BIX112" s="74"/>
      <c r="BIY112" s="74"/>
      <c r="BIZ112" s="74"/>
      <c r="BJA112" s="74"/>
      <c r="BJB112" s="74"/>
      <c r="BJC112" s="74"/>
      <c r="BJD112" s="74"/>
      <c r="BJE112" s="74"/>
      <c r="BJF112" s="74"/>
      <c r="BJG112" s="74"/>
      <c r="BJH112" s="74"/>
      <c r="BJI112" s="74"/>
      <c r="BJJ112" s="74"/>
      <c r="BJK112" s="74"/>
      <c r="BJL112" s="74"/>
      <c r="BJM112" s="74"/>
      <c r="BJN112" s="74"/>
      <c r="BJO112" s="74"/>
      <c r="BJP112" s="74"/>
      <c r="BJQ112" s="74"/>
      <c r="BJR112" s="74"/>
      <c r="BJS112" s="74"/>
      <c r="BJT112" s="74"/>
      <c r="BJU112" s="74"/>
      <c r="BJV112" s="74"/>
      <c r="BJW112" s="74"/>
      <c r="BJX112" s="74"/>
      <c r="BJY112" s="74"/>
      <c r="BJZ112" s="74"/>
      <c r="BKA112" s="74"/>
      <c r="BKB112" s="74"/>
      <c r="BKC112" s="74"/>
      <c r="BKD112" s="74"/>
      <c r="BKE112" s="74"/>
      <c r="BKF112" s="74"/>
      <c r="BKG112" s="74"/>
      <c r="BKH112" s="74"/>
      <c r="BKI112" s="74"/>
      <c r="BKJ112" s="74"/>
      <c r="BKK112" s="74"/>
      <c r="BKL112" s="74"/>
      <c r="BKM112" s="74"/>
      <c r="BKN112" s="74"/>
      <c r="BKO112" s="74"/>
      <c r="BKP112" s="74"/>
      <c r="BKQ112" s="74"/>
      <c r="BKR112" s="74"/>
      <c r="BKS112" s="74"/>
      <c r="BKT112" s="74"/>
      <c r="BKU112" s="74"/>
      <c r="BKV112" s="74"/>
      <c r="BKW112" s="74"/>
      <c r="BKX112" s="74"/>
      <c r="BKY112" s="74"/>
      <c r="BKZ112" s="74"/>
      <c r="BLA112" s="74"/>
      <c r="BLB112" s="74"/>
      <c r="BLC112" s="74"/>
      <c r="BLD112" s="74"/>
      <c r="BLE112" s="74"/>
      <c r="BLF112" s="74"/>
      <c r="BLG112" s="74"/>
      <c r="BLH112" s="74"/>
      <c r="BLI112" s="74"/>
      <c r="BLJ112" s="74"/>
      <c r="BLK112" s="74"/>
      <c r="BLL112" s="74"/>
      <c r="BLM112" s="74"/>
      <c r="BLN112" s="74"/>
      <c r="BLO112" s="74"/>
      <c r="BLP112" s="74"/>
      <c r="BLQ112" s="74"/>
      <c r="BLR112" s="74"/>
      <c r="BLS112" s="74"/>
      <c r="BLT112" s="74"/>
      <c r="BLU112" s="74"/>
      <c r="BLV112" s="74"/>
      <c r="BLW112" s="74"/>
      <c r="BLX112" s="74"/>
      <c r="BLY112" s="74"/>
      <c r="BLZ112" s="74"/>
      <c r="BMA112" s="74"/>
      <c r="BMB112" s="74"/>
      <c r="BMC112" s="74"/>
      <c r="BMD112" s="74"/>
      <c r="BME112" s="74"/>
      <c r="BMF112" s="74"/>
      <c r="BMG112" s="74"/>
      <c r="BMH112" s="74"/>
      <c r="BMI112" s="74"/>
      <c r="BMJ112" s="74"/>
      <c r="BMK112" s="74"/>
      <c r="BML112" s="74"/>
      <c r="BMM112" s="74"/>
      <c r="BMN112" s="74"/>
      <c r="BMO112" s="74"/>
      <c r="BMP112" s="74"/>
      <c r="BMQ112" s="74"/>
      <c r="BMR112" s="74"/>
      <c r="BMS112" s="74"/>
      <c r="BMT112" s="74"/>
      <c r="BMU112" s="74"/>
      <c r="BMV112" s="74"/>
      <c r="BMW112" s="74"/>
      <c r="BMX112" s="74"/>
      <c r="BMY112" s="74"/>
      <c r="BMZ112" s="74"/>
      <c r="BNA112" s="74"/>
      <c r="BNB112" s="74"/>
      <c r="BNC112" s="74"/>
      <c r="BND112" s="74"/>
      <c r="BNE112" s="74"/>
      <c r="BNF112" s="74"/>
      <c r="BNG112" s="74"/>
      <c r="BNH112" s="74"/>
      <c r="BNI112" s="74"/>
      <c r="BNJ112" s="74"/>
      <c r="BNK112" s="74"/>
      <c r="BNL112" s="74"/>
      <c r="BNM112" s="74"/>
      <c r="BNN112" s="74"/>
      <c r="BNO112" s="74"/>
      <c r="BNP112" s="74"/>
      <c r="BNQ112" s="74"/>
      <c r="BNR112" s="74"/>
      <c r="BNS112" s="74"/>
      <c r="BNT112" s="74"/>
      <c r="BNU112" s="74"/>
      <c r="BNV112" s="74"/>
      <c r="BNW112" s="74"/>
      <c r="BNX112" s="74"/>
      <c r="BNY112" s="74"/>
      <c r="BNZ112" s="74"/>
      <c r="BOA112" s="74"/>
      <c r="BOB112" s="74"/>
      <c r="BOC112" s="74"/>
      <c r="BOD112" s="74"/>
      <c r="BOE112" s="74"/>
      <c r="BOF112" s="74"/>
      <c r="BOG112" s="74"/>
      <c r="BOH112" s="74"/>
      <c r="BOI112" s="74"/>
      <c r="BOJ112" s="74"/>
      <c r="BOK112" s="74"/>
      <c r="BOL112" s="74"/>
      <c r="BOM112" s="74"/>
      <c r="BON112" s="74"/>
      <c r="BOO112" s="74"/>
      <c r="BOP112" s="74"/>
      <c r="BOQ112" s="74"/>
      <c r="BOR112" s="74"/>
      <c r="BOS112" s="74"/>
      <c r="BOT112" s="74"/>
      <c r="BOU112" s="74"/>
      <c r="BOV112" s="74"/>
      <c r="BOW112" s="74"/>
      <c r="BOX112" s="74"/>
      <c r="BOY112" s="74"/>
      <c r="BOZ112" s="74"/>
      <c r="BPA112" s="74"/>
      <c r="BPB112" s="74"/>
      <c r="BPC112" s="74"/>
      <c r="BPD112" s="74"/>
      <c r="BPE112" s="74"/>
      <c r="BPF112" s="74"/>
      <c r="BPG112" s="74"/>
      <c r="BPH112" s="74"/>
      <c r="BPI112" s="74"/>
      <c r="BPJ112" s="74"/>
      <c r="BPK112" s="74"/>
      <c r="BPL112" s="74"/>
      <c r="BPM112" s="74"/>
      <c r="BPN112" s="74"/>
      <c r="BPO112" s="74"/>
      <c r="BPP112" s="74"/>
      <c r="BPQ112" s="74"/>
      <c r="BPR112" s="74"/>
      <c r="BPS112" s="74"/>
      <c r="BPT112" s="74"/>
      <c r="BPU112" s="74"/>
      <c r="BPV112" s="74"/>
      <c r="BPW112" s="74"/>
      <c r="BPX112" s="74"/>
      <c r="BPY112" s="74"/>
      <c r="BPZ112" s="74"/>
      <c r="BQA112" s="74"/>
      <c r="BQB112" s="74"/>
      <c r="BQC112" s="74"/>
      <c r="BQD112" s="74"/>
      <c r="BQE112" s="74"/>
      <c r="BQF112" s="74"/>
      <c r="BQG112" s="74"/>
      <c r="BQH112" s="74"/>
      <c r="BQI112" s="74"/>
      <c r="BQJ112" s="74"/>
      <c r="BQK112" s="74"/>
      <c r="BQL112" s="74"/>
      <c r="BQM112" s="74"/>
      <c r="BQN112" s="74"/>
      <c r="BQO112" s="74"/>
      <c r="BQP112" s="74"/>
      <c r="BQQ112" s="74"/>
      <c r="BQR112" s="74"/>
      <c r="BQS112" s="74"/>
      <c r="BQT112" s="74"/>
      <c r="BQU112" s="74"/>
      <c r="BQV112" s="74"/>
      <c r="BQW112" s="74"/>
      <c r="BQX112" s="74"/>
      <c r="BQY112" s="74"/>
      <c r="BQZ112" s="74"/>
      <c r="BRA112" s="74"/>
      <c r="BRB112" s="74"/>
      <c r="BRC112" s="74"/>
      <c r="BRD112" s="74"/>
      <c r="BRE112" s="74"/>
      <c r="BRF112" s="74"/>
      <c r="BRG112" s="74"/>
      <c r="BRH112" s="74"/>
      <c r="BRI112" s="74"/>
      <c r="BRJ112" s="74"/>
      <c r="BRK112" s="74"/>
      <c r="BRL112" s="74"/>
      <c r="BRM112" s="74"/>
      <c r="BRN112" s="74"/>
      <c r="BRO112" s="74"/>
      <c r="BRP112" s="74"/>
      <c r="BRQ112" s="74"/>
      <c r="BRR112" s="74"/>
      <c r="BRS112" s="74"/>
      <c r="BRT112" s="74"/>
      <c r="BRU112" s="74"/>
      <c r="BRV112" s="74"/>
      <c r="BRW112" s="74"/>
      <c r="BRX112" s="74"/>
      <c r="BRY112" s="74"/>
      <c r="BRZ112" s="74"/>
      <c r="BSA112" s="74"/>
      <c r="BSB112" s="74"/>
      <c r="BSC112" s="74"/>
      <c r="BSD112" s="74"/>
      <c r="BSE112" s="74"/>
      <c r="BSF112" s="74"/>
      <c r="BSG112" s="74"/>
      <c r="BSH112" s="74"/>
      <c r="BSI112" s="74"/>
      <c r="BSJ112" s="74"/>
      <c r="BSK112" s="74"/>
      <c r="BSL112" s="74"/>
      <c r="BSM112" s="74"/>
      <c r="BSN112" s="74"/>
      <c r="BSO112" s="74"/>
      <c r="BSP112" s="74"/>
      <c r="BSQ112" s="74"/>
      <c r="BSR112" s="74"/>
      <c r="BSS112" s="74"/>
      <c r="BST112" s="74"/>
      <c r="BSU112" s="74"/>
      <c r="BSV112" s="74"/>
      <c r="BSW112" s="74"/>
      <c r="BSX112" s="74"/>
      <c r="BSY112" s="74"/>
      <c r="BSZ112" s="74"/>
      <c r="BTA112" s="74"/>
      <c r="BTB112" s="74"/>
      <c r="BTC112" s="74"/>
      <c r="BTD112" s="74"/>
      <c r="BTE112" s="74"/>
      <c r="BTF112" s="74"/>
      <c r="BTG112" s="74"/>
      <c r="BTH112" s="74"/>
      <c r="BTI112" s="74"/>
      <c r="BTJ112" s="74"/>
      <c r="BTK112" s="74"/>
      <c r="BTL112" s="74"/>
      <c r="BTM112" s="74"/>
      <c r="BTN112" s="74"/>
      <c r="BTO112" s="74"/>
      <c r="BTP112" s="74"/>
      <c r="BTQ112" s="74"/>
      <c r="BTR112" s="74"/>
      <c r="BTS112" s="74"/>
      <c r="BTT112" s="74"/>
      <c r="BTU112" s="74"/>
      <c r="BTV112" s="74"/>
      <c r="BTW112" s="74"/>
      <c r="BTX112" s="74"/>
      <c r="BTY112" s="74"/>
      <c r="BTZ112" s="74"/>
      <c r="BUA112" s="74"/>
      <c r="BUB112" s="74"/>
      <c r="BUC112" s="74"/>
      <c r="BUD112" s="74"/>
      <c r="BUE112" s="74"/>
      <c r="BUF112" s="74"/>
      <c r="BUG112" s="74"/>
      <c r="BUH112" s="74"/>
      <c r="BUI112" s="74"/>
      <c r="BUJ112" s="74"/>
      <c r="BUK112" s="74"/>
      <c r="BUL112" s="74"/>
      <c r="BUM112" s="74"/>
      <c r="BUN112" s="74"/>
      <c r="BUO112" s="74"/>
      <c r="BUP112" s="74"/>
      <c r="BUQ112" s="74"/>
      <c r="BUR112" s="74"/>
      <c r="BUS112" s="74"/>
      <c r="BUT112" s="74"/>
      <c r="BUU112" s="74"/>
      <c r="BUV112" s="74"/>
      <c r="BUW112" s="74"/>
      <c r="BUX112" s="74"/>
      <c r="BUY112" s="74"/>
      <c r="BUZ112" s="74"/>
      <c r="BVA112" s="74"/>
      <c r="BVB112" s="74"/>
      <c r="BVC112" s="74"/>
      <c r="BVD112" s="74"/>
      <c r="BVE112" s="74"/>
      <c r="BVF112" s="74"/>
      <c r="BVG112" s="74"/>
      <c r="BVH112" s="74"/>
      <c r="BVI112" s="74"/>
      <c r="BVJ112" s="74"/>
      <c r="BVK112" s="74"/>
      <c r="BVL112" s="74"/>
      <c r="BVM112" s="74"/>
      <c r="BVN112" s="74"/>
      <c r="BVO112" s="74"/>
      <c r="BVP112" s="74"/>
      <c r="BVQ112" s="74"/>
      <c r="BVR112" s="74"/>
      <c r="BVS112" s="74"/>
      <c r="BVT112" s="74"/>
      <c r="BVU112" s="74"/>
      <c r="BVV112" s="74"/>
      <c r="BVW112" s="74"/>
      <c r="BVX112" s="74"/>
      <c r="BVY112" s="74"/>
      <c r="BVZ112" s="74"/>
      <c r="BWA112" s="74"/>
      <c r="BWB112" s="74"/>
      <c r="BWC112" s="74"/>
      <c r="BWD112" s="74"/>
      <c r="BWE112" s="74"/>
      <c r="BWF112" s="74"/>
      <c r="BWG112" s="74"/>
      <c r="BWH112" s="74"/>
      <c r="BWI112" s="74"/>
      <c r="BWJ112" s="74"/>
      <c r="BWK112" s="74"/>
      <c r="BWL112" s="74"/>
      <c r="BWM112" s="74"/>
      <c r="BWN112" s="74"/>
      <c r="BWO112" s="74"/>
      <c r="BWP112" s="74"/>
      <c r="BWQ112" s="74"/>
      <c r="BWR112" s="74"/>
      <c r="BWS112" s="74"/>
      <c r="BWT112" s="74"/>
      <c r="BWU112" s="74"/>
      <c r="BWV112" s="74"/>
      <c r="BWW112" s="74"/>
      <c r="BWX112" s="74"/>
      <c r="BWY112" s="74"/>
      <c r="BWZ112" s="74"/>
      <c r="BXA112" s="74"/>
      <c r="BXB112" s="74"/>
      <c r="BXC112" s="74"/>
      <c r="BXD112" s="74"/>
      <c r="BXE112" s="74"/>
      <c r="BXF112" s="74"/>
      <c r="BXG112" s="74"/>
      <c r="BXH112" s="74"/>
      <c r="BXI112" s="74"/>
      <c r="BXJ112" s="74"/>
      <c r="BXK112" s="74"/>
      <c r="BXL112" s="74"/>
      <c r="BXM112" s="74"/>
      <c r="BXN112" s="74"/>
      <c r="BXO112" s="74"/>
      <c r="BXP112" s="74"/>
      <c r="BXQ112" s="74"/>
      <c r="BXR112" s="74"/>
      <c r="BXS112" s="74"/>
      <c r="BXT112" s="74"/>
      <c r="BXU112" s="74"/>
      <c r="BXV112" s="74"/>
      <c r="BXW112" s="74"/>
      <c r="BXX112" s="74"/>
      <c r="BXY112" s="74"/>
      <c r="BXZ112" s="74"/>
      <c r="BYA112" s="74"/>
      <c r="BYB112" s="74"/>
      <c r="BYC112" s="74"/>
      <c r="BYD112" s="74"/>
      <c r="BYE112" s="74"/>
      <c r="BYF112" s="74"/>
      <c r="BYG112" s="74"/>
      <c r="BYH112" s="74"/>
      <c r="BYI112" s="74"/>
      <c r="BYJ112" s="74"/>
      <c r="BYK112" s="74"/>
      <c r="BYL112" s="74"/>
      <c r="BYM112" s="74"/>
      <c r="BYN112" s="74"/>
      <c r="BYO112" s="74"/>
      <c r="BYP112" s="74"/>
      <c r="BYQ112" s="74"/>
      <c r="BYR112" s="74"/>
      <c r="BYS112" s="74"/>
      <c r="BYT112" s="74"/>
      <c r="BYU112" s="74"/>
      <c r="BYV112" s="74"/>
      <c r="BYW112" s="74"/>
      <c r="BYX112" s="74"/>
      <c r="BYY112" s="74"/>
      <c r="BYZ112" s="74"/>
      <c r="BZA112" s="74"/>
      <c r="BZB112" s="74"/>
      <c r="BZC112" s="74"/>
      <c r="BZD112" s="74"/>
      <c r="BZE112" s="74"/>
      <c r="BZF112" s="74"/>
      <c r="BZG112" s="74"/>
      <c r="BZH112" s="74"/>
      <c r="BZI112" s="74"/>
      <c r="BZJ112" s="74"/>
      <c r="BZK112" s="74"/>
      <c r="BZL112" s="74"/>
      <c r="BZM112" s="74"/>
      <c r="BZN112" s="74"/>
      <c r="BZO112" s="74"/>
      <c r="BZP112" s="74"/>
      <c r="BZQ112" s="74"/>
      <c r="BZR112" s="74"/>
      <c r="BZS112" s="74"/>
      <c r="BZT112" s="74"/>
      <c r="BZU112" s="74"/>
      <c r="BZV112" s="74"/>
      <c r="BZW112" s="74"/>
      <c r="BZX112" s="74"/>
      <c r="BZY112" s="74"/>
      <c r="BZZ112" s="74"/>
      <c r="CAA112" s="74"/>
      <c r="CAB112" s="74"/>
      <c r="CAC112" s="74"/>
      <c r="CAD112" s="74"/>
      <c r="CAE112" s="74"/>
      <c r="CAF112" s="74"/>
      <c r="CAG112" s="74"/>
      <c r="CAH112" s="74"/>
      <c r="CAI112" s="74"/>
      <c r="CAJ112" s="74"/>
      <c r="CAK112" s="74"/>
      <c r="CAL112" s="74"/>
      <c r="CAM112" s="74"/>
      <c r="CAN112" s="74"/>
      <c r="CAO112" s="74"/>
      <c r="CAP112" s="74"/>
      <c r="CAQ112" s="74"/>
      <c r="CAR112" s="74"/>
      <c r="CAS112" s="74"/>
      <c r="CAT112" s="74"/>
      <c r="CAU112" s="74"/>
      <c r="CAV112" s="74"/>
      <c r="CAW112" s="74"/>
      <c r="CAX112" s="74"/>
      <c r="CAY112" s="74"/>
      <c r="CAZ112" s="74"/>
      <c r="CBA112" s="74"/>
      <c r="CBB112" s="74"/>
      <c r="CBC112" s="74"/>
      <c r="CBD112" s="74"/>
      <c r="CBE112" s="74"/>
      <c r="CBF112" s="74"/>
      <c r="CBG112" s="74"/>
      <c r="CBH112" s="74"/>
      <c r="CBI112" s="74"/>
      <c r="CBJ112" s="74"/>
      <c r="CBK112" s="74"/>
      <c r="CBL112" s="74"/>
      <c r="CBM112" s="74"/>
      <c r="CBN112" s="74"/>
      <c r="CBO112" s="74"/>
      <c r="CBP112" s="74"/>
      <c r="CBQ112" s="74"/>
      <c r="CBR112" s="74"/>
      <c r="CBS112" s="74"/>
      <c r="CBT112" s="74"/>
      <c r="CBU112" s="74"/>
      <c r="CBV112" s="74"/>
      <c r="CBW112" s="74"/>
      <c r="CBX112" s="74"/>
      <c r="CBY112" s="74"/>
      <c r="CBZ112" s="74"/>
      <c r="CCA112" s="74"/>
      <c r="CCB112" s="74"/>
      <c r="CCC112" s="74"/>
      <c r="CCD112" s="74"/>
      <c r="CCE112" s="74"/>
      <c r="CCF112" s="74"/>
      <c r="CCG112" s="74"/>
      <c r="CCH112" s="74"/>
      <c r="CCI112" s="74"/>
      <c r="CCJ112" s="74"/>
      <c r="CCK112" s="74"/>
      <c r="CCL112" s="74"/>
      <c r="CCM112" s="74"/>
      <c r="CCN112" s="74"/>
      <c r="CCO112" s="74"/>
      <c r="CCP112" s="74"/>
      <c r="CCQ112" s="74"/>
      <c r="CCR112" s="74"/>
      <c r="CCS112" s="74"/>
      <c r="CCT112" s="74"/>
      <c r="CCU112" s="74"/>
      <c r="CCV112" s="74"/>
      <c r="CCW112" s="74"/>
      <c r="CCX112" s="74"/>
      <c r="CCY112" s="74"/>
      <c r="CCZ112" s="74"/>
      <c r="CDA112" s="74"/>
      <c r="CDB112" s="74"/>
      <c r="CDC112" s="74"/>
      <c r="CDD112" s="74"/>
      <c r="CDE112" s="74"/>
      <c r="CDF112" s="74"/>
      <c r="CDG112" s="74"/>
      <c r="CDH112" s="74"/>
      <c r="CDI112" s="74"/>
      <c r="CDJ112" s="74"/>
      <c r="CDK112" s="74"/>
      <c r="CDL112" s="74"/>
      <c r="CDM112" s="74"/>
      <c r="CDN112" s="74"/>
      <c r="CDO112" s="74"/>
      <c r="CDP112" s="74"/>
      <c r="CDQ112" s="74"/>
      <c r="CDR112" s="74"/>
      <c r="CDS112" s="74"/>
      <c r="CDT112" s="74"/>
      <c r="CDU112" s="74"/>
      <c r="CDV112" s="74"/>
      <c r="CDW112" s="74"/>
      <c r="CDX112" s="74"/>
      <c r="CDY112" s="74"/>
      <c r="CDZ112" s="74"/>
      <c r="CEA112" s="74"/>
      <c r="CEB112" s="74"/>
      <c r="CEC112" s="74"/>
      <c r="CED112" s="74"/>
      <c r="CEE112" s="74"/>
      <c r="CEF112" s="74"/>
      <c r="CEG112" s="74"/>
      <c r="CEH112" s="74"/>
      <c r="CEI112" s="74"/>
      <c r="CEJ112" s="74"/>
      <c r="CEK112" s="74"/>
      <c r="CEL112" s="74"/>
      <c r="CEM112" s="74"/>
      <c r="CEN112" s="74"/>
      <c r="CEO112" s="74"/>
      <c r="CEP112" s="74"/>
      <c r="CEQ112" s="74"/>
      <c r="CER112" s="74"/>
      <c r="CES112" s="74"/>
      <c r="CET112" s="74"/>
      <c r="CEU112" s="74"/>
      <c r="CEV112" s="74"/>
      <c r="CEW112" s="74"/>
      <c r="CEX112" s="74"/>
      <c r="CEY112" s="74"/>
      <c r="CEZ112" s="74"/>
      <c r="CFA112" s="74"/>
      <c r="CFB112" s="74"/>
      <c r="CFC112" s="74"/>
      <c r="CFD112" s="74"/>
      <c r="CFE112" s="74"/>
      <c r="CFF112" s="74"/>
      <c r="CFG112" s="74"/>
      <c r="CFH112" s="74"/>
      <c r="CFI112" s="74"/>
      <c r="CFJ112" s="74"/>
      <c r="CFK112" s="74"/>
      <c r="CFL112" s="74"/>
      <c r="CFM112" s="74"/>
      <c r="CFN112" s="74"/>
      <c r="CFO112" s="74"/>
      <c r="CFP112" s="74"/>
      <c r="CFQ112" s="74"/>
      <c r="CFR112" s="74"/>
      <c r="CFS112" s="74"/>
      <c r="CFT112" s="74"/>
      <c r="CFU112" s="74"/>
      <c r="CFV112" s="74"/>
      <c r="CFW112" s="74"/>
      <c r="CFX112" s="74"/>
      <c r="CFY112" s="74"/>
      <c r="CFZ112" s="74"/>
      <c r="CGA112" s="74"/>
      <c r="CGB112" s="74"/>
      <c r="CGC112" s="74"/>
      <c r="CGD112" s="74"/>
      <c r="CGE112" s="74"/>
      <c r="CGF112" s="74"/>
      <c r="CGG112" s="74"/>
      <c r="CGH112" s="74"/>
      <c r="CGI112" s="74"/>
      <c r="CGJ112" s="74"/>
      <c r="CGK112" s="74"/>
      <c r="CGL112" s="74"/>
      <c r="CGM112" s="74"/>
      <c r="CGN112" s="74"/>
      <c r="CGO112" s="74"/>
      <c r="CGP112" s="74"/>
      <c r="CGQ112" s="74"/>
      <c r="CGR112" s="74"/>
      <c r="CGS112" s="74"/>
      <c r="CGT112" s="74"/>
      <c r="CGU112" s="74"/>
      <c r="CGV112" s="74"/>
      <c r="CGW112" s="74"/>
      <c r="CGX112" s="74"/>
      <c r="CGY112" s="74"/>
      <c r="CGZ112" s="74"/>
      <c r="CHA112" s="74"/>
      <c r="CHB112" s="74"/>
      <c r="CHC112" s="74"/>
      <c r="CHD112" s="74"/>
      <c r="CHE112" s="74"/>
      <c r="CHF112" s="74"/>
      <c r="CHG112" s="74"/>
      <c r="CHH112" s="74"/>
      <c r="CHI112" s="74"/>
      <c r="CHJ112" s="74"/>
      <c r="CHK112" s="74"/>
      <c r="CHL112" s="74"/>
      <c r="CHM112" s="74"/>
      <c r="CHN112" s="74"/>
      <c r="CHO112" s="74"/>
      <c r="CHP112" s="74"/>
      <c r="CHQ112" s="74"/>
      <c r="CHR112" s="74"/>
      <c r="CHS112" s="74"/>
      <c r="CHT112" s="74"/>
      <c r="CHU112" s="74"/>
      <c r="CHV112" s="74"/>
      <c r="CHW112" s="74"/>
      <c r="CHX112" s="74"/>
      <c r="CHY112" s="74"/>
      <c r="CHZ112" s="74"/>
      <c r="CIA112" s="74"/>
      <c r="CIB112" s="74"/>
      <c r="CIC112" s="74"/>
      <c r="CID112" s="74"/>
      <c r="CIE112" s="74"/>
      <c r="CIF112" s="74"/>
      <c r="CIG112" s="74"/>
      <c r="CIH112" s="74"/>
      <c r="CII112" s="74"/>
      <c r="CIJ112" s="74"/>
      <c r="CIK112" s="74"/>
      <c r="CIL112" s="74"/>
      <c r="CIM112" s="74"/>
      <c r="CIN112" s="74"/>
      <c r="CIO112" s="74"/>
      <c r="CIP112" s="74"/>
      <c r="CIQ112" s="74"/>
      <c r="CIR112" s="74"/>
      <c r="CIS112" s="74"/>
      <c r="CIT112" s="74"/>
      <c r="CIU112" s="74"/>
      <c r="CIV112" s="74"/>
      <c r="CIW112" s="74"/>
      <c r="CIX112" s="74"/>
      <c r="CIY112" s="74"/>
      <c r="CIZ112" s="74"/>
      <c r="CJA112" s="74"/>
      <c r="CJB112" s="74"/>
      <c r="CJC112" s="74"/>
      <c r="CJD112" s="74"/>
      <c r="CJE112" s="74"/>
      <c r="CJF112" s="74"/>
      <c r="CJG112" s="74"/>
      <c r="CJH112" s="74"/>
      <c r="CJI112" s="74"/>
      <c r="CJJ112" s="74"/>
      <c r="CJK112" s="74"/>
      <c r="CJL112" s="74"/>
      <c r="CJM112" s="74"/>
      <c r="CJN112" s="74"/>
      <c r="CJO112" s="74"/>
      <c r="CJP112" s="74"/>
      <c r="CJQ112" s="74"/>
      <c r="CJR112" s="74"/>
      <c r="CJS112" s="74"/>
      <c r="CJT112" s="74"/>
      <c r="CJU112" s="74"/>
      <c r="CJV112" s="74"/>
      <c r="CJW112" s="74"/>
      <c r="CJX112" s="74"/>
      <c r="CJY112" s="74"/>
      <c r="CJZ112" s="74"/>
      <c r="CKA112" s="74"/>
      <c r="CKB112" s="74"/>
      <c r="CKC112" s="74"/>
      <c r="CKD112" s="74"/>
      <c r="CKE112" s="74"/>
      <c r="CKF112" s="74"/>
      <c r="CKG112" s="74"/>
      <c r="CKH112" s="74"/>
      <c r="CKI112" s="74"/>
      <c r="CKJ112" s="74"/>
      <c r="CKK112" s="74"/>
      <c r="CKL112" s="74"/>
      <c r="CKM112" s="74"/>
      <c r="CKN112" s="74"/>
      <c r="CKO112" s="74"/>
      <c r="CKP112" s="74"/>
      <c r="CKQ112" s="74"/>
      <c r="CKR112" s="74"/>
      <c r="CKS112" s="74"/>
      <c r="CKT112" s="74"/>
      <c r="CKU112" s="74"/>
      <c r="CKV112" s="74"/>
      <c r="CKW112" s="74"/>
      <c r="CKX112" s="74"/>
      <c r="CKY112" s="74"/>
      <c r="CKZ112" s="74"/>
      <c r="CLA112" s="74"/>
      <c r="CLB112" s="74"/>
      <c r="CLC112" s="74"/>
      <c r="CLD112" s="74"/>
      <c r="CLE112" s="74"/>
      <c r="CLF112" s="74"/>
      <c r="CLG112" s="74"/>
      <c r="CLH112" s="74"/>
      <c r="CLI112" s="74"/>
      <c r="CLJ112" s="74"/>
      <c r="CLK112" s="74"/>
      <c r="CLL112" s="74"/>
      <c r="CLM112" s="74"/>
      <c r="CLN112" s="74"/>
      <c r="CLO112" s="74"/>
      <c r="CLP112" s="74"/>
      <c r="CLQ112" s="74"/>
      <c r="CLR112" s="74"/>
      <c r="CLS112" s="74"/>
      <c r="CLT112" s="74"/>
      <c r="CLU112" s="74"/>
      <c r="CLV112" s="74"/>
      <c r="CLW112" s="74"/>
      <c r="CLX112" s="74"/>
      <c r="CLY112" s="74"/>
      <c r="CLZ112" s="74"/>
      <c r="CMA112" s="74"/>
      <c r="CMB112" s="74"/>
      <c r="CMC112" s="74"/>
      <c r="CMD112" s="74"/>
      <c r="CME112" s="74"/>
      <c r="CMF112" s="74"/>
      <c r="CMG112" s="74"/>
      <c r="CMH112" s="74"/>
      <c r="CMI112" s="74"/>
      <c r="CMJ112" s="74"/>
      <c r="CMK112" s="74"/>
      <c r="CML112" s="74"/>
      <c r="CMM112" s="74"/>
      <c r="CMN112" s="74"/>
      <c r="CMO112" s="74"/>
      <c r="CMP112" s="74"/>
      <c r="CMQ112" s="74"/>
      <c r="CMR112" s="74"/>
      <c r="CMS112" s="74"/>
      <c r="CMT112" s="74"/>
      <c r="CMU112" s="74"/>
      <c r="CMV112" s="74"/>
      <c r="CMW112" s="74"/>
      <c r="CMX112" s="74"/>
      <c r="CMY112" s="74"/>
      <c r="CMZ112" s="74"/>
      <c r="CNA112" s="74"/>
      <c r="CNB112" s="74"/>
      <c r="CNC112" s="74"/>
      <c r="CND112" s="74"/>
      <c r="CNE112" s="74"/>
      <c r="CNF112" s="74"/>
      <c r="CNG112" s="74"/>
      <c r="CNH112" s="74"/>
      <c r="CNI112" s="74"/>
      <c r="CNJ112" s="74"/>
      <c r="CNK112" s="74"/>
      <c r="CNL112" s="74"/>
      <c r="CNM112" s="74"/>
      <c r="CNN112" s="74"/>
      <c r="CNO112" s="74"/>
      <c r="CNP112" s="74"/>
      <c r="CNQ112" s="74"/>
      <c r="CNR112" s="74"/>
      <c r="CNS112" s="74"/>
      <c r="CNT112" s="74"/>
      <c r="CNU112" s="74"/>
      <c r="CNV112" s="74"/>
      <c r="CNW112" s="74"/>
      <c r="CNX112" s="74"/>
      <c r="CNY112" s="74"/>
      <c r="CNZ112" s="74"/>
      <c r="COA112" s="74"/>
      <c r="COB112" s="74"/>
      <c r="COC112" s="74"/>
      <c r="COD112" s="74"/>
      <c r="COE112" s="74"/>
      <c r="COF112" s="74"/>
      <c r="COG112" s="74"/>
      <c r="COH112" s="74"/>
      <c r="COI112" s="74"/>
      <c r="COJ112" s="74"/>
      <c r="COK112" s="74"/>
      <c r="COL112" s="74"/>
      <c r="COM112" s="74"/>
      <c r="CON112" s="74"/>
      <c r="COO112" s="74"/>
      <c r="COP112" s="74"/>
      <c r="COQ112" s="74"/>
      <c r="COR112" s="74"/>
      <c r="COS112" s="74"/>
      <c r="COT112" s="74"/>
      <c r="COU112" s="74"/>
      <c r="COV112" s="74"/>
      <c r="COW112" s="74"/>
      <c r="COX112" s="74"/>
      <c r="COY112" s="74"/>
      <c r="COZ112" s="74"/>
      <c r="CPA112" s="74"/>
      <c r="CPB112" s="74"/>
      <c r="CPC112" s="74"/>
      <c r="CPD112" s="74"/>
      <c r="CPE112" s="74"/>
      <c r="CPF112" s="74"/>
      <c r="CPG112" s="74"/>
      <c r="CPH112" s="74"/>
      <c r="CPI112" s="74"/>
      <c r="CPJ112" s="74"/>
      <c r="CPK112" s="74"/>
      <c r="CPL112" s="74"/>
      <c r="CPM112" s="74"/>
      <c r="CPN112" s="74"/>
      <c r="CPO112" s="74"/>
      <c r="CPP112" s="74"/>
      <c r="CPQ112" s="74"/>
      <c r="CPR112" s="74"/>
      <c r="CPS112" s="74"/>
      <c r="CPT112" s="74"/>
      <c r="CPU112" s="74"/>
      <c r="CPV112" s="74"/>
      <c r="CPW112" s="74"/>
      <c r="CPX112" s="74"/>
      <c r="CPY112" s="74"/>
      <c r="CPZ112" s="74"/>
      <c r="CQA112" s="74"/>
      <c r="CQB112" s="74"/>
      <c r="CQC112" s="74"/>
      <c r="CQD112" s="74"/>
      <c r="CQE112" s="74"/>
      <c r="CQF112" s="74"/>
      <c r="CQG112" s="74"/>
      <c r="CQH112" s="74"/>
      <c r="CQI112" s="74"/>
      <c r="CQJ112" s="74"/>
      <c r="CQK112" s="74"/>
      <c r="CQL112" s="74"/>
      <c r="CQM112" s="74"/>
      <c r="CQN112" s="74"/>
      <c r="CQO112" s="74"/>
      <c r="CQP112" s="74"/>
      <c r="CQQ112" s="74"/>
      <c r="CQR112" s="74"/>
      <c r="CQS112" s="74"/>
      <c r="CQT112" s="74"/>
      <c r="CQU112" s="74"/>
      <c r="CQV112" s="74"/>
      <c r="CQW112" s="74"/>
      <c r="CQX112" s="74"/>
      <c r="CQY112" s="74"/>
      <c r="CQZ112" s="74"/>
      <c r="CRA112" s="74"/>
      <c r="CRB112" s="74"/>
      <c r="CRC112" s="74"/>
      <c r="CRD112" s="74"/>
      <c r="CRE112" s="74"/>
      <c r="CRF112" s="74"/>
      <c r="CRG112" s="74"/>
      <c r="CRH112" s="74"/>
      <c r="CRI112" s="74"/>
      <c r="CRJ112" s="74"/>
      <c r="CRK112" s="74"/>
      <c r="CRL112" s="74"/>
      <c r="CRM112" s="74"/>
      <c r="CRN112" s="74"/>
      <c r="CRO112" s="74"/>
      <c r="CRP112" s="74"/>
      <c r="CRQ112" s="74"/>
      <c r="CRR112" s="74"/>
      <c r="CRS112" s="74"/>
      <c r="CRT112" s="74"/>
      <c r="CRU112" s="74"/>
      <c r="CRV112" s="74"/>
      <c r="CRW112" s="74"/>
      <c r="CRX112" s="74"/>
      <c r="CRY112" s="74"/>
      <c r="CRZ112" s="74"/>
      <c r="CSA112" s="74"/>
      <c r="CSB112" s="74"/>
      <c r="CSC112" s="74"/>
      <c r="CSD112" s="74"/>
      <c r="CSE112" s="74"/>
      <c r="CSF112" s="74"/>
      <c r="CSG112" s="74"/>
      <c r="CSH112" s="74"/>
      <c r="CSI112" s="74"/>
      <c r="CSJ112" s="74"/>
      <c r="CSK112" s="74"/>
      <c r="CSL112" s="74"/>
      <c r="CSM112" s="74"/>
      <c r="CSN112" s="74"/>
      <c r="CSO112" s="74"/>
      <c r="CSP112" s="74"/>
      <c r="CSQ112" s="74"/>
      <c r="CSR112" s="74"/>
      <c r="CSS112" s="74"/>
      <c r="CST112" s="74"/>
      <c r="CSU112" s="74"/>
      <c r="CSV112" s="74"/>
      <c r="CSW112" s="74"/>
      <c r="CSX112" s="74"/>
      <c r="CSY112" s="74"/>
      <c r="CSZ112" s="74"/>
      <c r="CTA112" s="74"/>
      <c r="CTB112" s="74"/>
      <c r="CTC112" s="74"/>
      <c r="CTD112" s="74"/>
      <c r="CTE112" s="74"/>
      <c r="CTF112" s="74"/>
      <c r="CTG112" s="74"/>
      <c r="CTH112" s="74"/>
      <c r="CTI112" s="74"/>
      <c r="CTJ112" s="74"/>
      <c r="CTK112" s="74"/>
      <c r="CTL112" s="74"/>
      <c r="CTM112" s="74"/>
      <c r="CTN112" s="74"/>
      <c r="CTO112" s="74"/>
      <c r="CTP112" s="74"/>
      <c r="CTQ112" s="74"/>
      <c r="CTR112" s="74"/>
      <c r="CTS112" s="74"/>
      <c r="CTT112" s="74"/>
      <c r="CTU112" s="74"/>
      <c r="CTV112" s="74"/>
      <c r="CTW112" s="74"/>
      <c r="CTX112" s="74"/>
      <c r="CTY112" s="74"/>
      <c r="CTZ112" s="74"/>
      <c r="CUA112" s="74"/>
      <c r="CUB112" s="74"/>
      <c r="CUC112" s="74"/>
      <c r="CUD112" s="74"/>
      <c r="CUE112" s="74"/>
      <c r="CUF112" s="74"/>
      <c r="CUG112" s="74"/>
      <c r="CUH112" s="74"/>
      <c r="CUI112" s="74"/>
      <c r="CUJ112" s="74"/>
      <c r="CUK112" s="74"/>
      <c r="CUL112" s="74"/>
      <c r="CUM112" s="74"/>
      <c r="CUN112" s="74"/>
      <c r="CUO112" s="74"/>
      <c r="CUP112" s="74"/>
      <c r="CUQ112" s="74"/>
      <c r="CUR112" s="74"/>
      <c r="CUS112" s="74"/>
      <c r="CUT112" s="74"/>
      <c r="CUU112" s="74"/>
      <c r="CUV112" s="74"/>
      <c r="CUW112" s="74"/>
      <c r="CUX112" s="74"/>
      <c r="CUY112" s="74"/>
      <c r="CUZ112" s="74"/>
      <c r="CVA112" s="74"/>
      <c r="CVB112" s="74"/>
      <c r="CVC112" s="74"/>
      <c r="CVD112" s="74"/>
      <c r="CVE112" s="74"/>
      <c r="CVF112" s="74"/>
      <c r="CVG112" s="74"/>
      <c r="CVH112" s="74"/>
      <c r="CVI112" s="74"/>
      <c r="CVJ112" s="74"/>
      <c r="CVK112" s="74"/>
      <c r="CVL112" s="74"/>
      <c r="CVM112" s="74"/>
      <c r="CVN112" s="74"/>
      <c r="CVO112" s="74"/>
      <c r="CVP112" s="74"/>
      <c r="CVQ112" s="74"/>
      <c r="CVR112" s="74"/>
      <c r="CVS112" s="74"/>
      <c r="CVT112" s="74"/>
      <c r="CVU112" s="74"/>
      <c r="CVV112" s="74"/>
      <c r="CVW112" s="74"/>
      <c r="CVX112" s="74"/>
      <c r="CVY112" s="74"/>
      <c r="CVZ112" s="74"/>
      <c r="CWA112" s="74"/>
      <c r="CWB112" s="74"/>
      <c r="CWC112" s="74"/>
      <c r="CWD112" s="74"/>
      <c r="CWE112" s="74"/>
      <c r="CWF112" s="74"/>
      <c r="CWG112" s="74"/>
      <c r="CWH112" s="74"/>
      <c r="CWI112" s="74"/>
      <c r="CWJ112" s="74"/>
      <c r="CWK112" s="74"/>
      <c r="CWL112" s="74"/>
      <c r="CWM112" s="74"/>
      <c r="CWN112" s="74"/>
      <c r="CWO112" s="74"/>
      <c r="CWP112" s="74"/>
      <c r="CWQ112" s="74"/>
      <c r="CWR112" s="74"/>
      <c r="CWS112" s="74"/>
      <c r="CWT112" s="74"/>
      <c r="CWU112" s="74"/>
      <c r="CWV112" s="74"/>
      <c r="CWW112" s="74"/>
      <c r="CWX112" s="74"/>
      <c r="CWY112" s="74"/>
      <c r="CWZ112" s="74"/>
      <c r="CXA112" s="74"/>
      <c r="CXB112" s="74"/>
      <c r="CXC112" s="74"/>
      <c r="CXD112" s="74"/>
      <c r="CXE112" s="74"/>
      <c r="CXF112" s="74"/>
      <c r="CXG112" s="74"/>
      <c r="CXH112" s="74"/>
      <c r="CXI112" s="74"/>
      <c r="CXJ112" s="74"/>
      <c r="CXK112" s="74"/>
      <c r="CXL112" s="74"/>
      <c r="CXM112" s="74"/>
      <c r="CXN112" s="74"/>
      <c r="CXO112" s="74"/>
      <c r="CXP112" s="74"/>
      <c r="CXQ112" s="74"/>
      <c r="CXR112" s="74"/>
      <c r="CXS112" s="74"/>
      <c r="CXT112" s="74"/>
      <c r="CXU112" s="74"/>
      <c r="CXV112" s="74"/>
      <c r="CXW112" s="74"/>
      <c r="CXX112" s="74"/>
      <c r="CXY112" s="74"/>
      <c r="CXZ112" s="74"/>
      <c r="CYA112" s="74"/>
      <c r="CYB112" s="74"/>
      <c r="CYC112" s="74"/>
      <c r="CYD112" s="74"/>
      <c r="CYE112" s="74"/>
      <c r="CYF112" s="74"/>
      <c r="CYG112" s="74"/>
      <c r="CYH112" s="74"/>
      <c r="CYI112" s="74"/>
      <c r="CYJ112" s="74"/>
      <c r="CYK112" s="74"/>
      <c r="CYL112" s="74"/>
      <c r="CYM112" s="74"/>
      <c r="CYN112" s="74"/>
      <c r="CYO112" s="74"/>
      <c r="CYP112" s="74"/>
      <c r="CYQ112" s="74"/>
      <c r="CYR112" s="74"/>
      <c r="CYS112" s="74"/>
      <c r="CYT112" s="74"/>
      <c r="CYU112" s="74"/>
      <c r="CYV112" s="74"/>
      <c r="CYW112" s="74"/>
      <c r="CYX112" s="74"/>
      <c r="CYY112" s="74"/>
      <c r="CYZ112" s="74"/>
      <c r="CZA112" s="74"/>
      <c r="CZB112" s="74"/>
      <c r="CZC112" s="74"/>
      <c r="CZD112" s="74"/>
      <c r="CZE112" s="74"/>
      <c r="CZF112" s="74"/>
      <c r="CZG112" s="74"/>
      <c r="CZH112" s="74"/>
      <c r="CZI112" s="74"/>
      <c r="CZJ112" s="74"/>
      <c r="CZK112" s="74"/>
      <c r="CZL112" s="74"/>
      <c r="CZM112" s="74"/>
      <c r="CZN112" s="74"/>
      <c r="CZO112" s="74"/>
      <c r="CZP112" s="74"/>
      <c r="CZQ112" s="74"/>
      <c r="CZR112" s="74"/>
      <c r="CZS112" s="74"/>
      <c r="CZT112" s="74"/>
      <c r="CZU112" s="74"/>
      <c r="CZV112" s="74"/>
      <c r="CZW112" s="74"/>
      <c r="CZX112" s="74"/>
      <c r="CZY112" s="74"/>
      <c r="CZZ112" s="74"/>
      <c r="DAA112" s="74"/>
      <c r="DAB112" s="74"/>
      <c r="DAC112" s="74"/>
      <c r="DAD112" s="74"/>
      <c r="DAE112" s="74"/>
      <c r="DAF112" s="74"/>
      <c r="DAG112" s="74"/>
      <c r="DAH112" s="74"/>
      <c r="DAI112" s="74"/>
      <c r="DAJ112" s="74"/>
      <c r="DAK112" s="74"/>
      <c r="DAL112" s="74"/>
      <c r="DAM112" s="74"/>
      <c r="DAN112" s="74"/>
      <c r="DAO112" s="74"/>
      <c r="DAP112" s="74"/>
      <c r="DAQ112" s="74"/>
      <c r="DAR112" s="74"/>
      <c r="DAS112" s="74"/>
      <c r="DAT112" s="74"/>
      <c r="DAU112" s="74"/>
      <c r="DAV112" s="74"/>
      <c r="DAW112" s="74"/>
      <c r="DAX112" s="74"/>
      <c r="DAY112" s="74"/>
      <c r="DAZ112" s="74"/>
      <c r="DBA112" s="74"/>
      <c r="DBB112" s="74"/>
      <c r="DBC112" s="74"/>
      <c r="DBD112" s="74"/>
      <c r="DBE112" s="74"/>
      <c r="DBF112" s="74"/>
      <c r="DBG112" s="74"/>
      <c r="DBH112" s="74"/>
      <c r="DBI112" s="74"/>
      <c r="DBJ112" s="74"/>
      <c r="DBK112" s="74"/>
      <c r="DBL112" s="74"/>
      <c r="DBM112" s="74"/>
      <c r="DBN112" s="74"/>
      <c r="DBO112" s="74"/>
      <c r="DBP112" s="74"/>
      <c r="DBQ112" s="74"/>
      <c r="DBR112" s="74"/>
      <c r="DBS112" s="74"/>
      <c r="DBT112" s="74"/>
      <c r="DBU112" s="74"/>
      <c r="DBV112" s="74"/>
      <c r="DBW112" s="74"/>
      <c r="DBX112" s="74"/>
      <c r="DBY112" s="74"/>
      <c r="DBZ112" s="74"/>
      <c r="DCA112" s="74"/>
      <c r="DCB112" s="74"/>
      <c r="DCC112" s="74"/>
      <c r="DCD112" s="74"/>
      <c r="DCE112" s="74"/>
      <c r="DCF112" s="74"/>
      <c r="DCG112" s="74"/>
      <c r="DCH112" s="74"/>
      <c r="DCI112" s="74"/>
      <c r="DCJ112" s="74"/>
      <c r="DCK112" s="74"/>
      <c r="DCL112" s="74"/>
      <c r="DCM112" s="74"/>
      <c r="DCN112" s="74"/>
      <c r="DCO112" s="74"/>
      <c r="DCP112" s="74"/>
      <c r="DCQ112" s="74"/>
      <c r="DCR112" s="74"/>
      <c r="DCS112" s="74"/>
      <c r="DCT112" s="74"/>
      <c r="DCU112" s="74"/>
      <c r="DCV112" s="74"/>
      <c r="DCW112" s="74"/>
      <c r="DCX112" s="74"/>
      <c r="DCY112" s="74"/>
      <c r="DCZ112" s="74"/>
      <c r="DDA112" s="74"/>
      <c r="DDB112" s="74"/>
      <c r="DDC112" s="74"/>
      <c r="DDD112" s="74"/>
      <c r="DDE112" s="74"/>
      <c r="DDF112" s="74"/>
      <c r="DDG112" s="74"/>
      <c r="DDH112" s="74"/>
      <c r="DDI112" s="74"/>
      <c r="DDJ112" s="74"/>
      <c r="DDK112" s="74"/>
      <c r="DDL112" s="74"/>
      <c r="DDM112" s="74"/>
      <c r="DDN112" s="74"/>
      <c r="DDO112" s="74"/>
      <c r="DDP112" s="74"/>
      <c r="DDQ112" s="74"/>
      <c r="DDR112" s="74"/>
      <c r="DDS112" s="74"/>
      <c r="DDT112" s="74"/>
      <c r="DDU112" s="74"/>
      <c r="DDV112" s="74"/>
      <c r="DDW112" s="74"/>
      <c r="DDX112" s="74"/>
      <c r="DDY112" s="74"/>
      <c r="DDZ112" s="74"/>
      <c r="DEA112" s="74"/>
      <c r="DEB112" s="74"/>
      <c r="DEC112" s="74"/>
      <c r="DED112" s="74"/>
      <c r="DEE112" s="74"/>
      <c r="DEF112" s="74"/>
      <c r="DEG112" s="74"/>
      <c r="DEH112" s="74"/>
      <c r="DEI112" s="74"/>
      <c r="DEJ112" s="74"/>
      <c r="DEK112" s="74"/>
      <c r="DEL112" s="74"/>
      <c r="DEM112" s="74"/>
      <c r="DEN112" s="74"/>
      <c r="DEO112" s="74"/>
      <c r="DEP112" s="74"/>
      <c r="DEQ112" s="74"/>
      <c r="DER112" s="74"/>
      <c r="DES112" s="74"/>
      <c r="DET112" s="74"/>
      <c r="DEU112" s="74"/>
      <c r="DEV112" s="74"/>
      <c r="DEW112" s="74"/>
      <c r="DEX112" s="74"/>
      <c r="DEY112" s="74"/>
      <c r="DEZ112" s="74"/>
      <c r="DFA112" s="74"/>
      <c r="DFB112" s="74"/>
      <c r="DFC112" s="74"/>
      <c r="DFD112" s="74"/>
      <c r="DFE112" s="74"/>
      <c r="DFF112" s="74"/>
      <c r="DFG112" s="74"/>
      <c r="DFH112" s="74"/>
      <c r="DFI112" s="74"/>
      <c r="DFJ112" s="74"/>
      <c r="DFK112" s="74"/>
      <c r="DFL112" s="74"/>
      <c r="DFM112" s="74"/>
      <c r="DFN112" s="74"/>
      <c r="DFO112" s="74"/>
      <c r="DFP112" s="74"/>
      <c r="DFQ112" s="74"/>
      <c r="DFR112" s="74"/>
      <c r="DFS112" s="74"/>
      <c r="DFT112" s="74"/>
      <c r="DFU112" s="74"/>
      <c r="DFV112" s="74"/>
      <c r="DFW112" s="74"/>
      <c r="DFX112" s="74"/>
      <c r="DFY112" s="74"/>
      <c r="DFZ112" s="74"/>
      <c r="DGA112" s="74"/>
      <c r="DGB112" s="74"/>
      <c r="DGC112" s="74"/>
      <c r="DGD112" s="74"/>
      <c r="DGE112" s="74"/>
      <c r="DGF112" s="74"/>
      <c r="DGG112" s="74"/>
      <c r="DGH112" s="74"/>
      <c r="DGI112" s="74"/>
      <c r="DGJ112" s="74"/>
      <c r="DGK112" s="74"/>
      <c r="DGL112" s="74"/>
      <c r="DGM112" s="74"/>
      <c r="DGN112" s="74"/>
      <c r="DGO112" s="74"/>
      <c r="DGP112" s="74"/>
      <c r="DGQ112" s="74"/>
      <c r="DGR112" s="74"/>
      <c r="DGS112" s="74"/>
      <c r="DGT112" s="74"/>
      <c r="DGU112" s="74"/>
      <c r="DGV112" s="74"/>
      <c r="DGW112" s="74"/>
      <c r="DGX112" s="74"/>
      <c r="DGY112" s="74"/>
      <c r="DGZ112" s="74"/>
      <c r="DHA112" s="74"/>
      <c r="DHB112" s="74"/>
      <c r="DHC112" s="74"/>
      <c r="DHD112" s="74"/>
      <c r="DHE112" s="74"/>
      <c r="DHF112" s="74"/>
      <c r="DHG112" s="74"/>
      <c r="DHH112" s="74"/>
      <c r="DHI112" s="74"/>
      <c r="DHJ112" s="74"/>
      <c r="DHK112" s="74"/>
      <c r="DHL112" s="74"/>
      <c r="DHM112" s="74"/>
      <c r="DHN112" s="74"/>
      <c r="DHO112" s="74"/>
      <c r="DHP112" s="74"/>
      <c r="DHQ112" s="74"/>
      <c r="DHR112" s="74"/>
      <c r="DHS112" s="74"/>
      <c r="DHT112" s="74"/>
      <c r="DHU112" s="74"/>
      <c r="DHV112" s="74"/>
      <c r="DHW112" s="74"/>
      <c r="DHX112" s="74"/>
      <c r="DHY112" s="74"/>
      <c r="DHZ112" s="74"/>
      <c r="DIA112" s="74"/>
      <c r="DIB112" s="74"/>
      <c r="DIC112" s="74"/>
      <c r="DID112" s="74"/>
      <c r="DIE112" s="74"/>
      <c r="DIF112" s="74"/>
      <c r="DIG112" s="74"/>
      <c r="DIH112" s="74"/>
      <c r="DII112" s="74"/>
      <c r="DIJ112" s="74"/>
      <c r="DIK112" s="74"/>
      <c r="DIL112" s="74"/>
      <c r="DIM112" s="74"/>
      <c r="DIN112" s="74"/>
      <c r="DIO112" s="74"/>
      <c r="DIP112" s="74"/>
      <c r="DIQ112" s="74"/>
      <c r="DIR112" s="74"/>
      <c r="DIS112" s="74"/>
      <c r="DIT112" s="74"/>
      <c r="DIU112" s="74"/>
      <c r="DIV112" s="74"/>
      <c r="DIW112" s="74"/>
      <c r="DIX112" s="74"/>
      <c r="DIY112" s="74"/>
      <c r="DIZ112" s="74"/>
      <c r="DJA112" s="74"/>
      <c r="DJB112" s="74"/>
      <c r="DJC112" s="74"/>
      <c r="DJD112" s="74"/>
      <c r="DJE112" s="74"/>
      <c r="DJF112" s="74"/>
      <c r="DJG112" s="74"/>
      <c r="DJH112" s="74"/>
      <c r="DJI112" s="74"/>
      <c r="DJJ112" s="74"/>
      <c r="DJK112" s="74"/>
      <c r="DJL112" s="74"/>
      <c r="DJM112" s="74"/>
      <c r="DJN112" s="74"/>
      <c r="DJO112" s="74"/>
      <c r="DJP112" s="74"/>
      <c r="DJQ112" s="74"/>
      <c r="DJR112" s="74"/>
      <c r="DJS112" s="74"/>
      <c r="DJT112" s="74"/>
      <c r="DJU112" s="74"/>
      <c r="DJV112" s="74"/>
      <c r="DJW112" s="74"/>
      <c r="DJX112" s="74"/>
      <c r="DJY112" s="74"/>
      <c r="DJZ112" s="74"/>
      <c r="DKA112" s="74"/>
      <c r="DKB112" s="74"/>
      <c r="DKC112" s="74"/>
      <c r="DKD112" s="74"/>
      <c r="DKE112" s="74"/>
      <c r="DKF112" s="74"/>
      <c r="DKG112" s="74"/>
      <c r="DKH112" s="74"/>
      <c r="DKI112" s="74"/>
      <c r="DKJ112" s="74"/>
      <c r="DKK112" s="74"/>
      <c r="DKL112" s="74"/>
      <c r="DKM112" s="74"/>
      <c r="DKN112" s="74"/>
      <c r="DKO112" s="74"/>
      <c r="DKP112" s="74"/>
      <c r="DKQ112" s="74"/>
      <c r="DKR112" s="74"/>
      <c r="DKS112" s="74"/>
      <c r="DKT112" s="74"/>
      <c r="DKU112" s="74"/>
      <c r="DKV112" s="74"/>
      <c r="DKW112" s="74"/>
      <c r="DKX112" s="74"/>
      <c r="DKY112" s="74"/>
      <c r="DKZ112" s="74"/>
      <c r="DLA112" s="74"/>
      <c r="DLB112" s="74"/>
      <c r="DLC112" s="74"/>
      <c r="DLD112" s="74"/>
      <c r="DLE112" s="74"/>
      <c r="DLF112" s="74"/>
      <c r="DLG112" s="74"/>
      <c r="DLH112" s="74"/>
      <c r="DLI112" s="74"/>
      <c r="DLJ112" s="74"/>
      <c r="DLK112" s="74"/>
      <c r="DLL112" s="74"/>
      <c r="DLM112" s="74"/>
      <c r="DLN112" s="74"/>
      <c r="DLO112" s="74"/>
      <c r="DLP112" s="74"/>
      <c r="DLQ112" s="74"/>
      <c r="DLR112" s="74"/>
      <c r="DLS112" s="74"/>
      <c r="DLT112" s="74"/>
      <c r="DLU112" s="74"/>
      <c r="DLV112" s="74"/>
      <c r="DLW112" s="74"/>
      <c r="DLX112" s="74"/>
      <c r="DLY112" s="74"/>
      <c r="DLZ112" s="74"/>
      <c r="DMA112" s="74"/>
      <c r="DMB112" s="74"/>
      <c r="DMC112" s="74"/>
      <c r="DMD112" s="74"/>
      <c r="DME112" s="74"/>
      <c r="DMF112" s="74"/>
      <c r="DMG112" s="74"/>
      <c r="DMH112" s="74"/>
      <c r="DMI112" s="74"/>
      <c r="DMJ112" s="74"/>
      <c r="DMK112" s="74"/>
      <c r="DML112" s="74"/>
      <c r="DMM112" s="74"/>
      <c r="DMN112" s="74"/>
      <c r="DMO112" s="74"/>
      <c r="DMP112" s="74"/>
      <c r="DMQ112" s="74"/>
      <c r="DMR112" s="74"/>
      <c r="DMS112" s="74"/>
      <c r="DMT112" s="74"/>
      <c r="DMU112" s="74"/>
      <c r="DMV112" s="74"/>
      <c r="DMW112" s="74"/>
      <c r="DMX112" s="74"/>
      <c r="DMY112" s="74"/>
      <c r="DMZ112" s="74"/>
      <c r="DNA112" s="74"/>
      <c r="DNB112" s="74"/>
      <c r="DNC112" s="74"/>
      <c r="DND112" s="74"/>
      <c r="DNE112" s="74"/>
      <c r="DNF112" s="74"/>
      <c r="DNG112" s="74"/>
      <c r="DNH112" s="74"/>
      <c r="DNI112" s="74"/>
      <c r="DNJ112" s="74"/>
      <c r="DNK112" s="74"/>
      <c r="DNL112" s="74"/>
      <c r="DNM112" s="74"/>
      <c r="DNN112" s="74"/>
      <c r="DNO112" s="74"/>
      <c r="DNP112" s="74"/>
      <c r="DNQ112" s="74"/>
      <c r="DNR112" s="74"/>
      <c r="DNS112" s="74"/>
      <c r="DNT112" s="74"/>
      <c r="DNU112" s="74"/>
      <c r="DNV112" s="74"/>
      <c r="DNW112" s="74"/>
      <c r="DNX112" s="74"/>
      <c r="DNY112" s="74"/>
      <c r="DNZ112" s="74"/>
      <c r="DOA112" s="74"/>
      <c r="DOB112" s="74"/>
      <c r="DOC112" s="74"/>
      <c r="DOD112" s="74"/>
      <c r="DOE112" s="74"/>
      <c r="DOF112" s="74"/>
      <c r="DOG112" s="74"/>
      <c r="DOH112" s="74"/>
      <c r="DOI112" s="74"/>
      <c r="DOJ112" s="74"/>
      <c r="DOK112" s="74"/>
      <c r="DOL112" s="74"/>
      <c r="DOM112" s="74"/>
      <c r="DON112" s="74"/>
      <c r="DOO112" s="74"/>
      <c r="DOP112" s="74"/>
      <c r="DOQ112" s="74"/>
      <c r="DOR112" s="74"/>
      <c r="DOS112" s="74"/>
      <c r="DOT112" s="74"/>
      <c r="DOU112" s="74"/>
      <c r="DOV112" s="74"/>
      <c r="DOW112" s="74"/>
      <c r="DOX112" s="74"/>
      <c r="DOY112" s="74"/>
      <c r="DOZ112" s="74"/>
      <c r="DPA112" s="74"/>
      <c r="DPB112" s="74"/>
      <c r="DPC112" s="74"/>
      <c r="DPD112" s="74"/>
      <c r="DPE112" s="74"/>
      <c r="DPF112" s="74"/>
      <c r="DPG112" s="74"/>
      <c r="DPH112" s="74"/>
      <c r="DPI112" s="74"/>
      <c r="DPJ112" s="74"/>
      <c r="DPK112" s="74"/>
      <c r="DPL112" s="74"/>
      <c r="DPM112" s="74"/>
      <c r="DPN112" s="74"/>
      <c r="DPO112" s="74"/>
      <c r="DPP112" s="74"/>
      <c r="DPQ112" s="74"/>
      <c r="DPR112" s="74"/>
      <c r="DPS112" s="74"/>
      <c r="DPT112" s="74"/>
      <c r="DPU112" s="74"/>
      <c r="DPV112" s="74"/>
      <c r="DPW112" s="74"/>
      <c r="DPX112" s="74"/>
      <c r="DPY112" s="74"/>
      <c r="DPZ112" s="74"/>
      <c r="DQA112" s="74"/>
      <c r="DQB112" s="74"/>
      <c r="DQC112" s="74"/>
      <c r="DQD112" s="74"/>
      <c r="DQE112" s="74"/>
      <c r="DQF112" s="74"/>
      <c r="DQG112" s="74"/>
      <c r="DQH112" s="74"/>
      <c r="DQI112" s="74"/>
      <c r="DQJ112" s="74"/>
      <c r="DQK112" s="74"/>
      <c r="DQL112" s="74"/>
      <c r="DQM112" s="74"/>
      <c r="DQN112" s="74"/>
      <c r="DQO112" s="74"/>
      <c r="DQP112" s="74"/>
      <c r="DQQ112" s="74"/>
      <c r="DQR112" s="74"/>
      <c r="DQS112" s="74"/>
      <c r="DQT112" s="74"/>
      <c r="DQU112" s="74"/>
      <c r="DQV112" s="74"/>
      <c r="DQW112" s="74"/>
      <c r="DQX112" s="74"/>
      <c r="DQY112" s="74"/>
      <c r="DQZ112" s="74"/>
      <c r="DRA112" s="74"/>
      <c r="DRB112" s="74"/>
      <c r="DRC112" s="74"/>
      <c r="DRD112" s="74"/>
      <c r="DRE112" s="74"/>
      <c r="DRF112" s="74"/>
      <c r="DRG112" s="74"/>
      <c r="DRH112" s="74"/>
      <c r="DRI112" s="74"/>
      <c r="DRJ112" s="74"/>
      <c r="DRK112" s="74"/>
      <c r="DRL112" s="74"/>
      <c r="DRM112" s="74"/>
      <c r="DRN112" s="74"/>
      <c r="DRO112" s="74"/>
      <c r="DRP112" s="74"/>
      <c r="DRQ112" s="74"/>
      <c r="DRR112" s="74"/>
      <c r="DRS112" s="74"/>
      <c r="DRT112" s="74"/>
      <c r="DRU112" s="74"/>
      <c r="DRV112" s="74"/>
      <c r="DRW112" s="74"/>
      <c r="DRX112" s="74"/>
      <c r="DRY112" s="74"/>
      <c r="DRZ112" s="74"/>
      <c r="DSA112" s="74"/>
      <c r="DSB112" s="74"/>
      <c r="DSC112" s="74"/>
      <c r="DSD112" s="74"/>
      <c r="DSE112" s="74"/>
      <c r="DSF112" s="74"/>
      <c r="DSG112" s="74"/>
      <c r="DSH112" s="74"/>
      <c r="DSI112" s="74"/>
      <c r="DSJ112" s="74"/>
      <c r="DSK112" s="74"/>
      <c r="DSL112" s="74"/>
      <c r="DSM112" s="74"/>
      <c r="DSN112" s="74"/>
      <c r="DSO112" s="74"/>
      <c r="DSP112" s="74"/>
      <c r="DSQ112" s="74"/>
      <c r="DSR112" s="74"/>
      <c r="DSS112" s="74"/>
      <c r="DST112" s="74"/>
      <c r="DSU112" s="74"/>
      <c r="DSV112" s="74"/>
      <c r="DSW112" s="74"/>
      <c r="DSX112" s="74"/>
      <c r="DSY112" s="74"/>
      <c r="DSZ112" s="74"/>
      <c r="DTA112" s="74"/>
      <c r="DTB112" s="74"/>
      <c r="DTC112" s="74"/>
      <c r="DTD112" s="74"/>
      <c r="DTE112" s="74"/>
      <c r="DTF112" s="74"/>
      <c r="DTG112" s="74"/>
      <c r="DTH112" s="74"/>
      <c r="DTI112" s="74"/>
      <c r="DTJ112" s="74"/>
      <c r="DTK112" s="74"/>
      <c r="DTL112" s="74"/>
      <c r="DTM112" s="74"/>
      <c r="DTN112" s="74"/>
      <c r="DTO112" s="74"/>
      <c r="DTP112" s="74"/>
      <c r="DTQ112" s="74"/>
      <c r="DTR112" s="74"/>
      <c r="DTS112" s="74"/>
      <c r="DTT112" s="74"/>
      <c r="DTU112" s="74"/>
      <c r="DTV112" s="74"/>
      <c r="DTW112" s="74"/>
      <c r="DTX112" s="74"/>
      <c r="DTY112" s="74"/>
      <c r="DTZ112" s="74"/>
      <c r="DUA112" s="74"/>
      <c r="DUB112" s="74"/>
      <c r="DUC112" s="74"/>
      <c r="DUD112" s="74"/>
      <c r="DUE112" s="74"/>
      <c r="DUF112" s="74"/>
      <c r="DUG112" s="74"/>
      <c r="DUH112" s="74"/>
      <c r="DUI112" s="74"/>
      <c r="DUJ112" s="74"/>
      <c r="DUK112" s="74"/>
      <c r="DUL112" s="74"/>
      <c r="DUM112" s="74"/>
      <c r="DUN112" s="74"/>
      <c r="DUO112" s="74"/>
      <c r="DUP112" s="74"/>
      <c r="DUQ112" s="74"/>
      <c r="DUR112" s="74"/>
      <c r="DUS112" s="74"/>
      <c r="DUT112" s="74"/>
      <c r="DUU112" s="74"/>
      <c r="DUV112" s="74"/>
      <c r="DUW112" s="74"/>
      <c r="DUX112" s="74"/>
      <c r="DUY112" s="74"/>
      <c r="DUZ112" s="74"/>
      <c r="DVA112" s="74"/>
      <c r="DVB112" s="74"/>
      <c r="DVC112" s="74"/>
      <c r="DVD112" s="74"/>
      <c r="DVE112" s="74"/>
      <c r="DVF112" s="74"/>
      <c r="DVG112" s="74"/>
      <c r="DVH112" s="74"/>
      <c r="DVI112" s="74"/>
      <c r="DVJ112" s="74"/>
      <c r="DVK112" s="74"/>
      <c r="DVL112" s="74"/>
      <c r="DVM112" s="74"/>
      <c r="DVN112" s="74"/>
      <c r="DVO112" s="74"/>
      <c r="DVP112" s="74"/>
      <c r="DVQ112" s="74"/>
      <c r="DVR112" s="74"/>
      <c r="DVS112" s="74"/>
      <c r="DVT112" s="74"/>
      <c r="DVU112" s="74"/>
      <c r="DVV112" s="74"/>
      <c r="DVW112" s="74"/>
      <c r="DVX112" s="74"/>
      <c r="DVY112" s="74"/>
      <c r="DVZ112" s="74"/>
      <c r="DWA112" s="74"/>
      <c r="DWB112" s="74"/>
      <c r="DWC112" s="74"/>
      <c r="DWD112" s="74"/>
      <c r="DWE112" s="74"/>
      <c r="DWF112" s="74"/>
      <c r="DWG112" s="74"/>
      <c r="DWH112" s="74"/>
      <c r="DWI112" s="74"/>
      <c r="DWJ112" s="74"/>
      <c r="DWK112" s="74"/>
      <c r="DWL112" s="74"/>
      <c r="DWM112" s="74"/>
      <c r="DWN112" s="74"/>
      <c r="DWO112" s="74"/>
      <c r="DWP112" s="74"/>
      <c r="DWQ112" s="74"/>
      <c r="DWR112" s="74"/>
      <c r="DWS112" s="74"/>
      <c r="DWT112" s="74"/>
      <c r="DWU112" s="74"/>
      <c r="DWV112" s="74"/>
      <c r="DWW112" s="74"/>
      <c r="DWX112" s="74"/>
      <c r="DWY112" s="74"/>
      <c r="DWZ112" s="74"/>
      <c r="DXA112" s="74"/>
      <c r="DXB112" s="74"/>
      <c r="DXC112" s="74"/>
      <c r="DXD112" s="74"/>
      <c r="DXE112" s="74"/>
      <c r="DXF112" s="74"/>
      <c r="DXG112" s="74"/>
      <c r="DXH112" s="74"/>
      <c r="DXI112" s="74"/>
      <c r="DXJ112" s="74"/>
      <c r="DXK112" s="74"/>
      <c r="DXL112" s="74"/>
      <c r="DXM112" s="74"/>
      <c r="DXN112" s="74"/>
      <c r="DXO112" s="74"/>
      <c r="DXP112" s="74"/>
      <c r="DXQ112" s="74"/>
      <c r="DXR112" s="74"/>
      <c r="DXS112" s="74"/>
      <c r="DXT112" s="74"/>
      <c r="DXU112" s="74"/>
      <c r="DXV112" s="74"/>
      <c r="DXW112" s="74"/>
      <c r="DXX112" s="74"/>
      <c r="DXY112" s="74"/>
      <c r="DXZ112" s="74"/>
      <c r="DYA112" s="74"/>
      <c r="DYB112" s="74"/>
      <c r="DYC112" s="74"/>
      <c r="DYD112" s="74"/>
      <c r="DYE112" s="74"/>
      <c r="DYF112" s="74"/>
      <c r="DYG112" s="74"/>
      <c r="DYH112" s="74"/>
      <c r="DYI112" s="74"/>
      <c r="DYJ112" s="74"/>
      <c r="DYK112" s="74"/>
      <c r="DYL112" s="74"/>
      <c r="DYM112" s="74"/>
      <c r="DYN112" s="74"/>
      <c r="DYO112" s="74"/>
      <c r="DYP112" s="74"/>
      <c r="DYQ112" s="74"/>
      <c r="DYR112" s="74"/>
      <c r="DYS112" s="74"/>
      <c r="DYT112" s="74"/>
      <c r="DYU112" s="74"/>
      <c r="DYV112" s="74"/>
      <c r="DYW112" s="74"/>
      <c r="DYX112" s="74"/>
      <c r="DYY112" s="74"/>
      <c r="DYZ112" s="74"/>
      <c r="DZA112" s="74"/>
      <c r="DZB112" s="74"/>
      <c r="DZC112" s="74"/>
      <c r="DZD112" s="74"/>
      <c r="DZE112" s="74"/>
      <c r="DZF112" s="74"/>
      <c r="DZG112" s="74"/>
      <c r="DZH112" s="74"/>
      <c r="DZI112" s="74"/>
      <c r="DZJ112" s="74"/>
      <c r="DZK112" s="74"/>
      <c r="DZL112" s="74"/>
      <c r="DZM112" s="74"/>
      <c r="DZN112" s="74"/>
      <c r="DZO112" s="74"/>
      <c r="DZP112" s="74"/>
      <c r="DZQ112" s="74"/>
      <c r="DZR112" s="74"/>
      <c r="DZS112" s="74"/>
      <c r="DZT112" s="74"/>
      <c r="DZU112" s="74"/>
      <c r="DZV112" s="74"/>
      <c r="DZW112" s="74"/>
      <c r="DZX112" s="74"/>
      <c r="DZY112" s="74"/>
      <c r="DZZ112" s="74"/>
      <c r="EAA112" s="74"/>
      <c r="EAB112" s="74"/>
      <c r="EAC112" s="74"/>
      <c r="EAD112" s="74"/>
      <c r="EAE112" s="74"/>
      <c r="EAF112" s="74"/>
      <c r="EAG112" s="74"/>
      <c r="EAH112" s="74"/>
      <c r="EAI112" s="74"/>
      <c r="EAJ112" s="74"/>
      <c r="EAK112" s="74"/>
      <c r="EAL112" s="74"/>
      <c r="EAM112" s="74"/>
      <c r="EAN112" s="74"/>
      <c r="EAO112" s="74"/>
      <c r="EAP112" s="74"/>
      <c r="EAQ112" s="74"/>
      <c r="EAR112" s="74"/>
      <c r="EAS112" s="74"/>
      <c r="EAT112" s="74"/>
      <c r="EAU112" s="74"/>
      <c r="EAV112" s="74"/>
      <c r="EAW112" s="74"/>
      <c r="EAX112" s="74"/>
      <c r="EAY112" s="74"/>
      <c r="EAZ112" s="74"/>
      <c r="EBA112" s="74"/>
      <c r="EBB112" s="74"/>
      <c r="EBC112" s="74"/>
      <c r="EBD112" s="74"/>
      <c r="EBE112" s="74"/>
      <c r="EBF112" s="74"/>
      <c r="EBG112" s="74"/>
      <c r="EBH112" s="74"/>
      <c r="EBI112" s="74"/>
      <c r="EBJ112" s="74"/>
      <c r="EBK112" s="74"/>
      <c r="EBL112" s="74"/>
      <c r="EBM112" s="74"/>
      <c r="EBN112" s="74"/>
      <c r="EBO112" s="74"/>
      <c r="EBP112" s="74"/>
      <c r="EBQ112" s="74"/>
      <c r="EBR112" s="74"/>
      <c r="EBS112" s="74"/>
      <c r="EBT112" s="74"/>
      <c r="EBU112" s="74"/>
      <c r="EBV112" s="74"/>
      <c r="EBW112" s="74"/>
      <c r="EBX112" s="74"/>
      <c r="EBY112" s="74"/>
      <c r="EBZ112" s="74"/>
      <c r="ECA112" s="74"/>
      <c r="ECB112" s="74"/>
      <c r="ECC112" s="74"/>
      <c r="ECD112" s="74"/>
      <c r="ECE112" s="74"/>
      <c r="ECF112" s="74"/>
      <c r="ECG112" s="74"/>
      <c r="ECH112" s="74"/>
      <c r="ECI112" s="74"/>
      <c r="ECJ112" s="74"/>
      <c r="ECK112" s="74"/>
      <c r="ECL112" s="74"/>
      <c r="ECM112" s="74"/>
      <c r="ECN112" s="74"/>
      <c r="ECO112" s="74"/>
      <c r="ECP112" s="74"/>
      <c r="ECQ112" s="74"/>
      <c r="ECR112" s="74"/>
      <c r="ECS112" s="74"/>
      <c r="ECT112" s="74"/>
      <c r="ECU112" s="74"/>
      <c r="ECV112" s="74"/>
      <c r="ECW112" s="74"/>
      <c r="ECX112" s="74"/>
      <c r="ECY112" s="74"/>
      <c r="ECZ112" s="74"/>
      <c r="EDA112" s="74"/>
      <c r="EDB112" s="74"/>
      <c r="EDC112" s="74"/>
      <c r="EDD112" s="74"/>
      <c r="EDE112" s="74"/>
      <c r="EDF112" s="74"/>
      <c r="EDG112" s="74"/>
      <c r="EDH112" s="74"/>
      <c r="EDI112" s="74"/>
      <c r="EDJ112" s="74"/>
      <c r="EDK112" s="74"/>
      <c r="EDL112" s="74"/>
      <c r="EDM112" s="74"/>
      <c r="EDN112" s="74"/>
      <c r="EDO112" s="74"/>
      <c r="EDP112" s="74"/>
      <c r="EDQ112" s="74"/>
      <c r="EDR112" s="74"/>
      <c r="EDS112" s="74"/>
      <c r="EDT112" s="74"/>
      <c r="EDU112" s="74"/>
      <c r="EDV112" s="74"/>
      <c r="EDW112" s="74"/>
      <c r="EDX112" s="74"/>
      <c r="EDY112" s="74"/>
      <c r="EDZ112" s="74"/>
      <c r="EEA112" s="74"/>
      <c r="EEB112" s="74"/>
      <c r="EEC112" s="74"/>
      <c r="EED112" s="74"/>
      <c r="EEE112" s="74"/>
      <c r="EEF112" s="74"/>
      <c r="EEG112" s="74"/>
      <c r="EEH112" s="74"/>
      <c r="EEI112" s="74"/>
      <c r="EEJ112" s="74"/>
      <c r="EEK112" s="74"/>
      <c r="EEL112" s="74"/>
      <c r="EEM112" s="74"/>
      <c r="EEN112" s="74"/>
      <c r="EEO112" s="74"/>
      <c r="EEP112" s="74"/>
      <c r="EEQ112" s="74"/>
      <c r="EER112" s="74"/>
      <c r="EES112" s="74"/>
      <c r="EET112" s="74"/>
      <c r="EEU112" s="74"/>
      <c r="EEV112" s="74"/>
      <c r="EEW112" s="74"/>
      <c r="EEX112" s="74"/>
      <c r="EEY112" s="74"/>
      <c r="EEZ112" s="74"/>
      <c r="EFA112" s="74"/>
      <c r="EFB112" s="74"/>
      <c r="EFC112" s="74"/>
      <c r="EFD112" s="74"/>
      <c r="EFE112" s="74"/>
      <c r="EFF112" s="74"/>
      <c r="EFG112" s="74"/>
      <c r="EFH112" s="74"/>
      <c r="EFI112" s="74"/>
      <c r="EFJ112" s="74"/>
      <c r="EFK112" s="74"/>
      <c r="EFL112" s="74"/>
      <c r="EFM112" s="74"/>
      <c r="EFN112" s="74"/>
      <c r="EFO112" s="74"/>
      <c r="EFP112" s="74"/>
      <c r="EFQ112" s="74"/>
      <c r="EFR112" s="74"/>
      <c r="EFS112" s="74"/>
      <c r="EFT112" s="74"/>
      <c r="EFU112" s="74"/>
      <c r="EFV112" s="74"/>
      <c r="EFW112" s="74"/>
      <c r="EFX112" s="74"/>
      <c r="EFY112" s="74"/>
      <c r="EFZ112" s="74"/>
      <c r="EGA112" s="74"/>
      <c r="EGB112" s="74"/>
      <c r="EGC112" s="74"/>
      <c r="EGD112" s="74"/>
      <c r="EGE112" s="74"/>
      <c r="EGF112" s="74"/>
      <c r="EGG112" s="74"/>
      <c r="EGH112" s="74"/>
      <c r="EGI112" s="74"/>
      <c r="EGJ112" s="74"/>
      <c r="EGK112" s="74"/>
      <c r="EGL112" s="74"/>
      <c r="EGM112" s="74"/>
      <c r="EGN112" s="74"/>
      <c r="EGO112" s="74"/>
      <c r="EGP112" s="74"/>
      <c r="EGQ112" s="74"/>
      <c r="EGR112" s="74"/>
      <c r="EGS112" s="74"/>
      <c r="EGT112" s="74"/>
      <c r="EGU112" s="74"/>
      <c r="EGV112" s="74"/>
      <c r="EGW112" s="74"/>
      <c r="EGX112" s="74"/>
      <c r="EGY112" s="74"/>
      <c r="EGZ112" s="74"/>
      <c r="EHA112" s="74"/>
      <c r="EHB112" s="74"/>
      <c r="EHC112" s="74"/>
      <c r="EHD112" s="74"/>
      <c r="EHE112" s="74"/>
      <c r="EHF112" s="74"/>
      <c r="EHG112" s="74"/>
      <c r="EHH112" s="74"/>
      <c r="EHI112" s="74"/>
      <c r="EHJ112" s="74"/>
      <c r="EHK112" s="74"/>
      <c r="EHL112" s="74"/>
      <c r="EHM112" s="74"/>
      <c r="EHN112" s="74"/>
      <c r="EHO112" s="74"/>
      <c r="EHP112" s="74"/>
      <c r="EHQ112" s="74"/>
      <c r="EHR112" s="74"/>
      <c r="EHS112" s="74"/>
      <c r="EHT112" s="74"/>
      <c r="EHU112" s="74"/>
      <c r="EHV112" s="74"/>
      <c r="EHW112" s="74"/>
      <c r="EHX112" s="74"/>
      <c r="EHY112" s="74"/>
      <c r="EHZ112" s="74"/>
      <c r="EIA112" s="74"/>
      <c r="EIB112" s="74"/>
      <c r="EIC112" s="74"/>
      <c r="EID112" s="74"/>
      <c r="EIE112" s="74"/>
      <c r="EIF112" s="74"/>
      <c r="EIG112" s="74"/>
      <c r="EIH112" s="74"/>
      <c r="EII112" s="74"/>
      <c r="EIJ112" s="74"/>
      <c r="EIK112" s="74"/>
      <c r="EIL112" s="74"/>
      <c r="EIM112" s="74"/>
      <c r="EIN112" s="74"/>
      <c r="EIO112" s="74"/>
      <c r="EIP112" s="74"/>
      <c r="EIQ112" s="74"/>
      <c r="EIR112" s="74"/>
      <c r="EIS112" s="74"/>
      <c r="EIT112" s="74"/>
      <c r="EIU112" s="74"/>
      <c r="EIV112" s="74"/>
      <c r="EIW112" s="74"/>
      <c r="EIX112" s="74"/>
      <c r="EIY112" s="74"/>
      <c r="EIZ112" s="74"/>
      <c r="EJA112" s="74"/>
      <c r="EJB112" s="74"/>
      <c r="EJC112" s="74"/>
      <c r="EJD112" s="74"/>
      <c r="EJE112" s="74"/>
      <c r="EJF112" s="74"/>
      <c r="EJG112" s="74"/>
      <c r="EJH112" s="74"/>
      <c r="EJI112" s="74"/>
      <c r="EJJ112" s="74"/>
      <c r="EJK112" s="74"/>
      <c r="EJL112" s="74"/>
      <c r="EJM112" s="74"/>
      <c r="EJN112" s="74"/>
      <c r="EJO112" s="74"/>
      <c r="EJP112" s="74"/>
      <c r="EJQ112" s="74"/>
      <c r="EJR112" s="74"/>
      <c r="EJS112" s="74"/>
      <c r="EJT112" s="74"/>
      <c r="EJU112" s="74"/>
      <c r="EJV112" s="74"/>
      <c r="EJW112" s="74"/>
      <c r="EJX112" s="74"/>
      <c r="EJY112" s="74"/>
      <c r="EJZ112" s="74"/>
      <c r="EKA112" s="74"/>
      <c r="EKB112" s="74"/>
      <c r="EKC112" s="74"/>
      <c r="EKD112" s="74"/>
      <c r="EKE112" s="74"/>
      <c r="EKF112" s="74"/>
      <c r="EKG112" s="74"/>
      <c r="EKH112" s="74"/>
      <c r="EKI112" s="74"/>
      <c r="EKJ112" s="74"/>
      <c r="EKK112" s="74"/>
      <c r="EKL112" s="74"/>
      <c r="EKM112" s="74"/>
      <c r="EKN112" s="74"/>
      <c r="EKO112" s="74"/>
      <c r="EKP112" s="74"/>
      <c r="EKQ112" s="74"/>
      <c r="EKR112" s="74"/>
      <c r="EKS112" s="74"/>
      <c r="EKT112" s="74"/>
      <c r="EKU112" s="74"/>
      <c r="EKV112" s="74"/>
      <c r="EKW112" s="74"/>
      <c r="EKX112" s="74"/>
      <c r="EKY112" s="74"/>
      <c r="EKZ112" s="74"/>
      <c r="ELA112" s="74"/>
      <c r="ELB112" s="74"/>
      <c r="ELC112" s="74"/>
      <c r="ELD112" s="74"/>
      <c r="ELE112" s="74"/>
      <c r="ELF112" s="74"/>
      <c r="ELG112" s="74"/>
      <c r="ELH112" s="74"/>
      <c r="ELI112" s="74"/>
      <c r="ELJ112" s="74"/>
      <c r="ELK112" s="74"/>
      <c r="ELL112" s="74"/>
      <c r="ELM112" s="74"/>
      <c r="ELN112" s="74"/>
      <c r="ELO112" s="74"/>
      <c r="ELP112" s="74"/>
      <c r="ELQ112" s="74"/>
      <c r="ELR112" s="74"/>
      <c r="ELS112" s="74"/>
      <c r="ELT112" s="74"/>
      <c r="ELU112" s="74"/>
      <c r="ELV112" s="74"/>
      <c r="ELW112" s="74"/>
      <c r="ELX112" s="74"/>
      <c r="ELY112" s="74"/>
      <c r="ELZ112" s="74"/>
      <c r="EMA112" s="74"/>
      <c r="EMB112" s="74"/>
      <c r="EMC112" s="74"/>
      <c r="EMD112" s="74"/>
      <c r="EME112" s="74"/>
      <c r="EMF112" s="74"/>
      <c r="EMG112" s="74"/>
      <c r="EMH112" s="74"/>
      <c r="EMI112" s="74"/>
      <c r="EMJ112" s="74"/>
      <c r="EMK112" s="74"/>
      <c r="EML112" s="74"/>
      <c r="EMM112" s="74"/>
      <c r="EMN112" s="74"/>
      <c r="EMO112" s="74"/>
      <c r="EMP112" s="74"/>
      <c r="EMQ112" s="74"/>
      <c r="EMR112" s="74"/>
      <c r="EMS112" s="74"/>
      <c r="EMT112" s="74"/>
      <c r="EMU112" s="74"/>
      <c r="EMV112" s="74"/>
      <c r="EMW112" s="74"/>
      <c r="EMX112" s="74"/>
      <c r="EMY112" s="74"/>
      <c r="EMZ112" s="74"/>
      <c r="ENA112" s="74"/>
      <c r="ENB112" s="74"/>
      <c r="ENC112" s="74"/>
      <c r="END112" s="74"/>
      <c r="ENE112" s="74"/>
      <c r="ENF112" s="74"/>
      <c r="ENG112" s="74"/>
      <c r="ENH112" s="74"/>
      <c r="ENI112" s="74"/>
      <c r="ENJ112" s="74"/>
      <c r="ENK112" s="74"/>
      <c r="ENL112" s="74"/>
      <c r="ENM112" s="74"/>
      <c r="ENN112" s="74"/>
      <c r="ENO112" s="74"/>
      <c r="ENP112" s="74"/>
      <c r="ENQ112" s="74"/>
      <c r="ENR112" s="74"/>
      <c r="ENS112" s="74"/>
      <c r="ENT112" s="74"/>
      <c r="ENU112" s="74"/>
      <c r="ENV112" s="74"/>
      <c r="ENW112" s="74"/>
      <c r="ENX112" s="74"/>
      <c r="ENY112" s="74"/>
      <c r="ENZ112" s="74"/>
      <c r="EOA112" s="74"/>
      <c r="EOB112" s="74"/>
      <c r="EOC112" s="74"/>
      <c r="EOD112" s="74"/>
      <c r="EOE112" s="74"/>
      <c r="EOF112" s="74"/>
      <c r="EOG112" s="74"/>
      <c r="EOH112" s="74"/>
      <c r="EOI112" s="74"/>
      <c r="EOJ112" s="74"/>
      <c r="EOK112" s="74"/>
      <c r="EOL112" s="74"/>
      <c r="EOM112" s="74"/>
      <c r="EON112" s="74"/>
      <c r="EOO112" s="74"/>
      <c r="EOP112" s="74"/>
      <c r="EOQ112" s="74"/>
      <c r="EOR112" s="74"/>
      <c r="EOS112" s="74"/>
      <c r="EOT112" s="74"/>
      <c r="EOU112" s="74"/>
      <c r="EOV112" s="74"/>
      <c r="EOW112" s="74"/>
      <c r="EOX112" s="74"/>
      <c r="EOY112" s="74"/>
      <c r="EOZ112" s="74"/>
      <c r="EPA112" s="74"/>
      <c r="EPB112" s="74"/>
      <c r="EPC112" s="74"/>
      <c r="EPD112" s="74"/>
      <c r="EPE112" s="74"/>
      <c r="EPF112" s="74"/>
      <c r="EPG112" s="74"/>
      <c r="EPH112" s="74"/>
      <c r="EPI112" s="74"/>
      <c r="EPJ112" s="74"/>
      <c r="EPK112" s="74"/>
      <c r="EPL112" s="74"/>
      <c r="EPM112" s="74"/>
      <c r="EPN112" s="74"/>
      <c r="EPO112" s="74"/>
      <c r="EPP112" s="74"/>
      <c r="EPQ112" s="74"/>
      <c r="EPR112" s="74"/>
      <c r="EPS112" s="74"/>
      <c r="EPT112" s="74"/>
      <c r="EPU112" s="74"/>
      <c r="EPV112" s="74"/>
      <c r="EPW112" s="74"/>
      <c r="EPX112" s="74"/>
      <c r="EPY112" s="74"/>
      <c r="EPZ112" s="74"/>
      <c r="EQA112" s="74"/>
      <c r="EQB112" s="74"/>
      <c r="EQC112" s="74"/>
      <c r="EQD112" s="74"/>
      <c r="EQE112" s="74"/>
      <c r="EQF112" s="74"/>
      <c r="EQG112" s="74"/>
      <c r="EQH112" s="74"/>
      <c r="EQI112" s="74"/>
      <c r="EQJ112" s="74"/>
      <c r="EQK112" s="74"/>
      <c r="EQL112" s="74"/>
      <c r="EQM112" s="74"/>
      <c r="EQN112" s="74"/>
      <c r="EQO112" s="74"/>
      <c r="EQP112" s="74"/>
      <c r="EQQ112" s="74"/>
      <c r="EQR112" s="74"/>
      <c r="EQS112" s="74"/>
      <c r="EQT112" s="74"/>
      <c r="EQU112" s="74"/>
      <c r="EQV112" s="74"/>
      <c r="EQW112" s="74"/>
      <c r="EQX112" s="74"/>
      <c r="EQY112" s="74"/>
      <c r="EQZ112" s="74"/>
      <c r="ERA112" s="74"/>
      <c r="ERB112" s="74"/>
      <c r="ERC112" s="74"/>
      <c r="ERD112" s="74"/>
      <c r="ERE112" s="74"/>
      <c r="ERF112" s="74"/>
      <c r="ERG112" s="74"/>
      <c r="ERH112" s="74"/>
      <c r="ERI112" s="74"/>
      <c r="ERJ112" s="74"/>
      <c r="ERK112" s="74"/>
      <c r="ERL112" s="74"/>
      <c r="ERM112" s="74"/>
      <c r="ERN112" s="74"/>
      <c r="ERO112" s="74"/>
      <c r="ERP112" s="74"/>
      <c r="ERQ112" s="74"/>
      <c r="ERR112" s="74"/>
      <c r="ERS112" s="74"/>
      <c r="ERT112" s="74"/>
      <c r="ERU112" s="74"/>
      <c r="ERV112" s="74"/>
      <c r="ERW112" s="74"/>
      <c r="ERX112" s="74"/>
      <c r="ERY112" s="74"/>
      <c r="ERZ112" s="74"/>
      <c r="ESA112" s="74"/>
      <c r="ESB112" s="74"/>
      <c r="ESC112" s="74"/>
      <c r="ESD112" s="74"/>
      <c r="ESE112" s="74"/>
      <c r="ESF112" s="74"/>
      <c r="ESG112" s="74"/>
      <c r="ESH112" s="74"/>
      <c r="ESI112" s="74"/>
      <c r="ESJ112" s="74"/>
      <c r="ESK112" s="74"/>
      <c r="ESL112" s="74"/>
      <c r="ESM112" s="74"/>
      <c r="ESN112" s="74"/>
      <c r="ESO112" s="74"/>
      <c r="ESP112" s="74"/>
      <c r="ESQ112" s="74"/>
      <c r="ESR112" s="74"/>
      <c r="ESS112" s="74"/>
      <c r="EST112" s="74"/>
      <c r="ESU112" s="74"/>
      <c r="ESV112" s="74"/>
      <c r="ESW112" s="74"/>
      <c r="ESX112" s="74"/>
      <c r="ESY112" s="74"/>
      <c r="ESZ112" s="74"/>
      <c r="ETA112" s="74"/>
      <c r="ETB112" s="74"/>
      <c r="ETC112" s="74"/>
      <c r="ETD112" s="74"/>
      <c r="ETE112" s="74"/>
      <c r="ETF112" s="74"/>
      <c r="ETG112" s="74"/>
      <c r="ETH112" s="74"/>
      <c r="ETI112" s="74"/>
      <c r="ETJ112" s="74"/>
      <c r="ETK112" s="74"/>
      <c r="ETL112" s="74"/>
      <c r="ETM112" s="74"/>
      <c r="ETN112" s="74"/>
      <c r="ETO112" s="74"/>
      <c r="ETP112" s="74"/>
      <c r="ETQ112" s="74"/>
      <c r="ETR112" s="74"/>
      <c r="ETS112" s="74"/>
      <c r="ETT112" s="74"/>
      <c r="ETU112" s="74"/>
      <c r="ETV112" s="74"/>
      <c r="ETW112" s="74"/>
      <c r="ETX112" s="74"/>
      <c r="ETY112" s="74"/>
      <c r="ETZ112" s="74"/>
      <c r="EUA112" s="74"/>
      <c r="EUB112" s="74"/>
      <c r="EUC112" s="74"/>
      <c r="EUD112" s="74"/>
      <c r="EUE112" s="74"/>
      <c r="EUF112" s="74"/>
      <c r="EUG112" s="74"/>
      <c r="EUH112" s="74"/>
      <c r="EUI112" s="74"/>
      <c r="EUJ112" s="74"/>
      <c r="EUK112" s="74"/>
      <c r="EUL112" s="74"/>
      <c r="EUM112" s="74"/>
      <c r="EUN112" s="74"/>
      <c r="EUO112" s="74"/>
      <c r="EUP112" s="74"/>
      <c r="EUQ112" s="74"/>
      <c r="EUR112" s="74"/>
      <c r="EUS112" s="74"/>
      <c r="EUT112" s="74"/>
      <c r="EUU112" s="74"/>
      <c r="EUV112" s="74"/>
      <c r="EUW112" s="74"/>
      <c r="EUX112" s="74"/>
      <c r="EUY112" s="74"/>
      <c r="EUZ112" s="74"/>
      <c r="EVA112" s="74"/>
      <c r="EVB112" s="74"/>
      <c r="EVC112" s="74"/>
      <c r="EVD112" s="74"/>
      <c r="EVE112" s="74"/>
      <c r="EVF112" s="74"/>
      <c r="EVG112" s="74"/>
      <c r="EVH112" s="74"/>
      <c r="EVI112" s="74"/>
      <c r="EVJ112" s="74"/>
      <c r="EVK112" s="74"/>
      <c r="EVL112" s="74"/>
      <c r="EVM112" s="74"/>
      <c r="EVN112" s="74"/>
      <c r="EVO112" s="74"/>
      <c r="EVP112" s="74"/>
      <c r="EVQ112" s="74"/>
      <c r="EVR112" s="74"/>
      <c r="EVS112" s="74"/>
      <c r="EVT112" s="74"/>
      <c r="EVU112" s="74"/>
      <c r="EVV112" s="74"/>
      <c r="EVW112" s="74"/>
      <c r="EVX112" s="74"/>
      <c r="EVY112" s="74"/>
      <c r="EVZ112" s="74"/>
      <c r="EWA112" s="74"/>
      <c r="EWB112" s="74"/>
      <c r="EWC112" s="74"/>
      <c r="EWD112" s="74"/>
      <c r="EWE112" s="74"/>
      <c r="EWF112" s="74"/>
      <c r="EWG112" s="74"/>
      <c r="EWH112" s="74"/>
      <c r="EWI112" s="74"/>
      <c r="EWJ112" s="74"/>
      <c r="EWK112" s="74"/>
      <c r="EWL112" s="74"/>
      <c r="EWM112" s="74"/>
      <c r="EWN112" s="74"/>
      <c r="EWO112" s="74"/>
      <c r="EWP112" s="74"/>
      <c r="EWQ112" s="74"/>
      <c r="EWR112" s="74"/>
      <c r="EWS112" s="74"/>
      <c r="EWT112" s="74"/>
      <c r="EWU112" s="74"/>
      <c r="EWV112" s="74"/>
      <c r="EWW112" s="74"/>
      <c r="EWX112" s="74"/>
      <c r="EWY112" s="74"/>
      <c r="EWZ112" s="74"/>
      <c r="EXA112" s="74"/>
      <c r="EXB112" s="74"/>
      <c r="EXC112" s="74"/>
      <c r="EXD112" s="74"/>
      <c r="EXE112" s="74"/>
      <c r="EXF112" s="74"/>
      <c r="EXG112" s="74"/>
      <c r="EXH112" s="74"/>
      <c r="EXI112" s="74"/>
      <c r="EXJ112" s="74"/>
      <c r="EXK112" s="74"/>
      <c r="EXL112" s="74"/>
      <c r="EXM112" s="74"/>
      <c r="EXN112" s="74"/>
      <c r="EXO112" s="74"/>
      <c r="EXP112" s="74"/>
      <c r="EXQ112" s="74"/>
      <c r="EXR112" s="74"/>
      <c r="EXS112" s="74"/>
      <c r="EXT112" s="74"/>
      <c r="EXU112" s="74"/>
      <c r="EXV112" s="74"/>
      <c r="EXW112" s="74"/>
      <c r="EXX112" s="74"/>
      <c r="EXY112" s="74"/>
      <c r="EXZ112" s="74"/>
      <c r="EYA112" s="74"/>
      <c r="EYB112" s="74"/>
      <c r="EYC112" s="74"/>
      <c r="EYD112" s="74"/>
      <c r="EYE112" s="74"/>
      <c r="EYF112" s="74"/>
      <c r="EYG112" s="74"/>
      <c r="EYH112" s="74"/>
      <c r="EYI112" s="74"/>
      <c r="EYJ112" s="74"/>
      <c r="EYK112" s="74"/>
      <c r="EYL112" s="74"/>
      <c r="EYM112" s="74"/>
      <c r="EYN112" s="74"/>
      <c r="EYO112" s="74"/>
      <c r="EYP112" s="74"/>
      <c r="EYQ112" s="74"/>
      <c r="EYR112" s="74"/>
      <c r="EYS112" s="74"/>
      <c r="EYT112" s="74"/>
      <c r="EYU112" s="74"/>
      <c r="EYV112" s="74"/>
      <c r="EYW112" s="74"/>
      <c r="EYX112" s="74"/>
      <c r="EYY112" s="74"/>
      <c r="EYZ112" s="74"/>
      <c r="EZA112" s="74"/>
      <c r="EZB112" s="74"/>
      <c r="EZC112" s="74"/>
      <c r="EZD112" s="74"/>
      <c r="EZE112" s="74"/>
      <c r="EZF112" s="74"/>
      <c r="EZG112" s="74"/>
      <c r="EZH112" s="74"/>
      <c r="EZI112" s="74"/>
      <c r="EZJ112" s="74"/>
      <c r="EZK112" s="74"/>
      <c r="EZL112" s="74"/>
      <c r="EZM112" s="74"/>
      <c r="EZN112" s="74"/>
      <c r="EZO112" s="74"/>
      <c r="EZP112" s="74"/>
      <c r="EZQ112" s="74"/>
      <c r="EZR112" s="74"/>
      <c r="EZS112" s="74"/>
      <c r="EZT112" s="74"/>
      <c r="EZU112" s="74"/>
      <c r="EZV112" s="74"/>
      <c r="EZW112" s="74"/>
      <c r="EZX112" s="74"/>
      <c r="EZY112" s="74"/>
      <c r="EZZ112" s="74"/>
      <c r="FAA112" s="74"/>
      <c r="FAB112" s="74"/>
      <c r="FAC112" s="74"/>
      <c r="FAD112" s="74"/>
      <c r="FAE112" s="74"/>
      <c r="FAF112" s="74"/>
      <c r="FAG112" s="74"/>
      <c r="FAH112" s="74"/>
      <c r="FAI112" s="74"/>
      <c r="FAJ112" s="74"/>
      <c r="FAK112" s="74"/>
      <c r="FAL112" s="74"/>
      <c r="FAM112" s="74"/>
      <c r="FAN112" s="74"/>
      <c r="FAO112" s="74"/>
      <c r="FAP112" s="74"/>
      <c r="FAQ112" s="74"/>
      <c r="FAR112" s="74"/>
      <c r="FAS112" s="74"/>
      <c r="FAT112" s="74"/>
      <c r="FAU112" s="74"/>
      <c r="FAV112" s="74"/>
      <c r="FAW112" s="74"/>
      <c r="FAX112" s="74"/>
      <c r="FAY112" s="74"/>
      <c r="FAZ112" s="74"/>
      <c r="FBA112" s="74"/>
      <c r="FBB112" s="74"/>
      <c r="FBC112" s="74"/>
      <c r="FBD112" s="74"/>
      <c r="FBE112" s="74"/>
      <c r="FBF112" s="74"/>
      <c r="FBG112" s="74"/>
      <c r="FBH112" s="74"/>
      <c r="FBI112" s="74"/>
      <c r="FBJ112" s="74"/>
      <c r="FBK112" s="74"/>
      <c r="FBL112" s="74"/>
      <c r="FBM112" s="74"/>
      <c r="FBN112" s="74"/>
      <c r="FBO112" s="74"/>
      <c r="FBP112" s="74"/>
      <c r="FBQ112" s="74"/>
      <c r="FBR112" s="74"/>
      <c r="FBS112" s="74"/>
      <c r="FBT112" s="74"/>
      <c r="FBU112" s="74"/>
      <c r="FBV112" s="74"/>
      <c r="FBW112" s="74"/>
      <c r="FBX112" s="74"/>
      <c r="FBY112" s="74"/>
      <c r="FBZ112" s="74"/>
      <c r="FCA112" s="74"/>
      <c r="FCB112" s="74"/>
      <c r="FCC112" s="74"/>
      <c r="FCD112" s="74"/>
      <c r="FCE112" s="74"/>
      <c r="FCF112" s="74"/>
      <c r="FCG112" s="74"/>
      <c r="FCH112" s="74"/>
      <c r="FCI112" s="74"/>
      <c r="FCJ112" s="74"/>
      <c r="FCK112" s="74"/>
      <c r="FCL112" s="74"/>
      <c r="FCM112" s="74"/>
      <c r="FCN112" s="74"/>
      <c r="FCO112" s="74"/>
      <c r="FCP112" s="74"/>
      <c r="FCQ112" s="74"/>
      <c r="FCR112" s="74"/>
      <c r="FCS112" s="74"/>
      <c r="FCT112" s="74"/>
      <c r="FCU112" s="74"/>
      <c r="FCV112" s="74"/>
      <c r="FCW112" s="74"/>
      <c r="FCX112" s="74"/>
      <c r="FCY112" s="74"/>
      <c r="FCZ112" s="74"/>
      <c r="FDA112" s="74"/>
      <c r="FDB112" s="74"/>
      <c r="FDC112" s="74"/>
      <c r="FDD112" s="74"/>
      <c r="FDE112" s="74"/>
      <c r="FDF112" s="74"/>
      <c r="FDG112" s="74"/>
      <c r="FDH112" s="74"/>
      <c r="FDI112" s="74"/>
      <c r="FDJ112" s="74"/>
      <c r="FDK112" s="74"/>
      <c r="FDL112" s="74"/>
      <c r="FDM112" s="74"/>
      <c r="FDN112" s="74"/>
      <c r="FDO112" s="74"/>
      <c r="FDP112" s="74"/>
      <c r="FDQ112" s="74"/>
      <c r="FDR112" s="74"/>
      <c r="FDS112" s="74"/>
      <c r="FDT112" s="74"/>
      <c r="FDU112" s="74"/>
      <c r="FDV112" s="74"/>
      <c r="FDW112" s="74"/>
      <c r="FDX112" s="74"/>
      <c r="FDY112" s="74"/>
      <c r="FDZ112" s="74"/>
      <c r="FEA112" s="74"/>
      <c r="FEB112" s="74"/>
      <c r="FEC112" s="74"/>
      <c r="FED112" s="74"/>
      <c r="FEE112" s="74"/>
      <c r="FEF112" s="74"/>
      <c r="FEG112" s="74"/>
      <c r="FEH112" s="74"/>
      <c r="FEI112" s="74"/>
      <c r="FEJ112" s="74"/>
      <c r="FEK112" s="74"/>
      <c r="FEL112" s="74"/>
      <c r="FEM112" s="74"/>
      <c r="FEN112" s="74"/>
      <c r="FEO112" s="74"/>
      <c r="FEP112" s="74"/>
      <c r="FEQ112" s="74"/>
      <c r="FER112" s="74"/>
      <c r="FES112" s="74"/>
      <c r="FET112" s="74"/>
      <c r="FEU112" s="74"/>
      <c r="FEV112" s="74"/>
      <c r="FEW112" s="74"/>
      <c r="FEX112" s="74"/>
      <c r="FEY112" s="74"/>
      <c r="FEZ112" s="74"/>
      <c r="FFA112" s="74"/>
      <c r="FFB112" s="74"/>
      <c r="FFC112" s="74"/>
      <c r="FFD112" s="74"/>
      <c r="FFE112" s="74"/>
      <c r="FFF112" s="74"/>
      <c r="FFG112" s="74"/>
      <c r="FFH112" s="74"/>
      <c r="FFI112" s="74"/>
      <c r="FFJ112" s="74"/>
      <c r="FFK112" s="74"/>
      <c r="FFL112" s="74"/>
      <c r="FFM112" s="74"/>
      <c r="FFN112" s="74"/>
      <c r="FFO112" s="74"/>
      <c r="FFP112" s="74"/>
      <c r="FFQ112" s="74"/>
      <c r="FFR112" s="74"/>
      <c r="FFS112" s="74"/>
      <c r="FFT112" s="74"/>
      <c r="FFU112" s="74"/>
      <c r="FFV112" s="74"/>
      <c r="FFW112" s="74"/>
      <c r="FFX112" s="74"/>
      <c r="FFY112" s="74"/>
      <c r="FFZ112" s="74"/>
      <c r="FGA112" s="74"/>
      <c r="FGB112" s="74"/>
      <c r="FGC112" s="74"/>
      <c r="FGD112" s="74"/>
      <c r="FGE112" s="74"/>
      <c r="FGF112" s="74"/>
      <c r="FGG112" s="74"/>
      <c r="FGH112" s="74"/>
      <c r="FGI112" s="74"/>
      <c r="FGJ112" s="74"/>
      <c r="FGK112" s="74"/>
      <c r="FGL112" s="74"/>
      <c r="FGM112" s="74"/>
      <c r="FGN112" s="74"/>
      <c r="FGO112" s="74"/>
      <c r="FGP112" s="74"/>
      <c r="FGQ112" s="74"/>
      <c r="FGR112" s="74"/>
      <c r="FGS112" s="74"/>
      <c r="FGT112" s="74"/>
      <c r="FGU112" s="74"/>
      <c r="FGV112" s="74"/>
      <c r="FGW112" s="74"/>
      <c r="FGX112" s="74"/>
      <c r="FGY112" s="74"/>
      <c r="FGZ112" s="74"/>
      <c r="FHA112" s="74"/>
      <c r="FHB112" s="74"/>
      <c r="FHC112" s="74"/>
      <c r="FHD112" s="74"/>
      <c r="FHE112" s="74"/>
      <c r="FHF112" s="74"/>
      <c r="FHG112" s="74"/>
      <c r="FHH112" s="74"/>
      <c r="FHI112" s="74"/>
      <c r="FHJ112" s="74"/>
      <c r="FHK112" s="74"/>
      <c r="FHL112" s="74"/>
      <c r="FHM112" s="74"/>
      <c r="FHN112" s="74"/>
      <c r="FHO112" s="74"/>
      <c r="FHP112" s="74"/>
      <c r="FHQ112" s="74"/>
      <c r="FHR112" s="74"/>
      <c r="FHS112" s="74"/>
      <c r="FHT112" s="74"/>
      <c r="FHU112" s="74"/>
      <c r="FHV112" s="74"/>
      <c r="FHW112" s="74"/>
      <c r="FHX112" s="74"/>
      <c r="FHY112" s="74"/>
      <c r="FHZ112" s="74"/>
      <c r="FIA112" s="74"/>
      <c r="FIB112" s="74"/>
      <c r="FIC112" s="74"/>
      <c r="FID112" s="74"/>
      <c r="FIE112" s="74"/>
      <c r="FIF112" s="74"/>
      <c r="FIG112" s="74"/>
      <c r="FIH112" s="74"/>
      <c r="FII112" s="74"/>
      <c r="FIJ112" s="74"/>
      <c r="FIK112" s="74"/>
      <c r="FIL112" s="74"/>
      <c r="FIM112" s="74"/>
      <c r="FIN112" s="74"/>
      <c r="FIO112" s="74"/>
      <c r="FIP112" s="74"/>
      <c r="FIQ112" s="74"/>
      <c r="FIR112" s="74"/>
      <c r="FIS112" s="74"/>
      <c r="FIT112" s="74"/>
      <c r="FIU112" s="74"/>
      <c r="FIV112" s="74"/>
      <c r="FIW112" s="74"/>
      <c r="FIX112" s="74"/>
      <c r="FIY112" s="74"/>
      <c r="FIZ112" s="74"/>
      <c r="FJA112" s="74"/>
      <c r="FJB112" s="74"/>
      <c r="FJC112" s="74"/>
      <c r="FJD112" s="74"/>
      <c r="FJE112" s="74"/>
      <c r="FJF112" s="74"/>
      <c r="FJG112" s="74"/>
      <c r="FJH112" s="74"/>
      <c r="FJI112" s="74"/>
      <c r="FJJ112" s="74"/>
      <c r="FJK112" s="74"/>
      <c r="FJL112" s="74"/>
      <c r="FJM112" s="74"/>
      <c r="FJN112" s="74"/>
      <c r="FJO112" s="74"/>
      <c r="FJP112" s="74"/>
      <c r="FJQ112" s="74"/>
      <c r="FJR112" s="74"/>
      <c r="FJS112" s="74"/>
      <c r="FJT112" s="74"/>
      <c r="FJU112" s="74"/>
      <c r="FJV112" s="74"/>
      <c r="FJW112" s="74"/>
      <c r="FJX112" s="74"/>
      <c r="FJY112" s="74"/>
      <c r="FJZ112" s="74"/>
      <c r="FKA112" s="74"/>
      <c r="FKB112" s="74"/>
      <c r="FKC112" s="74"/>
      <c r="FKD112" s="74"/>
      <c r="FKE112" s="74"/>
      <c r="FKF112" s="74"/>
      <c r="FKG112" s="74"/>
      <c r="FKH112" s="74"/>
      <c r="FKI112" s="74"/>
      <c r="FKJ112" s="74"/>
      <c r="FKK112" s="74"/>
      <c r="FKL112" s="74"/>
      <c r="FKM112" s="74"/>
      <c r="FKN112" s="74"/>
      <c r="FKO112" s="74"/>
      <c r="FKP112" s="74"/>
      <c r="FKQ112" s="74"/>
      <c r="FKR112" s="74"/>
      <c r="FKS112" s="74"/>
      <c r="FKT112" s="74"/>
      <c r="FKU112" s="74"/>
      <c r="FKV112" s="74"/>
      <c r="FKW112" s="74"/>
      <c r="FKX112" s="74"/>
      <c r="FKY112" s="74"/>
      <c r="FKZ112" s="74"/>
      <c r="FLA112" s="74"/>
      <c r="FLB112" s="74"/>
      <c r="FLC112" s="74"/>
      <c r="FLD112" s="74"/>
      <c r="FLE112" s="74"/>
      <c r="FLF112" s="74"/>
      <c r="FLG112" s="74"/>
      <c r="FLH112" s="74"/>
      <c r="FLI112" s="74"/>
      <c r="FLJ112" s="74"/>
      <c r="FLK112" s="74"/>
      <c r="FLL112" s="74"/>
      <c r="FLM112" s="74"/>
      <c r="FLN112" s="74"/>
      <c r="FLO112" s="74"/>
      <c r="FLP112" s="74"/>
      <c r="FLQ112" s="74"/>
      <c r="FLR112" s="74"/>
      <c r="FLS112" s="74"/>
      <c r="FLT112" s="74"/>
      <c r="FLU112" s="74"/>
      <c r="FLV112" s="74"/>
      <c r="FLW112" s="74"/>
      <c r="FLX112" s="74"/>
      <c r="FLY112" s="74"/>
      <c r="FLZ112" s="74"/>
      <c r="FMA112" s="74"/>
      <c r="FMB112" s="74"/>
      <c r="FMC112" s="74"/>
      <c r="FMD112" s="74"/>
      <c r="FME112" s="74"/>
      <c r="FMF112" s="74"/>
      <c r="FMG112" s="74"/>
      <c r="FMH112" s="74"/>
      <c r="FMI112" s="74"/>
      <c r="FMJ112" s="74"/>
      <c r="FMK112" s="74"/>
      <c r="FML112" s="74"/>
      <c r="FMM112" s="74"/>
      <c r="FMN112" s="74"/>
      <c r="FMO112" s="74"/>
      <c r="FMP112" s="74"/>
      <c r="FMQ112" s="74"/>
      <c r="FMR112" s="74"/>
      <c r="FMS112" s="74"/>
      <c r="FMT112" s="74"/>
      <c r="FMU112" s="74"/>
      <c r="FMV112" s="74"/>
      <c r="FMW112" s="74"/>
      <c r="FMX112" s="74"/>
      <c r="FMY112" s="74"/>
      <c r="FMZ112" s="74"/>
      <c r="FNA112" s="74"/>
      <c r="FNB112" s="74"/>
      <c r="FNC112" s="74"/>
      <c r="FND112" s="74"/>
      <c r="FNE112" s="74"/>
      <c r="FNF112" s="74"/>
      <c r="FNG112" s="74"/>
      <c r="FNH112" s="74"/>
      <c r="FNI112" s="74"/>
      <c r="FNJ112" s="74"/>
      <c r="FNK112" s="74"/>
      <c r="FNL112" s="74"/>
      <c r="FNM112" s="74"/>
      <c r="FNN112" s="74"/>
      <c r="FNO112" s="74"/>
      <c r="FNP112" s="74"/>
      <c r="FNQ112" s="74"/>
      <c r="FNR112" s="74"/>
      <c r="FNS112" s="74"/>
      <c r="FNT112" s="74"/>
      <c r="FNU112" s="74"/>
      <c r="FNV112" s="74"/>
      <c r="FNW112" s="74"/>
      <c r="FNX112" s="74"/>
      <c r="FNY112" s="74"/>
      <c r="FNZ112" s="74"/>
      <c r="FOA112" s="74"/>
      <c r="FOB112" s="74"/>
      <c r="FOC112" s="74"/>
      <c r="FOD112" s="74"/>
      <c r="FOE112" s="74"/>
      <c r="FOF112" s="74"/>
      <c r="FOG112" s="74"/>
      <c r="FOH112" s="74"/>
      <c r="FOI112" s="74"/>
      <c r="FOJ112" s="74"/>
      <c r="FOK112" s="74"/>
      <c r="FOL112" s="74"/>
      <c r="FOM112" s="74"/>
      <c r="FON112" s="74"/>
      <c r="FOO112" s="74"/>
      <c r="FOP112" s="74"/>
      <c r="FOQ112" s="74"/>
      <c r="FOR112" s="74"/>
      <c r="FOS112" s="74"/>
      <c r="FOT112" s="74"/>
      <c r="FOU112" s="74"/>
      <c r="FOV112" s="74"/>
      <c r="FOW112" s="74"/>
      <c r="FOX112" s="74"/>
      <c r="FOY112" s="74"/>
      <c r="FOZ112" s="74"/>
      <c r="FPA112" s="74"/>
      <c r="FPB112" s="74"/>
      <c r="FPC112" s="74"/>
      <c r="FPD112" s="74"/>
      <c r="FPE112" s="74"/>
      <c r="FPF112" s="74"/>
      <c r="FPG112" s="74"/>
      <c r="FPH112" s="74"/>
      <c r="FPI112" s="74"/>
      <c r="FPJ112" s="74"/>
      <c r="FPK112" s="74"/>
      <c r="FPL112" s="74"/>
      <c r="FPM112" s="74"/>
      <c r="FPN112" s="74"/>
      <c r="FPO112" s="74"/>
      <c r="FPP112" s="74"/>
      <c r="FPQ112" s="74"/>
      <c r="FPR112" s="74"/>
      <c r="FPS112" s="74"/>
      <c r="FPT112" s="74"/>
      <c r="FPU112" s="74"/>
      <c r="FPV112" s="74"/>
      <c r="FPW112" s="74"/>
      <c r="FPX112" s="74"/>
      <c r="FPY112" s="74"/>
      <c r="FPZ112" s="74"/>
      <c r="FQA112" s="74"/>
      <c r="FQB112" s="74"/>
      <c r="FQC112" s="74"/>
      <c r="FQD112" s="74"/>
      <c r="FQE112" s="74"/>
      <c r="FQF112" s="74"/>
      <c r="FQG112" s="74"/>
      <c r="FQH112" s="74"/>
      <c r="FQI112" s="74"/>
      <c r="FQJ112" s="74"/>
      <c r="FQK112" s="74"/>
      <c r="FQL112" s="74"/>
      <c r="FQM112" s="74"/>
      <c r="FQN112" s="74"/>
      <c r="FQO112" s="74"/>
      <c r="FQP112" s="74"/>
      <c r="FQQ112" s="74"/>
      <c r="FQR112" s="74"/>
      <c r="FQS112" s="74"/>
      <c r="FQT112" s="74"/>
      <c r="FQU112" s="74"/>
      <c r="FQV112" s="74"/>
      <c r="FQW112" s="74"/>
      <c r="FQX112" s="74"/>
      <c r="FQY112" s="74"/>
      <c r="FQZ112" s="74"/>
      <c r="FRA112" s="74"/>
      <c r="FRB112" s="74"/>
      <c r="FRC112" s="74"/>
      <c r="FRD112" s="74"/>
      <c r="FRE112" s="74"/>
      <c r="FRF112" s="74"/>
      <c r="FRG112" s="74"/>
      <c r="FRH112" s="74"/>
      <c r="FRI112" s="74"/>
      <c r="FRJ112" s="74"/>
      <c r="FRK112" s="74"/>
      <c r="FRL112" s="74"/>
      <c r="FRM112" s="74"/>
      <c r="FRN112" s="74"/>
      <c r="FRO112" s="74"/>
      <c r="FRP112" s="74"/>
      <c r="FRQ112" s="74"/>
      <c r="FRR112" s="74"/>
      <c r="FRS112" s="74"/>
      <c r="FRT112" s="74"/>
      <c r="FRU112" s="74"/>
      <c r="FRV112" s="74"/>
      <c r="FRW112" s="74"/>
      <c r="FRX112" s="74"/>
      <c r="FRY112" s="74"/>
      <c r="FRZ112" s="74"/>
      <c r="FSA112" s="74"/>
      <c r="FSB112" s="74"/>
      <c r="FSC112" s="74"/>
      <c r="FSD112" s="74"/>
      <c r="FSE112" s="74"/>
      <c r="FSF112" s="74"/>
      <c r="FSG112" s="74"/>
      <c r="FSH112" s="74"/>
      <c r="FSI112" s="74"/>
      <c r="FSJ112" s="74"/>
      <c r="FSK112" s="74"/>
      <c r="FSL112" s="74"/>
      <c r="FSM112" s="74"/>
      <c r="FSN112" s="74"/>
      <c r="FSO112" s="74"/>
      <c r="FSP112" s="74"/>
      <c r="FSQ112" s="74"/>
      <c r="FSR112" s="74"/>
      <c r="FSS112" s="74"/>
      <c r="FST112" s="74"/>
      <c r="FSU112" s="74"/>
      <c r="FSV112" s="74"/>
      <c r="FSW112" s="74"/>
      <c r="FSX112" s="74"/>
      <c r="FSY112" s="74"/>
      <c r="FSZ112" s="74"/>
      <c r="FTA112" s="74"/>
      <c r="FTB112" s="74"/>
      <c r="FTC112" s="74"/>
      <c r="FTD112" s="74"/>
      <c r="FTE112" s="74"/>
      <c r="FTF112" s="74"/>
      <c r="FTG112" s="74"/>
      <c r="FTH112" s="74"/>
      <c r="FTI112" s="74"/>
      <c r="FTJ112" s="74"/>
      <c r="FTK112" s="74"/>
      <c r="FTL112" s="74"/>
      <c r="FTM112" s="74"/>
      <c r="FTN112" s="74"/>
      <c r="FTO112" s="74"/>
      <c r="FTP112" s="74"/>
      <c r="FTQ112" s="74"/>
      <c r="FTR112" s="74"/>
      <c r="FTS112" s="74"/>
      <c r="FTT112" s="74"/>
      <c r="FTU112" s="74"/>
      <c r="FTV112" s="74"/>
      <c r="FTW112" s="74"/>
      <c r="FTX112" s="74"/>
      <c r="FTY112" s="74"/>
      <c r="FTZ112" s="74"/>
      <c r="FUA112" s="74"/>
      <c r="FUB112" s="74"/>
      <c r="FUC112" s="74"/>
      <c r="FUD112" s="74"/>
      <c r="FUE112" s="74"/>
      <c r="FUF112" s="74"/>
      <c r="FUG112" s="74"/>
      <c r="FUH112" s="74"/>
      <c r="FUI112" s="74"/>
      <c r="FUJ112" s="74"/>
      <c r="FUK112" s="74"/>
      <c r="FUL112" s="74"/>
      <c r="FUM112" s="74"/>
      <c r="FUN112" s="74"/>
      <c r="FUO112" s="74"/>
      <c r="FUP112" s="74"/>
      <c r="FUQ112" s="74"/>
      <c r="FUR112" s="74"/>
      <c r="FUS112" s="74"/>
      <c r="FUT112" s="74"/>
      <c r="FUU112" s="74"/>
      <c r="FUV112" s="74"/>
      <c r="FUW112" s="74"/>
      <c r="FUX112" s="74"/>
      <c r="FUY112" s="74"/>
      <c r="FUZ112" s="74"/>
      <c r="FVA112" s="74"/>
      <c r="FVB112" s="74"/>
      <c r="FVC112" s="74"/>
      <c r="FVD112" s="74"/>
      <c r="FVE112" s="74"/>
      <c r="FVF112" s="74"/>
      <c r="FVG112" s="74"/>
      <c r="FVH112" s="74"/>
      <c r="FVI112" s="74"/>
      <c r="FVJ112" s="74"/>
      <c r="FVK112" s="74"/>
      <c r="FVL112" s="74"/>
      <c r="FVM112" s="74"/>
      <c r="FVN112" s="74"/>
      <c r="FVO112" s="74"/>
      <c r="FVP112" s="74"/>
      <c r="FVQ112" s="74"/>
      <c r="FVR112" s="74"/>
      <c r="FVS112" s="74"/>
      <c r="FVT112" s="74"/>
      <c r="FVU112" s="74"/>
      <c r="FVV112" s="74"/>
      <c r="FVW112" s="74"/>
      <c r="FVX112" s="74"/>
      <c r="FVY112" s="74"/>
      <c r="FVZ112" s="74"/>
      <c r="FWA112" s="74"/>
      <c r="FWB112" s="74"/>
      <c r="FWC112" s="74"/>
      <c r="FWD112" s="74"/>
      <c r="FWE112" s="74"/>
      <c r="FWF112" s="74"/>
      <c r="FWG112" s="74"/>
      <c r="FWH112" s="74"/>
      <c r="FWI112" s="74"/>
      <c r="FWJ112" s="74"/>
      <c r="FWK112" s="74"/>
      <c r="FWL112" s="74"/>
      <c r="FWM112" s="74"/>
      <c r="FWN112" s="74"/>
      <c r="FWO112" s="74"/>
      <c r="FWP112" s="74"/>
      <c r="FWQ112" s="74"/>
      <c r="FWR112" s="74"/>
      <c r="FWS112" s="74"/>
      <c r="FWT112" s="74"/>
      <c r="FWU112" s="74"/>
      <c r="FWV112" s="74"/>
      <c r="FWW112" s="74"/>
      <c r="FWX112" s="74"/>
      <c r="FWY112" s="74"/>
      <c r="FWZ112" s="74"/>
      <c r="FXA112" s="74"/>
      <c r="FXB112" s="74"/>
      <c r="FXC112" s="74"/>
      <c r="FXD112" s="74"/>
      <c r="FXE112" s="74"/>
      <c r="FXF112" s="74"/>
      <c r="FXG112" s="74"/>
      <c r="FXH112" s="74"/>
      <c r="FXI112" s="74"/>
      <c r="FXJ112" s="74"/>
      <c r="FXK112" s="74"/>
      <c r="FXL112" s="74"/>
      <c r="FXM112" s="74"/>
      <c r="FXN112" s="74"/>
      <c r="FXO112" s="74"/>
      <c r="FXP112" s="74"/>
      <c r="FXQ112" s="74"/>
      <c r="FXR112" s="74"/>
      <c r="FXS112" s="74"/>
      <c r="FXT112" s="74"/>
      <c r="FXU112" s="74"/>
      <c r="FXV112" s="74"/>
      <c r="FXW112" s="74"/>
      <c r="FXX112" s="74"/>
      <c r="FXY112" s="74"/>
      <c r="FXZ112" s="74"/>
      <c r="FYA112" s="74"/>
      <c r="FYB112" s="74"/>
      <c r="FYC112" s="74"/>
      <c r="FYD112" s="74"/>
      <c r="FYE112" s="74"/>
      <c r="FYF112" s="74"/>
      <c r="FYG112" s="74"/>
      <c r="FYH112" s="74"/>
      <c r="FYI112" s="74"/>
      <c r="FYJ112" s="74"/>
      <c r="FYK112" s="74"/>
      <c r="FYL112" s="74"/>
      <c r="FYM112" s="74"/>
      <c r="FYN112" s="74"/>
      <c r="FYO112" s="74"/>
      <c r="FYP112" s="74"/>
      <c r="FYQ112" s="74"/>
      <c r="FYR112" s="74"/>
      <c r="FYS112" s="74"/>
      <c r="FYT112" s="74"/>
      <c r="FYU112" s="74"/>
      <c r="FYV112" s="74"/>
      <c r="FYW112" s="74"/>
      <c r="FYX112" s="74"/>
      <c r="FYY112" s="74"/>
      <c r="FYZ112" s="74"/>
      <c r="FZA112" s="74"/>
      <c r="FZB112" s="74"/>
      <c r="FZC112" s="74"/>
      <c r="FZD112" s="74"/>
      <c r="FZE112" s="74"/>
      <c r="FZF112" s="74"/>
      <c r="FZG112" s="74"/>
      <c r="FZH112" s="74"/>
      <c r="FZI112" s="74"/>
      <c r="FZJ112" s="74"/>
      <c r="FZK112" s="74"/>
      <c r="FZL112" s="74"/>
      <c r="FZM112" s="74"/>
      <c r="FZN112" s="74"/>
      <c r="FZO112" s="74"/>
      <c r="FZP112" s="74"/>
      <c r="FZQ112" s="74"/>
      <c r="FZR112" s="74"/>
      <c r="FZS112" s="74"/>
      <c r="FZT112" s="74"/>
      <c r="FZU112" s="74"/>
      <c r="FZV112" s="74"/>
      <c r="FZW112" s="74"/>
      <c r="FZX112" s="74"/>
      <c r="FZY112" s="74"/>
      <c r="FZZ112" s="74"/>
      <c r="GAA112" s="74"/>
      <c r="GAB112" s="74"/>
      <c r="GAC112" s="74"/>
      <c r="GAD112" s="74"/>
      <c r="GAE112" s="74"/>
      <c r="GAF112" s="74"/>
      <c r="GAG112" s="74"/>
      <c r="GAH112" s="74"/>
      <c r="GAI112" s="74"/>
      <c r="GAJ112" s="74"/>
      <c r="GAK112" s="74"/>
      <c r="GAL112" s="74"/>
      <c r="GAM112" s="74"/>
      <c r="GAN112" s="74"/>
      <c r="GAO112" s="74"/>
      <c r="GAP112" s="74"/>
      <c r="GAQ112" s="74"/>
      <c r="GAR112" s="74"/>
      <c r="GAS112" s="74"/>
      <c r="GAT112" s="74"/>
      <c r="GAU112" s="74"/>
      <c r="GAV112" s="74"/>
      <c r="GAW112" s="74"/>
      <c r="GAX112" s="74"/>
      <c r="GAY112" s="74"/>
      <c r="GAZ112" s="74"/>
      <c r="GBA112" s="74"/>
      <c r="GBB112" s="74"/>
      <c r="GBC112" s="74"/>
      <c r="GBD112" s="74"/>
      <c r="GBE112" s="74"/>
      <c r="GBF112" s="74"/>
      <c r="GBG112" s="74"/>
      <c r="GBH112" s="74"/>
      <c r="GBI112" s="74"/>
      <c r="GBJ112" s="74"/>
      <c r="GBK112" s="74"/>
      <c r="GBL112" s="74"/>
      <c r="GBM112" s="74"/>
      <c r="GBN112" s="74"/>
      <c r="GBO112" s="74"/>
      <c r="GBP112" s="74"/>
      <c r="GBQ112" s="74"/>
      <c r="GBR112" s="74"/>
      <c r="GBS112" s="74"/>
      <c r="GBT112" s="74"/>
      <c r="GBU112" s="74"/>
      <c r="GBV112" s="74"/>
      <c r="GBW112" s="74"/>
      <c r="GBX112" s="74"/>
      <c r="GBY112" s="74"/>
      <c r="GBZ112" s="74"/>
      <c r="GCA112" s="74"/>
      <c r="GCB112" s="74"/>
      <c r="GCC112" s="74"/>
      <c r="GCD112" s="74"/>
      <c r="GCE112" s="74"/>
      <c r="GCF112" s="74"/>
      <c r="GCG112" s="74"/>
      <c r="GCH112" s="74"/>
      <c r="GCI112" s="74"/>
      <c r="GCJ112" s="74"/>
      <c r="GCK112" s="74"/>
      <c r="GCL112" s="74"/>
      <c r="GCM112" s="74"/>
      <c r="GCN112" s="74"/>
      <c r="GCO112" s="74"/>
      <c r="GCP112" s="74"/>
      <c r="GCQ112" s="74"/>
      <c r="GCR112" s="74"/>
      <c r="GCS112" s="74"/>
      <c r="GCT112" s="74"/>
      <c r="GCU112" s="74"/>
      <c r="GCV112" s="74"/>
      <c r="GCW112" s="74"/>
      <c r="GCX112" s="74"/>
      <c r="GCY112" s="74"/>
      <c r="GCZ112" s="74"/>
      <c r="GDA112" s="74"/>
      <c r="GDB112" s="74"/>
      <c r="GDC112" s="74"/>
      <c r="GDD112" s="74"/>
      <c r="GDE112" s="74"/>
      <c r="GDF112" s="74"/>
      <c r="GDG112" s="74"/>
      <c r="GDH112" s="74"/>
      <c r="GDI112" s="74"/>
      <c r="GDJ112" s="74"/>
      <c r="GDK112" s="74"/>
      <c r="GDL112" s="74"/>
      <c r="GDM112" s="74"/>
      <c r="GDN112" s="74"/>
      <c r="GDO112" s="74"/>
      <c r="GDP112" s="74"/>
      <c r="GDQ112" s="74"/>
      <c r="GDR112" s="74"/>
      <c r="GDS112" s="74"/>
      <c r="GDT112" s="74"/>
      <c r="GDU112" s="74"/>
      <c r="GDV112" s="74"/>
      <c r="GDW112" s="74"/>
      <c r="GDX112" s="74"/>
      <c r="GDY112" s="74"/>
      <c r="GDZ112" s="74"/>
      <c r="GEA112" s="74"/>
      <c r="GEB112" s="74"/>
      <c r="GEC112" s="74"/>
      <c r="GED112" s="74"/>
      <c r="GEE112" s="74"/>
      <c r="GEF112" s="74"/>
      <c r="GEG112" s="74"/>
      <c r="GEH112" s="74"/>
      <c r="GEI112" s="74"/>
      <c r="GEJ112" s="74"/>
      <c r="GEK112" s="74"/>
      <c r="GEL112" s="74"/>
      <c r="GEM112" s="74"/>
      <c r="GEN112" s="74"/>
      <c r="GEO112" s="74"/>
      <c r="GEP112" s="74"/>
      <c r="GEQ112" s="74"/>
      <c r="GER112" s="74"/>
      <c r="GES112" s="74"/>
      <c r="GET112" s="74"/>
      <c r="GEU112" s="74"/>
      <c r="GEV112" s="74"/>
      <c r="GEW112" s="74"/>
      <c r="GEX112" s="74"/>
      <c r="GEY112" s="74"/>
      <c r="GEZ112" s="74"/>
      <c r="GFA112" s="74"/>
      <c r="GFB112" s="74"/>
      <c r="GFC112" s="74"/>
      <c r="GFD112" s="74"/>
      <c r="GFE112" s="74"/>
      <c r="GFF112" s="74"/>
      <c r="GFG112" s="74"/>
      <c r="GFH112" s="74"/>
      <c r="GFI112" s="74"/>
      <c r="GFJ112" s="74"/>
      <c r="GFK112" s="74"/>
      <c r="GFL112" s="74"/>
      <c r="GFM112" s="74"/>
      <c r="GFN112" s="74"/>
      <c r="GFO112" s="74"/>
      <c r="GFP112" s="74"/>
      <c r="GFQ112" s="74"/>
      <c r="GFR112" s="74"/>
      <c r="GFS112" s="74"/>
      <c r="GFT112" s="74"/>
      <c r="GFU112" s="74"/>
      <c r="GFV112" s="74"/>
      <c r="GFW112" s="74"/>
      <c r="GFX112" s="74"/>
      <c r="GFY112" s="74"/>
      <c r="GFZ112" s="74"/>
      <c r="GGA112" s="74"/>
      <c r="GGB112" s="74"/>
      <c r="GGC112" s="74"/>
      <c r="GGD112" s="74"/>
      <c r="GGE112" s="74"/>
      <c r="GGF112" s="74"/>
      <c r="GGG112" s="74"/>
      <c r="GGH112" s="74"/>
      <c r="GGI112" s="74"/>
      <c r="GGJ112" s="74"/>
      <c r="GGK112" s="74"/>
      <c r="GGL112" s="74"/>
      <c r="GGM112" s="74"/>
      <c r="GGN112" s="74"/>
      <c r="GGO112" s="74"/>
      <c r="GGP112" s="74"/>
      <c r="GGQ112" s="74"/>
      <c r="GGR112" s="74"/>
      <c r="GGS112" s="74"/>
      <c r="GGT112" s="74"/>
      <c r="GGU112" s="74"/>
      <c r="GGV112" s="74"/>
      <c r="GGW112" s="74"/>
      <c r="GGX112" s="74"/>
      <c r="GGY112" s="74"/>
      <c r="GGZ112" s="74"/>
      <c r="GHA112" s="74"/>
      <c r="GHB112" s="74"/>
      <c r="GHC112" s="74"/>
      <c r="GHD112" s="74"/>
      <c r="GHE112" s="74"/>
      <c r="GHF112" s="74"/>
      <c r="GHG112" s="74"/>
      <c r="GHH112" s="74"/>
      <c r="GHI112" s="74"/>
      <c r="GHJ112" s="74"/>
      <c r="GHK112" s="74"/>
      <c r="GHL112" s="74"/>
      <c r="GHM112" s="74"/>
      <c r="GHN112" s="74"/>
      <c r="GHO112" s="74"/>
      <c r="GHP112" s="74"/>
      <c r="GHQ112" s="74"/>
      <c r="GHR112" s="74"/>
      <c r="GHS112" s="74"/>
      <c r="GHT112" s="74"/>
      <c r="GHU112" s="74"/>
      <c r="GHV112" s="74"/>
      <c r="GHW112" s="74"/>
      <c r="GHX112" s="74"/>
      <c r="GHY112" s="74"/>
      <c r="GHZ112" s="74"/>
      <c r="GIA112" s="74"/>
      <c r="GIB112" s="74"/>
      <c r="GIC112" s="74"/>
      <c r="GID112" s="74"/>
      <c r="GIE112" s="74"/>
      <c r="GIF112" s="74"/>
      <c r="GIG112" s="74"/>
      <c r="GIH112" s="74"/>
      <c r="GII112" s="74"/>
      <c r="GIJ112" s="74"/>
      <c r="GIK112" s="74"/>
      <c r="GIL112" s="74"/>
      <c r="GIM112" s="74"/>
      <c r="GIN112" s="74"/>
      <c r="GIO112" s="74"/>
      <c r="GIP112" s="74"/>
      <c r="GIQ112" s="74"/>
      <c r="GIR112" s="74"/>
      <c r="GIS112" s="74"/>
      <c r="GIT112" s="74"/>
      <c r="GIU112" s="74"/>
      <c r="GIV112" s="74"/>
      <c r="GIW112" s="74"/>
      <c r="GIX112" s="74"/>
      <c r="GIY112" s="74"/>
      <c r="GIZ112" s="74"/>
      <c r="GJA112" s="74"/>
      <c r="GJB112" s="74"/>
      <c r="GJC112" s="74"/>
      <c r="GJD112" s="74"/>
      <c r="GJE112" s="74"/>
      <c r="GJF112" s="74"/>
      <c r="GJG112" s="74"/>
      <c r="GJH112" s="74"/>
      <c r="GJI112" s="74"/>
      <c r="GJJ112" s="74"/>
      <c r="GJK112" s="74"/>
      <c r="GJL112" s="74"/>
      <c r="GJM112" s="74"/>
      <c r="GJN112" s="74"/>
      <c r="GJO112" s="74"/>
      <c r="GJP112" s="74"/>
      <c r="GJQ112" s="74"/>
      <c r="GJR112" s="74"/>
      <c r="GJS112" s="74"/>
      <c r="GJT112" s="74"/>
      <c r="GJU112" s="74"/>
      <c r="GJV112" s="74"/>
      <c r="GJW112" s="74"/>
      <c r="GJX112" s="74"/>
      <c r="GJY112" s="74"/>
      <c r="GJZ112" s="74"/>
      <c r="GKA112" s="74"/>
      <c r="GKB112" s="74"/>
      <c r="GKC112" s="74"/>
      <c r="GKD112" s="74"/>
      <c r="GKE112" s="74"/>
      <c r="GKF112" s="74"/>
      <c r="GKG112" s="74"/>
      <c r="GKH112" s="74"/>
      <c r="GKI112" s="74"/>
      <c r="GKJ112" s="74"/>
      <c r="GKK112" s="74"/>
      <c r="GKL112" s="74"/>
      <c r="GKM112" s="74"/>
      <c r="GKN112" s="74"/>
      <c r="GKO112" s="74"/>
      <c r="GKP112" s="74"/>
      <c r="GKQ112" s="74"/>
      <c r="GKR112" s="74"/>
      <c r="GKS112" s="74"/>
      <c r="GKT112" s="74"/>
      <c r="GKU112" s="74"/>
      <c r="GKV112" s="74"/>
      <c r="GKW112" s="74"/>
      <c r="GKX112" s="74"/>
      <c r="GKY112" s="74"/>
      <c r="GKZ112" s="74"/>
      <c r="GLA112" s="74"/>
      <c r="GLB112" s="74"/>
      <c r="GLC112" s="74"/>
      <c r="GLD112" s="74"/>
      <c r="GLE112" s="74"/>
      <c r="GLF112" s="74"/>
      <c r="GLG112" s="74"/>
      <c r="GLH112" s="74"/>
      <c r="GLI112" s="74"/>
      <c r="GLJ112" s="74"/>
      <c r="GLK112" s="74"/>
      <c r="GLL112" s="74"/>
      <c r="GLM112" s="74"/>
      <c r="GLN112" s="74"/>
      <c r="GLO112" s="74"/>
      <c r="GLP112" s="74"/>
      <c r="GLQ112" s="74"/>
      <c r="GLR112" s="74"/>
      <c r="GLS112" s="74"/>
      <c r="GLT112" s="74"/>
      <c r="GLU112" s="74"/>
      <c r="GLV112" s="74"/>
      <c r="GLW112" s="74"/>
      <c r="GLX112" s="74"/>
      <c r="GLY112" s="74"/>
      <c r="GLZ112" s="74"/>
      <c r="GMA112" s="74"/>
      <c r="GMB112" s="74"/>
      <c r="GMC112" s="74"/>
      <c r="GMD112" s="74"/>
      <c r="GME112" s="74"/>
      <c r="GMF112" s="74"/>
      <c r="GMG112" s="74"/>
      <c r="GMH112" s="74"/>
      <c r="GMI112" s="74"/>
      <c r="GMJ112" s="74"/>
      <c r="GMK112" s="74"/>
      <c r="GML112" s="74"/>
      <c r="GMM112" s="74"/>
      <c r="GMN112" s="74"/>
      <c r="GMO112" s="74"/>
      <c r="GMP112" s="74"/>
      <c r="GMQ112" s="74"/>
      <c r="GMR112" s="74"/>
      <c r="GMS112" s="74"/>
      <c r="GMT112" s="74"/>
      <c r="GMU112" s="74"/>
      <c r="GMV112" s="74"/>
      <c r="GMW112" s="74"/>
      <c r="GMX112" s="74"/>
      <c r="GMY112" s="74"/>
      <c r="GMZ112" s="74"/>
      <c r="GNA112" s="74"/>
      <c r="GNB112" s="74"/>
      <c r="GNC112" s="74"/>
      <c r="GND112" s="74"/>
      <c r="GNE112" s="74"/>
      <c r="GNF112" s="74"/>
      <c r="GNG112" s="74"/>
      <c r="GNH112" s="74"/>
      <c r="GNI112" s="74"/>
      <c r="GNJ112" s="74"/>
      <c r="GNK112" s="74"/>
      <c r="GNL112" s="74"/>
      <c r="GNM112" s="74"/>
      <c r="GNN112" s="74"/>
      <c r="GNO112" s="74"/>
      <c r="GNP112" s="74"/>
      <c r="GNQ112" s="74"/>
      <c r="GNR112" s="74"/>
      <c r="GNS112" s="74"/>
      <c r="GNT112" s="74"/>
      <c r="GNU112" s="74"/>
      <c r="GNV112" s="74"/>
      <c r="GNW112" s="74"/>
      <c r="GNX112" s="74"/>
      <c r="GNY112" s="74"/>
      <c r="GNZ112" s="74"/>
      <c r="GOA112" s="74"/>
      <c r="GOB112" s="74"/>
      <c r="GOC112" s="74"/>
      <c r="GOD112" s="74"/>
      <c r="GOE112" s="74"/>
      <c r="GOF112" s="74"/>
      <c r="GOG112" s="74"/>
      <c r="GOH112" s="74"/>
      <c r="GOI112" s="74"/>
      <c r="GOJ112" s="74"/>
      <c r="GOK112" s="74"/>
      <c r="GOL112" s="74"/>
      <c r="GOM112" s="74"/>
      <c r="GON112" s="74"/>
      <c r="GOO112" s="74"/>
      <c r="GOP112" s="74"/>
      <c r="GOQ112" s="74"/>
      <c r="GOR112" s="74"/>
      <c r="GOS112" s="74"/>
      <c r="GOT112" s="74"/>
      <c r="GOU112" s="74"/>
      <c r="GOV112" s="74"/>
      <c r="GOW112" s="74"/>
      <c r="GOX112" s="74"/>
      <c r="GOY112" s="74"/>
      <c r="GOZ112" s="74"/>
      <c r="GPA112" s="74"/>
      <c r="GPB112" s="74"/>
      <c r="GPC112" s="74"/>
      <c r="GPD112" s="74"/>
      <c r="GPE112" s="74"/>
      <c r="GPF112" s="74"/>
      <c r="GPG112" s="74"/>
      <c r="GPH112" s="74"/>
      <c r="GPI112" s="74"/>
      <c r="GPJ112" s="74"/>
      <c r="GPK112" s="74"/>
      <c r="GPL112" s="74"/>
      <c r="GPM112" s="74"/>
      <c r="GPN112" s="74"/>
      <c r="GPO112" s="74"/>
      <c r="GPP112" s="74"/>
      <c r="GPQ112" s="74"/>
      <c r="GPR112" s="74"/>
      <c r="GPS112" s="74"/>
      <c r="GPT112" s="74"/>
      <c r="GPU112" s="74"/>
      <c r="GPV112" s="74"/>
      <c r="GPW112" s="74"/>
      <c r="GPX112" s="74"/>
      <c r="GPY112" s="74"/>
      <c r="GPZ112" s="74"/>
      <c r="GQA112" s="74"/>
      <c r="GQB112" s="74"/>
      <c r="GQC112" s="74"/>
      <c r="GQD112" s="74"/>
      <c r="GQE112" s="74"/>
      <c r="GQF112" s="74"/>
      <c r="GQG112" s="74"/>
      <c r="GQH112" s="74"/>
      <c r="GQI112" s="74"/>
      <c r="GQJ112" s="74"/>
      <c r="GQK112" s="74"/>
      <c r="GQL112" s="74"/>
      <c r="GQM112" s="74"/>
      <c r="GQN112" s="74"/>
      <c r="GQO112" s="74"/>
      <c r="GQP112" s="74"/>
      <c r="GQQ112" s="74"/>
      <c r="GQR112" s="74"/>
      <c r="GQS112" s="74"/>
      <c r="GQT112" s="74"/>
      <c r="GQU112" s="74"/>
      <c r="GQV112" s="74"/>
      <c r="GQW112" s="74"/>
      <c r="GQX112" s="74"/>
      <c r="GQY112" s="74"/>
      <c r="GQZ112" s="74"/>
      <c r="GRA112" s="74"/>
      <c r="GRB112" s="74"/>
      <c r="GRC112" s="74"/>
      <c r="GRD112" s="74"/>
      <c r="GRE112" s="74"/>
      <c r="GRF112" s="74"/>
      <c r="GRG112" s="74"/>
      <c r="GRH112" s="74"/>
      <c r="GRI112" s="74"/>
      <c r="GRJ112" s="74"/>
      <c r="GRK112" s="74"/>
      <c r="GRL112" s="74"/>
      <c r="GRM112" s="74"/>
      <c r="GRN112" s="74"/>
      <c r="GRO112" s="74"/>
      <c r="GRP112" s="74"/>
      <c r="GRQ112" s="74"/>
      <c r="GRR112" s="74"/>
      <c r="GRS112" s="74"/>
      <c r="GRT112" s="74"/>
      <c r="GRU112" s="74"/>
      <c r="GRV112" s="74"/>
      <c r="GRW112" s="74"/>
      <c r="GRX112" s="74"/>
      <c r="GRY112" s="74"/>
      <c r="GRZ112" s="74"/>
      <c r="GSA112" s="74"/>
      <c r="GSB112" s="74"/>
      <c r="GSC112" s="74"/>
      <c r="GSD112" s="74"/>
      <c r="GSE112" s="74"/>
      <c r="GSF112" s="74"/>
      <c r="GSG112" s="74"/>
      <c r="GSH112" s="74"/>
      <c r="GSI112" s="74"/>
      <c r="GSJ112" s="74"/>
      <c r="GSK112" s="74"/>
      <c r="GSL112" s="74"/>
      <c r="GSM112" s="74"/>
      <c r="GSN112" s="74"/>
      <c r="GSO112" s="74"/>
      <c r="GSP112" s="74"/>
      <c r="GSQ112" s="74"/>
      <c r="GSR112" s="74"/>
      <c r="GSS112" s="74"/>
      <c r="GST112" s="74"/>
      <c r="GSU112" s="74"/>
      <c r="GSV112" s="74"/>
      <c r="GSW112" s="74"/>
      <c r="GSX112" s="74"/>
      <c r="GSY112" s="74"/>
      <c r="GSZ112" s="74"/>
      <c r="GTA112" s="74"/>
      <c r="GTB112" s="74"/>
      <c r="GTC112" s="74"/>
      <c r="GTD112" s="74"/>
      <c r="GTE112" s="74"/>
      <c r="GTF112" s="74"/>
      <c r="GTG112" s="74"/>
      <c r="GTH112" s="74"/>
      <c r="GTI112" s="74"/>
      <c r="GTJ112" s="74"/>
      <c r="GTK112" s="74"/>
      <c r="GTL112" s="74"/>
      <c r="GTM112" s="74"/>
      <c r="GTN112" s="74"/>
      <c r="GTO112" s="74"/>
      <c r="GTP112" s="74"/>
      <c r="GTQ112" s="74"/>
      <c r="GTR112" s="74"/>
      <c r="GTS112" s="74"/>
      <c r="GTT112" s="74"/>
      <c r="GTU112" s="74"/>
      <c r="GTV112" s="74"/>
      <c r="GTW112" s="74"/>
      <c r="GTX112" s="74"/>
      <c r="GTY112" s="74"/>
      <c r="GTZ112" s="74"/>
      <c r="GUA112" s="74"/>
      <c r="GUB112" s="74"/>
      <c r="GUC112" s="74"/>
      <c r="GUD112" s="74"/>
      <c r="GUE112" s="74"/>
      <c r="GUF112" s="74"/>
      <c r="GUG112" s="74"/>
      <c r="GUH112" s="74"/>
      <c r="GUI112" s="74"/>
      <c r="GUJ112" s="74"/>
      <c r="GUK112" s="74"/>
      <c r="GUL112" s="74"/>
      <c r="GUM112" s="74"/>
      <c r="GUN112" s="74"/>
      <c r="GUO112" s="74"/>
      <c r="GUP112" s="74"/>
      <c r="GUQ112" s="74"/>
      <c r="GUR112" s="74"/>
      <c r="GUS112" s="74"/>
      <c r="GUT112" s="74"/>
      <c r="GUU112" s="74"/>
      <c r="GUV112" s="74"/>
      <c r="GUW112" s="74"/>
      <c r="GUX112" s="74"/>
      <c r="GUY112" s="74"/>
      <c r="GUZ112" s="74"/>
      <c r="GVA112" s="74"/>
      <c r="GVB112" s="74"/>
      <c r="GVC112" s="74"/>
      <c r="GVD112" s="74"/>
      <c r="GVE112" s="74"/>
      <c r="GVF112" s="74"/>
      <c r="GVG112" s="74"/>
      <c r="GVH112" s="74"/>
      <c r="GVI112" s="74"/>
      <c r="GVJ112" s="74"/>
      <c r="GVK112" s="74"/>
      <c r="GVL112" s="74"/>
      <c r="GVM112" s="74"/>
      <c r="GVN112" s="74"/>
      <c r="GVO112" s="74"/>
      <c r="GVP112" s="74"/>
      <c r="GVQ112" s="74"/>
      <c r="GVR112" s="74"/>
      <c r="GVS112" s="74"/>
      <c r="GVT112" s="74"/>
      <c r="GVU112" s="74"/>
      <c r="GVV112" s="74"/>
      <c r="GVW112" s="74"/>
      <c r="GVX112" s="74"/>
      <c r="GVY112" s="74"/>
      <c r="GVZ112" s="74"/>
      <c r="GWA112" s="74"/>
      <c r="GWB112" s="74"/>
      <c r="GWC112" s="74"/>
      <c r="GWD112" s="74"/>
      <c r="GWE112" s="74"/>
      <c r="GWF112" s="74"/>
      <c r="GWG112" s="74"/>
      <c r="GWH112" s="74"/>
      <c r="GWI112" s="74"/>
      <c r="GWJ112" s="74"/>
      <c r="GWK112" s="74"/>
      <c r="GWL112" s="74"/>
      <c r="GWM112" s="74"/>
      <c r="GWN112" s="74"/>
      <c r="GWO112" s="74"/>
      <c r="GWP112" s="74"/>
      <c r="GWQ112" s="74"/>
      <c r="GWR112" s="74"/>
      <c r="GWS112" s="74"/>
      <c r="GWT112" s="74"/>
      <c r="GWU112" s="74"/>
      <c r="GWV112" s="74"/>
      <c r="GWW112" s="74"/>
      <c r="GWX112" s="74"/>
      <c r="GWY112" s="74"/>
      <c r="GWZ112" s="74"/>
      <c r="GXA112" s="74"/>
      <c r="GXB112" s="74"/>
      <c r="GXC112" s="74"/>
      <c r="GXD112" s="74"/>
      <c r="GXE112" s="74"/>
      <c r="GXF112" s="74"/>
      <c r="GXG112" s="74"/>
      <c r="GXH112" s="74"/>
      <c r="GXI112" s="74"/>
      <c r="GXJ112" s="74"/>
      <c r="GXK112" s="74"/>
      <c r="GXL112" s="74"/>
      <c r="GXM112" s="74"/>
      <c r="GXN112" s="74"/>
      <c r="GXO112" s="74"/>
      <c r="GXP112" s="74"/>
      <c r="GXQ112" s="74"/>
      <c r="GXR112" s="74"/>
      <c r="GXS112" s="74"/>
      <c r="GXT112" s="74"/>
      <c r="GXU112" s="74"/>
      <c r="GXV112" s="74"/>
      <c r="GXW112" s="74"/>
      <c r="GXX112" s="74"/>
      <c r="GXY112" s="74"/>
      <c r="GXZ112" s="74"/>
      <c r="GYA112" s="74"/>
      <c r="GYB112" s="74"/>
      <c r="GYC112" s="74"/>
      <c r="GYD112" s="74"/>
      <c r="GYE112" s="74"/>
      <c r="GYF112" s="74"/>
      <c r="GYG112" s="74"/>
      <c r="GYH112" s="74"/>
      <c r="GYI112" s="74"/>
      <c r="GYJ112" s="74"/>
      <c r="GYK112" s="74"/>
      <c r="GYL112" s="74"/>
      <c r="GYM112" s="74"/>
      <c r="GYN112" s="74"/>
      <c r="GYO112" s="74"/>
      <c r="GYP112" s="74"/>
      <c r="GYQ112" s="74"/>
      <c r="GYR112" s="74"/>
      <c r="GYS112" s="74"/>
      <c r="GYT112" s="74"/>
      <c r="GYU112" s="74"/>
      <c r="GYV112" s="74"/>
      <c r="GYW112" s="74"/>
      <c r="GYX112" s="74"/>
      <c r="GYY112" s="74"/>
      <c r="GYZ112" s="74"/>
      <c r="GZA112" s="74"/>
      <c r="GZB112" s="74"/>
      <c r="GZC112" s="74"/>
      <c r="GZD112" s="74"/>
      <c r="GZE112" s="74"/>
      <c r="GZF112" s="74"/>
      <c r="GZG112" s="74"/>
      <c r="GZH112" s="74"/>
      <c r="GZI112" s="74"/>
      <c r="GZJ112" s="74"/>
      <c r="GZK112" s="74"/>
      <c r="GZL112" s="74"/>
      <c r="GZM112" s="74"/>
      <c r="GZN112" s="74"/>
      <c r="GZO112" s="74"/>
      <c r="GZP112" s="74"/>
      <c r="GZQ112" s="74"/>
      <c r="GZR112" s="74"/>
      <c r="GZS112" s="74"/>
      <c r="GZT112" s="74"/>
      <c r="GZU112" s="74"/>
      <c r="GZV112" s="74"/>
      <c r="GZW112" s="74"/>
      <c r="GZX112" s="74"/>
      <c r="GZY112" s="74"/>
      <c r="GZZ112" s="74"/>
      <c r="HAA112" s="74"/>
      <c r="HAB112" s="74"/>
      <c r="HAC112" s="74"/>
      <c r="HAD112" s="74"/>
      <c r="HAE112" s="74"/>
      <c r="HAF112" s="74"/>
      <c r="HAG112" s="74"/>
      <c r="HAH112" s="74"/>
      <c r="HAI112" s="74"/>
      <c r="HAJ112" s="74"/>
      <c r="HAK112" s="74"/>
      <c r="HAL112" s="74"/>
      <c r="HAM112" s="74"/>
      <c r="HAN112" s="74"/>
      <c r="HAO112" s="74"/>
      <c r="HAP112" s="74"/>
      <c r="HAQ112" s="74"/>
      <c r="HAR112" s="74"/>
      <c r="HAS112" s="74"/>
      <c r="HAT112" s="74"/>
      <c r="HAU112" s="74"/>
      <c r="HAV112" s="74"/>
      <c r="HAW112" s="74"/>
      <c r="HAX112" s="74"/>
      <c r="HAY112" s="74"/>
      <c r="HAZ112" s="74"/>
      <c r="HBA112" s="74"/>
      <c r="HBB112" s="74"/>
      <c r="HBC112" s="74"/>
      <c r="HBD112" s="74"/>
      <c r="HBE112" s="74"/>
      <c r="HBF112" s="74"/>
      <c r="HBG112" s="74"/>
      <c r="HBH112" s="74"/>
      <c r="HBI112" s="74"/>
      <c r="HBJ112" s="74"/>
      <c r="HBK112" s="74"/>
      <c r="HBL112" s="74"/>
      <c r="HBM112" s="74"/>
      <c r="HBN112" s="74"/>
      <c r="HBO112" s="74"/>
      <c r="HBP112" s="74"/>
      <c r="HBQ112" s="74"/>
      <c r="HBR112" s="74"/>
      <c r="HBS112" s="74"/>
      <c r="HBT112" s="74"/>
      <c r="HBU112" s="74"/>
      <c r="HBV112" s="74"/>
      <c r="HBW112" s="74"/>
      <c r="HBX112" s="74"/>
      <c r="HBY112" s="74"/>
      <c r="HBZ112" s="74"/>
      <c r="HCA112" s="74"/>
      <c r="HCB112" s="74"/>
      <c r="HCC112" s="74"/>
      <c r="HCD112" s="74"/>
      <c r="HCE112" s="74"/>
      <c r="HCF112" s="74"/>
      <c r="HCG112" s="74"/>
      <c r="HCH112" s="74"/>
      <c r="HCI112" s="74"/>
      <c r="HCJ112" s="74"/>
      <c r="HCK112" s="74"/>
      <c r="HCL112" s="74"/>
      <c r="HCM112" s="74"/>
      <c r="HCN112" s="74"/>
      <c r="HCO112" s="74"/>
      <c r="HCP112" s="74"/>
      <c r="HCQ112" s="74"/>
      <c r="HCR112" s="74"/>
      <c r="HCS112" s="74"/>
      <c r="HCT112" s="74"/>
      <c r="HCU112" s="74"/>
      <c r="HCV112" s="74"/>
      <c r="HCW112" s="74"/>
      <c r="HCX112" s="74"/>
      <c r="HCY112" s="74"/>
      <c r="HCZ112" s="74"/>
      <c r="HDA112" s="74"/>
      <c r="HDB112" s="74"/>
      <c r="HDC112" s="74"/>
      <c r="HDD112" s="74"/>
      <c r="HDE112" s="74"/>
      <c r="HDF112" s="74"/>
      <c r="HDG112" s="74"/>
      <c r="HDH112" s="74"/>
      <c r="HDI112" s="74"/>
      <c r="HDJ112" s="74"/>
      <c r="HDK112" s="74"/>
      <c r="HDL112" s="74"/>
      <c r="HDM112" s="74"/>
      <c r="HDN112" s="74"/>
      <c r="HDO112" s="74"/>
      <c r="HDP112" s="74"/>
      <c r="HDQ112" s="74"/>
      <c r="HDR112" s="74"/>
      <c r="HDS112" s="74"/>
      <c r="HDT112" s="74"/>
      <c r="HDU112" s="74"/>
      <c r="HDV112" s="74"/>
      <c r="HDW112" s="74"/>
      <c r="HDX112" s="74"/>
      <c r="HDY112" s="74"/>
      <c r="HDZ112" s="74"/>
      <c r="HEA112" s="74"/>
      <c r="HEB112" s="74"/>
      <c r="HEC112" s="74"/>
      <c r="HED112" s="74"/>
      <c r="HEE112" s="74"/>
      <c r="HEF112" s="74"/>
      <c r="HEG112" s="74"/>
      <c r="HEH112" s="74"/>
      <c r="HEI112" s="74"/>
      <c r="HEJ112" s="74"/>
      <c r="HEK112" s="74"/>
      <c r="HEL112" s="74"/>
      <c r="HEM112" s="74"/>
      <c r="HEN112" s="74"/>
      <c r="HEO112" s="74"/>
      <c r="HEP112" s="74"/>
      <c r="HEQ112" s="74"/>
      <c r="HER112" s="74"/>
      <c r="HES112" s="74"/>
      <c r="HET112" s="74"/>
      <c r="HEU112" s="74"/>
      <c r="HEV112" s="74"/>
      <c r="HEW112" s="74"/>
      <c r="HEX112" s="74"/>
      <c r="HEY112" s="74"/>
      <c r="HEZ112" s="74"/>
      <c r="HFA112" s="74"/>
      <c r="HFB112" s="74"/>
      <c r="HFC112" s="74"/>
      <c r="HFD112" s="74"/>
      <c r="HFE112" s="74"/>
      <c r="HFF112" s="74"/>
      <c r="HFG112" s="74"/>
      <c r="HFH112" s="74"/>
      <c r="HFI112" s="74"/>
      <c r="HFJ112" s="74"/>
      <c r="HFK112" s="74"/>
      <c r="HFL112" s="74"/>
      <c r="HFM112" s="74"/>
      <c r="HFN112" s="74"/>
      <c r="HFO112" s="74"/>
      <c r="HFP112" s="74"/>
      <c r="HFQ112" s="74"/>
      <c r="HFR112" s="74"/>
      <c r="HFS112" s="74"/>
      <c r="HFT112" s="74"/>
      <c r="HFU112" s="74"/>
      <c r="HFV112" s="74"/>
      <c r="HFW112" s="74"/>
      <c r="HFX112" s="74"/>
      <c r="HFY112" s="74"/>
      <c r="HFZ112" s="74"/>
      <c r="HGA112" s="74"/>
      <c r="HGB112" s="74"/>
      <c r="HGC112" s="74"/>
      <c r="HGD112" s="74"/>
      <c r="HGE112" s="74"/>
      <c r="HGF112" s="74"/>
      <c r="HGG112" s="74"/>
      <c r="HGH112" s="74"/>
      <c r="HGI112" s="74"/>
      <c r="HGJ112" s="74"/>
      <c r="HGK112" s="74"/>
      <c r="HGL112" s="74"/>
      <c r="HGM112" s="74"/>
      <c r="HGN112" s="74"/>
      <c r="HGO112" s="74"/>
      <c r="HGP112" s="74"/>
      <c r="HGQ112" s="74"/>
      <c r="HGR112" s="74"/>
      <c r="HGS112" s="74"/>
      <c r="HGT112" s="74"/>
      <c r="HGU112" s="74"/>
      <c r="HGV112" s="74"/>
      <c r="HGW112" s="74"/>
      <c r="HGX112" s="74"/>
      <c r="HGY112" s="74"/>
      <c r="HGZ112" s="74"/>
      <c r="HHA112" s="74"/>
      <c r="HHB112" s="74"/>
      <c r="HHC112" s="74"/>
      <c r="HHD112" s="74"/>
      <c r="HHE112" s="74"/>
      <c r="HHF112" s="74"/>
      <c r="HHG112" s="74"/>
      <c r="HHH112" s="74"/>
      <c r="HHI112" s="74"/>
      <c r="HHJ112" s="74"/>
      <c r="HHK112" s="74"/>
      <c r="HHL112" s="74"/>
      <c r="HHM112" s="74"/>
      <c r="HHN112" s="74"/>
      <c r="HHO112" s="74"/>
      <c r="HHP112" s="74"/>
      <c r="HHQ112" s="74"/>
      <c r="HHR112" s="74"/>
      <c r="HHS112" s="74"/>
      <c r="HHT112" s="74"/>
      <c r="HHU112" s="74"/>
      <c r="HHV112" s="74"/>
      <c r="HHW112" s="74"/>
      <c r="HHX112" s="74"/>
      <c r="HHY112" s="74"/>
      <c r="HHZ112" s="74"/>
      <c r="HIA112" s="74"/>
      <c r="HIB112" s="74"/>
      <c r="HIC112" s="74"/>
      <c r="HID112" s="74"/>
      <c r="HIE112" s="74"/>
      <c r="HIF112" s="74"/>
      <c r="HIG112" s="74"/>
      <c r="HIH112" s="74"/>
      <c r="HII112" s="74"/>
      <c r="HIJ112" s="74"/>
      <c r="HIK112" s="74"/>
      <c r="HIL112" s="74"/>
      <c r="HIM112" s="74"/>
      <c r="HIN112" s="74"/>
      <c r="HIO112" s="74"/>
      <c r="HIP112" s="74"/>
      <c r="HIQ112" s="74"/>
      <c r="HIR112" s="74"/>
      <c r="HIS112" s="74"/>
      <c r="HIT112" s="74"/>
      <c r="HIU112" s="74"/>
      <c r="HIV112" s="74"/>
      <c r="HIW112" s="74"/>
      <c r="HIX112" s="74"/>
      <c r="HIY112" s="74"/>
      <c r="HIZ112" s="74"/>
      <c r="HJA112" s="74"/>
      <c r="HJB112" s="74"/>
      <c r="HJC112" s="74"/>
      <c r="HJD112" s="74"/>
      <c r="HJE112" s="74"/>
      <c r="HJF112" s="74"/>
      <c r="HJG112" s="74"/>
      <c r="HJH112" s="74"/>
      <c r="HJI112" s="74"/>
      <c r="HJJ112" s="74"/>
      <c r="HJK112" s="74"/>
      <c r="HJL112" s="74"/>
      <c r="HJM112" s="74"/>
      <c r="HJN112" s="74"/>
      <c r="HJO112" s="74"/>
      <c r="HJP112" s="74"/>
      <c r="HJQ112" s="74"/>
      <c r="HJR112" s="74"/>
      <c r="HJS112" s="74"/>
      <c r="HJT112" s="74"/>
      <c r="HJU112" s="74"/>
      <c r="HJV112" s="74"/>
      <c r="HJW112" s="74"/>
      <c r="HJX112" s="74"/>
      <c r="HJY112" s="74"/>
      <c r="HJZ112" s="74"/>
      <c r="HKA112" s="74"/>
      <c r="HKB112" s="74"/>
      <c r="HKC112" s="74"/>
      <c r="HKD112" s="74"/>
      <c r="HKE112" s="74"/>
      <c r="HKF112" s="74"/>
      <c r="HKG112" s="74"/>
      <c r="HKH112" s="74"/>
      <c r="HKI112" s="74"/>
      <c r="HKJ112" s="74"/>
      <c r="HKK112" s="74"/>
      <c r="HKL112" s="74"/>
      <c r="HKM112" s="74"/>
      <c r="HKN112" s="74"/>
      <c r="HKO112" s="74"/>
      <c r="HKP112" s="74"/>
      <c r="HKQ112" s="74"/>
      <c r="HKR112" s="74"/>
      <c r="HKS112" s="74"/>
      <c r="HKT112" s="74"/>
      <c r="HKU112" s="74"/>
      <c r="HKV112" s="74"/>
      <c r="HKW112" s="74"/>
      <c r="HKX112" s="74"/>
      <c r="HKY112" s="74"/>
      <c r="HKZ112" s="74"/>
      <c r="HLA112" s="74"/>
      <c r="HLB112" s="74"/>
      <c r="HLC112" s="74"/>
      <c r="HLD112" s="74"/>
      <c r="HLE112" s="74"/>
      <c r="HLF112" s="74"/>
      <c r="HLG112" s="74"/>
      <c r="HLH112" s="74"/>
      <c r="HLI112" s="74"/>
      <c r="HLJ112" s="74"/>
      <c r="HLK112" s="74"/>
      <c r="HLL112" s="74"/>
      <c r="HLM112" s="74"/>
      <c r="HLN112" s="74"/>
      <c r="HLO112" s="74"/>
      <c r="HLP112" s="74"/>
      <c r="HLQ112" s="74"/>
      <c r="HLR112" s="74"/>
      <c r="HLS112" s="74"/>
      <c r="HLT112" s="74"/>
      <c r="HLU112" s="74"/>
      <c r="HLV112" s="74"/>
      <c r="HLW112" s="74"/>
      <c r="HLX112" s="74"/>
      <c r="HLY112" s="74"/>
      <c r="HLZ112" s="74"/>
      <c r="HMA112" s="74"/>
      <c r="HMB112" s="74"/>
      <c r="HMC112" s="74"/>
      <c r="HMD112" s="74"/>
      <c r="HME112" s="74"/>
      <c r="HMF112" s="74"/>
      <c r="HMG112" s="74"/>
      <c r="HMH112" s="74"/>
      <c r="HMI112" s="74"/>
      <c r="HMJ112" s="74"/>
      <c r="HMK112" s="74"/>
      <c r="HML112" s="74"/>
      <c r="HMM112" s="74"/>
      <c r="HMN112" s="74"/>
      <c r="HMO112" s="74"/>
      <c r="HMP112" s="74"/>
      <c r="HMQ112" s="74"/>
      <c r="HMR112" s="74"/>
      <c r="HMS112" s="74"/>
      <c r="HMT112" s="74"/>
      <c r="HMU112" s="74"/>
      <c r="HMV112" s="74"/>
      <c r="HMW112" s="74"/>
      <c r="HMX112" s="74"/>
      <c r="HMY112" s="74"/>
      <c r="HMZ112" s="74"/>
      <c r="HNA112" s="74"/>
      <c r="HNB112" s="74"/>
      <c r="HNC112" s="74"/>
      <c r="HND112" s="74"/>
      <c r="HNE112" s="74"/>
      <c r="HNF112" s="74"/>
      <c r="HNG112" s="74"/>
      <c r="HNH112" s="74"/>
      <c r="HNI112" s="74"/>
      <c r="HNJ112" s="74"/>
      <c r="HNK112" s="74"/>
      <c r="HNL112" s="74"/>
      <c r="HNM112" s="74"/>
      <c r="HNN112" s="74"/>
      <c r="HNO112" s="74"/>
      <c r="HNP112" s="74"/>
      <c r="HNQ112" s="74"/>
      <c r="HNR112" s="74"/>
      <c r="HNS112" s="74"/>
      <c r="HNT112" s="74"/>
      <c r="HNU112" s="74"/>
      <c r="HNV112" s="74"/>
      <c r="HNW112" s="74"/>
      <c r="HNX112" s="74"/>
      <c r="HNY112" s="74"/>
      <c r="HNZ112" s="74"/>
      <c r="HOA112" s="74"/>
      <c r="HOB112" s="74"/>
      <c r="HOC112" s="74"/>
      <c r="HOD112" s="74"/>
      <c r="HOE112" s="74"/>
      <c r="HOF112" s="74"/>
      <c r="HOG112" s="74"/>
      <c r="HOH112" s="74"/>
      <c r="HOI112" s="74"/>
      <c r="HOJ112" s="74"/>
      <c r="HOK112" s="74"/>
      <c r="HOL112" s="74"/>
      <c r="HOM112" s="74"/>
      <c r="HON112" s="74"/>
      <c r="HOO112" s="74"/>
      <c r="HOP112" s="74"/>
      <c r="HOQ112" s="74"/>
      <c r="HOR112" s="74"/>
      <c r="HOS112" s="74"/>
      <c r="HOT112" s="74"/>
      <c r="HOU112" s="74"/>
      <c r="HOV112" s="74"/>
      <c r="HOW112" s="74"/>
      <c r="HOX112" s="74"/>
      <c r="HOY112" s="74"/>
      <c r="HOZ112" s="74"/>
      <c r="HPA112" s="74"/>
      <c r="HPB112" s="74"/>
      <c r="HPC112" s="74"/>
      <c r="HPD112" s="74"/>
      <c r="HPE112" s="74"/>
      <c r="HPF112" s="74"/>
      <c r="HPG112" s="74"/>
      <c r="HPH112" s="74"/>
      <c r="HPI112" s="74"/>
      <c r="HPJ112" s="74"/>
      <c r="HPK112" s="74"/>
      <c r="HPL112" s="74"/>
      <c r="HPM112" s="74"/>
      <c r="HPN112" s="74"/>
      <c r="HPO112" s="74"/>
      <c r="HPP112" s="74"/>
      <c r="HPQ112" s="74"/>
      <c r="HPR112" s="74"/>
      <c r="HPS112" s="74"/>
      <c r="HPT112" s="74"/>
      <c r="HPU112" s="74"/>
      <c r="HPV112" s="74"/>
      <c r="HPW112" s="74"/>
      <c r="HPX112" s="74"/>
      <c r="HPY112" s="74"/>
      <c r="HPZ112" s="74"/>
      <c r="HQA112" s="74"/>
      <c r="HQB112" s="74"/>
      <c r="HQC112" s="74"/>
      <c r="HQD112" s="74"/>
      <c r="HQE112" s="74"/>
      <c r="HQF112" s="74"/>
      <c r="HQG112" s="74"/>
      <c r="HQH112" s="74"/>
      <c r="HQI112" s="74"/>
      <c r="HQJ112" s="74"/>
      <c r="HQK112" s="74"/>
      <c r="HQL112" s="74"/>
      <c r="HQM112" s="74"/>
      <c r="HQN112" s="74"/>
      <c r="HQO112" s="74"/>
      <c r="HQP112" s="74"/>
      <c r="HQQ112" s="74"/>
      <c r="HQR112" s="74"/>
      <c r="HQS112" s="74"/>
      <c r="HQT112" s="74"/>
      <c r="HQU112" s="74"/>
      <c r="HQV112" s="74"/>
      <c r="HQW112" s="74"/>
      <c r="HQX112" s="74"/>
      <c r="HQY112" s="74"/>
      <c r="HQZ112" s="74"/>
      <c r="HRA112" s="74"/>
      <c r="HRB112" s="74"/>
      <c r="HRC112" s="74"/>
      <c r="HRD112" s="74"/>
      <c r="HRE112" s="74"/>
      <c r="HRF112" s="74"/>
      <c r="HRG112" s="74"/>
      <c r="HRH112" s="74"/>
      <c r="HRI112" s="74"/>
      <c r="HRJ112" s="74"/>
      <c r="HRK112" s="74"/>
      <c r="HRL112" s="74"/>
      <c r="HRM112" s="74"/>
      <c r="HRN112" s="74"/>
      <c r="HRO112" s="74"/>
      <c r="HRP112" s="74"/>
      <c r="HRQ112" s="74"/>
      <c r="HRR112" s="74"/>
      <c r="HRS112" s="74"/>
      <c r="HRT112" s="74"/>
      <c r="HRU112" s="74"/>
      <c r="HRV112" s="74"/>
      <c r="HRW112" s="74"/>
      <c r="HRX112" s="74"/>
      <c r="HRY112" s="74"/>
      <c r="HRZ112" s="74"/>
      <c r="HSA112" s="74"/>
      <c r="HSB112" s="74"/>
      <c r="HSC112" s="74"/>
      <c r="HSD112" s="74"/>
      <c r="HSE112" s="74"/>
      <c r="HSF112" s="74"/>
      <c r="HSG112" s="74"/>
      <c r="HSH112" s="74"/>
      <c r="HSI112" s="74"/>
      <c r="HSJ112" s="74"/>
      <c r="HSK112" s="74"/>
      <c r="HSL112" s="74"/>
      <c r="HSM112" s="74"/>
      <c r="HSN112" s="74"/>
      <c r="HSO112" s="74"/>
      <c r="HSP112" s="74"/>
      <c r="HSQ112" s="74"/>
      <c r="HSR112" s="74"/>
      <c r="HSS112" s="74"/>
      <c r="HST112" s="74"/>
      <c r="HSU112" s="74"/>
      <c r="HSV112" s="74"/>
      <c r="HSW112" s="74"/>
      <c r="HSX112" s="74"/>
      <c r="HSY112" s="74"/>
      <c r="HSZ112" s="74"/>
      <c r="HTA112" s="74"/>
      <c r="HTB112" s="74"/>
      <c r="HTC112" s="74"/>
      <c r="HTD112" s="74"/>
      <c r="HTE112" s="74"/>
      <c r="HTF112" s="74"/>
      <c r="HTG112" s="74"/>
      <c r="HTH112" s="74"/>
      <c r="HTI112" s="74"/>
      <c r="HTJ112" s="74"/>
      <c r="HTK112" s="74"/>
      <c r="HTL112" s="74"/>
      <c r="HTM112" s="74"/>
      <c r="HTN112" s="74"/>
      <c r="HTO112" s="74"/>
      <c r="HTP112" s="74"/>
      <c r="HTQ112" s="74"/>
      <c r="HTR112" s="74"/>
      <c r="HTS112" s="74"/>
      <c r="HTT112" s="74"/>
      <c r="HTU112" s="74"/>
      <c r="HTV112" s="74"/>
      <c r="HTW112" s="74"/>
      <c r="HTX112" s="74"/>
      <c r="HTY112" s="74"/>
      <c r="HTZ112" s="74"/>
      <c r="HUA112" s="74"/>
      <c r="HUB112" s="74"/>
      <c r="HUC112" s="74"/>
      <c r="HUD112" s="74"/>
      <c r="HUE112" s="74"/>
      <c r="HUF112" s="74"/>
      <c r="HUG112" s="74"/>
      <c r="HUH112" s="74"/>
      <c r="HUI112" s="74"/>
      <c r="HUJ112" s="74"/>
      <c r="HUK112" s="74"/>
      <c r="HUL112" s="74"/>
      <c r="HUM112" s="74"/>
      <c r="HUN112" s="74"/>
      <c r="HUO112" s="74"/>
      <c r="HUP112" s="74"/>
      <c r="HUQ112" s="74"/>
      <c r="HUR112" s="74"/>
      <c r="HUS112" s="74"/>
      <c r="HUT112" s="74"/>
      <c r="HUU112" s="74"/>
      <c r="HUV112" s="74"/>
      <c r="HUW112" s="74"/>
      <c r="HUX112" s="74"/>
      <c r="HUY112" s="74"/>
      <c r="HUZ112" s="74"/>
      <c r="HVA112" s="74"/>
      <c r="HVB112" s="74"/>
      <c r="HVC112" s="74"/>
      <c r="HVD112" s="74"/>
      <c r="HVE112" s="74"/>
      <c r="HVF112" s="74"/>
      <c r="HVG112" s="74"/>
      <c r="HVH112" s="74"/>
      <c r="HVI112" s="74"/>
      <c r="HVJ112" s="74"/>
      <c r="HVK112" s="74"/>
      <c r="HVL112" s="74"/>
      <c r="HVM112" s="74"/>
      <c r="HVN112" s="74"/>
      <c r="HVO112" s="74"/>
      <c r="HVP112" s="74"/>
      <c r="HVQ112" s="74"/>
      <c r="HVR112" s="74"/>
      <c r="HVS112" s="74"/>
      <c r="HVT112" s="74"/>
      <c r="HVU112" s="74"/>
      <c r="HVV112" s="74"/>
      <c r="HVW112" s="74"/>
      <c r="HVX112" s="74"/>
      <c r="HVY112" s="74"/>
      <c r="HVZ112" s="74"/>
      <c r="HWA112" s="74"/>
      <c r="HWB112" s="74"/>
      <c r="HWC112" s="74"/>
      <c r="HWD112" s="74"/>
      <c r="HWE112" s="74"/>
      <c r="HWF112" s="74"/>
      <c r="HWG112" s="74"/>
      <c r="HWH112" s="74"/>
      <c r="HWI112" s="74"/>
      <c r="HWJ112" s="74"/>
      <c r="HWK112" s="74"/>
      <c r="HWL112" s="74"/>
      <c r="HWM112" s="74"/>
      <c r="HWN112" s="74"/>
      <c r="HWO112" s="74"/>
      <c r="HWP112" s="74"/>
      <c r="HWQ112" s="74"/>
      <c r="HWR112" s="74"/>
      <c r="HWS112" s="74"/>
      <c r="HWT112" s="74"/>
      <c r="HWU112" s="74"/>
      <c r="HWV112" s="74"/>
      <c r="HWW112" s="74"/>
      <c r="HWX112" s="74"/>
      <c r="HWY112" s="74"/>
      <c r="HWZ112" s="74"/>
      <c r="HXA112" s="74"/>
      <c r="HXB112" s="74"/>
      <c r="HXC112" s="74"/>
      <c r="HXD112" s="74"/>
      <c r="HXE112" s="74"/>
      <c r="HXF112" s="74"/>
      <c r="HXG112" s="74"/>
      <c r="HXH112" s="74"/>
      <c r="HXI112" s="74"/>
      <c r="HXJ112" s="74"/>
      <c r="HXK112" s="74"/>
      <c r="HXL112" s="74"/>
      <c r="HXM112" s="74"/>
      <c r="HXN112" s="74"/>
      <c r="HXO112" s="74"/>
      <c r="HXP112" s="74"/>
      <c r="HXQ112" s="74"/>
      <c r="HXR112" s="74"/>
      <c r="HXS112" s="74"/>
      <c r="HXT112" s="74"/>
      <c r="HXU112" s="74"/>
      <c r="HXV112" s="74"/>
      <c r="HXW112" s="74"/>
      <c r="HXX112" s="74"/>
      <c r="HXY112" s="74"/>
      <c r="HXZ112" s="74"/>
      <c r="HYA112" s="74"/>
      <c r="HYB112" s="74"/>
      <c r="HYC112" s="74"/>
      <c r="HYD112" s="74"/>
      <c r="HYE112" s="74"/>
      <c r="HYF112" s="74"/>
      <c r="HYG112" s="74"/>
      <c r="HYH112" s="74"/>
      <c r="HYI112" s="74"/>
      <c r="HYJ112" s="74"/>
      <c r="HYK112" s="74"/>
      <c r="HYL112" s="74"/>
      <c r="HYM112" s="74"/>
      <c r="HYN112" s="74"/>
      <c r="HYO112" s="74"/>
      <c r="HYP112" s="74"/>
      <c r="HYQ112" s="74"/>
      <c r="HYR112" s="74"/>
      <c r="HYS112" s="74"/>
      <c r="HYT112" s="74"/>
      <c r="HYU112" s="74"/>
      <c r="HYV112" s="74"/>
      <c r="HYW112" s="74"/>
      <c r="HYX112" s="74"/>
      <c r="HYY112" s="74"/>
      <c r="HYZ112" s="74"/>
      <c r="HZA112" s="74"/>
      <c r="HZB112" s="74"/>
      <c r="HZC112" s="74"/>
      <c r="HZD112" s="74"/>
      <c r="HZE112" s="74"/>
      <c r="HZF112" s="74"/>
      <c r="HZG112" s="74"/>
      <c r="HZH112" s="74"/>
      <c r="HZI112" s="74"/>
      <c r="HZJ112" s="74"/>
      <c r="HZK112" s="74"/>
      <c r="HZL112" s="74"/>
      <c r="HZM112" s="74"/>
      <c r="HZN112" s="74"/>
      <c r="HZO112" s="74"/>
      <c r="HZP112" s="74"/>
      <c r="HZQ112" s="74"/>
      <c r="HZR112" s="74"/>
      <c r="HZS112" s="74"/>
      <c r="HZT112" s="74"/>
      <c r="HZU112" s="74"/>
      <c r="HZV112" s="74"/>
      <c r="HZW112" s="74"/>
      <c r="HZX112" s="74"/>
      <c r="HZY112" s="74"/>
      <c r="HZZ112" s="74"/>
      <c r="IAA112" s="74"/>
      <c r="IAB112" s="74"/>
      <c r="IAC112" s="74"/>
      <c r="IAD112" s="74"/>
      <c r="IAE112" s="74"/>
      <c r="IAF112" s="74"/>
      <c r="IAG112" s="74"/>
      <c r="IAH112" s="74"/>
      <c r="IAI112" s="74"/>
      <c r="IAJ112" s="74"/>
      <c r="IAK112" s="74"/>
      <c r="IAL112" s="74"/>
      <c r="IAM112" s="74"/>
      <c r="IAN112" s="74"/>
      <c r="IAO112" s="74"/>
      <c r="IAP112" s="74"/>
      <c r="IAQ112" s="74"/>
      <c r="IAR112" s="74"/>
      <c r="IAS112" s="74"/>
      <c r="IAT112" s="74"/>
      <c r="IAU112" s="74"/>
      <c r="IAV112" s="74"/>
      <c r="IAW112" s="74"/>
      <c r="IAX112" s="74"/>
      <c r="IAY112" s="74"/>
      <c r="IAZ112" s="74"/>
      <c r="IBA112" s="74"/>
      <c r="IBB112" s="74"/>
      <c r="IBC112" s="74"/>
      <c r="IBD112" s="74"/>
      <c r="IBE112" s="74"/>
      <c r="IBF112" s="74"/>
      <c r="IBG112" s="74"/>
      <c r="IBH112" s="74"/>
      <c r="IBI112" s="74"/>
      <c r="IBJ112" s="74"/>
      <c r="IBK112" s="74"/>
      <c r="IBL112" s="74"/>
      <c r="IBM112" s="74"/>
      <c r="IBN112" s="74"/>
      <c r="IBO112" s="74"/>
      <c r="IBP112" s="74"/>
      <c r="IBQ112" s="74"/>
      <c r="IBR112" s="74"/>
      <c r="IBS112" s="74"/>
      <c r="IBT112" s="74"/>
      <c r="IBU112" s="74"/>
      <c r="IBV112" s="74"/>
      <c r="IBW112" s="74"/>
      <c r="IBX112" s="74"/>
      <c r="IBY112" s="74"/>
      <c r="IBZ112" s="74"/>
      <c r="ICA112" s="74"/>
      <c r="ICB112" s="74"/>
      <c r="ICC112" s="74"/>
      <c r="ICD112" s="74"/>
      <c r="ICE112" s="74"/>
      <c r="ICF112" s="74"/>
      <c r="ICG112" s="74"/>
      <c r="ICH112" s="74"/>
      <c r="ICI112" s="74"/>
      <c r="ICJ112" s="74"/>
      <c r="ICK112" s="74"/>
      <c r="ICL112" s="74"/>
      <c r="ICM112" s="74"/>
      <c r="ICN112" s="74"/>
      <c r="ICO112" s="74"/>
      <c r="ICP112" s="74"/>
      <c r="ICQ112" s="74"/>
      <c r="ICR112" s="74"/>
      <c r="ICS112" s="74"/>
      <c r="ICT112" s="74"/>
      <c r="ICU112" s="74"/>
      <c r="ICV112" s="74"/>
      <c r="ICW112" s="74"/>
      <c r="ICX112" s="74"/>
      <c r="ICY112" s="74"/>
      <c r="ICZ112" s="74"/>
      <c r="IDA112" s="74"/>
      <c r="IDB112" s="74"/>
      <c r="IDC112" s="74"/>
      <c r="IDD112" s="74"/>
      <c r="IDE112" s="74"/>
      <c r="IDF112" s="74"/>
      <c r="IDG112" s="74"/>
      <c r="IDH112" s="74"/>
      <c r="IDI112" s="74"/>
      <c r="IDJ112" s="74"/>
      <c r="IDK112" s="74"/>
      <c r="IDL112" s="74"/>
      <c r="IDM112" s="74"/>
      <c r="IDN112" s="74"/>
      <c r="IDO112" s="74"/>
      <c r="IDP112" s="74"/>
      <c r="IDQ112" s="74"/>
      <c r="IDR112" s="74"/>
      <c r="IDS112" s="74"/>
      <c r="IDT112" s="74"/>
      <c r="IDU112" s="74"/>
      <c r="IDV112" s="74"/>
      <c r="IDW112" s="74"/>
      <c r="IDX112" s="74"/>
      <c r="IDY112" s="74"/>
      <c r="IDZ112" s="74"/>
      <c r="IEA112" s="74"/>
      <c r="IEB112" s="74"/>
      <c r="IEC112" s="74"/>
      <c r="IED112" s="74"/>
      <c r="IEE112" s="74"/>
      <c r="IEF112" s="74"/>
      <c r="IEG112" s="74"/>
      <c r="IEH112" s="74"/>
      <c r="IEI112" s="74"/>
      <c r="IEJ112" s="74"/>
      <c r="IEK112" s="74"/>
      <c r="IEL112" s="74"/>
      <c r="IEM112" s="74"/>
      <c r="IEN112" s="74"/>
      <c r="IEO112" s="74"/>
      <c r="IEP112" s="74"/>
      <c r="IEQ112" s="74"/>
      <c r="IER112" s="74"/>
      <c r="IES112" s="74"/>
      <c r="IET112" s="74"/>
      <c r="IEU112" s="74"/>
      <c r="IEV112" s="74"/>
      <c r="IEW112" s="74"/>
      <c r="IEX112" s="74"/>
      <c r="IEY112" s="74"/>
      <c r="IEZ112" s="74"/>
      <c r="IFA112" s="74"/>
      <c r="IFB112" s="74"/>
      <c r="IFC112" s="74"/>
      <c r="IFD112" s="74"/>
      <c r="IFE112" s="74"/>
      <c r="IFF112" s="74"/>
      <c r="IFG112" s="74"/>
      <c r="IFH112" s="74"/>
      <c r="IFI112" s="74"/>
      <c r="IFJ112" s="74"/>
      <c r="IFK112" s="74"/>
      <c r="IFL112" s="74"/>
      <c r="IFM112" s="74"/>
      <c r="IFN112" s="74"/>
      <c r="IFO112" s="74"/>
      <c r="IFP112" s="74"/>
      <c r="IFQ112" s="74"/>
      <c r="IFR112" s="74"/>
      <c r="IFS112" s="74"/>
      <c r="IFT112" s="74"/>
      <c r="IFU112" s="74"/>
      <c r="IFV112" s="74"/>
      <c r="IFW112" s="74"/>
      <c r="IFX112" s="74"/>
      <c r="IFY112" s="74"/>
      <c r="IFZ112" s="74"/>
      <c r="IGA112" s="74"/>
      <c r="IGB112" s="74"/>
      <c r="IGC112" s="74"/>
      <c r="IGD112" s="74"/>
      <c r="IGE112" s="74"/>
      <c r="IGF112" s="74"/>
      <c r="IGG112" s="74"/>
      <c r="IGH112" s="74"/>
      <c r="IGI112" s="74"/>
      <c r="IGJ112" s="74"/>
      <c r="IGK112" s="74"/>
      <c r="IGL112" s="74"/>
      <c r="IGM112" s="74"/>
      <c r="IGN112" s="74"/>
      <c r="IGO112" s="74"/>
      <c r="IGP112" s="74"/>
      <c r="IGQ112" s="74"/>
      <c r="IGR112" s="74"/>
      <c r="IGS112" s="74"/>
      <c r="IGT112" s="74"/>
      <c r="IGU112" s="74"/>
      <c r="IGV112" s="74"/>
      <c r="IGW112" s="74"/>
      <c r="IGX112" s="74"/>
      <c r="IGY112" s="74"/>
      <c r="IGZ112" s="74"/>
      <c r="IHA112" s="74"/>
      <c r="IHB112" s="74"/>
      <c r="IHC112" s="74"/>
      <c r="IHD112" s="74"/>
      <c r="IHE112" s="74"/>
      <c r="IHF112" s="74"/>
      <c r="IHG112" s="74"/>
      <c r="IHH112" s="74"/>
      <c r="IHI112" s="74"/>
      <c r="IHJ112" s="74"/>
      <c r="IHK112" s="74"/>
      <c r="IHL112" s="74"/>
      <c r="IHM112" s="74"/>
      <c r="IHN112" s="74"/>
      <c r="IHO112" s="74"/>
      <c r="IHP112" s="74"/>
      <c r="IHQ112" s="74"/>
      <c r="IHR112" s="74"/>
      <c r="IHS112" s="74"/>
      <c r="IHT112" s="74"/>
      <c r="IHU112" s="74"/>
      <c r="IHV112" s="74"/>
      <c r="IHW112" s="74"/>
      <c r="IHX112" s="74"/>
      <c r="IHY112" s="74"/>
      <c r="IHZ112" s="74"/>
      <c r="IIA112" s="74"/>
      <c r="IIB112" s="74"/>
      <c r="IIC112" s="74"/>
      <c r="IID112" s="74"/>
      <c r="IIE112" s="74"/>
      <c r="IIF112" s="74"/>
      <c r="IIG112" s="74"/>
      <c r="IIH112" s="74"/>
      <c r="III112" s="74"/>
      <c r="IIJ112" s="74"/>
      <c r="IIK112" s="74"/>
      <c r="IIL112" s="74"/>
      <c r="IIM112" s="74"/>
      <c r="IIN112" s="74"/>
      <c r="IIO112" s="74"/>
      <c r="IIP112" s="74"/>
      <c r="IIQ112" s="74"/>
      <c r="IIR112" s="74"/>
      <c r="IIS112" s="74"/>
      <c r="IIT112" s="74"/>
      <c r="IIU112" s="74"/>
      <c r="IIV112" s="74"/>
      <c r="IIW112" s="74"/>
      <c r="IIX112" s="74"/>
      <c r="IIY112" s="74"/>
      <c r="IIZ112" s="74"/>
      <c r="IJA112" s="74"/>
      <c r="IJB112" s="74"/>
      <c r="IJC112" s="74"/>
      <c r="IJD112" s="74"/>
      <c r="IJE112" s="74"/>
      <c r="IJF112" s="74"/>
      <c r="IJG112" s="74"/>
      <c r="IJH112" s="74"/>
      <c r="IJI112" s="74"/>
      <c r="IJJ112" s="74"/>
      <c r="IJK112" s="74"/>
      <c r="IJL112" s="74"/>
      <c r="IJM112" s="74"/>
      <c r="IJN112" s="74"/>
      <c r="IJO112" s="74"/>
      <c r="IJP112" s="74"/>
      <c r="IJQ112" s="74"/>
      <c r="IJR112" s="74"/>
      <c r="IJS112" s="74"/>
      <c r="IJT112" s="74"/>
      <c r="IJU112" s="74"/>
      <c r="IJV112" s="74"/>
      <c r="IJW112" s="74"/>
      <c r="IJX112" s="74"/>
      <c r="IJY112" s="74"/>
      <c r="IJZ112" s="74"/>
      <c r="IKA112" s="74"/>
      <c r="IKB112" s="74"/>
      <c r="IKC112" s="74"/>
      <c r="IKD112" s="74"/>
      <c r="IKE112" s="74"/>
      <c r="IKF112" s="74"/>
      <c r="IKG112" s="74"/>
      <c r="IKH112" s="74"/>
      <c r="IKI112" s="74"/>
      <c r="IKJ112" s="74"/>
      <c r="IKK112" s="74"/>
      <c r="IKL112" s="74"/>
      <c r="IKM112" s="74"/>
      <c r="IKN112" s="74"/>
      <c r="IKO112" s="74"/>
      <c r="IKP112" s="74"/>
      <c r="IKQ112" s="74"/>
      <c r="IKR112" s="74"/>
      <c r="IKS112" s="74"/>
      <c r="IKT112" s="74"/>
      <c r="IKU112" s="74"/>
      <c r="IKV112" s="74"/>
      <c r="IKW112" s="74"/>
      <c r="IKX112" s="74"/>
      <c r="IKY112" s="74"/>
      <c r="IKZ112" s="74"/>
      <c r="ILA112" s="74"/>
      <c r="ILB112" s="74"/>
      <c r="ILC112" s="74"/>
      <c r="ILD112" s="74"/>
      <c r="ILE112" s="74"/>
      <c r="ILF112" s="74"/>
      <c r="ILG112" s="74"/>
      <c r="ILH112" s="74"/>
      <c r="ILI112" s="74"/>
      <c r="ILJ112" s="74"/>
      <c r="ILK112" s="74"/>
      <c r="ILL112" s="74"/>
      <c r="ILM112" s="74"/>
      <c r="ILN112" s="74"/>
      <c r="ILO112" s="74"/>
      <c r="ILP112" s="74"/>
      <c r="ILQ112" s="74"/>
      <c r="ILR112" s="74"/>
      <c r="ILS112" s="74"/>
      <c r="ILT112" s="74"/>
      <c r="ILU112" s="74"/>
      <c r="ILV112" s="74"/>
      <c r="ILW112" s="74"/>
      <c r="ILX112" s="74"/>
      <c r="ILY112" s="74"/>
      <c r="ILZ112" s="74"/>
      <c r="IMA112" s="74"/>
      <c r="IMB112" s="74"/>
      <c r="IMC112" s="74"/>
      <c r="IMD112" s="74"/>
      <c r="IME112" s="74"/>
      <c r="IMF112" s="74"/>
      <c r="IMG112" s="74"/>
      <c r="IMH112" s="74"/>
      <c r="IMI112" s="74"/>
      <c r="IMJ112" s="74"/>
      <c r="IMK112" s="74"/>
      <c r="IML112" s="74"/>
      <c r="IMM112" s="74"/>
      <c r="IMN112" s="74"/>
      <c r="IMO112" s="74"/>
      <c r="IMP112" s="74"/>
      <c r="IMQ112" s="74"/>
      <c r="IMR112" s="74"/>
      <c r="IMS112" s="74"/>
      <c r="IMT112" s="74"/>
      <c r="IMU112" s="74"/>
      <c r="IMV112" s="74"/>
      <c r="IMW112" s="74"/>
      <c r="IMX112" s="74"/>
      <c r="IMY112" s="74"/>
      <c r="IMZ112" s="74"/>
      <c r="INA112" s="74"/>
      <c r="INB112" s="74"/>
      <c r="INC112" s="74"/>
      <c r="IND112" s="74"/>
      <c r="INE112" s="74"/>
      <c r="INF112" s="74"/>
      <c r="ING112" s="74"/>
      <c r="INH112" s="74"/>
      <c r="INI112" s="74"/>
      <c r="INJ112" s="74"/>
      <c r="INK112" s="74"/>
      <c r="INL112" s="74"/>
      <c r="INM112" s="74"/>
      <c r="INN112" s="74"/>
      <c r="INO112" s="74"/>
      <c r="INP112" s="74"/>
      <c r="INQ112" s="74"/>
      <c r="INR112" s="74"/>
      <c r="INS112" s="74"/>
      <c r="INT112" s="74"/>
      <c r="INU112" s="74"/>
      <c r="INV112" s="74"/>
      <c r="INW112" s="74"/>
      <c r="INX112" s="74"/>
      <c r="INY112" s="74"/>
      <c r="INZ112" s="74"/>
      <c r="IOA112" s="74"/>
      <c r="IOB112" s="74"/>
      <c r="IOC112" s="74"/>
      <c r="IOD112" s="74"/>
      <c r="IOE112" s="74"/>
      <c r="IOF112" s="74"/>
      <c r="IOG112" s="74"/>
      <c r="IOH112" s="74"/>
      <c r="IOI112" s="74"/>
      <c r="IOJ112" s="74"/>
      <c r="IOK112" s="74"/>
      <c r="IOL112" s="74"/>
      <c r="IOM112" s="74"/>
      <c r="ION112" s="74"/>
      <c r="IOO112" s="74"/>
      <c r="IOP112" s="74"/>
      <c r="IOQ112" s="74"/>
      <c r="IOR112" s="74"/>
      <c r="IOS112" s="74"/>
      <c r="IOT112" s="74"/>
      <c r="IOU112" s="74"/>
      <c r="IOV112" s="74"/>
      <c r="IOW112" s="74"/>
      <c r="IOX112" s="74"/>
      <c r="IOY112" s="74"/>
      <c r="IOZ112" s="74"/>
      <c r="IPA112" s="74"/>
      <c r="IPB112" s="74"/>
      <c r="IPC112" s="74"/>
      <c r="IPD112" s="74"/>
      <c r="IPE112" s="74"/>
      <c r="IPF112" s="74"/>
      <c r="IPG112" s="74"/>
      <c r="IPH112" s="74"/>
      <c r="IPI112" s="74"/>
      <c r="IPJ112" s="74"/>
      <c r="IPK112" s="74"/>
      <c r="IPL112" s="74"/>
      <c r="IPM112" s="74"/>
      <c r="IPN112" s="74"/>
      <c r="IPO112" s="74"/>
      <c r="IPP112" s="74"/>
      <c r="IPQ112" s="74"/>
      <c r="IPR112" s="74"/>
      <c r="IPS112" s="74"/>
      <c r="IPT112" s="74"/>
      <c r="IPU112" s="74"/>
      <c r="IPV112" s="74"/>
      <c r="IPW112" s="74"/>
      <c r="IPX112" s="74"/>
      <c r="IPY112" s="74"/>
      <c r="IPZ112" s="74"/>
      <c r="IQA112" s="74"/>
      <c r="IQB112" s="74"/>
      <c r="IQC112" s="74"/>
      <c r="IQD112" s="74"/>
      <c r="IQE112" s="74"/>
      <c r="IQF112" s="74"/>
      <c r="IQG112" s="74"/>
      <c r="IQH112" s="74"/>
      <c r="IQI112" s="74"/>
      <c r="IQJ112" s="74"/>
      <c r="IQK112" s="74"/>
      <c r="IQL112" s="74"/>
      <c r="IQM112" s="74"/>
      <c r="IQN112" s="74"/>
      <c r="IQO112" s="74"/>
      <c r="IQP112" s="74"/>
      <c r="IQQ112" s="74"/>
      <c r="IQR112" s="74"/>
      <c r="IQS112" s="74"/>
      <c r="IQT112" s="74"/>
      <c r="IQU112" s="74"/>
      <c r="IQV112" s="74"/>
      <c r="IQW112" s="74"/>
      <c r="IQX112" s="74"/>
      <c r="IQY112" s="74"/>
      <c r="IQZ112" s="74"/>
      <c r="IRA112" s="74"/>
      <c r="IRB112" s="74"/>
      <c r="IRC112" s="74"/>
      <c r="IRD112" s="74"/>
      <c r="IRE112" s="74"/>
      <c r="IRF112" s="74"/>
      <c r="IRG112" s="74"/>
      <c r="IRH112" s="74"/>
      <c r="IRI112" s="74"/>
      <c r="IRJ112" s="74"/>
      <c r="IRK112" s="74"/>
      <c r="IRL112" s="74"/>
      <c r="IRM112" s="74"/>
      <c r="IRN112" s="74"/>
      <c r="IRO112" s="74"/>
      <c r="IRP112" s="74"/>
      <c r="IRQ112" s="74"/>
      <c r="IRR112" s="74"/>
      <c r="IRS112" s="74"/>
      <c r="IRT112" s="74"/>
      <c r="IRU112" s="74"/>
      <c r="IRV112" s="74"/>
      <c r="IRW112" s="74"/>
      <c r="IRX112" s="74"/>
      <c r="IRY112" s="74"/>
      <c r="IRZ112" s="74"/>
      <c r="ISA112" s="74"/>
      <c r="ISB112" s="74"/>
      <c r="ISC112" s="74"/>
      <c r="ISD112" s="74"/>
      <c r="ISE112" s="74"/>
      <c r="ISF112" s="74"/>
      <c r="ISG112" s="74"/>
      <c r="ISH112" s="74"/>
      <c r="ISI112" s="74"/>
      <c r="ISJ112" s="74"/>
      <c r="ISK112" s="74"/>
      <c r="ISL112" s="74"/>
      <c r="ISM112" s="74"/>
      <c r="ISN112" s="74"/>
      <c r="ISO112" s="74"/>
      <c r="ISP112" s="74"/>
      <c r="ISQ112" s="74"/>
      <c r="ISR112" s="74"/>
      <c r="ISS112" s="74"/>
      <c r="IST112" s="74"/>
      <c r="ISU112" s="74"/>
      <c r="ISV112" s="74"/>
      <c r="ISW112" s="74"/>
      <c r="ISX112" s="74"/>
      <c r="ISY112" s="74"/>
      <c r="ISZ112" s="74"/>
      <c r="ITA112" s="74"/>
      <c r="ITB112" s="74"/>
      <c r="ITC112" s="74"/>
      <c r="ITD112" s="74"/>
      <c r="ITE112" s="74"/>
      <c r="ITF112" s="74"/>
      <c r="ITG112" s="74"/>
      <c r="ITH112" s="74"/>
      <c r="ITI112" s="74"/>
      <c r="ITJ112" s="74"/>
      <c r="ITK112" s="74"/>
      <c r="ITL112" s="74"/>
      <c r="ITM112" s="74"/>
      <c r="ITN112" s="74"/>
      <c r="ITO112" s="74"/>
      <c r="ITP112" s="74"/>
      <c r="ITQ112" s="74"/>
      <c r="ITR112" s="74"/>
      <c r="ITS112" s="74"/>
      <c r="ITT112" s="74"/>
      <c r="ITU112" s="74"/>
      <c r="ITV112" s="74"/>
      <c r="ITW112" s="74"/>
      <c r="ITX112" s="74"/>
      <c r="ITY112" s="74"/>
      <c r="ITZ112" s="74"/>
      <c r="IUA112" s="74"/>
      <c r="IUB112" s="74"/>
      <c r="IUC112" s="74"/>
      <c r="IUD112" s="74"/>
      <c r="IUE112" s="74"/>
      <c r="IUF112" s="74"/>
      <c r="IUG112" s="74"/>
      <c r="IUH112" s="74"/>
      <c r="IUI112" s="74"/>
      <c r="IUJ112" s="74"/>
      <c r="IUK112" s="74"/>
      <c r="IUL112" s="74"/>
      <c r="IUM112" s="74"/>
      <c r="IUN112" s="74"/>
      <c r="IUO112" s="74"/>
      <c r="IUP112" s="74"/>
      <c r="IUQ112" s="74"/>
      <c r="IUR112" s="74"/>
      <c r="IUS112" s="74"/>
      <c r="IUT112" s="74"/>
      <c r="IUU112" s="74"/>
      <c r="IUV112" s="74"/>
      <c r="IUW112" s="74"/>
      <c r="IUX112" s="74"/>
      <c r="IUY112" s="74"/>
      <c r="IUZ112" s="74"/>
      <c r="IVA112" s="74"/>
      <c r="IVB112" s="74"/>
      <c r="IVC112" s="74"/>
      <c r="IVD112" s="74"/>
      <c r="IVE112" s="74"/>
      <c r="IVF112" s="74"/>
      <c r="IVG112" s="74"/>
      <c r="IVH112" s="74"/>
      <c r="IVI112" s="74"/>
      <c r="IVJ112" s="74"/>
      <c r="IVK112" s="74"/>
      <c r="IVL112" s="74"/>
      <c r="IVM112" s="74"/>
      <c r="IVN112" s="74"/>
      <c r="IVO112" s="74"/>
      <c r="IVP112" s="74"/>
      <c r="IVQ112" s="74"/>
      <c r="IVR112" s="74"/>
      <c r="IVS112" s="74"/>
      <c r="IVT112" s="74"/>
      <c r="IVU112" s="74"/>
      <c r="IVV112" s="74"/>
      <c r="IVW112" s="74"/>
      <c r="IVX112" s="74"/>
      <c r="IVY112" s="74"/>
      <c r="IVZ112" s="74"/>
      <c r="IWA112" s="74"/>
      <c r="IWB112" s="74"/>
      <c r="IWC112" s="74"/>
      <c r="IWD112" s="74"/>
      <c r="IWE112" s="74"/>
      <c r="IWF112" s="74"/>
      <c r="IWG112" s="74"/>
      <c r="IWH112" s="74"/>
      <c r="IWI112" s="74"/>
      <c r="IWJ112" s="74"/>
      <c r="IWK112" s="74"/>
      <c r="IWL112" s="74"/>
      <c r="IWM112" s="74"/>
      <c r="IWN112" s="74"/>
      <c r="IWO112" s="74"/>
      <c r="IWP112" s="74"/>
      <c r="IWQ112" s="74"/>
      <c r="IWR112" s="74"/>
      <c r="IWS112" s="74"/>
      <c r="IWT112" s="74"/>
      <c r="IWU112" s="74"/>
      <c r="IWV112" s="74"/>
      <c r="IWW112" s="74"/>
      <c r="IWX112" s="74"/>
      <c r="IWY112" s="74"/>
      <c r="IWZ112" s="74"/>
      <c r="IXA112" s="74"/>
      <c r="IXB112" s="74"/>
      <c r="IXC112" s="74"/>
      <c r="IXD112" s="74"/>
      <c r="IXE112" s="74"/>
      <c r="IXF112" s="74"/>
      <c r="IXG112" s="74"/>
      <c r="IXH112" s="74"/>
      <c r="IXI112" s="74"/>
      <c r="IXJ112" s="74"/>
      <c r="IXK112" s="74"/>
      <c r="IXL112" s="74"/>
      <c r="IXM112" s="74"/>
      <c r="IXN112" s="74"/>
      <c r="IXO112" s="74"/>
      <c r="IXP112" s="74"/>
      <c r="IXQ112" s="74"/>
      <c r="IXR112" s="74"/>
      <c r="IXS112" s="74"/>
      <c r="IXT112" s="74"/>
      <c r="IXU112" s="74"/>
      <c r="IXV112" s="74"/>
      <c r="IXW112" s="74"/>
      <c r="IXX112" s="74"/>
      <c r="IXY112" s="74"/>
      <c r="IXZ112" s="74"/>
      <c r="IYA112" s="74"/>
      <c r="IYB112" s="74"/>
      <c r="IYC112" s="74"/>
      <c r="IYD112" s="74"/>
      <c r="IYE112" s="74"/>
      <c r="IYF112" s="74"/>
      <c r="IYG112" s="74"/>
      <c r="IYH112" s="74"/>
      <c r="IYI112" s="74"/>
      <c r="IYJ112" s="74"/>
      <c r="IYK112" s="74"/>
      <c r="IYL112" s="74"/>
      <c r="IYM112" s="74"/>
      <c r="IYN112" s="74"/>
      <c r="IYO112" s="74"/>
      <c r="IYP112" s="74"/>
      <c r="IYQ112" s="74"/>
      <c r="IYR112" s="74"/>
      <c r="IYS112" s="74"/>
      <c r="IYT112" s="74"/>
      <c r="IYU112" s="74"/>
      <c r="IYV112" s="74"/>
      <c r="IYW112" s="74"/>
      <c r="IYX112" s="74"/>
      <c r="IYY112" s="74"/>
      <c r="IYZ112" s="74"/>
      <c r="IZA112" s="74"/>
      <c r="IZB112" s="74"/>
      <c r="IZC112" s="74"/>
      <c r="IZD112" s="74"/>
      <c r="IZE112" s="74"/>
      <c r="IZF112" s="74"/>
      <c r="IZG112" s="74"/>
      <c r="IZH112" s="74"/>
      <c r="IZI112" s="74"/>
      <c r="IZJ112" s="74"/>
      <c r="IZK112" s="74"/>
      <c r="IZL112" s="74"/>
      <c r="IZM112" s="74"/>
      <c r="IZN112" s="74"/>
      <c r="IZO112" s="74"/>
      <c r="IZP112" s="74"/>
      <c r="IZQ112" s="74"/>
      <c r="IZR112" s="74"/>
      <c r="IZS112" s="74"/>
      <c r="IZT112" s="74"/>
      <c r="IZU112" s="74"/>
      <c r="IZV112" s="74"/>
      <c r="IZW112" s="74"/>
      <c r="IZX112" s="74"/>
      <c r="IZY112" s="74"/>
      <c r="IZZ112" s="74"/>
      <c r="JAA112" s="74"/>
      <c r="JAB112" s="74"/>
      <c r="JAC112" s="74"/>
      <c r="JAD112" s="74"/>
      <c r="JAE112" s="74"/>
      <c r="JAF112" s="74"/>
      <c r="JAG112" s="74"/>
      <c r="JAH112" s="74"/>
      <c r="JAI112" s="74"/>
      <c r="JAJ112" s="74"/>
      <c r="JAK112" s="74"/>
      <c r="JAL112" s="74"/>
      <c r="JAM112" s="74"/>
      <c r="JAN112" s="74"/>
      <c r="JAO112" s="74"/>
      <c r="JAP112" s="74"/>
      <c r="JAQ112" s="74"/>
      <c r="JAR112" s="74"/>
      <c r="JAS112" s="74"/>
      <c r="JAT112" s="74"/>
      <c r="JAU112" s="74"/>
      <c r="JAV112" s="74"/>
      <c r="JAW112" s="74"/>
      <c r="JAX112" s="74"/>
      <c r="JAY112" s="74"/>
      <c r="JAZ112" s="74"/>
      <c r="JBA112" s="74"/>
      <c r="JBB112" s="74"/>
      <c r="JBC112" s="74"/>
      <c r="JBD112" s="74"/>
      <c r="JBE112" s="74"/>
      <c r="JBF112" s="74"/>
      <c r="JBG112" s="74"/>
      <c r="JBH112" s="74"/>
      <c r="JBI112" s="74"/>
      <c r="JBJ112" s="74"/>
      <c r="JBK112" s="74"/>
      <c r="JBL112" s="74"/>
      <c r="JBM112" s="74"/>
      <c r="JBN112" s="74"/>
      <c r="JBO112" s="74"/>
      <c r="JBP112" s="74"/>
      <c r="JBQ112" s="74"/>
      <c r="JBR112" s="74"/>
      <c r="JBS112" s="74"/>
      <c r="JBT112" s="74"/>
      <c r="JBU112" s="74"/>
      <c r="JBV112" s="74"/>
      <c r="JBW112" s="74"/>
      <c r="JBX112" s="74"/>
      <c r="JBY112" s="74"/>
      <c r="JBZ112" s="74"/>
      <c r="JCA112" s="74"/>
      <c r="JCB112" s="74"/>
      <c r="JCC112" s="74"/>
      <c r="JCD112" s="74"/>
      <c r="JCE112" s="74"/>
      <c r="JCF112" s="74"/>
      <c r="JCG112" s="74"/>
      <c r="JCH112" s="74"/>
      <c r="JCI112" s="74"/>
      <c r="JCJ112" s="74"/>
      <c r="JCK112" s="74"/>
      <c r="JCL112" s="74"/>
      <c r="JCM112" s="74"/>
      <c r="JCN112" s="74"/>
      <c r="JCO112" s="74"/>
      <c r="JCP112" s="74"/>
      <c r="JCQ112" s="74"/>
      <c r="JCR112" s="74"/>
      <c r="JCS112" s="74"/>
      <c r="JCT112" s="74"/>
      <c r="JCU112" s="74"/>
      <c r="JCV112" s="74"/>
      <c r="JCW112" s="74"/>
      <c r="JCX112" s="74"/>
      <c r="JCY112" s="74"/>
      <c r="JCZ112" s="74"/>
      <c r="JDA112" s="74"/>
      <c r="JDB112" s="74"/>
      <c r="JDC112" s="74"/>
      <c r="JDD112" s="74"/>
      <c r="JDE112" s="74"/>
      <c r="JDF112" s="74"/>
      <c r="JDG112" s="74"/>
      <c r="JDH112" s="74"/>
      <c r="JDI112" s="74"/>
      <c r="JDJ112" s="74"/>
      <c r="JDK112" s="74"/>
      <c r="JDL112" s="74"/>
      <c r="JDM112" s="74"/>
      <c r="JDN112" s="74"/>
      <c r="JDO112" s="74"/>
      <c r="JDP112" s="74"/>
      <c r="JDQ112" s="74"/>
      <c r="JDR112" s="74"/>
      <c r="JDS112" s="74"/>
      <c r="JDT112" s="74"/>
      <c r="JDU112" s="74"/>
      <c r="JDV112" s="74"/>
      <c r="JDW112" s="74"/>
      <c r="JDX112" s="74"/>
      <c r="JDY112" s="74"/>
      <c r="JDZ112" s="74"/>
      <c r="JEA112" s="74"/>
      <c r="JEB112" s="74"/>
      <c r="JEC112" s="74"/>
      <c r="JED112" s="74"/>
      <c r="JEE112" s="74"/>
      <c r="JEF112" s="74"/>
      <c r="JEG112" s="74"/>
      <c r="JEH112" s="74"/>
      <c r="JEI112" s="74"/>
      <c r="JEJ112" s="74"/>
      <c r="JEK112" s="74"/>
      <c r="JEL112" s="74"/>
      <c r="JEM112" s="74"/>
      <c r="JEN112" s="74"/>
      <c r="JEO112" s="74"/>
      <c r="JEP112" s="74"/>
      <c r="JEQ112" s="74"/>
      <c r="JER112" s="74"/>
      <c r="JES112" s="74"/>
      <c r="JET112" s="74"/>
      <c r="JEU112" s="74"/>
      <c r="JEV112" s="74"/>
      <c r="JEW112" s="74"/>
      <c r="JEX112" s="74"/>
      <c r="JEY112" s="74"/>
      <c r="JEZ112" s="74"/>
      <c r="JFA112" s="74"/>
      <c r="JFB112" s="74"/>
      <c r="JFC112" s="74"/>
      <c r="JFD112" s="74"/>
      <c r="JFE112" s="74"/>
      <c r="JFF112" s="74"/>
      <c r="JFG112" s="74"/>
      <c r="JFH112" s="74"/>
      <c r="JFI112" s="74"/>
      <c r="JFJ112" s="74"/>
      <c r="JFK112" s="74"/>
      <c r="JFL112" s="74"/>
      <c r="JFM112" s="74"/>
      <c r="JFN112" s="74"/>
      <c r="JFO112" s="74"/>
      <c r="JFP112" s="74"/>
      <c r="JFQ112" s="74"/>
      <c r="JFR112" s="74"/>
      <c r="JFS112" s="74"/>
      <c r="JFT112" s="74"/>
      <c r="JFU112" s="74"/>
      <c r="JFV112" s="74"/>
      <c r="JFW112" s="74"/>
      <c r="JFX112" s="74"/>
      <c r="JFY112" s="74"/>
      <c r="JFZ112" s="74"/>
      <c r="JGA112" s="74"/>
      <c r="JGB112" s="74"/>
      <c r="JGC112" s="74"/>
      <c r="JGD112" s="74"/>
      <c r="JGE112" s="74"/>
      <c r="JGF112" s="74"/>
      <c r="JGG112" s="74"/>
      <c r="JGH112" s="74"/>
      <c r="JGI112" s="74"/>
      <c r="JGJ112" s="74"/>
      <c r="JGK112" s="74"/>
      <c r="JGL112" s="74"/>
      <c r="JGM112" s="74"/>
      <c r="JGN112" s="74"/>
      <c r="JGO112" s="74"/>
      <c r="JGP112" s="74"/>
      <c r="JGQ112" s="74"/>
      <c r="JGR112" s="74"/>
      <c r="JGS112" s="74"/>
      <c r="JGT112" s="74"/>
      <c r="JGU112" s="74"/>
      <c r="JGV112" s="74"/>
      <c r="JGW112" s="74"/>
      <c r="JGX112" s="74"/>
      <c r="JGY112" s="74"/>
      <c r="JGZ112" s="74"/>
      <c r="JHA112" s="74"/>
      <c r="JHB112" s="74"/>
      <c r="JHC112" s="74"/>
      <c r="JHD112" s="74"/>
      <c r="JHE112" s="74"/>
      <c r="JHF112" s="74"/>
      <c r="JHG112" s="74"/>
      <c r="JHH112" s="74"/>
      <c r="JHI112" s="74"/>
      <c r="JHJ112" s="74"/>
      <c r="JHK112" s="74"/>
      <c r="JHL112" s="74"/>
      <c r="JHM112" s="74"/>
      <c r="JHN112" s="74"/>
      <c r="JHO112" s="74"/>
      <c r="JHP112" s="74"/>
      <c r="JHQ112" s="74"/>
      <c r="JHR112" s="74"/>
      <c r="JHS112" s="74"/>
      <c r="JHT112" s="74"/>
      <c r="JHU112" s="74"/>
      <c r="JHV112" s="74"/>
      <c r="JHW112" s="74"/>
      <c r="JHX112" s="74"/>
      <c r="JHY112" s="74"/>
      <c r="JHZ112" s="74"/>
      <c r="JIA112" s="74"/>
      <c r="JIB112" s="74"/>
      <c r="JIC112" s="74"/>
      <c r="JID112" s="74"/>
      <c r="JIE112" s="74"/>
      <c r="JIF112" s="74"/>
      <c r="JIG112" s="74"/>
      <c r="JIH112" s="74"/>
      <c r="JII112" s="74"/>
      <c r="JIJ112" s="74"/>
      <c r="JIK112" s="74"/>
      <c r="JIL112" s="74"/>
      <c r="JIM112" s="74"/>
      <c r="JIN112" s="74"/>
      <c r="JIO112" s="74"/>
      <c r="JIP112" s="74"/>
      <c r="JIQ112" s="74"/>
      <c r="JIR112" s="74"/>
      <c r="JIS112" s="74"/>
      <c r="JIT112" s="74"/>
      <c r="JIU112" s="74"/>
      <c r="JIV112" s="74"/>
      <c r="JIW112" s="74"/>
      <c r="JIX112" s="74"/>
      <c r="JIY112" s="74"/>
      <c r="JIZ112" s="74"/>
      <c r="JJA112" s="74"/>
      <c r="JJB112" s="74"/>
      <c r="JJC112" s="74"/>
      <c r="JJD112" s="74"/>
      <c r="JJE112" s="74"/>
      <c r="JJF112" s="74"/>
      <c r="JJG112" s="74"/>
      <c r="JJH112" s="74"/>
      <c r="JJI112" s="74"/>
      <c r="JJJ112" s="74"/>
      <c r="JJK112" s="74"/>
      <c r="JJL112" s="74"/>
      <c r="JJM112" s="74"/>
      <c r="JJN112" s="74"/>
      <c r="JJO112" s="74"/>
      <c r="JJP112" s="74"/>
      <c r="JJQ112" s="74"/>
      <c r="JJR112" s="74"/>
      <c r="JJS112" s="74"/>
      <c r="JJT112" s="74"/>
      <c r="JJU112" s="74"/>
      <c r="JJV112" s="74"/>
      <c r="JJW112" s="74"/>
      <c r="JJX112" s="74"/>
      <c r="JJY112" s="74"/>
      <c r="JJZ112" s="74"/>
      <c r="JKA112" s="74"/>
      <c r="JKB112" s="74"/>
      <c r="JKC112" s="74"/>
      <c r="JKD112" s="74"/>
      <c r="JKE112" s="74"/>
      <c r="JKF112" s="74"/>
      <c r="JKG112" s="74"/>
      <c r="JKH112" s="74"/>
      <c r="JKI112" s="74"/>
      <c r="JKJ112" s="74"/>
      <c r="JKK112" s="74"/>
      <c r="JKL112" s="74"/>
      <c r="JKM112" s="74"/>
      <c r="JKN112" s="74"/>
      <c r="JKO112" s="74"/>
      <c r="JKP112" s="74"/>
      <c r="JKQ112" s="74"/>
      <c r="JKR112" s="74"/>
      <c r="JKS112" s="74"/>
      <c r="JKT112" s="74"/>
      <c r="JKU112" s="74"/>
      <c r="JKV112" s="74"/>
      <c r="JKW112" s="74"/>
      <c r="JKX112" s="74"/>
      <c r="JKY112" s="74"/>
      <c r="JKZ112" s="74"/>
      <c r="JLA112" s="74"/>
      <c r="JLB112" s="74"/>
      <c r="JLC112" s="74"/>
      <c r="JLD112" s="74"/>
      <c r="JLE112" s="74"/>
      <c r="JLF112" s="74"/>
      <c r="JLG112" s="74"/>
      <c r="JLH112" s="74"/>
      <c r="JLI112" s="74"/>
      <c r="JLJ112" s="74"/>
      <c r="JLK112" s="74"/>
      <c r="JLL112" s="74"/>
      <c r="JLM112" s="74"/>
      <c r="JLN112" s="74"/>
      <c r="JLO112" s="74"/>
      <c r="JLP112" s="74"/>
      <c r="JLQ112" s="74"/>
      <c r="JLR112" s="74"/>
      <c r="JLS112" s="74"/>
      <c r="JLT112" s="74"/>
      <c r="JLU112" s="74"/>
      <c r="JLV112" s="74"/>
      <c r="JLW112" s="74"/>
      <c r="JLX112" s="74"/>
      <c r="JLY112" s="74"/>
      <c r="JLZ112" s="74"/>
      <c r="JMA112" s="74"/>
      <c r="JMB112" s="74"/>
      <c r="JMC112" s="74"/>
      <c r="JMD112" s="74"/>
      <c r="JME112" s="74"/>
      <c r="JMF112" s="74"/>
      <c r="JMG112" s="74"/>
      <c r="JMH112" s="74"/>
      <c r="JMI112" s="74"/>
      <c r="JMJ112" s="74"/>
      <c r="JMK112" s="74"/>
      <c r="JML112" s="74"/>
      <c r="JMM112" s="74"/>
      <c r="JMN112" s="74"/>
      <c r="JMO112" s="74"/>
      <c r="JMP112" s="74"/>
      <c r="JMQ112" s="74"/>
      <c r="JMR112" s="74"/>
      <c r="JMS112" s="74"/>
      <c r="JMT112" s="74"/>
      <c r="JMU112" s="74"/>
      <c r="JMV112" s="74"/>
      <c r="JMW112" s="74"/>
      <c r="JMX112" s="74"/>
      <c r="JMY112" s="74"/>
      <c r="JMZ112" s="74"/>
      <c r="JNA112" s="74"/>
      <c r="JNB112" s="74"/>
      <c r="JNC112" s="74"/>
      <c r="JND112" s="74"/>
      <c r="JNE112" s="74"/>
      <c r="JNF112" s="74"/>
      <c r="JNG112" s="74"/>
      <c r="JNH112" s="74"/>
      <c r="JNI112" s="74"/>
      <c r="JNJ112" s="74"/>
      <c r="JNK112" s="74"/>
      <c r="JNL112" s="74"/>
      <c r="JNM112" s="74"/>
      <c r="JNN112" s="74"/>
      <c r="JNO112" s="74"/>
      <c r="JNP112" s="74"/>
      <c r="JNQ112" s="74"/>
      <c r="JNR112" s="74"/>
      <c r="JNS112" s="74"/>
      <c r="JNT112" s="74"/>
      <c r="JNU112" s="74"/>
      <c r="JNV112" s="74"/>
      <c r="JNW112" s="74"/>
      <c r="JNX112" s="74"/>
      <c r="JNY112" s="74"/>
      <c r="JNZ112" s="74"/>
      <c r="JOA112" s="74"/>
      <c r="JOB112" s="74"/>
      <c r="JOC112" s="74"/>
      <c r="JOD112" s="74"/>
      <c r="JOE112" s="74"/>
      <c r="JOF112" s="74"/>
      <c r="JOG112" s="74"/>
      <c r="JOH112" s="74"/>
      <c r="JOI112" s="74"/>
      <c r="JOJ112" s="74"/>
      <c r="JOK112" s="74"/>
      <c r="JOL112" s="74"/>
      <c r="JOM112" s="74"/>
      <c r="JON112" s="74"/>
      <c r="JOO112" s="74"/>
      <c r="JOP112" s="74"/>
      <c r="JOQ112" s="74"/>
      <c r="JOR112" s="74"/>
      <c r="JOS112" s="74"/>
      <c r="JOT112" s="74"/>
      <c r="JOU112" s="74"/>
      <c r="JOV112" s="74"/>
      <c r="JOW112" s="74"/>
      <c r="JOX112" s="74"/>
      <c r="JOY112" s="74"/>
      <c r="JOZ112" s="74"/>
      <c r="JPA112" s="74"/>
      <c r="JPB112" s="74"/>
      <c r="JPC112" s="74"/>
      <c r="JPD112" s="74"/>
      <c r="JPE112" s="74"/>
      <c r="JPF112" s="74"/>
      <c r="JPG112" s="74"/>
      <c r="JPH112" s="74"/>
      <c r="JPI112" s="74"/>
      <c r="JPJ112" s="74"/>
      <c r="JPK112" s="74"/>
      <c r="JPL112" s="74"/>
      <c r="JPM112" s="74"/>
      <c r="JPN112" s="74"/>
      <c r="JPO112" s="74"/>
      <c r="JPP112" s="74"/>
      <c r="JPQ112" s="74"/>
      <c r="JPR112" s="74"/>
      <c r="JPS112" s="74"/>
      <c r="JPT112" s="74"/>
      <c r="JPU112" s="74"/>
      <c r="JPV112" s="74"/>
      <c r="JPW112" s="74"/>
      <c r="JPX112" s="74"/>
      <c r="JPY112" s="74"/>
      <c r="JPZ112" s="74"/>
      <c r="JQA112" s="74"/>
      <c r="JQB112" s="74"/>
      <c r="JQC112" s="74"/>
      <c r="JQD112" s="74"/>
      <c r="JQE112" s="74"/>
      <c r="JQF112" s="74"/>
      <c r="JQG112" s="74"/>
      <c r="JQH112" s="74"/>
      <c r="JQI112" s="74"/>
      <c r="JQJ112" s="74"/>
      <c r="JQK112" s="74"/>
      <c r="JQL112" s="74"/>
      <c r="JQM112" s="74"/>
      <c r="JQN112" s="74"/>
      <c r="JQO112" s="74"/>
      <c r="JQP112" s="74"/>
      <c r="JQQ112" s="74"/>
      <c r="JQR112" s="74"/>
      <c r="JQS112" s="74"/>
      <c r="JQT112" s="74"/>
      <c r="JQU112" s="74"/>
      <c r="JQV112" s="74"/>
      <c r="JQW112" s="74"/>
      <c r="JQX112" s="74"/>
      <c r="JQY112" s="74"/>
      <c r="JQZ112" s="74"/>
      <c r="JRA112" s="74"/>
      <c r="JRB112" s="74"/>
      <c r="JRC112" s="74"/>
      <c r="JRD112" s="74"/>
      <c r="JRE112" s="74"/>
      <c r="JRF112" s="74"/>
      <c r="JRG112" s="74"/>
      <c r="JRH112" s="74"/>
      <c r="JRI112" s="74"/>
      <c r="JRJ112" s="74"/>
      <c r="JRK112" s="74"/>
      <c r="JRL112" s="74"/>
      <c r="JRM112" s="74"/>
      <c r="JRN112" s="74"/>
      <c r="JRO112" s="74"/>
      <c r="JRP112" s="74"/>
      <c r="JRQ112" s="74"/>
      <c r="JRR112" s="74"/>
      <c r="JRS112" s="74"/>
      <c r="JRT112" s="74"/>
      <c r="JRU112" s="74"/>
      <c r="JRV112" s="74"/>
      <c r="JRW112" s="74"/>
      <c r="JRX112" s="74"/>
      <c r="JRY112" s="74"/>
      <c r="JRZ112" s="74"/>
      <c r="JSA112" s="74"/>
      <c r="JSB112" s="74"/>
      <c r="JSC112" s="74"/>
      <c r="JSD112" s="74"/>
      <c r="JSE112" s="74"/>
      <c r="JSF112" s="74"/>
      <c r="JSG112" s="74"/>
      <c r="JSH112" s="74"/>
      <c r="JSI112" s="74"/>
      <c r="JSJ112" s="74"/>
      <c r="JSK112" s="74"/>
      <c r="JSL112" s="74"/>
      <c r="JSM112" s="74"/>
      <c r="JSN112" s="74"/>
      <c r="JSO112" s="74"/>
      <c r="JSP112" s="74"/>
      <c r="JSQ112" s="74"/>
      <c r="JSR112" s="74"/>
      <c r="JSS112" s="74"/>
      <c r="JST112" s="74"/>
      <c r="JSU112" s="74"/>
      <c r="JSV112" s="74"/>
      <c r="JSW112" s="74"/>
      <c r="JSX112" s="74"/>
      <c r="JSY112" s="74"/>
      <c r="JSZ112" s="74"/>
      <c r="JTA112" s="74"/>
      <c r="JTB112" s="74"/>
      <c r="JTC112" s="74"/>
      <c r="JTD112" s="74"/>
      <c r="JTE112" s="74"/>
      <c r="JTF112" s="74"/>
      <c r="JTG112" s="74"/>
      <c r="JTH112" s="74"/>
      <c r="JTI112" s="74"/>
      <c r="JTJ112" s="74"/>
      <c r="JTK112" s="74"/>
      <c r="JTL112" s="74"/>
      <c r="JTM112" s="74"/>
      <c r="JTN112" s="74"/>
      <c r="JTO112" s="74"/>
      <c r="JTP112" s="74"/>
      <c r="JTQ112" s="74"/>
      <c r="JTR112" s="74"/>
      <c r="JTS112" s="74"/>
      <c r="JTT112" s="74"/>
      <c r="JTU112" s="74"/>
      <c r="JTV112" s="74"/>
      <c r="JTW112" s="74"/>
      <c r="JTX112" s="74"/>
      <c r="JTY112" s="74"/>
      <c r="JTZ112" s="74"/>
      <c r="JUA112" s="74"/>
      <c r="JUB112" s="74"/>
      <c r="JUC112" s="74"/>
      <c r="JUD112" s="74"/>
      <c r="JUE112" s="74"/>
      <c r="JUF112" s="74"/>
      <c r="JUG112" s="74"/>
      <c r="JUH112" s="74"/>
      <c r="JUI112" s="74"/>
      <c r="JUJ112" s="74"/>
      <c r="JUK112" s="74"/>
      <c r="JUL112" s="74"/>
      <c r="JUM112" s="74"/>
      <c r="JUN112" s="74"/>
      <c r="JUO112" s="74"/>
      <c r="JUP112" s="74"/>
      <c r="JUQ112" s="74"/>
      <c r="JUR112" s="74"/>
      <c r="JUS112" s="74"/>
      <c r="JUT112" s="74"/>
      <c r="JUU112" s="74"/>
      <c r="JUV112" s="74"/>
      <c r="JUW112" s="74"/>
      <c r="JUX112" s="74"/>
      <c r="JUY112" s="74"/>
      <c r="JUZ112" s="74"/>
      <c r="JVA112" s="74"/>
      <c r="JVB112" s="74"/>
      <c r="JVC112" s="74"/>
      <c r="JVD112" s="74"/>
      <c r="JVE112" s="74"/>
      <c r="JVF112" s="74"/>
      <c r="JVG112" s="74"/>
      <c r="JVH112" s="74"/>
      <c r="JVI112" s="74"/>
      <c r="JVJ112" s="74"/>
      <c r="JVK112" s="74"/>
      <c r="JVL112" s="74"/>
      <c r="JVM112" s="74"/>
      <c r="JVN112" s="74"/>
      <c r="JVO112" s="74"/>
      <c r="JVP112" s="74"/>
      <c r="JVQ112" s="74"/>
      <c r="JVR112" s="74"/>
      <c r="JVS112" s="74"/>
      <c r="JVT112" s="74"/>
      <c r="JVU112" s="74"/>
      <c r="JVV112" s="74"/>
      <c r="JVW112" s="74"/>
      <c r="JVX112" s="74"/>
      <c r="JVY112" s="74"/>
      <c r="JVZ112" s="74"/>
      <c r="JWA112" s="74"/>
      <c r="JWB112" s="74"/>
      <c r="JWC112" s="74"/>
      <c r="JWD112" s="74"/>
      <c r="JWE112" s="74"/>
      <c r="JWF112" s="74"/>
      <c r="JWG112" s="74"/>
      <c r="JWH112" s="74"/>
      <c r="JWI112" s="74"/>
      <c r="JWJ112" s="74"/>
      <c r="JWK112" s="74"/>
      <c r="JWL112" s="74"/>
      <c r="JWM112" s="74"/>
      <c r="JWN112" s="74"/>
      <c r="JWO112" s="74"/>
      <c r="JWP112" s="74"/>
      <c r="JWQ112" s="74"/>
      <c r="JWR112" s="74"/>
      <c r="JWS112" s="74"/>
      <c r="JWT112" s="74"/>
      <c r="JWU112" s="74"/>
      <c r="JWV112" s="74"/>
      <c r="JWW112" s="74"/>
      <c r="JWX112" s="74"/>
      <c r="JWY112" s="74"/>
      <c r="JWZ112" s="74"/>
      <c r="JXA112" s="74"/>
      <c r="JXB112" s="74"/>
      <c r="JXC112" s="74"/>
      <c r="JXD112" s="74"/>
      <c r="JXE112" s="74"/>
      <c r="JXF112" s="74"/>
      <c r="JXG112" s="74"/>
      <c r="JXH112" s="74"/>
      <c r="JXI112" s="74"/>
      <c r="JXJ112" s="74"/>
      <c r="JXK112" s="74"/>
      <c r="JXL112" s="74"/>
      <c r="JXM112" s="74"/>
      <c r="JXN112" s="74"/>
      <c r="JXO112" s="74"/>
      <c r="JXP112" s="74"/>
      <c r="JXQ112" s="74"/>
      <c r="JXR112" s="74"/>
      <c r="JXS112" s="74"/>
      <c r="JXT112" s="74"/>
      <c r="JXU112" s="74"/>
      <c r="JXV112" s="74"/>
      <c r="JXW112" s="74"/>
      <c r="JXX112" s="74"/>
      <c r="JXY112" s="74"/>
      <c r="JXZ112" s="74"/>
      <c r="JYA112" s="74"/>
      <c r="JYB112" s="74"/>
      <c r="JYC112" s="74"/>
      <c r="JYD112" s="74"/>
      <c r="JYE112" s="74"/>
      <c r="JYF112" s="74"/>
      <c r="JYG112" s="74"/>
      <c r="JYH112" s="74"/>
      <c r="JYI112" s="74"/>
      <c r="JYJ112" s="74"/>
      <c r="JYK112" s="74"/>
      <c r="JYL112" s="74"/>
      <c r="JYM112" s="74"/>
      <c r="JYN112" s="74"/>
      <c r="JYO112" s="74"/>
      <c r="JYP112" s="74"/>
      <c r="JYQ112" s="74"/>
      <c r="JYR112" s="74"/>
      <c r="JYS112" s="74"/>
      <c r="JYT112" s="74"/>
      <c r="JYU112" s="74"/>
      <c r="JYV112" s="74"/>
      <c r="JYW112" s="74"/>
      <c r="JYX112" s="74"/>
      <c r="JYY112" s="74"/>
      <c r="JYZ112" s="74"/>
      <c r="JZA112" s="74"/>
      <c r="JZB112" s="74"/>
      <c r="JZC112" s="74"/>
      <c r="JZD112" s="74"/>
      <c r="JZE112" s="74"/>
      <c r="JZF112" s="74"/>
      <c r="JZG112" s="74"/>
      <c r="JZH112" s="74"/>
      <c r="JZI112" s="74"/>
      <c r="JZJ112" s="74"/>
      <c r="JZK112" s="74"/>
      <c r="JZL112" s="74"/>
      <c r="JZM112" s="74"/>
      <c r="JZN112" s="74"/>
      <c r="JZO112" s="74"/>
      <c r="JZP112" s="74"/>
      <c r="JZQ112" s="74"/>
      <c r="JZR112" s="74"/>
      <c r="JZS112" s="74"/>
      <c r="JZT112" s="74"/>
      <c r="JZU112" s="74"/>
      <c r="JZV112" s="74"/>
      <c r="JZW112" s="74"/>
      <c r="JZX112" s="74"/>
      <c r="JZY112" s="74"/>
      <c r="JZZ112" s="74"/>
      <c r="KAA112" s="74"/>
      <c r="KAB112" s="74"/>
      <c r="KAC112" s="74"/>
      <c r="KAD112" s="74"/>
      <c r="KAE112" s="74"/>
      <c r="KAF112" s="74"/>
      <c r="KAG112" s="74"/>
      <c r="KAH112" s="74"/>
      <c r="KAI112" s="74"/>
      <c r="KAJ112" s="74"/>
      <c r="KAK112" s="74"/>
      <c r="KAL112" s="74"/>
      <c r="KAM112" s="74"/>
      <c r="KAN112" s="74"/>
      <c r="KAO112" s="74"/>
      <c r="KAP112" s="74"/>
      <c r="KAQ112" s="74"/>
      <c r="KAR112" s="74"/>
      <c r="KAS112" s="74"/>
      <c r="KAT112" s="74"/>
      <c r="KAU112" s="74"/>
      <c r="KAV112" s="74"/>
      <c r="KAW112" s="74"/>
      <c r="KAX112" s="74"/>
      <c r="KAY112" s="74"/>
      <c r="KAZ112" s="74"/>
      <c r="KBA112" s="74"/>
      <c r="KBB112" s="74"/>
      <c r="KBC112" s="74"/>
      <c r="KBD112" s="74"/>
      <c r="KBE112" s="74"/>
      <c r="KBF112" s="74"/>
      <c r="KBG112" s="74"/>
      <c r="KBH112" s="74"/>
      <c r="KBI112" s="74"/>
      <c r="KBJ112" s="74"/>
      <c r="KBK112" s="74"/>
      <c r="KBL112" s="74"/>
      <c r="KBM112" s="74"/>
      <c r="KBN112" s="74"/>
      <c r="KBO112" s="74"/>
      <c r="KBP112" s="74"/>
      <c r="KBQ112" s="74"/>
      <c r="KBR112" s="74"/>
      <c r="KBS112" s="74"/>
      <c r="KBT112" s="74"/>
      <c r="KBU112" s="74"/>
      <c r="KBV112" s="74"/>
      <c r="KBW112" s="74"/>
      <c r="KBX112" s="74"/>
      <c r="KBY112" s="74"/>
      <c r="KBZ112" s="74"/>
      <c r="KCA112" s="74"/>
      <c r="KCB112" s="74"/>
      <c r="KCC112" s="74"/>
      <c r="KCD112" s="74"/>
      <c r="KCE112" s="74"/>
      <c r="KCF112" s="74"/>
      <c r="KCG112" s="74"/>
      <c r="KCH112" s="74"/>
      <c r="KCI112" s="74"/>
      <c r="KCJ112" s="74"/>
      <c r="KCK112" s="74"/>
      <c r="KCL112" s="74"/>
      <c r="KCM112" s="74"/>
      <c r="KCN112" s="74"/>
      <c r="KCO112" s="74"/>
      <c r="KCP112" s="74"/>
      <c r="KCQ112" s="74"/>
      <c r="KCR112" s="74"/>
      <c r="KCS112" s="74"/>
      <c r="KCT112" s="74"/>
      <c r="KCU112" s="74"/>
      <c r="KCV112" s="74"/>
      <c r="KCW112" s="74"/>
      <c r="KCX112" s="74"/>
      <c r="KCY112" s="74"/>
      <c r="KCZ112" s="74"/>
      <c r="KDA112" s="74"/>
      <c r="KDB112" s="74"/>
      <c r="KDC112" s="74"/>
      <c r="KDD112" s="74"/>
      <c r="KDE112" s="74"/>
      <c r="KDF112" s="74"/>
      <c r="KDG112" s="74"/>
      <c r="KDH112" s="74"/>
      <c r="KDI112" s="74"/>
      <c r="KDJ112" s="74"/>
      <c r="KDK112" s="74"/>
      <c r="KDL112" s="74"/>
      <c r="KDM112" s="74"/>
      <c r="KDN112" s="74"/>
      <c r="KDO112" s="74"/>
      <c r="KDP112" s="74"/>
      <c r="KDQ112" s="74"/>
      <c r="KDR112" s="74"/>
      <c r="KDS112" s="74"/>
      <c r="KDT112" s="74"/>
      <c r="KDU112" s="74"/>
      <c r="KDV112" s="74"/>
      <c r="KDW112" s="74"/>
      <c r="KDX112" s="74"/>
      <c r="KDY112" s="74"/>
      <c r="KDZ112" s="74"/>
      <c r="KEA112" s="74"/>
      <c r="KEB112" s="74"/>
      <c r="KEC112" s="74"/>
      <c r="KED112" s="74"/>
      <c r="KEE112" s="74"/>
      <c r="KEF112" s="74"/>
      <c r="KEG112" s="74"/>
      <c r="KEH112" s="74"/>
      <c r="KEI112" s="74"/>
      <c r="KEJ112" s="74"/>
      <c r="KEK112" s="74"/>
      <c r="KEL112" s="74"/>
      <c r="KEM112" s="74"/>
      <c r="KEN112" s="74"/>
      <c r="KEO112" s="74"/>
      <c r="KEP112" s="74"/>
      <c r="KEQ112" s="74"/>
      <c r="KER112" s="74"/>
      <c r="KES112" s="74"/>
      <c r="KET112" s="74"/>
      <c r="KEU112" s="74"/>
      <c r="KEV112" s="74"/>
      <c r="KEW112" s="74"/>
      <c r="KEX112" s="74"/>
      <c r="KEY112" s="74"/>
      <c r="KEZ112" s="74"/>
      <c r="KFA112" s="74"/>
      <c r="KFB112" s="74"/>
      <c r="KFC112" s="74"/>
      <c r="KFD112" s="74"/>
      <c r="KFE112" s="74"/>
      <c r="KFF112" s="74"/>
      <c r="KFG112" s="74"/>
      <c r="KFH112" s="74"/>
      <c r="KFI112" s="74"/>
      <c r="KFJ112" s="74"/>
      <c r="KFK112" s="74"/>
      <c r="KFL112" s="74"/>
      <c r="KFM112" s="74"/>
      <c r="KFN112" s="74"/>
      <c r="KFO112" s="74"/>
      <c r="KFP112" s="74"/>
      <c r="KFQ112" s="74"/>
      <c r="KFR112" s="74"/>
      <c r="KFS112" s="74"/>
      <c r="KFT112" s="74"/>
      <c r="KFU112" s="74"/>
      <c r="KFV112" s="74"/>
      <c r="KFW112" s="74"/>
      <c r="KFX112" s="74"/>
      <c r="KFY112" s="74"/>
      <c r="KFZ112" s="74"/>
      <c r="KGA112" s="74"/>
      <c r="KGB112" s="74"/>
      <c r="KGC112" s="74"/>
      <c r="KGD112" s="74"/>
      <c r="KGE112" s="74"/>
      <c r="KGF112" s="74"/>
      <c r="KGG112" s="74"/>
      <c r="KGH112" s="74"/>
      <c r="KGI112" s="74"/>
      <c r="KGJ112" s="74"/>
      <c r="KGK112" s="74"/>
      <c r="KGL112" s="74"/>
      <c r="KGM112" s="74"/>
      <c r="KGN112" s="74"/>
      <c r="KGO112" s="74"/>
      <c r="KGP112" s="74"/>
      <c r="KGQ112" s="74"/>
      <c r="KGR112" s="74"/>
      <c r="KGS112" s="74"/>
      <c r="KGT112" s="74"/>
      <c r="KGU112" s="74"/>
      <c r="KGV112" s="74"/>
      <c r="KGW112" s="74"/>
      <c r="KGX112" s="74"/>
      <c r="KGY112" s="74"/>
      <c r="KGZ112" s="74"/>
      <c r="KHA112" s="74"/>
      <c r="KHB112" s="74"/>
      <c r="KHC112" s="74"/>
      <c r="KHD112" s="74"/>
      <c r="KHE112" s="74"/>
      <c r="KHF112" s="74"/>
      <c r="KHG112" s="74"/>
      <c r="KHH112" s="74"/>
      <c r="KHI112" s="74"/>
      <c r="KHJ112" s="74"/>
      <c r="KHK112" s="74"/>
      <c r="KHL112" s="74"/>
      <c r="KHM112" s="74"/>
      <c r="KHN112" s="74"/>
      <c r="KHO112" s="74"/>
      <c r="KHP112" s="74"/>
      <c r="KHQ112" s="74"/>
      <c r="KHR112" s="74"/>
      <c r="KHS112" s="74"/>
      <c r="KHT112" s="74"/>
      <c r="KHU112" s="74"/>
      <c r="KHV112" s="74"/>
      <c r="KHW112" s="74"/>
      <c r="KHX112" s="74"/>
      <c r="KHY112" s="74"/>
      <c r="KHZ112" s="74"/>
      <c r="KIA112" s="74"/>
      <c r="KIB112" s="74"/>
      <c r="KIC112" s="74"/>
      <c r="KID112" s="74"/>
      <c r="KIE112" s="74"/>
      <c r="KIF112" s="74"/>
      <c r="KIG112" s="74"/>
      <c r="KIH112" s="74"/>
      <c r="KII112" s="74"/>
      <c r="KIJ112" s="74"/>
      <c r="KIK112" s="74"/>
      <c r="KIL112" s="74"/>
      <c r="KIM112" s="74"/>
      <c r="KIN112" s="74"/>
      <c r="KIO112" s="74"/>
      <c r="KIP112" s="74"/>
      <c r="KIQ112" s="74"/>
      <c r="KIR112" s="74"/>
      <c r="KIS112" s="74"/>
      <c r="KIT112" s="74"/>
      <c r="KIU112" s="74"/>
      <c r="KIV112" s="74"/>
      <c r="KIW112" s="74"/>
      <c r="KIX112" s="74"/>
      <c r="KIY112" s="74"/>
      <c r="KIZ112" s="74"/>
      <c r="KJA112" s="74"/>
      <c r="KJB112" s="74"/>
      <c r="KJC112" s="74"/>
      <c r="KJD112" s="74"/>
      <c r="KJE112" s="74"/>
      <c r="KJF112" s="74"/>
      <c r="KJG112" s="74"/>
      <c r="KJH112" s="74"/>
      <c r="KJI112" s="74"/>
      <c r="KJJ112" s="74"/>
      <c r="KJK112" s="74"/>
      <c r="KJL112" s="74"/>
      <c r="KJM112" s="74"/>
      <c r="KJN112" s="74"/>
      <c r="KJO112" s="74"/>
      <c r="KJP112" s="74"/>
      <c r="KJQ112" s="74"/>
      <c r="KJR112" s="74"/>
      <c r="KJS112" s="74"/>
      <c r="KJT112" s="74"/>
      <c r="KJU112" s="74"/>
      <c r="KJV112" s="74"/>
      <c r="KJW112" s="74"/>
      <c r="KJX112" s="74"/>
      <c r="KJY112" s="74"/>
      <c r="KJZ112" s="74"/>
      <c r="KKA112" s="74"/>
      <c r="KKB112" s="74"/>
      <c r="KKC112" s="74"/>
      <c r="KKD112" s="74"/>
      <c r="KKE112" s="74"/>
      <c r="KKF112" s="74"/>
      <c r="KKG112" s="74"/>
      <c r="KKH112" s="74"/>
      <c r="KKI112" s="74"/>
      <c r="KKJ112" s="74"/>
      <c r="KKK112" s="74"/>
      <c r="KKL112" s="74"/>
      <c r="KKM112" s="74"/>
      <c r="KKN112" s="74"/>
      <c r="KKO112" s="74"/>
      <c r="KKP112" s="74"/>
      <c r="KKQ112" s="74"/>
      <c r="KKR112" s="74"/>
      <c r="KKS112" s="74"/>
      <c r="KKT112" s="74"/>
      <c r="KKU112" s="74"/>
      <c r="KKV112" s="74"/>
      <c r="KKW112" s="74"/>
      <c r="KKX112" s="74"/>
      <c r="KKY112" s="74"/>
      <c r="KKZ112" s="74"/>
      <c r="KLA112" s="74"/>
      <c r="KLB112" s="74"/>
      <c r="KLC112" s="74"/>
      <c r="KLD112" s="74"/>
      <c r="KLE112" s="74"/>
      <c r="KLF112" s="74"/>
      <c r="KLG112" s="74"/>
      <c r="KLH112" s="74"/>
      <c r="KLI112" s="74"/>
      <c r="KLJ112" s="74"/>
      <c r="KLK112" s="74"/>
      <c r="KLL112" s="74"/>
      <c r="KLM112" s="74"/>
      <c r="KLN112" s="74"/>
      <c r="KLO112" s="74"/>
      <c r="KLP112" s="74"/>
      <c r="KLQ112" s="74"/>
      <c r="KLR112" s="74"/>
      <c r="KLS112" s="74"/>
      <c r="KLT112" s="74"/>
      <c r="KLU112" s="74"/>
      <c r="KLV112" s="74"/>
      <c r="KLW112" s="74"/>
      <c r="KLX112" s="74"/>
      <c r="KLY112" s="74"/>
      <c r="KLZ112" s="74"/>
      <c r="KMA112" s="74"/>
      <c r="KMB112" s="74"/>
      <c r="KMC112" s="74"/>
      <c r="KMD112" s="74"/>
      <c r="KME112" s="74"/>
      <c r="KMF112" s="74"/>
      <c r="KMG112" s="74"/>
      <c r="KMH112" s="74"/>
      <c r="KMI112" s="74"/>
      <c r="KMJ112" s="74"/>
      <c r="KMK112" s="74"/>
      <c r="KML112" s="74"/>
      <c r="KMM112" s="74"/>
      <c r="KMN112" s="74"/>
      <c r="KMO112" s="74"/>
      <c r="KMP112" s="74"/>
      <c r="KMQ112" s="74"/>
      <c r="KMR112" s="74"/>
      <c r="KMS112" s="74"/>
      <c r="KMT112" s="74"/>
      <c r="KMU112" s="74"/>
      <c r="KMV112" s="74"/>
      <c r="KMW112" s="74"/>
      <c r="KMX112" s="74"/>
      <c r="KMY112" s="74"/>
      <c r="KMZ112" s="74"/>
      <c r="KNA112" s="74"/>
      <c r="KNB112" s="74"/>
      <c r="KNC112" s="74"/>
      <c r="KND112" s="74"/>
      <c r="KNE112" s="74"/>
      <c r="KNF112" s="74"/>
      <c r="KNG112" s="74"/>
      <c r="KNH112" s="74"/>
      <c r="KNI112" s="74"/>
      <c r="KNJ112" s="74"/>
      <c r="KNK112" s="74"/>
      <c r="KNL112" s="74"/>
      <c r="KNM112" s="74"/>
      <c r="KNN112" s="74"/>
      <c r="KNO112" s="74"/>
      <c r="KNP112" s="74"/>
      <c r="KNQ112" s="74"/>
      <c r="KNR112" s="74"/>
      <c r="KNS112" s="74"/>
      <c r="KNT112" s="74"/>
      <c r="KNU112" s="74"/>
      <c r="KNV112" s="74"/>
      <c r="KNW112" s="74"/>
      <c r="KNX112" s="74"/>
      <c r="KNY112" s="74"/>
      <c r="KNZ112" s="74"/>
      <c r="KOA112" s="74"/>
      <c r="KOB112" s="74"/>
      <c r="KOC112" s="74"/>
      <c r="KOD112" s="74"/>
      <c r="KOE112" s="74"/>
      <c r="KOF112" s="74"/>
      <c r="KOG112" s="74"/>
      <c r="KOH112" s="74"/>
      <c r="KOI112" s="74"/>
      <c r="KOJ112" s="74"/>
      <c r="KOK112" s="74"/>
      <c r="KOL112" s="74"/>
      <c r="KOM112" s="74"/>
      <c r="KON112" s="74"/>
      <c r="KOO112" s="74"/>
      <c r="KOP112" s="74"/>
      <c r="KOQ112" s="74"/>
      <c r="KOR112" s="74"/>
      <c r="KOS112" s="74"/>
      <c r="KOT112" s="74"/>
      <c r="KOU112" s="74"/>
      <c r="KOV112" s="74"/>
      <c r="KOW112" s="74"/>
      <c r="KOX112" s="74"/>
      <c r="KOY112" s="74"/>
      <c r="KOZ112" s="74"/>
      <c r="KPA112" s="74"/>
      <c r="KPB112" s="74"/>
      <c r="KPC112" s="74"/>
      <c r="KPD112" s="74"/>
      <c r="KPE112" s="74"/>
      <c r="KPF112" s="74"/>
      <c r="KPG112" s="74"/>
      <c r="KPH112" s="74"/>
      <c r="KPI112" s="74"/>
      <c r="KPJ112" s="74"/>
      <c r="KPK112" s="74"/>
      <c r="KPL112" s="74"/>
      <c r="KPM112" s="74"/>
      <c r="KPN112" s="74"/>
      <c r="KPO112" s="74"/>
      <c r="KPP112" s="74"/>
      <c r="KPQ112" s="74"/>
      <c r="KPR112" s="74"/>
      <c r="KPS112" s="74"/>
      <c r="KPT112" s="74"/>
      <c r="KPU112" s="74"/>
      <c r="KPV112" s="74"/>
      <c r="KPW112" s="74"/>
      <c r="KPX112" s="74"/>
      <c r="KPY112" s="74"/>
      <c r="KPZ112" s="74"/>
      <c r="KQA112" s="74"/>
      <c r="KQB112" s="74"/>
      <c r="KQC112" s="74"/>
      <c r="KQD112" s="74"/>
      <c r="KQE112" s="74"/>
      <c r="KQF112" s="74"/>
      <c r="KQG112" s="74"/>
      <c r="KQH112" s="74"/>
      <c r="KQI112" s="74"/>
      <c r="KQJ112" s="74"/>
      <c r="KQK112" s="74"/>
      <c r="KQL112" s="74"/>
      <c r="KQM112" s="74"/>
      <c r="KQN112" s="74"/>
      <c r="KQO112" s="74"/>
      <c r="KQP112" s="74"/>
      <c r="KQQ112" s="74"/>
      <c r="KQR112" s="74"/>
      <c r="KQS112" s="74"/>
      <c r="KQT112" s="74"/>
      <c r="KQU112" s="74"/>
      <c r="KQV112" s="74"/>
      <c r="KQW112" s="74"/>
      <c r="KQX112" s="74"/>
      <c r="KQY112" s="74"/>
      <c r="KQZ112" s="74"/>
      <c r="KRA112" s="74"/>
      <c r="KRB112" s="74"/>
      <c r="KRC112" s="74"/>
      <c r="KRD112" s="74"/>
      <c r="KRE112" s="74"/>
      <c r="KRF112" s="74"/>
      <c r="KRG112" s="74"/>
      <c r="KRH112" s="74"/>
      <c r="KRI112" s="74"/>
      <c r="KRJ112" s="74"/>
      <c r="KRK112" s="74"/>
      <c r="KRL112" s="74"/>
      <c r="KRM112" s="74"/>
      <c r="KRN112" s="74"/>
      <c r="KRO112" s="74"/>
      <c r="KRP112" s="74"/>
      <c r="KRQ112" s="74"/>
      <c r="KRR112" s="74"/>
      <c r="KRS112" s="74"/>
      <c r="KRT112" s="74"/>
      <c r="KRU112" s="74"/>
      <c r="KRV112" s="74"/>
      <c r="KRW112" s="74"/>
      <c r="KRX112" s="74"/>
      <c r="KRY112" s="74"/>
      <c r="KRZ112" s="74"/>
      <c r="KSA112" s="74"/>
      <c r="KSB112" s="74"/>
      <c r="KSC112" s="74"/>
      <c r="KSD112" s="74"/>
      <c r="KSE112" s="74"/>
      <c r="KSF112" s="74"/>
      <c r="KSG112" s="74"/>
      <c r="KSH112" s="74"/>
      <c r="KSI112" s="74"/>
      <c r="KSJ112" s="74"/>
      <c r="KSK112" s="74"/>
      <c r="KSL112" s="74"/>
      <c r="KSM112" s="74"/>
      <c r="KSN112" s="74"/>
      <c r="KSO112" s="74"/>
      <c r="KSP112" s="74"/>
      <c r="KSQ112" s="74"/>
      <c r="KSR112" s="74"/>
      <c r="KSS112" s="74"/>
      <c r="KST112" s="74"/>
      <c r="KSU112" s="74"/>
      <c r="KSV112" s="74"/>
      <c r="KSW112" s="74"/>
      <c r="KSX112" s="74"/>
      <c r="KSY112" s="74"/>
      <c r="KSZ112" s="74"/>
      <c r="KTA112" s="74"/>
      <c r="KTB112" s="74"/>
      <c r="KTC112" s="74"/>
      <c r="KTD112" s="74"/>
      <c r="KTE112" s="74"/>
      <c r="KTF112" s="74"/>
      <c r="KTG112" s="74"/>
      <c r="KTH112" s="74"/>
      <c r="KTI112" s="74"/>
      <c r="KTJ112" s="74"/>
      <c r="KTK112" s="74"/>
      <c r="KTL112" s="74"/>
      <c r="KTM112" s="74"/>
      <c r="KTN112" s="74"/>
      <c r="KTO112" s="74"/>
      <c r="KTP112" s="74"/>
      <c r="KTQ112" s="74"/>
      <c r="KTR112" s="74"/>
      <c r="KTS112" s="74"/>
      <c r="KTT112" s="74"/>
      <c r="KTU112" s="74"/>
      <c r="KTV112" s="74"/>
      <c r="KTW112" s="74"/>
      <c r="KTX112" s="74"/>
      <c r="KTY112" s="74"/>
      <c r="KTZ112" s="74"/>
      <c r="KUA112" s="74"/>
      <c r="KUB112" s="74"/>
      <c r="KUC112" s="74"/>
      <c r="KUD112" s="74"/>
      <c r="KUE112" s="74"/>
      <c r="KUF112" s="74"/>
      <c r="KUG112" s="74"/>
      <c r="KUH112" s="74"/>
      <c r="KUI112" s="74"/>
      <c r="KUJ112" s="74"/>
      <c r="KUK112" s="74"/>
      <c r="KUL112" s="74"/>
      <c r="KUM112" s="74"/>
      <c r="KUN112" s="74"/>
      <c r="KUO112" s="74"/>
      <c r="KUP112" s="74"/>
      <c r="KUQ112" s="74"/>
      <c r="KUR112" s="74"/>
      <c r="KUS112" s="74"/>
      <c r="KUT112" s="74"/>
      <c r="KUU112" s="74"/>
      <c r="KUV112" s="74"/>
      <c r="KUW112" s="74"/>
      <c r="KUX112" s="74"/>
      <c r="KUY112" s="74"/>
      <c r="KUZ112" s="74"/>
      <c r="KVA112" s="74"/>
      <c r="KVB112" s="74"/>
      <c r="KVC112" s="74"/>
      <c r="KVD112" s="74"/>
      <c r="KVE112" s="74"/>
      <c r="KVF112" s="74"/>
      <c r="KVG112" s="74"/>
      <c r="KVH112" s="74"/>
      <c r="KVI112" s="74"/>
      <c r="KVJ112" s="74"/>
      <c r="KVK112" s="74"/>
      <c r="KVL112" s="74"/>
      <c r="KVM112" s="74"/>
      <c r="KVN112" s="74"/>
      <c r="KVO112" s="74"/>
      <c r="KVP112" s="74"/>
      <c r="KVQ112" s="74"/>
      <c r="KVR112" s="74"/>
      <c r="KVS112" s="74"/>
      <c r="KVT112" s="74"/>
      <c r="KVU112" s="74"/>
      <c r="KVV112" s="74"/>
      <c r="KVW112" s="74"/>
      <c r="KVX112" s="74"/>
      <c r="KVY112" s="74"/>
      <c r="KVZ112" s="74"/>
      <c r="KWA112" s="74"/>
      <c r="KWB112" s="74"/>
      <c r="KWC112" s="74"/>
      <c r="KWD112" s="74"/>
      <c r="KWE112" s="74"/>
      <c r="KWF112" s="74"/>
      <c r="KWG112" s="74"/>
      <c r="KWH112" s="74"/>
      <c r="KWI112" s="74"/>
      <c r="KWJ112" s="74"/>
      <c r="KWK112" s="74"/>
      <c r="KWL112" s="74"/>
      <c r="KWM112" s="74"/>
      <c r="KWN112" s="74"/>
      <c r="KWO112" s="74"/>
      <c r="KWP112" s="74"/>
      <c r="KWQ112" s="74"/>
      <c r="KWR112" s="74"/>
      <c r="KWS112" s="74"/>
      <c r="KWT112" s="74"/>
      <c r="KWU112" s="74"/>
      <c r="KWV112" s="74"/>
      <c r="KWW112" s="74"/>
      <c r="KWX112" s="74"/>
      <c r="KWY112" s="74"/>
      <c r="KWZ112" s="74"/>
      <c r="KXA112" s="74"/>
      <c r="KXB112" s="74"/>
      <c r="KXC112" s="74"/>
      <c r="KXD112" s="74"/>
      <c r="KXE112" s="74"/>
      <c r="KXF112" s="74"/>
      <c r="KXG112" s="74"/>
      <c r="KXH112" s="74"/>
      <c r="KXI112" s="74"/>
      <c r="KXJ112" s="74"/>
      <c r="KXK112" s="74"/>
      <c r="KXL112" s="74"/>
      <c r="KXM112" s="74"/>
      <c r="KXN112" s="74"/>
      <c r="KXO112" s="74"/>
      <c r="KXP112" s="74"/>
      <c r="KXQ112" s="74"/>
      <c r="KXR112" s="74"/>
      <c r="KXS112" s="74"/>
      <c r="KXT112" s="74"/>
      <c r="KXU112" s="74"/>
      <c r="KXV112" s="74"/>
      <c r="KXW112" s="74"/>
      <c r="KXX112" s="74"/>
      <c r="KXY112" s="74"/>
      <c r="KXZ112" s="74"/>
      <c r="KYA112" s="74"/>
      <c r="KYB112" s="74"/>
      <c r="KYC112" s="74"/>
      <c r="KYD112" s="74"/>
      <c r="KYE112" s="74"/>
      <c r="KYF112" s="74"/>
      <c r="KYG112" s="74"/>
      <c r="KYH112" s="74"/>
      <c r="KYI112" s="74"/>
      <c r="KYJ112" s="74"/>
      <c r="KYK112" s="74"/>
      <c r="KYL112" s="74"/>
      <c r="KYM112" s="74"/>
      <c r="KYN112" s="74"/>
      <c r="KYO112" s="74"/>
      <c r="KYP112" s="74"/>
      <c r="KYQ112" s="74"/>
      <c r="KYR112" s="74"/>
      <c r="KYS112" s="74"/>
      <c r="KYT112" s="74"/>
      <c r="KYU112" s="74"/>
      <c r="KYV112" s="74"/>
      <c r="KYW112" s="74"/>
      <c r="KYX112" s="74"/>
      <c r="KYY112" s="74"/>
      <c r="KYZ112" s="74"/>
      <c r="KZA112" s="74"/>
      <c r="KZB112" s="74"/>
      <c r="KZC112" s="74"/>
      <c r="KZD112" s="74"/>
      <c r="KZE112" s="74"/>
      <c r="KZF112" s="74"/>
      <c r="KZG112" s="74"/>
      <c r="KZH112" s="74"/>
      <c r="KZI112" s="74"/>
      <c r="KZJ112" s="74"/>
      <c r="KZK112" s="74"/>
      <c r="KZL112" s="74"/>
      <c r="KZM112" s="74"/>
      <c r="KZN112" s="74"/>
      <c r="KZO112" s="74"/>
      <c r="KZP112" s="74"/>
      <c r="KZQ112" s="74"/>
      <c r="KZR112" s="74"/>
      <c r="KZS112" s="74"/>
      <c r="KZT112" s="74"/>
      <c r="KZU112" s="74"/>
      <c r="KZV112" s="74"/>
      <c r="KZW112" s="74"/>
      <c r="KZX112" s="74"/>
      <c r="KZY112" s="74"/>
      <c r="KZZ112" s="74"/>
      <c r="LAA112" s="74"/>
      <c r="LAB112" s="74"/>
      <c r="LAC112" s="74"/>
      <c r="LAD112" s="74"/>
      <c r="LAE112" s="74"/>
      <c r="LAF112" s="74"/>
      <c r="LAG112" s="74"/>
      <c r="LAH112" s="74"/>
      <c r="LAI112" s="74"/>
      <c r="LAJ112" s="74"/>
      <c r="LAK112" s="74"/>
      <c r="LAL112" s="74"/>
      <c r="LAM112" s="74"/>
      <c r="LAN112" s="74"/>
      <c r="LAO112" s="74"/>
      <c r="LAP112" s="74"/>
      <c r="LAQ112" s="74"/>
      <c r="LAR112" s="74"/>
      <c r="LAS112" s="74"/>
      <c r="LAT112" s="74"/>
      <c r="LAU112" s="74"/>
      <c r="LAV112" s="74"/>
      <c r="LAW112" s="74"/>
      <c r="LAX112" s="74"/>
      <c r="LAY112" s="74"/>
      <c r="LAZ112" s="74"/>
      <c r="LBA112" s="74"/>
      <c r="LBB112" s="74"/>
      <c r="LBC112" s="74"/>
      <c r="LBD112" s="74"/>
      <c r="LBE112" s="74"/>
      <c r="LBF112" s="74"/>
      <c r="LBG112" s="74"/>
      <c r="LBH112" s="74"/>
      <c r="LBI112" s="74"/>
      <c r="LBJ112" s="74"/>
      <c r="LBK112" s="74"/>
      <c r="LBL112" s="74"/>
      <c r="LBM112" s="74"/>
      <c r="LBN112" s="74"/>
      <c r="LBO112" s="74"/>
      <c r="LBP112" s="74"/>
      <c r="LBQ112" s="74"/>
      <c r="LBR112" s="74"/>
      <c r="LBS112" s="74"/>
      <c r="LBT112" s="74"/>
      <c r="LBU112" s="74"/>
      <c r="LBV112" s="74"/>
      <c r="LBW112" s="74"/>
      <c r="LBX112" s="74"/>
      <c r="LBY112" s="74"/>
      <c r="LBZ112" s="74"/>
      <c r="LCA112" s="74"/>
      <c r="LCB112" s="74"/>
      <c r="LCC112" s="74"/>
      <c r="LCD112" s="74"/>
      <c r="LCE112" s="74"/>
      <c r="LCF112" s="74"/>
      <c r="LCG112" s="74"/>
      <c r="LCH112" s="74"/>
      <c r="LCI112" s="74"/>
      <c r="LCJ112" s="74"/>
      <c r="LCK112" s="74"/>
      <c r="LCL112" s="74"/>
      <c r="LCM112" s="74"/>
      <c r="LCN112" s="74"/>
      <c r="LCO112" s="74"/>
      <c r="LCP112" s="74"/>
      <c r="LCQ112" s="74"/>
      <c r="LCR112" s="74"/>
      <c r="LCS112" s="74"/>
      <c r="LCT112" s="74"/>
      <c r="LCU112" s="74"/>
      <c r="LCV112" s="74"/>
      <c r="LCW112" s="74"/>
      <c r="LCX112" s="74"/>
      <c r="LCY112" s="74"/>
      <c r="LCZ112" s="74"/>
      <c r="LDA112" s="74"/>
      <c r="LDB112" s="74"/>
      <c r="LDC112" s="74"/>
      <c r="LDD112" s="74"/>
      <c r="LDE112" s="74"/>
      <c r="LDF112" s="74"/>
      <c r="LDG112" s="74"/>
      <c r="LDH112" s="74"/>
      <c r="LDI112" s="74"/>
      <c r="LDJ112" s="74"/>
      <c r="LDK112" s="74"/>
      <c r="LDL112" s="74"/>
      <c r="LDM112" s="74"/>
      <c r="LDN112" s="74"/>
      <c r="LDO112" s="74"/>
      <c r="LDP112" s="74"/>
      <c r="LDQ112" s="74"/>
      <c r="LDR112" s="74"/>
      <c r="LDS112" s="74"/>
      <c r="LDT112" s="74"/>
      <c r="LDU112" s="74"/>
      <c r="LDV112" s="74"/>
      <c r="LDW112" s="74"/>
      <c r="LDX112" s="74"/>
      <c r="LDY112" s="74"/>
      <c r="LDZ112" s="74"/>
      <c r="LEA112" s="74"/>
      <c r="LEB112" s="74"/>
      <c r="LEC112" s="74"/>
      <c r="LED112" s="74"/>
      <c r="LEE112" s="74"/>
      <c r="LEF112" s="74"/>
      <c r="LEG112" s="74"/>
      <c r="LEH112" s="74"/>
      <c r="LEI112" s="74"/>
      <c r="LEJ112" s="74"/>
      <c r="LEK112" s="74"/>
      <c r="LEL112" s="74"/>
      <c r="LEM112" s="74"/>
      <c r="LEN112" s="74"/>
      <c r="LEO112" s="74"/>
      <c r="LEP112" s="74"/>
      <c r="LEQ112" s="74"/>
      <c r="LER112" s="74"/>
      <c r="LES112" s="74"/>
      <c r="LET112" s="74"/>
      <c r="LEU112" s="74"/>
      <c r="LEV112" s="74"/>
      <c r="LEW112" s="74"/>
      <c r="LEX112" s="74"/>
      <c r="LEY112" s="74"/>
      <c r="LEZ112" s="74"/>
      <c r="LFA112" s="74"/>
      <c r="LFB112" s="74"/>
      <c r="LFC112" s="74"/>
      <c r="LFD112" s="74"/>
      <c r="LFE112" s="74"/>
      <c r="LFF112" s="74"/>
      <c r="LFG112" s="74"/>
      <c r="LFH112" s="74"/>
      <c r="LFI112" s="74"/>
      <c r="LFJ112" s="74"/>
      <c r="LFK112" s="74"/>
      <c r="LFL112" s="74"/>
      <c r="LFM112" s="74"/>
      <c r="LFN112" s="74"/>
      <c r="LFO112" s="74"/>
      <c r="LFP112" s="74"/>
      <c r="LFQ112" s="74"/>
      <c r="LFR112" s="74"/>
      <c r="LFS112" s="74"/>
      <c r="LFT112" s="74"/>
      <c r="LFU112" s="74"/>
      <c r="LFV112" s="74"/>
      <c r="LFW112" s="74"/>
      <c r="LFX112" s="74"/>
      <c r="LFY112" s="74"/>
      <c r="LFZ112" s="74"/>
      <c r="LGA112" s="74"/>
      <c r="LGB112" s="74"/>
      <c r="LGC112" s="74"/>
      <c r="LGD112" s="74"/>
      <c r="LGE112" s="74"/>
      <c r="LGF112" s="74"/>
      <c r="LGG112" s="74"/>
      <c r="LGH112" s="74"/>
      <c r="LGI112" s="74"/>
      <c r="LGJ112" s="74"/>
      <c r="LGK112" s="74"/>
      <c r="LGL112" s="74"/>
      <c r="LGM112" s="74"/>
      <c r="LGN112" s="74"/>
      <c r="LGO112" s="74"/>
      <c r="LGP112" s="74"/>
      <c r="LGQ112" s="74"/>
      <c r="LGR112" s="74"/>
      <c r="LGS112" s="74"/>
      <c r="LGT112" s="74"/>
      <c r="LGU112" s="74"/>
      <c r="LGV112" s="74"/>
      <c r="LGW112" s="74"/>
      <c r="LGX112" s="74"/>
      <c r="LGY112" s="74"/>
      <c r="LGZ112" s="74"/>
      <c r="LHA112" s="74"/>
      <c r="LHB112" s="74"/>
      <c r="LHC112" s="74"/>
      <c r="LHD112" s="74"/>
      <c r="LHE112" s="74"/>
      <c r="LHF112" s="74"/>
      <c r="LHG112" s="74"/>
      <c r="LHH112" s="74"/>
      <c r="LHI112" s="74"/>
      <c r="LHJ112" s="74"/>
      <c r="LHK112" s="74"/>
      <c r="LHL112" s="74"/>
      <c r="LHM112" s="74"/>
      <c r="LHN112" s="74"/>
      <c r="LHO112" s="74"/>
      <c r="LHP112" s="74"/>
      <c r="LHQ112" s="74"/>
      <c r="LHR112" s="74"/>
      <c r="LHS112" s="74"/>
      <c r="LHT112" s="74"/>
      <c r="LHU112" s="74"/>
      <c r="LHV112" s="74"/>
      <c r="LHW112" s="74"/>
      <c r="LHX112" s="74"/>
      <c r="LHY112" s="74"/>
      <c r="LHZ112" s="74"/>
      <c r="LIA112" s="74"/>
      <c r="LIB112" s="74"/>
      <c r="LIC112" s="74"/>
      <c r="LID112" s="74"/>
      <c r="LIE112" s="74"/>
      <c r="LIF112" s="74"/>
      <c r="LIG112" s="74"/>
      <c r="LIH112" s="74"/>
      <c r="LII112" s="74"/>
      <c r="LIJ112" s="74"/>
      <c r="LIK112" s="74"/>
      <c r="LIL112" s="74"/>
      <c r="LIM112" s="74"/>
      <c r="LIN112" s="74"/>
      <c r="LIO112" s="74"/>
      <c r="LIP112" s="74"/>
      <c r="LIQ112" s="74"/>
      <c r="LIR112" s="74"/>
      <c r="LIS112" s="74"/>
      <c r="LIT112" s="74"/>
      <c r="LIU112" s="74"/>
      <c r="LIV112" s="74"/>
      <c r="LIW112" s="74"/>
      <c r="LIX112" s="74"/>
      <c r="LIY112" s="74"/>
      <c r="LIZ112" s="74"/>
      <c r="LJA112" s="74"/>
      <c r="LJB112" s="74"/>
      <c r="LJC112" s="74"/>
      <c r="LJD112" s="74"/>
      <c r="LJE112" s="74"/>
      <c r="LJF112" s="74"/>
      <c r="LJG112" s="74"/>
      <c r="LJH112" s="74"/>
      <c r="LJI112" s="74"/>
      <c r="LJJ112" s="74"/>
      <c r="LJK112" s="74"/>
      <c r="LJL112" s="74"/>
      <c r="LJM112" s="74"/>
      <c r="LJN112" s="74"/>
      <c r="LJO112" s="74"/>
      <c r="LJP112" s="74"/>
      <c r="LJQ112" s="74"/>
      <c r="LJR112" s="74"/>
      <c r="LJS112" s="74"/>
      <c r="LJT112" s="74"/>
      <c r="LJU112" s="74"/>
      <c r="LJV112" s="74"/>
      <c r="LJW112" s="74"/>
      <c r="LJX112" s="74"/>
      <c r="LJY112" s="74"/>
      <c r="LJZ112" s="74"/>
      <c r="LKA112" s="74"/>
      <c r="LKB112" s="74"/>
      <c r="LKC112" s="74"/>
      <c r="LKD112" s="74"/>
      <c r="LKE112" s="74"/>
      <c r="LKF112" s="74"/>
      <c r="LKG112" s="74"/>
      <c r="LKH112" s="74"/>
      <c r="LKI112" s="74"/>
      <c r="LKJ112" s="74"/>
      <c r="LKK112" s="74"/>
      <c r="LKL112" s="74"/>
      <c r="LKM112" s="74"/>
      <c r="LKN112" s="74"/>
      <c r="LKO112" s="74"/>
      <c r="LKP112" s="74"/>
      <c r="LKQ112" s="74"/>
      <c r="LKR112" s="74"/>
      <c r="LKS112" s="74"/>
      <c r="LKT112" s="74"/>
      <c r="LKU112" s="74"/>
      <c r="LKV112" s="74"/>
      <c r="LKW112" s="74"/>
      <c r="LKX112" s="74"/>
      <c r="LKY112" s="74"/>
      <c r="LKZ112" s="74"/>
      <c r="LLA112" s="74"/>
      <c r="LLB112" s="74"/>
      <c r="LLC112" s="74"/>
      <c r="LLD112" s="74"/>
      <c r="LLE112" s="74"/>
      <c r="LLF112" s="74"/>
      <c r="LLG112" s="74"/>
      <c r="LLH112" s="74"/>
      <c r="LLI112" s="74"/>
      <c r="LLJ112" s="74"/>
      <c r="LLK112" s="74"/>
      <c r="LLL112" s="74"/>
      <c r="LLM112" s="74"/>
      <c r="LLN112" s="74"/>
      <c r="LLO112" s="74"/>
      <c r="LLP112" s="74"/>
      <c r="LLQ112" s="74"/>
      <c r="LLR112" s="74"/>
      <c r="LLS112" s="74"/>
      <c r="LLT112" s="74"/>
      <c r="LLU112" s="74"/>
      <c r="LLV112" s="74"/>
      <c r="LLW112" s="74"/>
      <c r="LLX112" s="74"/>
      <c r="LLY112" s="74"/>
      <c r="LLZ112" s="74"/>
      <c r="LMA112" s="74"/>
      <c r="LMB112" s="74"/>
      <c r="LMC112" s="74"/>
      <c r="LMD112" s="74"/>
      <c r="LME112" s="74"/>
      <c r="LMF112" s="74"/>
      <c r="LMG112" s="74"/>
      <c r="LMH112" s="74"/>
      <c r="LMI112" s="74"/>
      <c r="LMJ112" s="74"/>
      <c r="LMK112" s="74"/>
      <c r="LML112" s="74"/>
      <c r="LMM112" s="74"/>
      <c r="LMN112" s="74"/>
      <c r="LMO112" s="74"/>
      <c r="LMP112" s="74"/>
      <c r="LMQ112" s="74"/>
      <c r="LMR112" s="74"/>
      <c r="LMS112" s="74"/>
      <c r="LMT112" s="74"/>
      <c r="LMU112" s="74"/>
      <c r="LMV112" s="74"/>
      <c r="LMW112" s="74"/>
      <c r="LMX112" s="74"/>
      <c r="LMY112" s="74"/>
      <c r="LMZ112" s="74"/>
      <c r="LNA112" s="74"/>
      <c r="LNB112" s="74"/>
      <c r="LNC112" s="74"/>
      <c r="LND112" s="74"/>
      <c r="LNE112" s="74"/>
      <c r="LNF112" s="74"/>
      <c r="LNG112" s="74"/>
      <c r="LNH112" s="74"/>
      <c r="LNI112" s="74"/>
      <c r="LNJ112" s="74"/>
      <c r="LNK112" s="74"/>
      <c r="LNL112" s="74"/>
      <c r="LNM112" s="74"/>
      <c r="LNN112" s="74"/>
      <c r="LNO112" s="74"/>
      <c r="LNP112" s="74"/>
      <c r="LNQ112" s="74"/>
      <c r="LNR112" s="74"/>
      <c r="LNS112" s="74"/>
      <c r="LNT112" s="74"/>
      <c r="LNU112" s="74"/>
      <c r="LNV112" s="74"/>
      <c r="LNW112" s="74"/>
      <c r="LNX112" s="74"/>
      <c r="LNY112" s="74"/>
      <c r="LNZ112" s="74"/>
      <c r="LOA112" s="74"/>
      <c r="LOB112" s="74"/>
      <c r="LOC112" s="74"/>
      <c r="LOD112" s="74"/>
      <c r="LOE112" s="74"/>
      <c r="LOF112" s="74"/>
      <c r="LOG112" s="74"/>
      <c r="LOH112" s="74"/>
      <c r="LOI112" s="74"/>
      <c r="LOJ112" s="74"/>
      <c r="LOK112" s="74"/>
      <c r="LOL112" s="74"/>
      <c r="LOM112" s="74"/>
      <c r="LON112" s="74"/>
      <c r="LOO112" s="74"/>
      <c r="LOP112" s="74"/>
      <c r="LOQ112" s="74"/>
      <c r="LOR112" s="74"/>
      <c r="LOS112" s="74"/>
      <c r="LOT112" s="74"/>
      <c r="LOU112" s="74"/>
      <c r="LOV112" s="74"/>
      <c r="LOW112" s="74"/>
      <c r="LOX112" s="74"/>
      <c r="LOY112" s="74"/>
      <c r="LOZ112" s="74"/>
      <c r="LPA112" s="74"/>
      <c r="LPB112" s="74"/>
      <c r="LPC112" s="74"/>
      <c r="LPD112" s="74"/>
      <c r="LPE112" s="74"/>
      <c r="LPF112" s="74"/>
      <c r="LPG112" s="74"/>
      <c r="LPH112" s="74"/>
      <c r="LPI112" s="74"/>
      <c r="LPJ112" s="74"/>
      <c r="LPK112" s="74"/>
      <c r="LPL112" s="74"/>
      <c r="LPM112" s="74"/>
      <c r="LPN112" s="74"/>
      <c r="LPO112" s="74"/>
      <c r="LPP112" s="74"/>
      <c r="LPQ112" s="74"/>
      <c r="LPR112" s="74"/>
      <c r="LPS112" s="74"/>
      <c r="LPT112" s="74"/>
      <c r="LPU112" s="74"/>
      <c r="LPV112" s="74"/>
      <c r="LPW112" s="74"/>
      <c r="LPX112" s="74"/>
      <c r="LPY112" s="74"/>
      <c r="LPZ112" s="74"/>
      <c r="LQA112" s="74"/>
      <c r="LQB112" s="74"/>
      <c r="LQC112" s="74"/>
      <c r="LQD112" s="74"/>
      <c r="LQE112" s="74"/>
      <c r="LQF112" s="74"/>
      <c r="LQG112" s="74"/>
      <c r="LQH112" s="74"/>
      <c r="LQI112" s="74"/>
      <c r="LQJ112" s="74"/>
      <c r="LQK112" s="74"/>
      <c r="LQL112" s="74"/>
      <c r="LQM112" s="74"/>
      <c r="LQN112" s="74"/>
      <c r="LQO112" s="74"/>
      <c r="LQP112" s="74"/>
      <c r="LQQ112" s="74"/>
      <c r="LQR112" s="74"/>
      <c r="LQS112" s="74"/>
      <c r="LQT112" s="74"/>
      <c r="LQU112" s="74"/>
      <c r="LQV112" s="74"/>
      <c r="LQW112" s="74"/>
      <c r="LQX112" s="74"/>
      <c r="LQY112" s="74"/>
      <c r="LQZ112" s="74"/>
      <c r="LRA112" s="74"/>
      <c r="LRB112" s="74"/>
      <c r="LRC112" s="74"/>
      <c r="LRD112" s="74"/>
      <c r="LRE112" s="74"/>
      <c r="LRF112" s="74"/>
      <c r="LRG112" s="74"/>
      <c r="LRH112" s="74"/>
      <c r="LRI112" s="74"/>
      <c r="LRJ112" s="74"/>
      <c r="LRK112" s="74"/>
      <c r="LRL112" s="74"/>
      <c r="LRM112" s="74"/>
      <c r="LRN112" s="74"/>
      <c r="LRO112" s="74"/>
      <c r="LRP112" s="74"/>
      <c r="LRQ112" s="74"/>
      <c r="LRR112" s="74"/>
      <c r="LRS112" s="74"/>
      <c r="LRT112" s="74"/>
      <c r="LRU112" s="74"/>
      <c r="LRV112" s="74"/>
      <c r="LRW112" s="74"/>
      <c r="LRX112" s="74"/>
      <c r="LRY112" s="74"/>
      <c r="LRZ112" s="74"/>
      <c r="LSA112" s="74"/>
      <c r="LSB112" s="74"/>
      <c r="LSC112" s="74"/>
      <c r="LSD112" s="74"/>
      <c r="LSE112" s="74"/>
      <c r="LSF112" s="74"/>
      <c r="LSG112" s="74"/>
      <c r="LSH112" s="74"/>
      <c r="LSI112" s="74"/>
      <c r="LSJ112" s="74"/>
      <c r="LSK112" s="74"/>
      <c r="LSL112" s="74"/>
      <c r="LSM112" s="74"/>
      <c r="LSN112" s="74"/>
      <c r="LSO112" s="74"/>
      <c r="LSP112" s="74"/>
      <c r="LSQ112" s="74"/>
      <c r="LSR112" s="74"/>
      <c r="LSS112" s="74"/>
      <c r="LST112" s="74"/>
      <c r="LSU112" s="74"/>
      <c r="LSV112" s="74"/>
      <c r="LSW112" s="74"/>
      <c r="LSX112" s="74"/>
      <c r="LSY112" s="74"/>
      <c r="LSZ112" s="74"/>
      <c r="LTA112" s="74"/>
      <c r="LTB112" s="74"/>
      <c r="LTC112" s="74"/>
      <c r="LTD112" s="74"/>
      <c r="LTE112" s="74"/>
      <c r="LTF112" s="74"/>
      <c r="LTG112" s="74"/>
      <c r="LTH112" s="74"/>
      <c r="LTI112" s="74"/>
      <c r="LTJ112" s="74"/>
      <c r="LTK112" s="74"/>
      <c r="LTL112" s="74"/>
      <c r="LTM112" s="74"/>
      <c r="LTN112" s="74"/>
      <c r="LTO112" s="74"/>
      <c r="LTP112" s="74"/>
      <c r="LTQ112" s="74"/>
      <c r="LTR112" s="74"/>
      <c r="LTS112" s="74"/>
      <c r="LTT112" s="74"/>
      <c r="LTU112" s="74"/>
      <c r="LTV112" s="74"/>
      <c r="LTW112" s="74"/>
      <c r="LTX112" s="74"/>
      <c r="LTY112" s="74"/>
      <c r="LTZ112" s="74"/>
      <c r="LUA112" s="74"/>
      <c r="LUB112" s="74"/>
      <c r="LUC112" s="74"/>
      <c r="LUD112" s="74"/>
      <c r="LUE112" s="74"/>
      <c r="LUF112" s="74"/>
      <c r="LUG112" s="74"/>
      <c r="LUH112" s="74"/>
      <c r="LUI112" s="74"/>
      <c r="LUJ112" s="74"/>
      <c r="LUK112" s="74"/>
      <c r="LUL112" s="74"/>
      <c r="LUM112" s="74"/>
      <c r="LUN112" s="74"/>
      <c r="LUO112" s="74"/>
      <c r="LUP112" s="74"/>
      <c r="LUQ112" s="74"/>
      <c r="LUR112" s="74"/>
      <c r="LUS112" s="74"/>
      <c r="LUT112" s="74"/>
      <c r="LUU112" s="74"/>
      <c r="LUV112" s="74"/>
      <c r="LUW112" s="74"/>
      <c r="LUX112" s="74"/>
      <c r="LUY112" s="74"/>
      <c r="LUZ112" s="74"/>
      <c r="LVA112" s="74"/>
      <c r="LVB112" s="74"/>
      <c r="LVC112" s="74"/>
      <c r="LVD112" s="74"/>
      <c r="LVE112" s="74"/>
      <c r="LVF112" s="74"/>
      <c r="LVG112" s="74"/>
      <c r="LVH112" s="74"/>
      <c r="LVI112" s="74"/>
      <c r="LVJ112" s="74"/>
      <c r="LVK112" s="74"/>
      <c r="LVL112" s="74"/>
      <c r="LVM112" s="74"/>
      <c r="LVN112" s="74"/>
      <c r="LVO112" s="74"/>
      <c r="LVP112" s="74"/>
      <c r="LVQ112" s="74"/>
      <c r="LVR112" s="74"/>
      <c r="LVS112" s="74"/>
      <c r="LVT112" s="74"/>
      <c r="LVU112" s="74"/>
      <c r="LVV112" s="74"/>
      <c r="LVW112" s="74"/>
      <c r="LVX112" s="74"/>
      <c r="LVY112" s="74"/>
      <c r="LVZ112" s="74"/>
      <c r="LWA112" s="74"/>
      <c r="LWB112" s="74"/>
      <c r="LWC112" s="74"/>
      <c r="LWD112" s="74"/>
      <c r="LWE112" s="74"/>
      <c r="LWF112" s="74"/>
      <c r="LWG112" s="74"/>
      <c r="LWH112" s="74"/>
      <c r="LWI112" s="74"/>
      <c r="LWJ112" s="74"/>
      <c r="LWK112" s="74"/>
      <c r="LWL112" s="74"/>
      <c r="LWM112" s="74"/>
      <c r="LWN112" s="74"/>
      <c r="LWO112" s="74"/>
      <c r="LWP112" s="74"/>
      <c r="LWQ112" s="74"/>
      <c r="LWR112" s="74"/>
      <c r="LWS112" s="74"/>
      <c r="LWT112" s="74"/>
      <c r="LWU112" s="74"/>
      <c r="LWV112" s="74"/>
      <c r="LWW112" s="74"/>
      <c r="LWX112" s="74"/>
      <c r="LWY112" s="74"/>
      <c r="LWZ112" s="74"/>
      <c r="LXA112" s="74"/>
      <c r="LXB112" s="74"/>
      <c r="LXC112" s="74"/>
      <c r="LXD112" s="74"/>
      <c r="LXE112" s="74"/>
      <c r="LXF112" s="74"/>
      <c r="LXG112" s="74"/>
      <c r="LXH112" s="74"/>
      <c r="LXI112" s="74"/>
      <c r="LXJ112" s="74"/>
      <c r="LXK112" s="74"/>
      <c r="LXL112" s="74"/>
      <c r="LXM112" s="74"/>
      <c r="LXN112" s="74"/>
      <c r="LXO112" s="74"/>
      <c r="LXP112" s="74"/>
      <c r="LXQ112" s="74"/>
      <c r="LXR112" s="74"/>
      <c r="LXS112" s="74"/>
      <c r="LXT112" s="74"/>
      <c r="LXU112" s="74"/>
      <c r="LXV112" s="74"/>
      <c r="LXW112" s="74"/>
      <c r="LXX112" s="74"/>
      <c r="LXY112" s="74"/>
      <c r="LXZ112" s="74"/>
      <c r="LYA112" s="74"/>
      <c r="LYB112" s="74"/>
      <c r="LYC112" s="74"/>
      <c r="LYD112" s="74"/>
      <c r="LYE112" s="74"/>
      <c r="LYF112" s="74"/>
      <c r="LYG112" s="74"/>
      <c r="LYH112" s="74"/>
      <c r="LYI112" s="74"/>
      <c r="LYJ112" s="74"/>
      <c r="LYK112" s="74"/>
      <c r="LYL112" s="74"/>
      <c r="LYM112" s="74"/>
      <c r="LYN112" s="74"/>
      <c r="LYO112" s="74"/>
      <c r="LYP112" s="74"/>
      <c r="LYQ112" s="74"/>
      <c r="LYR112" s="74"/>
      <c r="LYS112" s="74"/>
      <c r="LYT112" s="74"/>
      <c r="LYU112" s="74"/>
      <c r="LYV112" s="74"/>
      <c r="LYW112" s="74"/>
      <c r="LYX112" s="74"/>
      <c r="LYY112" s="74"/>
      <c r="LYZ112" s="74"/>
      <c r="LZA112" s="74"/>
      <c r="LZB112" s="74"/>
      <c r="LZC112" s="74"/>
      <c r="LZD112" s="74"/>
      <c r="LZE112" s="74"/>
      <c r="LZF112" s="74"/>
      <c r="LZG112" s="74"/>
      <c r="LZH112" s="74"/>
      <c r="LZI112" s="74"/>
      <c r="LZJ112" s="74"/>
      <c r="LZK112" s="74"/>
      <c r="LZL112" s="74"/>
      <c r="LZM112" s="74"/>
      <c r="LZN112" s="74"/>
      <c r="LZO112" s="74"/>
      <c r="LZP112" s="74"/>
      <c r="LZQ112" s="74"/>
      <c r="LZR112" s="74"/>
      <c r="LZS112" s="74"/>
      <c r="LZT112" s="74"/>
      <c r="LZU112" s="74"/>
      <c r="LZV112" s="74"/>
      <c r="LZW112" s="74"/>
      <c r="LZX112" s="74"/>
      <c r="LZY112" s="74"/>
      <c r="LZZ112" s="74"/>
      <c r="MAA112" s="74"/>
      <c r="MAB112" s="74"/>
      <c r="MAC112" s="74"/>
      <c r="MAD112" s="74"/>
      <c r="MAE112" s="74"/>
      <c r="MAF112" s="74"/>
      <c r="MAG112" s="74"/>
      <c r="MAH112" s="74"/>
      <c r="MAI112" s="74"/>
      <c r="MAJ112" s="74"/>
      <c r="MAK112" s="74"/>
      <c r="MAL112" s="74"/>
      <c r="MAM112" s="74"/>
      <c r="MAN112" s="74"/>
      <c r="MAO112" s="74"/>
      <c r="MAP112" s="74"/>
      <c r="MAQ112" s="74"/>
      <c r="MAR112" s="74"/>
      <c r="MAS112" s="74"/>
      <c r="MAT112" s="74"/>
      <c r="MAU112" s="74"/>
      <c r="MAV112" s="74"/>
      <c r="MAW112" s="74"/>
      <c r="MAX112" s="74"/>
      <c r="MAY112" s="74"/>
      <c r="MAZ112" s="74"/>
      <c r="MBA112" s="74"/>
      <c r="MBB112" s="74"/>
      <c r="MBC112" s="74"/>
      <c r="MBD112" s="74"/>
      <c r="MBE112" s="74"/>
      <c r="MBF112" s="74"/>
      <c r="MBG112" s="74"/>
      <c r="MBH112" s="74"/>
      <c r="MBI112" s="74"/>
      <c r="MBJ112" s="74"/>
      <c r="MBK112" s="74"/>
      <c r="MBL112" s="74"/>
      <c r="MBM112" s="74"/>
      <c r="MBN112" s="74"/>
      <c r="MBO112" s="74"/>
      <c r="MBP112" s="74"/>
      <c r="MBQ112" s="74"/>
      <c r="MBR112" s="74"/>
      <c r="MBS112" s="74"/>
      <c r="MBT112" s="74"/>
      <c r="MBU112" s="74"/>
      <c r="MBV112" s="74"/>
      <c r="MBW112" s="74"/>
      <c r="MBX112" s="74"/>
      <c r="MBY112" s="74"/>
      <c r="MBZ112" s="74"/>
      <c r="MCA112" s="74"/>
      <c r="MCB112" s="74"/>
      <c r="MCC112" s="74"/>
      <c r="MCD112" s="74"/>
      <c r="MCE112" s="74"/>
      <c r="MCF112" s="74"/>
      <c r="MCG112" s="74"/>
      <c r="MCH112" s="74"/>
      <c r="MCI112" s="74"/>
      <c r="MCJ112" s="74"/>
      <c r="MCK112" s="74"/>
      <c r="MCL112" s="74"/>
      <c r="MCM112" s="74"/>
      <c r="MCN112" s="74"/>
      <c r="MCO112" s="74"/>
      <c r="MCP112" s="74"/>
      <c r="MCQ112" s="74"/>
      <c r="MCR112" s="74"/>
      <c r="MCS112" s="74"/>
      <c r="MCT112" s="74"/>
      <c r="MCU112" s="74"/>
      <c r="MCV112" s="74"/>
      <c r="MCW112" s="74"/>
      <c r="MCX112" s="74"/>
      <c r="MCY112" s="74"/>
      <c r="MCZ112" s="74"/>
      <c r="MDA112" s="74"/>
      <c r="MDB112" s="74"/>
      <c r="MDC112" s="74"/>
      <c r="MDD112" s="74"/>
      <c r="MDE112" s="74"/>
      <c r="MDF112" s="74"/>
      <c r="MDG112" s="74"/>
      <c r="MDH112" s="74"/>
      <c r="MDI112" s="74"/>
      <c r="MDJ112" s="74"/>
      <c r="MDK112" s="74"/>
      <c r="MDL112" s="74"/>
      <c r="MDM112" s="74"/>
      <c r="MDN112" s="74"/>
      <c r="MDO112" s="74"/>
      <c r="MDP112" s="74"/>
      <c r="MDQ112" s="74"/>
      <c r="MDR112" s="74"/>
      <c r="MDS112" s="74"/>
      <c r="MDT112" s="74"/>
      <c r="MDU112" s="74"/>
      <c r="MDV112" s="74"/>
      <c r="MDW112" s="74"/>
      <c r="MDX112" s="74"/>
      <c r="MDY112" s="74"/>
      <c r="MDZ112" s="74"/>
      <c r="MEA112" s="74"/>
      <c r="MEB112" s="74"/>
      <c r="MEC112" s="74"/>
      <c r="MED112" s="74"/>
      <c r="MEE112" s="74"/>
      <c r="MEF112" s="74"/>
      <c r="MEG112" s="74"/>
      <c r="MEH112" s="74"/>
      <c r="MEI112" s="74"/>
      <c r="MEJ112" s="74"/>
      <c r="MEK112" s="74"/>
      <c r="MEL112" s="74"/>
      <c r="MEM112" s="74"/>
      <c r="MEN112" s="74"/>
      <c r="MEO112" s="74"/>
      <c r="MEP112" s="74"/>
      <c r="MEQ112" s="74"/>
      <c r="MER112" s="74"/>
      <c r="MES112" s="74"/>
      <c r="MET112" s="74"/>
      <c r="MEU112" s="74"/>
      <c r="MEV112" s="74"/>
      <c r="MEW112" s="74"/>
      <c r="MEX112" s="74"/>
      <c r="MEY112" s="74"/>
      <c r="MEZ112" s="74"/>
      <c r="MFA112" s="74"/>
      <c r="MFB112" s="74"/>
      <c r="MFC112" s="74"/>
      <c r="MFD112" s="74"/>
      <c r="MFE112" s="74"/>
      <c r="MFF112" s="74"/>
      <c r="MFG112" s="74"/>
      <c r="MFH112" s="74"/>
      <c r="MFI112" s="74"/>
      <c r="MFJ112" s="74"/>
      <c r="MFK112" s="74"/>
      <c r="MFL112" s="74"/>
      <c r="MFM112" s="74"/>
      <c r="MFN112" s="74"/>
      <c r="MFO112" s="74"/>
      <c r="MFP112" s="74"/>
      <c r="MFQ112" s="74"/>
      <c r="MFR112" s="74"/>
      <c r="MFS112" s="74"/>
      <c r="MFT112" s="74"/>
      <c r="MFU112" s="74"/>
      <c r="MFV112" s="74"/>
      <c r="MFW112" s="74"/>
      <c r="MFX112" s="74"/>
      <c r="MFY112" s="74"/>
      <c r="MFZ112" s="74"/>
      <c r="MGA112" s="74"/>
      <c r="MGB112" s="74"/>
      <c r="MGC112" s="74"/>
      <c r="MGD112" s="74"/>
      <c r="MGE112" s="74"/>
      <c r="MGF112" s="74"/>
      <c r="MGG112" s="74"/>
      <c r="MGH112" s="74"/>
      <c r="MGI112" s="74"/>
      <c r="MGJ112" s="74"/>
      <c r="MGK112" s="74"/>
      <c r="MGL112" s="74"/>
      <c r="MGM112" s="74"/>
      <c r="MGN112" s="74"/>
      <c r="MGO112" s="74"/>
      <c r="MGP112" s="74"/>
      <c r="MGQ112" s="74"/>
      <c r="MGR112" s="74"/>
      <c r="MGS112" s="74"/>
      <c r="MGT112" s="74"/>
      <c r="MGU112" s="74"/>
      <c r="MGV112" s="74"/>
      <c r="MGW112" s="74"/>
      <c r="MGX112" s="74"/>
      <c r="MGY112" s="74"/>
      <c r="MGZ112" s="74"/>
      <c r="MHA112" s="74"/>
      <c r="MHB112" s="74"/>
      <c r="MHC112" s="74"/>
      <c r="MHD112" s="74"/>
      <c r="MHE112" s="74"/>
      <c r="MHF112" s="74"/>
      <c r="MHG112" s="74"/>
      <c r="MHH112" s="74"/>
      <c r="MHI112" s="74"/>
      <c r="MHJ112" s="74"/>
      <c r="MHK112" s="74"/>
      <c r="MHL112" s="74"/>
      <c r="MHM112" s="74"/>
      <c r="MHN112" s="74"/>
      <c r="MHO112" s="74"/>
      <c r="MHP112" s="74"/>
      <c r="MHQ112" s="74"/>
      <c r="MHR112" s="74"/>
      <c r="MHS112" s="74"/>
      <c r="MHT112" s="74"/>
      <c r="MHU112" s="74"/>
      <c r="MHV112" s="74"/>
      <c r="MHW112" s="74"/>
      <c r="MHX112" s="74"/>
      <c r="MHY112" s="74"/>
      <c r="MHZ112" s="74"/>
      <c r="MIA112" s="74"/>
      <c r="MIB112" s="74"/>
      <c r="MIC112" s="74"/>
      <c r="MID112" s="74"/>
      <c r="MIE112" s="74"/>
      <c r="MIF112" s="74"/>
      <c r="MIG112" s="74"/>
      <c r="MIH112" s="74"/>
      <c r="MII112" s="74"/>
      <c r="MIJ112" s="74"/>
      <c r="MIK112" s="74"/>
      <c r="MIL112" s="74"/>
      <c r="MIM112" s="74"/>
      <c r="MIN112" s="74"/>
      <c r="MIO112" s="74"/>
      <c r="MIP112" s="74"/>
      <c r="MIQ112" s="74"/>
      <c r="MIR112" s="74"/>
      <c r="MIS112" s="74"/>
      <c r="MIT112" s="74"/>
      <c r="MIU112" s="74"/>
      <c r="MIV112" s="74"/>
      <c r="MIW112" s="74"/>
      <c r="MIX112" s="74"/>
      <c r="MIY112" s="74"/>
      <c r="MIZ112" s="74"/>
      <c r="MJA112" s="74"/>
      <c r="MJB112" s="74"/>
      <c r="MJC112" s="74"/>
      <c r="MJD112" s="74"/>
      <c r="MJE112" s="74"/>
      <c r="MJF112" s="74"/>
      <c r="MJG112" s="74"/>
      <c r="MJH112" s="74"/>
      <c r="MJI112" s="74"/>
      <c r="MJJ112" s="74"/>
      <c r="MJK112" s="74"/>
      <c r="MJL112" s="74"/>
      <c r="MJM112" s="74"/>
      <c r="MJN112" s="74"/>
      <c r="MJO112" s="74"/>
      <c r="MJP112" s="74"/>
      <c r="MJQ112" s="74"/>
      <c r="MJR112" s="74"/>
      <c r="MJS112" s="74"/>
      <c r="MJT112" s="74"/>
      <c r="MJU112" s="74"/>
      <c r="MJV112" s="74"/>
      <c r="MJW112" s="74"/>
      <c r="MJX112" s="74"/>
      <c r="MJY112" s="74"/>
      <c r="MJZ112" s="74"/>
      <c r="MKA112" s="74"/>
      <c r="MKB112" s="74"/>
      <c r="MKC112" s="74"/>
      <c r="MKD112" s="74"/>
      <c r="MKE112" s="74"/>
      <c r="MKF112" s="74"/>
      <c r="MKG112" s="74"/>
      <c r="MKH112" s="74"/>
      <c r="MKI112" s="74"/>
      <c r="MKJ112" s="74"/>
      <c r="MKK112" s="74"/>
      <c r="MKL112" s="74"/>
      <c r="MKM112" s="74"/>
      <c r="MKN112" s="74"/>
      <c r="MKO112" s="74"/>
      <c r="MKP112" s="74"/>
      <c r="MKQ112" s="74"/>
      <c r="MKR112" s="74"/>
      <c r="MKS112" s="74"/>
      <c r="MKT112" s="74"/>
      <c r="MKU112" s="74"/>
      <c r="MKV112" s="74"/>
      <c r="MKW112" s="74"/>
      <c r="MKX112" s="74"/>
      <c r="MKY112" s="74"/>
      <c r="MKZ112" s="74"/>
      <c r="MLA112" s="74"/>
      <c r="MLB112" s="74"/>
      <c r="MLC112" s="74"/>
      <c r="MLD112" s="74"/>
      <c r="MLE112" s="74"/>
      <c r="MLF112" s="74"/>
      <c r="MLG112" s="74"/>
      <c r="MLH112" s="74"/>
      <c r="MLI112" s="74"/>
      <c r="MLJ112" s="74"/>
      <c r="MLK112" s="74"/>
      <c r="MLL112" s="74"/>
      <c r="MLM112" s="74"/>
      <c r="MLN112" s="74"/>
      <c r="MLO112" s="74"/>
      <c r="MLP112" s="74"/>
      <c r="MLQ112" s="74"/>
      <c r="MLR112" s="74"/>
      <c r="MLS112" s="74"/>
      <c r="MLT112" s="74"/>
      <c r="MLU112" s="74"/>
      <c r="MLV112" s="74"/>
      <c r="MLW112" s="74"/>
      <c r="MLX112" s="74"/>
      <c r="MLY112" s="74"/>
      <c r="MLZ112" s="74"/>
      <c r="MMA112" s="74"/>
      <c r="MMB112" s="74"/>
      <c r="MMC112" s="74"/>
      <c r="MMD112" s="74"/>
      <c r="MME112" s="74"/>
      <c r="MMF112" s="74"/>
      <c r="MMG112" s="74"/>
      <c r="MMH112" s="74"/>
      <c r="MMI112" s="74"/>
      <c r="MMJ112" s="74"/>
      <c r="MMK112" s="74"/>
      <c r="MML112" s="74"/>
      <c r="MMM112" s="74"/>
      <c r="MMN112" s="74"/>
      <c r="MMO112" s="74"/>
      <c r="MMP112" s="74"/>
      <c r="MMQ112" s="74"/>
      <c r="MMR112" s="74"/>
      <c r="MMS112" s="74"/>
      <c r="MMT112" s="74"/>
      <c r="MMU112" s="74"/>
      <c r="MMV112" s="74"/>
      <c r="MMW112" s="74"/>
      <c r="MMX112" s="74"/>
      <c r="MMY112" s="74"/>
      <c r="MMZ112" s="74"/>
      <c r="MNA112" s="74"/>
      <c r="MNB112" s="74"/>
      <c r="MNC112" s="74"/>
      <c r="MND112" s="74"/>
      <c r="MNE112" s="74"/>
      <c r="MNF112" s="74"/>
      <c r="MNG112" s="74"/>
      <c r="MNH112" s="74"/>
      <c r="MNI112" s="74"/>
      <c r="MNJ112" s="74"/>
      <c r="MNK112" s="74"/>
      <c r="MNL112" s="74"/>
      <c r="MNM112" s="74"/>
      <c r="MNN112" s="74"/>
      <c r="MNO112" s="74"/>
      <c r="MNP112" s="74"/>
      <c r="MNQ112" s="74"/>
      <c r="MNR112" s="74"/>
      <c r="MNS112" s="74"/>
      <c r="MNT112" s="74"/>
      <c r="MNU112" s="74"/>
      <c r="MNV112" s="74"/>
      <c r="MNW112" s="74"/>
      <c r="MNX112" s="74"/>
      <c r="MNY112" s="74"/>
      <c r="MNZ112" s="74"/>
      <c r="MOA112" s="74"/>
      <c r="MOB112" s="74"/>
      <c r="MOC112" s="74"/>
      <c r="MOD112" s="74"/>
      <c r="MOE112" s="74"/>
      <c r="MOF112" s="74"/>
      <c r="MOG112" s="74"/>
      <c r="MOH112" s="74"/>
      <c r="MOI112" s="74"/>
      <c r="MOJ112" s="74"/>
      <c r="MOK112" s="74"/>
      <c r="MOL112" s="74"/>
      <c r="MOM112" s="74"/>
      <c r="MON112" s="74"/>
      <c r="MOO112" s="74"/>
      <c r="MOP112" s="74"/>
      <c r="MOQ112" s="74"/>
      <c r="MOR112" s="74"/>
      <c r="MOS112" s="74"/>
      <c r="MOT112" s="74"/>
      <c r="MOU112" s="74"/>
      <c r="MOV112" s="74"/>
      <c r="MOW112" s="74"/>
      <c r="MOX112" s="74"/>
      <c r="MOY112" s="74"/>
      <c r="MOZ112" s="74"/>
      <c r="MPA112" s="74"/>
      <c r="MPB112" s="74"/>
      <c r="MPC112" s="74"/>
      <c r="MPD112" s="74"/>
      <c r="MPE112" s="74"/>
      <c r="MPF112" s="74"/>
      <c r="MPG112" s="74"/>
      <c r="MPH112" s="74"/>
      <c r="MPI112" s="74"/>
      <c r="MPJ112" s="74"/>
      <c r="MPK112" s="74"/>
      <c r="MPL112" s="74"/>
      <c r="MPM112" s="74"/>
      <c r="MPN112" s="74"/>
      <c r="MPO112" s="74"/>
      <c r="MPP112" s="74"/>
      <c r="MPQ112" s="74"/>
      <c r="MPR112" s="74"/>
      <c r="MPS112" s="74"/>
      <c r="MPT112" s="74"/>
      <c r="MPU112" s="74"/>
      <c r="MPV112" s="74"/>
      <c r="MPW112" s="74"/>
      <c r="MPX112" s="74"/>
      <c r="MPY112" s="74"/>
      <c r="MPZ112" s="74"/>
      <c r="MQA112" s="74"/>
      <c r="MQB112" s="74"/>
      <c r="MQC112" s="74"/>
      <c r="MQD112" s="74"/>
      <c r="MQE112" s="74"/>
      <c r="MQF112" s="74"/>
      <c r="MQG112" s="74"/>
      <c r="MQH112" s="74"/>
      <c r="MQI112" s="74"/>
      <c r="MQJ112" s="74"/>
      <c r="MQK112" s="74"/>
      <c r="MQL112" s="74"/>
      <c r="MQM112" s="74"/>
      <c r="MQN112" s="74"/>
      <c r="MQO112" s="74"/>
      <c r="MQP112" s="74"/>
      <c r="MQQ112" s="74"/>
      <c r="MQR112" s="74"/>
      <c r="MQS112" s="74"/>
      <c r="MQT112" s="74"/>
      <c r="MQU112" s="74"/>
      <c r="MQV112" s="74"/>
      <c r="MQW112" s="74"/>
      <c r="MQX112" s="74"/>
      <c r="MQY112" s="74"/>
      <c r="MQZ112" s="74"/>
      <c r="MRA112" s="74"/>
      <c r="MRB112" s="74"/>
      <c r="MRC112" s="74"/>
      <c r="MRD112" s="74"/>
      <c r="MRE112" s="74"/>
      <c r="MRF112" s="74"/>
      <c r="MRG112" s="74"/>
      <c r="MRH112" s="74"/>
      <c r="MRI112" s="74"/>
      <c r="MRJ112" s="74"/>
      <c r="MRK112" s="74"/>
      <c r="MRL112" s="74"/>
      <c r="MRM112" s="74"/>
      <c r="MRN112" s="74"/>
      <c r="MRO112" s="74"/>
      <c r="MRP112" s="74"/>
      <c r="MRQ112" s="74"/>
      <c r="MRR112" s="74"/>
      <c r="MRS112" s="74"/>
      <c r="MRT112" s="74"/>
      <c r="MRU112" s="74"/>
      <c r="MRV112" s="74"/>
      <c r="MRW112" s="74"/>
      <c r="MRX112" s="74"/>
      <c r="MRY112" s="74"/>
      <c r="MRZ112" s="74"/>
      <c r="MSA112" s="74"/>
      <c r="MSB112" s="74"/>
      <c r="MSC112" s="74"/>
      <c r="MSD112" s="74"/>
      <c r="MSE112" s="74"/>
      <c r="MSF112" s="74"/>
      <c r="MSG112" s="74"/>
      <c r="MSH112" s="74"/>
      <c r="MSI112" s="74"/>
      <c r="MSJ112" s="74"/>
      <c r="MSK112" s="74"/>
      <c r="MSL112" s="74"/>
      <c r="MSM112" s="74"/>
      <c r="MSN112" s="74"/>
      <c r="MSO112" s="74"/>
      <c r="MSP112" s="74"/>
      <c r="MSQ112" s="74"/>
      <c r="MSR112" s="74"/>
      <c r="MSS112" s="74"/>
      <c r="MST112" s="74"/>
      <c r="MSU112" s="74"/>
      <c r="MSV112" s="74"/>
      <c r="MSW112" s="74"/>
      <c r="MSX112" s="74"/>
      <c r="MSY112" s="74"/>
      <c r="MSZ112" s="74"/>
      <c r="MTA112" s="74"/>
      <c r="MTB112" s="74"/>
      <c r="MTC112" s="74"/>
      <c r="MTD112" s="74"/>
      <c r="MTE112" s="74"/>
      <c r="MTF112" s="74"/>
      <c r="MTG112" s="74"/>
      <c r="MTH112" s="74"/>
      <c r="MTI112" s="74"/>
      <c r="MTJ112" s="74"/>
      <c r="MTK112" s="74"/>
      <c r="MTL112" s="74"/>
      <c r="MTM112" s="74"/>
      <c r="MTN112" s="74"/>
      <c r="MTO112" s="74"/>
      <c r="MTP112" s="74"/>
      <c r="MTQ112" s="74"/>
      <c r="MTR112" s="74"/>
      <c r="MTS112" s="74"/>
      <c r="MTT112" s="74"/>
      <c r="MTU112" s="74"/>
      <c r="MTV112" s="74"/>
      <c r="MTW112" s="74"/>
      <c r="MTX112" s="74"/>
      <c r="MTY112" s="74"/>
      <c r="MTZ112" s="74"/>
      <c r="MUA112" s="74"/>
      <c r="MUB112" s="74"/>
      <c r="MUC112" s="74"/>
      <c r="MUD112" s="74"/>
      <c r="MUE112" s="74"/>
      <c r="MUF112" s="74"/>
      <c r="MUG112" s="74"/>
      <c r="MUH112" s="74"/>
      <c r="MUI112" s="74"/>
      <c r="MUJ112" s="74"/>
      <c r="MUK112" s="74"/>
      <c r="MUL112" s="74"/>
      <c r="MUM112" s="74"/>
      <c r="MUN112" s="74"/>
      <c r="MUO112" s="74"/>
      <c r="MUP112" s="74"/>
      <c r="MUQ112" s="74"/>
      <c r="MUR112" s="74"/>
      <c r="MUS112" s="74"/>
      <c r="MUT112" s="74"/>
      <c r="MUU112" s="74"/>
      <c r="MUV112" s="74"/>
      <c r="MUW112" s="74"/>
      <c r="MUX112" s="74"/>
      <c r="MUY112" s="74"/>
      <c r="MUZ112" s="74"/>
      <c r="MVA112" s="74"/>
      <c r="MVB112" s="74"/>
      <c r="MVC112" s="74"/>
      <c r="MVD112" s="74"/>
      <c r="MVE112" s="74"/>
      <c r="MVF112" s="74"/>
      <c r="MVG112" s="74"/>
      <c r="MVH112" s="74"/>
      <c r="MVI112" s="74"/>
      <c r="MVJ112" s="74"/>
      <c r="MVK112" s="74"/>
      <c r="MVL112" s="74"/>
      <c r="MVM112" s="74"/>
      <c r="MVN112" s="74"/>
      <c r="MVO112" s="74"/>
      <c r="MVP112" s="74"/>
      <c r="MVQ112" s="74"/>
      <c r="MVR112" s="74"/>
      <c r="MVS112" s="74"/>
      <c r="MVT112" s="74"/>
      <c r="MVU112" s="74"/>
      <c r="MVV112" s="74"/>
      <c r="MVW112" s="74"/>
      <c r="MVX112" s="74"/>
      <c r="MVY112" s="74"/>
      <c r="MVZ112" s="74"/>
      <c r="MWA112" s="74"/>
      <c r="MWB112" s="74"/>
      <c r="MWC112" s="74"/>
      <c r="MWD112" s="74"/>
      <c r="MWE112" s="74"/>
      <c r="MWF112" s="74"/>
      <c r="MWG112" s="74"/>
      <c r="MWH112" s="74"/>
      <c r="MWI112" s="74"/>
      <c r="MWJ112" s="74"/>
      <c r="MWK112" s="74"/>
      <c r="MWL112" s="74"/>
      <c r="MWM112" s="74"/>
      <c r="MWN112" s="74"/>
      <c r="MWO112" s="74"/>
      <c r="MWP112" s="74"/>
      <c r="MWQ112" s="74"/>
      <c r="MWR112" s="74"/>
      <c r="MWS112" s="74"/>
      <c r="MWT112" s="74"/>
      <c r="MWU112" s="74"/>
      <c r="MWV112" s="74"/>
      <c r="MWW112" s="74"/>
      <c r="MWX112" s="74"/>
      <c r="MWY112" s="74"/>
      <c r="MWZ112" s="74"/>
      <c r="MXA112" s="74"/>
      <c r="MXB112" s="74"/>
      <c r="MXC112" s="74"/>
      <c r="MXD112" s="74"/>
      <c r="MXE112" s="74"/>
      <c r="MXF112" s="74"/>
      <c r="MXG112" s="74"/>
      <c r="MXH112" s="74"/>
      <c r="MXI112" s="74"/>
      <c r="MXJ112" s="74"/>
      <c r="MXK112" s="74"/>
      <c r="MXL112" s="74"/>
      <c r="MXM112" s="74"/>
      <c r="MXN112" s="74"/>
      <c r="MXO112" s="74"/>
      <c r="MXP112" s="74"/>
      <c r="MXQ112" s="74"/>
      <c r="MXR112" s="74"/>
      <c r="MXS112" s="74"/>
      <c r="MXT112" s="74"/>
      <c r="MXU112" s="74"/>
      <c r="MXV112" s="74"/>
      <c r="MXW112" s="74"/>
      <c r="MXX112" s="74"/>
      <c r="MXY112" s="74"/>
      <c r="MXZ112" s="74"/>
      <c r="MYA112" s="74"/>
      <c r="MYB112" s="74"/>
      <c r="MYC112" s="74"/>
      <c r="MYD112" s="74"/>
      <c r="MYE112" s="74"/>
      <c r="MYF112" s="74"/>
      <c r="MYG112" s="74"/>
      <c r="MYH112" s="74"/>
      <c r="MYI112" s="74"/>
      <c r="MYJ112" s="74"/>
      <c r="MYK112" s="74"/>
      <c r="MYL112" s="74"/>
      <c r="MYM112" s="74"/>
      <c r="MYN112" s="74"/>
      <c r="MYO112" s="74"/>
      <c r="MYP112" s="74"/>
      <c r="MYQ112" s="74"/>
      <c r="MYR112" s="74"/>
      <c r="MYS112" s="74"/>
      <c r="MYT112" s="74"/>
      <c r="MYU112" s="74"/>
      <c r="MYV112" s="74"/>
      <c r="MYW112" s="74"/>
      <c r="MYX112" s="74"/>
      <c r="MYY112" s="74"/>
      <c r="MYZ112" s="74"/>
      <c r="MZA112" s="74"/>
      <c r="MZB112" s="74"/>
      <c r="MZC112" s="74"/>
      <c r="MZD112" s="74"/>
      <c r="MZE112" s="74"/>
      <c r="MZF112" s="74"/>
      <c r="MZG112" s="74"/>
      <c r="MZH112" s="74"/>
      <c r="MZI112" s="74"/>
      <c r="MZJ112" s="74"/>
      <c r="MZK112" s="74"/>
      <c r="MZL112" s="74"/>
      <c r="MZM112" s="74"/>
      <c r="MZN112" s="74"/>
      <c r="MZO112" s="74"/>
      <c r="MZP112" s="74"/>
      <c r="MZQ112" s="74"/>
      <c r="MZR112" s="74"/>
      <c r="MZS112" s="74"/>
      <c r="MZT112" s="74"/>
      <c r="MZU112" s="74"/>
      <c r="MZV112" s="74"/>
      <c r="MZW112" s="74"/>
      <c r="MZX112" s="74"/>
      <c r="MZY112" s="74"/>
      <c r="MZZ112" s="74"/>
      <c r="NAA112" s="74"/>
      <c r="NAB112" s="74"/>
      <c r="NAC112" s="74"/>
      <c r="NAD112" s="74"/>
      <c r="NAE112" s="74"/>
      <c r="NAF112" s="74"/>
      <c r="NAG112" s="74"/>
      <c r="NAH112" s="74"/>
      <c r="NAI112" s="74"/>
      <c r="NAJ112" s="74"/>
      <c r="NAK112" s="74"/>
      <c r="NAL112" s="74"/>
      <c r="NAM112" s="74"/>
      <c r="NAN112" s="74"/>
      <c r="NAO112" s="74"/>
      <c r="NAP112" s="74"/>
      <c r="NAQ112" s="74"/>
      <c r="NAR112" s="74"/>
      <c r="NAS112" s="74"/>
      <c r="NAT112" s="74"/>
      <c r="NAU112" s="74"/>
      <c r="NAV112" s="74"/>
      <c r="NAW112" s="74"/>
      <c r="NAX112" s="74"/>
      <c r="NAY112" s="74"/>
      <c r="NAZ112" s="74"/>
      <c r="NBA112" s="74"/>
      <c r="NBB112" s="74"/>
      <c r="NBC112" s="74"/>
      <c r="NBD112" s="74"/>
      <c r="NBE112" s="74"/>
      <c r="NBF112" s="74"/>
      <c r="NBG112" s="74"/>
      <c r="NBH112" s="74"/>
      <c r="NBI112" s="74"/>
      <c r="NBJ112" s="74"/>
      <c r="NBK112" s="74"/>
      <c r="NBL112" s="74"/>
      <c r="NBM112" s="74"/>
      <c r="NBN112" s="74"/>
      <c r="NBO112" s="74"/>
      <c r="NBP112" s="74"/>
      <c r="NBQ112" s="74"/>
      <c r="NBR112" s="74"/>
      <c r="NBS112" s="74"/>
      <c r="NBT112" s="74"/>
      <c r="NBU112" s="74"/>
      <c r="NBV112" s="74"/>
      <c r="NBW112" s="74"/>
      <c r="NBX112" s="74"/>
      <c r="NBY112" s="74"/>
      <c r="NBZ112" s="74"/>
      <c r="NCA112" s="74"/>
      <c r="NCB112" s="74"/>
      <c r="NCC112" s="74"/>
      <c r="NCD112" s="74"/>
      <c r="NCE112" s="74"/>
      <c r="NCF112" s="74"/>
      <c r="NCG112" s="74"/>
      <c r="NCH112" s="74"/>
      <c r="NCI112" s="74"/>
      <c r="NCJ112" s="74"/>
      <c r="NCK112" s="74"/>
      <c r="NCL112" s="74"/>
      <c r="NCM112" s="74"/>
      <c r="NCN112" s="74"/>
      <c r="NCO112" s="74"/>
      <c r="NCP112" s="74"/>
      <c r="NCQ112" s="74"/>
      <c r="NCR112" s="74"/>
      <c r="NCS112" s="74"/>
      <c r="NCT112" s="74"/>
      <c r="NCU112" s="74"/>
      <c r="NCV112" s="74"/>
      <c r="NCW112" s="74"/>
      <c r="NCX112" s="74"/>
      <c r="NCY112" s="74"/>
      <c r="NCZ112" s="74"/>
      <c r="NDA112" s="74"/>
      <c r="NDB112" s="74"/>
      <c r="NDC112" s="74"/>
      <c r="NDD112" s="74"/>
      <c r="NDE112" s="74"/>
      <c r="NDF112" s="74"/>
      <c r="NDG112" s="74"/>
      <c r="NDH112" s="74"/>
      <c r="NDI112" s="74"/>
      <c r="NDJ112" s="74"/>
      <c r="NDK112" s="74"/>
      <c r="NDL112" s="74"/>
      <c r="NDM112" s="74"/>
      <c r="NDN112" s="74"/>
      <c r="NDO112" s="74"/>
      <c r="NDP112" s="74"/>
      <c r="NDQ112" s="74"/>
      <c r="NDR112" s="74"/>
      <c r="NDS112" s="74"/>
      <c r="NDT112" s="74"/>
      <c r="NDU112" s="74"/>
      <c r="NDV112" s="74"/>
      <c r="NDW112" s="74"/>
      <c r="NDX112" s="74"/>
      <c r="NDY112" s="74"/>
      <c r="NDZ112" s="74"/>
      <c r="NEA112" s="74"/>
      <c r="NEB112" s="74"/>
      <c r="NEC112" s="74"/>
      <c r="NED112" s="74"/>
      <c r="NEE112" s="74"/>
      <c r="NEF112" s="74"/>
      <c r="NEG112" s="74"/>
      <c r="NEH112" s="74"/>
      <c r="NEI112" s="74"/>
      <c r="NEJ112" s="74"/>
      <c r="NEK112" s="74"/>
      <c r="NEL112" s="74"/>
      <c r="NEM112" s="74"/>
      <c r="NEN112" s="74"/>
      <c r="NEO112" s="74"/>
      <c r="NEP112" s="74"/>
      <c r="NEQ112" s="74"/>
      <c r="NER112" s="74"/>
      <c r="NES112" s="74"/>
      <c r="NET112" s="74"/>
      <c r="NEU112" s="74"/>
      <c r="NEV112" s="74"/>
      <c r="NEW112" s="74"/>
      <c r="NEX112" s="74"/>
      <c r="NEY112" s="74"/>
      <c r="NEZ112" s="74"/>
      <c r="NFA112" s="74"/>
      <c r="NFB112" s="74"/>
      <c r="NFC112" s="74"/>
      <c r="NFD112" s="74"/>
      <c r="NFE112" s="74"/>
      <c r="NFF112" s="74"/>
      <c r="NFG112" s="74"/>
      <c r="NFH112" s="74"/>
      <c r="NFI112" s="74"/>
      <c r="NFJ112" s="74"/>
      <c r="NFK112" s="74"/>
      <c r="NFL112" s="74"/>
      <c r="NFM112" s="74"/>
      <c r="NFN112" s="74"/>
      <c r="NFO112" s="74"/>
      <c r="NFP112" s="74"/>
      <c r="NFQ112" s="74"/>
      <c r="NFR112" s="74"/>
      <c r="NFS112" s="74"/>
      <c r="NFT112" s="74"/>
      <c r="NFU112" s="74"/>
      <c r="NFV112" s="74"/>
      <c r="NFW112" s="74"/>
      <c r="NFX112" s="74"/>
      <c r="NFY112" s="74"/>
      <c r="NFZ112" s="74"/>
      <c r="NGA112" s="74"/>
      <c r="NGB112" s="74"/>
      <c r="NGC112" s="74"/>
      <c r="NGD112" s="74"/>
      <c r="NGE112" s="74"/>
      <c r="NGF112" s="74"/>
      <c r="NGG112" s="74"/>
      <c r="NGH112" s="74"/>
      <c r="NGI112" s="74"/>
      <c r="NGJ112" s="74"/>
      <c r="NGK112" s="74"/>
      <c r="NGL112" s="74"/>
      <c r="NGM112" s="74"/>
      <c r="NGN112" s="74"/>
      <c r="NGO112" s="74"/>
      <c r="NGP112" s="74"/>
      <c r="NGQ112" s="74"/>
      <c r="NGR112" s="74"/>
      <c r="NGS112" s="74"/>
      <c r="NGT112" s="74"/>
      <c r="NGU112" s="74"/>
      <c r="NGV112" s="74"/>
      <c r="NGW112" s="74"/>
      <c r="NGX112" s="74"/>
      <c r="NGY112" s="74"/>
      <c r="NGZ112" s="74"/>
      <c r="NHA112" s="74"/>
      <c r="NHB112" s="74"/>
      <c r="NHC112" s="74"/>
      <c r="NHD112" s="74"/>
      <c r="NHE112" s="74"/>
      <c r="NHF112" s="74"/>
      <c r="NHG112" s="74"/>
      <c r="NHH112" s="74"/>
      <c r="NHI112" s="74"/>
      <c r="NHJ112" s="74"/>
      <c r="NHK112" s="74"/>
      <c r="NHL112" s="74"/>
      <c r="NHM112" s="74"/>
      <c r="NHN112" s="74"/>
      <c r="NHO112" s="74"/>
      <c r="NHP112" s="74"/>
      <c r="NHQ112" s="74"/>
      <c r="NHR112" s="74"/>
      <c r="NHS112" s="74"/>
      <c r="NHT112" s="74"/>
      <c r="NHU112" s="74"/>
      <c r="NHV112" s="74"/>
      <c r="NHW112" s="74"/>
      <c r="NHX112" s="74"/>
      <c r="NHY112" s="74"/>
      <c r="NHZ112" s="74"/>
      <c r="NIA112" s="74"/>
      <c r="NIB112" s="74"/>
      <c r="NIC112" s="74"/>
      <c r="NID112" s="74"/>
      <c r="NIE112" s="74"/>
      <c r="NIF112" s="74"/>
      <c r="NIG112" s="74"/>
      <c r="NIH112" s="74"/>
      <c r="NII112" s="74"/>
      <c r="NIJ112" s="74"/>
      <c r="NIK112" s="74"/>
      <c r="NIL112" s="74"/>
      <c r="NIM112" s="74"/>
      <c r="NIN112" s="74"/>
      <c r="NIO112" s="74"/>
      <c r="NIP112" s="74"/>
      <c r="NIQ112" s="74"/>
      <c r="NIR112" s="74"/>
      <c r="NIS112" s="74"/>
      <c r="NIT112" s="74"/>
      <c r="NIU112" s="74"/>
      <c r="NIV112" s="74"/>
      <c r="NIW112" s="74"/>
      <c r="NIX112" s="74"/>
      <c r="NIY112" s="74"/>
      <c r="NIZ112" s="74"/>
      <c r="NJA112" s="74"/>
      <c r="NJB112" s="74"/>
      <c r="NJC112" s="74"/>
      <c r="NJD112" s="74"/>
      <c r="NJE112" s="74"/>
      <c r="NJF112" s="74"/>
      <c r="NJG112" s="74"/>
      <c r="NJH112" s="74"/>
      <c r="NJI112" s="74"/>
      <c r="NJJ112" s="74"/>
      <c r="NJK112" s="74"/>
      <c r="NJL112" s="74"/>
      <c r="NJM112" s="74"/>
      <c r="NJN112" s="74"/>
      <c r="NJO112" s="74"/>
      <c r="NJP112" s="74"/>
      <c r="NJQ112" s="74"/>
      <c r="NJR112" s="74"/>
      <c r="NJS112" s="74"/>
      <c r="NJT112" s="74"/>
      <c r="NJU112" s="74"/>
      <c r="NJV112" s="74"/>
      <c r="NJW112" s="74"/>
      <c r="NJX112" s="74"/>
      <c r="NJY112" s="74"/>
      <c r="NJZ112" s="74"/>
      <c r="NKA112" s="74"/>
      <c r="NKB112" s="74"/>
      <c r="NKC112" s="74"/>
      <c r="NKD112" s="74"/>
      <c r="NKE112" s="74"/>
      <c r="NKF112" s="74"/>
      <c r="NKG112" s="74"/>
      <c r="NKH112" s="74"/>
      <c r="NKI112" s="74"/>
      <c r="NKJ112" s="74"/>
      <c r="NKK112" s="74"/>
      <c r="NKL112" s="74"/>
      <c r="NKM112" s="74"/>
      <c r="NKN112" s="74"/>
      <c r="NKO112" s="74"/>
      <c r="NKP112" s="74"/>
      <c r="NKQ112" s="74"/>
      <c r="NKR112" s="74"/>
      <c r="NKS112" s="74"/>
      <c r="NKT112" s="74"/>
      <c r="NKU112" s="74"/>
      <c r="NKV112" s="74"/>
      <c r="NKW112" s="74"/>
      <c r="NKX112" s="74"/>
      <c r="NKY112" s="74"/>
      <c r="NKZ112" s="74"/>
      <c r="NLA112" s="74"/>
      <c r="NLB112" s="74"/>
      <c r="NLC112" s="74"/>
      <c r="NLD112" s="74"/>
      <c r="NLE112" s="74"/>
      <c r="NLF112" s="74"/>
      <c r="NLG112" s="74"/>
      <c r="NLH112" s="74"/>
      <c r="NLI112" s="74"/>
      <c r="NLJ112" s="74"/>
      <c r="NLK112" s="74"/>
      <c r="NLL112" s="74"/>
      <c r="NLM112" s="74"/>
      <c r="NLN112" s="74"/>
      <c r="NLO112" s="74"/>
      <c r="NLP112" s="74"/>
      <c r="NLQ112" s="74"/>
      <c r="NLR112" s="74"/>
      <c r="NLS112" s="74"/>
      <c r="NLT112" s="74"/>
      <c r="NLU112" s="74"/>
      <c r="NLV112" s="74"/>
      <c r="NLW112" s="74"/>
      <c r="NLX112" s="74"/>
      <c r="NLY112" s="74"/>
      <c r="NLZ112" s="74"/>
      <c r="NMA112" s="74"/>
      <c r="NMB112" s="74"/>
      <c r="NMC112" s="74"/>
      <c r="NMD112" s="74"/>
      <c r="NME112" s="74"/>
      <c r="NMF112" s="74"/>
      <c r="NMG112" s="74"/>
      <c r="NMH112" s="74"/>
      <c r="NMI112" s="74"/>
      <c r="NMJ112" s="74"/>
      <c r="NMK112" s="74"/>
      <c r="NML112" s="74"/>
      <c r="NMM112" s="74"/>
      <c r="NMN112" s="74"/>
      <c r="NMO112" s="74"/>
      <c r="NMP112" s="74"/>
      <c r="NMQ112" s="74"/>
      <c r="NMR112" s="74"/>
      <c r="NMS112" s="74"/>
      <c r="NMT112" s="74"/>
      <c r="NMU112" s="74"/>
      <c r="NMV112" s="74"/>
      <c r="NMW112" s="74"/>
      <c r="NMX112" s="74"/>
      <c r="NMY112" s="74"/>
      <c r="NMZ112" s="74"/>
      <c r="NNA112" s="74"/>
      <c r="NNB112" s="74"/>
      <c r="NNC112" s="74"/>
      <c r="NND112" s="74"/>
      <c r="NNE112" s="74"/>
      <c r="NNF112" s="74"/>
      <c r="NNG112" s="74"/>
      <c r="NNH112" s="74"/>
      <c r="NNI112" s="74"/>
      <c r="NNJ112" s="74"/>
      <c r="NNK112" s="74"/>
      <c r="NNL112" s="74"/>
      <c r="NNM112" s="74"/>
      <c r="NNN112" s="74"/>
      <c r="NNO112" s="74"/>
      <c r="NNP112" s="74"/>
      <c r="NNQ112" s="74"/>
      <c r="NNR112" s="74"/>
      <c r="NNS112" s="74"/>
      <c r="NNT112" s="74"/>
      <c r="NNU112" s="74"/>
      <c r="NNV112" s="74"/>
      <c r="NNW112" s="74"/>
      <c r="NNX112" s="74"/>
      <c r="NNY112" s="74"/>
      <c r="NNZ112" s="74"/>
      <c r="NOA112" s="74"/>
      <c r="NOB112" s="74"/>
      <c r="NOC112" s="74"/>
      <c r="NOD112" s="74"/>
      <c r="NOE112" s="74"/>
      <c r="NOF112" s="74"/>
      <c r="NOG112" s="74"/>
      <c r="NOH112" s="74"/>
      <c r="NOI112" s="74"/>
      <c r="NOJ112" s="74"/>
      <c r="NOK112" s="74"/>
      <c r="NOL112" s="74"/>
      <c r="NOM112" s="74"/>
      <c r="NON112" s="74"/>
      <c r="NOO112" s="74"/>
      <c r="NOP112" s="74"/>
      <c r="NOQ112" s="74"/>
      <c r="NOR112" s="74"/>
      <c r="NOS112" s="74"/>
      <c r="NOT112" s="74"/>
      <c r="NOU112" s="74"/>
      <c r="NOV112" s="74"/>
      <c r="NOW112" s="74"/>
      <c r="NOX112" s="74"/>
      <c r="NOY112" s="74"/>
      <c r="NOZ112" s="74"/>
      <c r="NPA112" s="74"/>
      <c r="NPB112" s="74"/>
      <c r="NPC112" s="74"/>
      <c r="NPD112" s="74"/>
      <c r="NPE112" s="74"/>
      <c r="NPF112" s="74"/>
      <c r="NPG112" s="74"/>
      <c r="NPH112" s="74"/>
      <c r="NPI112" s="74"/>
      <c r="NPJ112" s="74"/>
      <c r="NPK112" s="74"/>
      <c r="NPL112" s="74"/>
      <c r="NPM112" s="74"/>
      <c r="NPN112" s="74"/>
      <c r="NPO112" s="74"/>
      <c r="NPP112" s="74"/>
      <c r="NPQ112" s="74"/>
      <c r="NPR112" s="74"/>
      <c r="NPS112" s="74"/>
      <c r="NPT112" s="74"/>
      <c r="NPU112" s="74"/>
      <c r="NPV112" s="74"/>
      <c r="NPW112" s="74"/>
      <c r="NPX112" s="74"/>
      <c r="NPY112" s="74"/>
      <c r="NPZ112" s="74"/>
      <c r="NQA112" s="74"/>
      <c r="NQB112" s="74"/>
      <c r="NQC112" s="74"/>
      <c r="NQD112" s="74"/>
      <c r="NQE112" s="74"/>
      <c r="NQF112" s="74"/>
      <c r="NQG112" s="74"/>
      <c r="NQH112" s="74"/>
      <c r="NQI112" s="74"/>
      <c r="NQJ112" s="74"/>
      <c r="NQK112" s="74"/>
      <c r="NQL112" s="74"/>
      <c r="NQM112" s="74"/>
      <c r="NQN112" s="74"/>
      <c r="NQO112" s="74"/>
      <c r="NQP112" s="74"/>
      <c r="NQQ112" s="74"/>
      <c r="NQR112" s="74"/>
      <c r="NQS112" s="74"/>
      <c r="NQT112" s="74"/>
      <c r="NQU112" s="74"/>
      <c r="NQV112" s="74"/>
      <c r="NQW112" s="74"/>
      <c r="NQX112" s="74"/>
      <c r="NQY112" s="74"/>
      <c r="NQZ112" s="74"/>
      <c r="NRA112" s="74"/>
      <c r="NRB112" s="74"/>
      <c r="NRC112" s="74"/>
      <c r="NRD112" s="74"/>
      <c r="NRE112" s="74"/>
      <c r="NRF112" s="74"/>
      <c r="NRG112" s="74"/>
      <c r="NRH112" s="74"/>
      <c r="NRI112" s="74"/>
      <c r="NRJ112" s="74"/>
      <c r="NRK112" s="74"/>
      <c r="NRL112" s="74"/>
      <c r="NRM112" s="74"/>
      <c r="NRN112" s="74"/>
      <c r="NRO112" s="74"/>
      <c r="NRP112" s="74"/>
      <c r="NRQ112" s="74"/>
      <c r="NRR112" s="74"/>
      <c r="NRS112" s="74"/>
      <c r="NRT112" s="74"/>
      <c r="NRU112" s="74"/>
      <c r="NRV112" s="74"/>
      <c r="NRW112" s="74"/>
      <c r="NRX112" s="74"/>
      <c r="NRY112" s="74"/>
      <c r="NRZ112" s="74"/>
      <c r="NSA112" s="74"/>
      <c r="NSB112" s="74"/>
      <c r="NSC112" s="74"/>
      <c r="NSD112" s="74"/>
      <c r="NSE112" s="74"/>
      <c r="NSF112" s="74"/>
      <c r="NSG112" s="74"/>
      <c r="NSH112" s="74"/>
      <c r="NSI112" s="74"/>
      <c r="NSJ112" s="74"/>
      <c r="NSK112" s="74"/>
      <c r="NSL112" s="74"/>
      <c r="NSM112" s="74"/>
      <c r="NSN112" s="74"/>
      <c r="NSO112" s="74"/>
      <c r="NSP112" s="74"/>
      <c r="NSQ112" s="74"/>
      <c r="NSR112" s="74"/>
      <c r="NSS112" s="74"/>
      <c r="NST112" s="74"/>
      <c r="NSU112" s="74"/>
      <c r="NSV112" s="74"/>
      <c r="NSW112" s="74"/>
      <c r="NSX112" s="74"/>
      <c r="NSY112" s="74"/>
      <c r="NSZ112" s="74"/>
      <c r="NTA112" s="74"/>
      <c r="NTB112" s="74"/>
      <c r="NTC112" s="74"/>
      <c r="NTD112" s="74"/>
      <c r="NTE112" s="74"/>
      <c r="NTF112" s="74"/>
      <c r="NTG112" s="74"/>
      <c r="NTH112" s="74"/>
      <c r="NTI112" s="74"/>
      <c r="NTJ112" s="74"/>
      <c r="NTK112" s="74"/>
      <c r="NTL112" s="74"/>
      <c r="NTM112" s="74"/>
      <c r="NTN112" s="74"/>
      <c r="NTO112" s="74"/>
      <c r="NTP112" s="74"/>
      <c r="NTQ112" s="74"/>
      <c r="NTR112" s="74"/>
      <c r="NTS112" s="74"/>
      <c r="NTT112" s="74"/>
      <c r="NTU112" s="74"/>
      <c r="NTV112" s="74"/>
      <c r="NTW112" s="74"/>
      <c r="NTX112" s="74"/>
      <c r="NTY112" s="74"/>
      <c r="NTZ112" s="74"/>
      <c r="NUA112" s="74"/>
      <c r="NUB112" s="74"/>
      <c r="NUC112" s="74"/>
      <c r="NUD112" s="74"/>
      <c r="NUE112" s="74"/>
      <c r="NUF112" s="74"/>
      <c r="NUG112" s="74"/>
      <c r="NUH112" s="74"/>
      <c r="NUI112" s="74"/>
      <c r="NUJ112" s="74"/>
      <c r="NUK112" s="74"/>
      <c r="NUL112" s="74"/>
      <c r="NUM112" s="74"/>
      <c r="NUN112" s="74"/>
      <c r="NUO112" s="74"/>
      <c r="NUP112" s="74"/>
      <c r="NUQ112" s="74"/>
      <c r="NUR112" s="74"/>
      <c r="NUS112" s="74"/>
      <c r="NUT112" s="74"/>
      <c r="NUU112" s="74"/>
      <c r="NUV112" s="74"/>
      <c r="NUW112" s="74"/>
      <c r="NUX112" s="74"/>
      <c r="NUY112" s="74"/>
      <c r="NUZ112" s="74"/>
      <c r="NVA112" s="74"/>
      <c r="NVB112" s="74"/>
      <c r="NVC112" s="74"/>
      <c r="NVD112" s="74"/>
      <c r="NVE112" s="74"/>
      <c r="NVF112" s="74"/>
      <c r="NVG112" s="74"/>
      <c r="NVH112" s="74"/>
      <c r="NVI112" s="74"/>
      <c r="NVJ112" s="74"/>
      <c r="NVK112" s="74"/>
      <c r="NVL112" s="74"/>
      <c r="NVM112" s="74"/>
      <c r="NVN112" s="74"/>
      <c r="NVO112" s="74"/>
      <c r="NVP112" s="74"/>
      <c r="NVQ112" s="74"/>
      <c r="NVR112" s="74"/>
      <c r="NVS112" s="74"/>
      <c r="NVT112" s="74"/>
      <c r="NVU112" s="74"/>
      <c r="NVV112" s="74"/>
      <c r="NVW112" s="74"/>
      <c r="NVX112" s="74"/>
      <c r="NVY112" s="74"/>
      <c r="NVZ112" s="74"/>
      <c r="NWA112" s="74"/>
      <c r="NWB112" s="74"/>
      <c r="NWC112" s="74"/>
      <c r="NWD112" s="74"/>
      <c r="NWE112" s="74"/>
      <c r="NWF112" s="74"/>
      <c r="NWG112" s="74"/>
      <c r="NWH112" s="74"/>
      <c r="NWI112" s="74"/>
      <c r="NWJ112" s="74"/>
      <c r="NWK112" s="74"/>
      <c r="NWL112" s="74"/>
      <c r="NWM112" s="74"/>
      <c r="NWN112" s="74"/>
      <c r="NWO112" s="74"/>
      <c r="NWP112" s="74"/>
      <c r="NWQ112" s="74"/>
      <c r="NWR112" s="74"/>
      <c r="NWS112" s="74"/>
      <c r="NWT112" s="74"/>
      <c r="NWU112" s="74"/>
      <c r="NWV112" s="74"/>
      <c r="NWW112" s="74"/>
      <c r="NWX112" s="74"/>
      <c r="NWY112" s="74"/>
      <c r="NWZ112" s="74"/>
      <c r="NXA112" s="74"/>
      <c r="NXB112" s="74"/>
      <c r="NXC112" s="74"/>
      <c r="NXD112" s="74"/>
      <c r="NXE112" s="74"/>
      <c r="NXF112" s="74"/>
      <c r="NXG112" s="74"/>
      <c r="NXH112" s="74"/>
      <c r="NXI112" s="74"/>
      <c r="NXJ112" s="74"/>
      <c r="NXK112" s="74"/>
      <c r="NXL112" s="74"/>
      <c r="NXM112" s="74"/>
      <c r="NXN112" s="74"/>
      <c r="NXO112" s="74"/>
      <c r="NXP112" s="74"/>
      <c r="NXQ112" s="74"/>
      <c r="NXR112" s="74"/>
      <c r="NXS112" s="74"/>
      <c r="NXT112" s="74"/>
      <c r="NXU112" s="74"/>
      <c r="NXV112" s="74"/>
      <c r="NXW112" s="74"/>
      <c r="NXX112" s="74"/>
      <c r="NXY112" s="74"/>
      <c r="NXZ112" s="74"/>
      <c r="NYA112" s="74"/>
      <c r="NYB112" s="74"/>
      <c r="NYC112" s="74"/>
      <c r="NYD112" s="74"/>
      <c r="NYE112" s="74"/>
      <c r="NYF112" s="74"/>
      <c r="NYG112" s="74"/>
      <c r="NYH112" s="74"/>
      <c r="NYI112" s="74"/>
      <c r="NYJ112" s="74"/>
      <c r="NYK112" s="74"/>
      <c r="NYL112" s="74"/>
      <c r="NYM112" s="74"/>
      <c r="NYN112" s="74"/>
      <c r="NYO112" s="74"/>
      <c r="NYP112" s="74"/>
      <c r="NYQ112" s="74"/>
      <c r="NYR112" s="74"/>
      <c r="NYS112" s="74"/>
      <c r="NYT112" s="74"/>
      <c r="NYU112" s="74"/>
      <c r="NYV112" s="74"/>
      <c r="NYW112" s="74"/>
      <c r="NYX112" s="74"/>
      <c r="NYY112" s="74"/>
      <c r="NYZ112" s="74"/>
      <c r="NZA112" s="74"/>
      <c r="NZB112" s="74"/>
      <c r="NZC112" s="74"/>
      <c r="NZD112" s="74"/>
      <c r="NZE112" s="74"/>
      <c r="NZF112" s="74"/>
      <c r="NZG112" s="74"/>
      <c r="NZH112" s="74"/>
      <c r="NZI112" s="74"/>
      <c r="NZJ112" s="74"/>
      <c r="NZK112" s="74"/>
      <c r="NZL112" s="74"/>
      <c r="NZM112" s="74"/>
      <c r="NZN112" s="74"/>
      <c r="NZO112" s="74"/>
      <c r="NZP112" s="74"/>
      <c r="NZQ112" s="74"/>
      <c r="NZR112" s="74"/>
      <c r="NZS112" s="74"/>
      <c r="NZT112" s="74"/>
      <c r="NZU112" s="74"/>
      <c r="NZV112" s="74"/>
      <c r="NZW112" s="74"/>
      <c r="NZX112" s="74"/>
      <c r="NZY112" s="74"/>
      <c r="NZZ112" s="74"/>
      <c r="OAA112" s="74"/>
      <c r="OAB112" s="74"/>
      <c r="OAC112" s="74"/>
      <c r="OAD112" s="74"/>
      <c r="OAE112" s="74"/>
      <c r="OAF112" s="74"/>
      <c r="OAG112" s="74"/>
      <c r="OAH112" s="74"/>
      <c r="OAI112" s="74"/>
      <c r="OAJ112" s="74"/>
      <c r="OAK112" s="74"/>
      <c r="OAL112" s="74"/>
      <c r="OAM112" s="74"/>
      <c r="OAN112" s="74"/>
      <c r="OAO112" s="74"/>
      <c r="OAP112" s="74"/>
      <c r="OAQ112" s="74"/>
      <c r="OAR112" s="74"/>
      <c r="OAS112" s="74"/>
      <c r="OAT112" s="74"/>
      <c r="OAU112" s="74"/>
      <c r="OAV112" s="74"/>
      <c r="OAW112" s="74"/>
      <c r="OAX112" s="74"/>
      <c r="OAY112" s="74"/>
      <c r="OAZ112" s="74"/>
      <c r="OBA112" s="74"/>
      <c r="OBB112" s="74"/>
      <c r="OBC112" s="74"/>
      <c r="OBD112" s="74"/>
      <c r="OBE112" s="74"/>
      <c r="OBF112" s="74"/>
      <c r="OBG112" s="74"/>
      <c r="OBH112" s="74"/>
      <c r="OBI112" s="74"/>
      <c r="OBJ112" s="74"/>
      <c r="OBK112" s="74"/>
      <c r="OBL112" s="74"/>
      <c r="OBM112" s="74"/>
      <c r="OBN112" s="74"/>
      <c r="OBO112" s="74"/>
      <c r="OBP112" s="74"/>
      <c r="OBQ112" s="74"/>
      <c r="OBR112" s="74"/>
      <c r="OBS112" s="74"/>
      <c r="OBT112" s="74"/>
      <c r="OBU112" s="74"/>
      <c r="OBV112" s="74"/>
      <c r="OBW112" s="74"/>
      <c r="OBX112" s="74"/>
      <c r="OBY112" s="74"/>
      <c r="OBZ112" s="74"/>
      <c r="OCA112" s="74"/>
      <c r="OCB112" s="74"/>
      <c r="OCC112" s="74"/>
      <c r="OCD112" s="74"/>
      <c r="OCE112" s="74"/>
      <c r="OCF112" s="74"/>
      <c r="OCG112" s="74"/>
      <c r="OCH112" s="74"/>
      <c r="OCI112" s="74"/>
      <c r="OCJ112" s="74"/>
      <c r="OCK112" s="74"/>
      <c r="OCL112" s="74"/>
      <c r="OCM112" s="74"/>
      <c r="OCN112" s="74"/>
      <c r="OCO112" s="74"/>
      <c r="OCP112" s="74"/>
      <c r="OCQ112" s="74"/>
      <c r="OCR112" s="74"/>
      <c r="OCS112" s="74"/>
      <c r="OCT112" s="74"/>
      <c r="OCU112" s="74"/>
      <c r="OCV112" s="74"/>
      <c r="OCW112" s="74"/>
      <c r="OCX112" s="74"/>
      <c r="OCY112" s="74"/>
      <c r="OCZ112" s="74"/>
      <c r="ODA112" s="74"/>
      <c r="ODB112" s="74"/>
      <c r="ODC112" s="74"/>
      <c r="ODD112" s="74"/>
      <c r="ODE112" s="74"/>
      <c r="ODF112" s="74"/>
      <c r="ODG112" s="74"/>
      <c r="ODH112" s="74"/>
      <c r="ODI112" s="74"/>
      <c r="ODJ112" s="74"/>
      <c r="ODK112" s="74"/>
      <c r="ODL112" s="74"/>
      <c r="ODM112" s="74"/>
      <c r="ODN112" s="74"/>
      <c r="ODO112" s="74"/>
      <c r="ODP112" s="74"/>
      <c r="ODQ112" s="74"/>
      <c r="ODR112" s="74"/>
      <c r="ODS112" s="74"/>
      <c r="ODT112" s="74"/>
      <c r="ODU112" s="74"/>
      <c r="ODV112" s="74"/>
      <c r="ODW112" s="74"/>
      <c r="ODX112" s="74"/>
      <c r="ODY112" s="74"/>
      <c r="ODZ112" s="74"/>
      <c r="OEA112" s="74"/>
      <c r="OEB112" s="74"/>
      <c r="OEC112" s="74"/>
      <c r="OED112" s="74"/>
      <c r="OEE112" s="74"/>
      <c r="OEF112" s="74"/>
      <c r="OEG112" s="74"/>
      <c r="OEH112" s="74"/>
      <c r="OEI112" s="74"/>
      <c r="OEJ112" s="74"/>
      <c r="OEK112" s="74"/>
      <c r="OEL112" s="74"/>
      <c r="OEM112" s="74"/>
      <c r="OEN112" s="74"/>
      <c r="OEO112" s="74"/>
      <c r="OEP112" s="74"/>
      <c r="OEQ112" s="74"/>
      <c r="OER112" s="74"/>
      <c r="OES112" s="74"/>
      <c r="OET112" s="74"/>
      <c r="OEU112" s="74"/>
      <c r="OEV112" s="74"/>
      <c r="OEW112" s="74"/>
      <c r="OEX112" s="74"/>
      <c r="OEY112" s="74"/>
      <c r="OEZ112" s="74"/>
      <c r="OFA112" s="74"/>
      <c r="OFB112" s="74"/>
      <c r="OFC112" s="74"/>
      <c r="OFD112" s="74"/>
      <c r="OFE112" s="74"/>
      <c r="OFF112" s="74"/>
      <c r="OFG112" s="74"/>
      <c r="OFH112" s="74"/>
      <c r="OFI112" s="74"/>
      <c r="OFJ112" s="74"/>
      <c r="OFK112" s="74"/>
      <c r="OFL112" s="74"/>
      <c r="OFM112" s="74"/>
      <c r="OFN112" s="74"/>
      <c r="OFO112" s="74"/>
      <c r="OFP112" s="74"/>
      <c r="OFQ112" s="74"/>
      <c r="OFR112" s="74"/>
      <c r="OFS112" s="74"/>
      <c r="OFT112" s="74"/>
      <c r="OFU112" s="74"/>
      <c r="OFV112" s="74"/>
      <c r="OFW112" s="74"/>
      <c r="OFX112" s="74"/>
      <c r="OFY112" s="74"/>
      <c r="OFZ112" s="74"/>
      <c r="OGA112" s="74"/>
      <c r="OGB112" s="74"/>
      <c r="OGC112" s="74"/>
      <c r="OGD112" s="74"/>
      <c r="OGE112" s="74"/>
      <c r="OGF112" s="74"/>
      <c r="OGG112" s="74"/>
      <c r="OGH112" s="74"/>
      <c r="OGI112" s="74"/>
      <c r="OGJ112" s="74"/>
      <c r="OGK112" s="74"/>
      <c r="OGL112" s="74"/>
      <c r="OGM112" s="74"/>
      <c r="OGN112" s="74"/>
      <c r="OGO112" s="74"/>
      <c r="OGP112" s="74"/>
      <c r="OGQ112" s="74"/>
      <c r="OGR112" s="74"/>
      <c r="OGS112" s="74"/>
      <c r="OGT112" s="74"/>
      <c r="OGU112" s="74"/>
      <c r="OGV112" s="74"/>
      <c r="OGW112" s="74"/>
      <c r="OGX112" s="74"/>
      <c r="OGY112" s="74"/>
      <c r="OGZ112" s="74"/>
      <c r="OHA112" s="74"/>
      <c r="OHB112" s="74"/>
      <c r="OHC112" s="74"/>
      <c r="OHD112" s="74"/>
      <c r="OHE112" s="74"/>
      <c r="OHF112" s="74"/>
      <c r="OHG112" s="74"/>
      <c r="OHH112" s="74"/>
      <c r="OHI112" s="74"/>
      <c r="OHJ112" s="74"/>
      <c r="OHK112" s="74"/>
      <c r="OHL112" s="74"/>
      <c r="OHM112" s="74"/>
      <c r="OHN112" s="74"/>
      <c r="OHO112" s="74"/>
      <c r="OHP112" s="74"/>
      <c r="OHQ112" s="74"/>
      <c r="OHR112" s="74"/>
      <c r="OHS112" s="74"/>
      <c r="OHT112" s="74"/>
      <c r="OHU112" s="74"/>
      <c r="OHV112" s="74"/>
      <c r="OHW112" s="74"/>
      <c r="OHX112" s="74"/>
      <c r="OHY112" s="74"/>
      <c r="OHZ112" s="74"/>
      <c r="OIA112" s="74"/>
      <c r="OIB112" s="74"/>
      <c r="OIC112" s="74"/>
      <c r="OID112" s="74"/>
      <c r="OIE112" s="74"/>
      <c r="OIF112" s="74"/>
      <c r="OIG112" s="74"/>
      <c r="OIH112" s="74"/>
      <c r="OII112" s="74"/>
      <c r="OIJ112" s="74"/>
      <c r="OIK112" s="74"/>
      <c r="OIL112" s="74"/>
      <c r="OIM112" s="74"/>
      <c r="OIN112" s="74"/>
      <c r="OIO112" s="74"/>
      <c r="OIP112" s="74"/>
      <c r="OIQ112" s="74"/>
      <c r="OIR112" s="74"/>
      <c r="OIS112" s="74"/>
      <c r="OIT112" s="74"/>
      <c r="OIU112" s="74"/>
      <c r="OIV112" s="74"/>
      <c r="OIW112" s="74"/>
      <c r="OIX112" s="74"/>
      <c r="OIY112" s="74"/>
      <c r="OIZ112" s="74"/>
      <c r="OJA112" s="74"/>
      <c r="OJB112" s="74"/>
      <c r="OJC112" s="74"/>
      <c r="OJD112" s="74"/>
      <c r="OJE112" s="74"/>
      <c r="OJF112" s="74"/>
      <c r="OJG112" s="74"/>
      <c r="OJH112" s="74"/>
      <c r="OJI112" s="74"/>
      <c r="OJJ112" s="74"/>
      <c r="OJK112" s="74"/>
      <c r="OJL112" s="74"/>
      <c r="OJM112" s="74"/>
      <c r="OJN112" s="74"/>
      <c r="OJO112" s="74"/>
      <c r="OJP112" s="74"/>
      <c r="OJQ112" s="74"/>
      <c r="OJR112" s="74"/>
      <c r="OJS112" s="74"/>
      <c r="OJT112" s="74"/>
      <c r="OJU112" s="74"/>
      <c r="OJV112" s="74"/>
      <c r="OJW112" s="74"/>
      <c r="OJX112" s="74"/>
      <c r="OJY112" s="74"/>
      <c r="OJZ112" s="74"/>
      <c r="OKA112" s="74"/>
      <c r="OKB112" s="74"/>
      <c r="OKC112" s="74"/>
      <c r="OKD112" s="74"/>
      <c r="OKE112" s="74"/>
      <c r="OKF112" s="74"/>
      <c r="OKG112" s="74"/>
      <c r="OKH112" s="74"/>
      <c r="OKI112" s="74"/>
      <c r="OKJ112" s="74"/>
      <c r="OKK112" s="74"/>
      <c r="OKL112" s="74"/>
      <c r="OKM112" s="74"/>
      <c r="OKN112" s="74"/>
      <c r="OKO112" s="74"/>
      <c r="OKP112" s="74"/>
      <c r="OKQ112" s="74"/>
      <c r="OKR112" s="74"/>
      <c r="OKS112" s="74"/>
      <c r="OKT112" s="74"/>
      <c r="OKU112" s="74"/>
      <c r="OKV112" s="74"/>
      <c r="OKW112" s="74"/>
      <c r="OKX112" s="74"/>
      <c r="OKY112" s="74"/>
      <c r="OKZ112" s="74"/>
      <c r="OLA112" s="74"/>
      <c r="OLB112" s="74"/>
      <c r="OLC112" s="74"/>
      <c r="OLD112" s="74"/>
      <c r="OLE112" s="74"/>
      <c r="OLF112" s="74"/>
      <c r="OLG112" s="74"/>
      <c r="OLH112" s="74"/>
      <c r="OLI112" s="74"/>
      <c r="OLJ112" s="74"/>
      <c r="OLK112" s="74"/>
      <c r="OLL112" s="74"/>
      <c r="OLM112" s="74"/>
      <c r="OLN112" s="74"/>
      <c r="OLO112" s="74"/>
      <c r="OLP112" s="74"/>
      <c r="OLQ112" s="74"/>
      <c r="OLR112" s="74"/>
      <c r="OLS112" s="74"/>
      <c r="OLT112" s="74"/>
      <c r="OLU112" s="74"/>
      <c r="OLV112" s="74"/>
      <c r="OLW112" s="74"/>
      <c r="OLX112" s="74"/>
      <c r="OLY112" s="74"/>
      <c r="OLZ112" s="74"/>
      <c r="OMA112" s="74"/>
      <c r="OMB112" s="74"/>
      <c r="OMC112" s="74"/>
      <c r="OMD112" s="74"/>
      <c r="OME112" s="74"/>
      <c r="OMF112" s="74"/>
      <c r="OMG112" s="74"/>
      <c r="OMH112" s="74"/>
      <c r="OMI112" s="74"/>
      <c r="OMJ112" s="74"/>
      <c r="OMK112" s="74"/>
      <c r="OML112" s="74"/>
      <c r="OMM112" s="74"/>
      <c r="OMN112" s="74"/>
      <c r="OMO112" s="74"/>
      <c r="OMP112" s="74"/>
      <c r="OMQ112" s="74"/>
      <c r="OMR112" s="74"/>
      <c r="OMS112" s="74"/>
      <c r="OMT112" s="74"/>
      <c r="OMU112" s="74"/>
      <c r="OMV112" s="74"/>
      <c r="OMW112" s="74"/>
      <c r="OMX112" s="74"/>
      <c r="OMY112" s="74"/>
      <c r="OMZ112" s="74"/>
      <c r="ONA112" s="74"/>
      <c r="ONB112" s="74"/>
      <c r="ONC112" s="74"/>
      <c r="OND112" s="74"/>
      <c r="ONE112" s="74"/>
      <c r="ONF112" s="74"/>
      <c r="ONG112" s="74"/>
      <c r="ONH112" s="74"/>
      <c r="ONI112" s="74"/>
      <c r="ONJ112" s="74"/>
      <c r="ONK112" s="74"/>
      <c r="ONL112" s="74"/>
      <c r="ONM112" s="74"/>
      <c r="ONN112" s="74"/>
      <c r="ONO112" s="74"/>
      <c r="ONP112" s="74"/>
      <c r="ONQ112" s="74"/>
      <c r="ONR112" s="74"/>
      <c r="ONS112" s="74"/>
      <c r="ONT112" s="74"/>
      <c r="ONU112" s="74"/>
      <c r="ONV112" s="74"/>
      <c r="ONW112" s="74"/>
      <c r="ONX112" s="74"/>
      <c r="ONY112" s="74"/>
      <c r="ONZ112" s="74"/>
      <c r="OOA112" s="74"/>
      <c r="OOB112" s="74"/>
      <c r="OOC112" s="74"/>
      <c r="OOD112" s="74"/>
      <c r="OOE112" s="74"/>
      <c r="OOF112" s="74"/>
      <c r="OOG112" s="74"/>
      <c r="OOH112" s="74"/>
      <c r="OOI112" s="74"/>
      <c r="OOJ112" s="74"/>
      <c r="OOK112" s="74"/>
      <c r="OOL112" s="74"/>
      <c r="OOM112" s="74"/>
      <c r="OON112" s="74"/>
      <c r="OOO112" s="74"/>
      <c r="OOP112" s="74"/>
      <c r="OOQ112" s="74"/>
      <c r="OOR112" s="74"/>
      <c r="OOS112" s="74"/>
      <c r="OOT112" s="74"/>
      <c r="OOU112" s="74"/>
      <c r="OOV112" s="74"/>
      <c r="OOW112" s="74"/>
      <c r="OOX112" s="74"/>
      <c r="OOY112" s="74"/>
      <c r="OOZ112" s="74"/>
      <c r="OPA112" s="74"/>
      <c r="OPB112" s="74"/>
      <c r="OPC112" s="74"/>
      <c r="OPD112" s="74"/>
      <c r="OPE112" s="74"/>
      <c r="OPF112" s="74"/>
      <c r="OPG112" s="74"/>
      <c r="OPH112" s="74"/>
      <c r="OPI112" s="74"/>
      <c r="OPJ112" s="74"/>
      <c r="OPK112" s="74"/>
      <c r="OPL112" s="74"/>
      <c r="OPM112" s="74"/>
      <c r="OPN112" s="74"/>
      <c r="OPO112" s="74"/>
      <c r="OPP112" s="74"/>
      <c r="OPQ112" s="74"/>
      <c r="OPR112" s="74"/>
      <c r="OPS112" s="74"/>
      <c r="OPT112" s="74"/>
      <c r="OPU112" s="74"/>
      <c r="OPV112" s="74"/>
      <c r="OPW112" s="74"/>
      <c r="OPX112" s="74"/>
      <c r="OPY112" s="74"/>
      <c r="OPZ112" s="74"/>
      <c r="OQA112" s="74"/>
      <c r="OQB112" s="74"/>
      <c r="OQC112" s="74"/>
      <c r="OQD112" s="74"/>
      <c r="OQE112" s="74"/>
      <c r="OQF112" s="74"/>
      <c r="OQG112" s="74"/>
      <c r="OQH112" s="74"/>
      <c r="OQI112" s="74"/>
      <c r="OQJ112" s="74"/>
      <c r="OQK112" s="74"/>
      <c r="OQL112" s="74"/>
      <c r="OQM112" s="74"/>
      <c r="OQN112" s="74"/>
      <c r="OQO112" s="74"/>
      <c r="OQP112" s="74"/>
      <c r="OQQ112" s="74"/>
      <c r="OQR112" s="74"/>
      <c r="OQS112" s="74"/>
      <c r="OQT112" s="74"/>
      <c r="OQU112" s="74"/>
      <c r="OQV112" s="74"/>
      <c r="OQW112" s="74"/>
      <c r="OQX112" s="74"/>
      <c r="OQY112" s="74"/>
      <c r="OQZ112" s="74"/>
      <c r="ORA112" s="74"/>
      <c r="ORB112" s="74"/>
      <c r="ORC112" s="74"/>
      <c r="ORD112" s="74"/>
      <c r="ORE112" s="74"/>
      <c r="ORF112" s="74"/>
      <c r="ORG112" s="74"/>
      <c r="ORH112" s="74"/>
      <c r="ORI112" s="74"/>
      <c r="ORJ112" s="74"/>
      <c r="ORK112" s="74"/>
      <c r="ORL112" s="74"/>
      <c r="ORM112" s="74"/>
      <c r="ORN112" s="74"/>
      <c r="ORO112" s="74"/>
      <c r="ORP112" s="74"/>
      <c r="ORQ112" s="74"/>
      <c r="ORR112" s="74"/>
      <c r="ORS112" s="74"/>
      <c r="ORT112" s="74"/>
      <c r="ORU112" s="74"/>
      <c r="ORV112" s="74"/>
      <c r="ORW112" s="74"/>
      <c r="ORX112" s="74"/>
      <c r="ORY112" s="74"/>
      <c r="ORZ112" s="74"/>
      <c r="OSA112" s="74"/>
      <c r="OSB112" s="74"/>
      <c r="OSC112" s="74"/>
      <c r="OSD112" s="74"/>
      <c r="OSE112" s="74"/>
      <c r="OSF112" s="74"/>
      <c r="OSG112" s="74"/>
      <c r="OSH112" s="74"/>
      <c r="OSI112" s="74"/>
      <c r="OSJ112" s="74"/>
      <c r="OSK112" s="74"/>
      <c r="OSL112" s="74"/>
      <c r="OSM112" s="74"/>
      <c r="OSN112" s="74"/>
      <c r="OSO112" s="74"/>
      <c r="OSP112" s="74"/>
      <c r="OSQ112" s="74"/>
      <c r="OSR112" s="74"/>
      <c r="OSS112" s="74"/>
      <c r="OST112" s="74"/>
      <c r="OSU112" s="74"/>
      <c r="OSV112" s="74"/>
      <c r="OSW112" s="74"/>
      <c r="OSX112" s="74"/>
      <c r="OSY112" s="74"/>
      <c r="OSZ112" s="74"/>
      <c r="OTA112" s="74"/>
      <c r="OTB112" s="74"/>
      <c r="OTC112" s="74"/>
      <c r="OTD112" s="74"/>
      <c r="OTE112" s="74"/>
      <c r="OTF112" s="74"/>
      <c r="OTG112" s="74"/>
      <c r="OTH112" s="74"/>
      <c r="OTI112" s="74"/>
      <c r="OTJ112" s="74"/>
      <c r="OTK112" s="74"/>
      <c r="OTL112" s="74"/>
      <c r="OTM112" s="74"/>
      <c r="OTN112" s="74"/>
      <c r="OTO112" s="74"/>
      <c r="OTP112" s="74"/>
      <c r="OTQ112" s="74"/>
      <c r="OTR112" s="74"/>
      <c r="OTS112" s="74"/>
      <c r="OTT112" s="74"/>
      <c r="OTU112" s="74"/>
      <c r="OTV112" s="74"/>
      <c r="OTW112" s="74"/>
      <c r="OTX112" s="74"/>
      <c r="OTY112" s="74"/>
      <c r="OTZ112" s="74"/>
      <c r="OUA112" s="74"/>
      <c r="OUB112" s="74"/>
      <c r="OUC112" s="74"/>
      <c r="OUD112" s="74"/>
      <c r="OUE112" s="74"/>
      <c r="OUF112" s="74"/>
      <c r="OUG112" s="74"/>
      <c r="OUH112" s="74"/>
      <c r="OUI112" s="74"/>
      <c r="OUJ112" s="74"/>
      <c r="OUK112" s="74"/>
      <c r="OUL112" s="74"/>
      <c r="OUM112" s="74"/>
      <c r="OUN112" s="74"/>
      <c r="OUO112" s="74"/>
      <c r="OUP112" s="74"/>
      <c r="OUQ112" s="74"/>
      <c r="OUR112" s="74"/>
      <c r="OUS112" s="74"/>
      <c r="OUT112" s="74"/>
      <c r="OUU112" s="74"/>
      <c r="OUV112" s="74"/>
      <c r="OUW112" s="74"/>
      <c r="OUX112" s="74"/>
      <c r="OUY112" s="74"/>
      <c r="OUZ112" s="74"/>
      <c r="OVA112" s="74"/>
      <c r="OVB112" s="74"/>
      <c r="OVC112" s="74"/>
      <c r="OVD112" s="74"/>
      <c r="OVE112" s="74"/>
      <c r="OVF112" s="74"/>
      <c r="OVG112" s="74"/>
      <c r="OVH112" s="74"/>
      <c r="OVI112" s="74"/>
      <c r="OVJ112" s="74"/>
      <c r="OVK112" s="74"/>
      <c r="OVL112" s="74"/>
      <c r="OVM112" s="74"/>
      <c r="OVN112" s="74"/>
      <c r="OVO112" s="74"/>
      <c r="OVP112" s="74"/>
      <c r="OVQ112" s="74"/>
      <c r="OVR112" s="74"/>
      <c r="OVS112" s="74"/>
      <c r="OVT112" s="74"/>
      <c r="OVU112" s="74"/>
      <c r="OVV112" s="74"/>
      <c r="OVW112" s="74"/>
      <c r="OVX112" s="74"/>
      <c r="OVY112" s="74"/>
      <c r="OVZ112" s="74"/>
      <c r="OWA112" s="74"/>
      <c r="OWB112" s="74"/>
      <c r="OWC112" s="74"/>
      <c r="OWD112" s="74"/>
      <c r="OWE112" s="74"/>
      <c r="OWF112" s="74"/>
      <c r="OWG112" s="74"/>
      <c r="OWH112" s="74"/>
      <c r="OWI112" s="74"/>
      <c r="OWJ112" s="74"/>
      <c r="OWK112" s="74"/>
      <c r="OWL112" s="74"/>
      <c r="OWM112" s="74"/>
      <c r="OWN112" s="74"/>
      <c r="OWO112" s="74"/>
      <c r="OWP112" s="74"/>
      <c r="OWQ112" s="74"/>
      <c r="OWR112" s="74"/>
      <c r="OWS112" s="74"/>
      <c r="OWT112" s="74"/>
      <c r="OWU112" s="74"/>
      <c r="OWV112" s="74"/>
      <c r="OWW112" s="74"/>
      <c r="OWX112" s="74"/>
      <c r="OWY112" s="74"/>
      <c r="OWZ112" s="74"/>
      <c r="OXA112" s="74"/>
      <c r="OXB112" s="74"/>
      <c r="OXC112" s="74"/>
      <c r="OXD112" s="74"/>
      <c r="OXE112" s="74"/>
      <c r="OXF112" s="74"/>
      <c r="OXG112" s="74"/>
      <c r="OXH112" s="74"/>
      <c r="OXI112" s="74"/>
      <c r="OXJ112" s="74"/>
      <c r="OXK112" s="74"/>
      <c r="OXL112" s="74"/>
      <c r="OXM112" s="74"/>
      <c r="OXN112" s="74"/>
      <c r="OXO112" s="74"/>
      <c r="OXP112" s="74"/>
      <c r="OXQ112" s="74"/>
      <c r="OXR112" s="74"/>
      <c r="OXS112" s="74"/>
      <c r="OXT112" s="74"/>
      <c r="OXU112" s="74"/>
      <c r="OXV112" s="74"/>
      <c r="OXW112" s="74"/>
      <c r="OXX112" s="74"/>
      <c r="OXY112" s="74"/>
      <c r="OXZ112" s="74"/>
      <c r="OYA112" s="74"/>
      <c r="OYB112" s="74"/>
      <c r="OYC112" s="74"/>
      <c r="OYD112" s="74"/>
      <c r="OYE112" s="74"/>
      <c r="OYF112" s="74"/>
      <c r="OYG112" s="74"/>
      <c r="OYH112" s="74"/>
      <c r="OYI112" s="74"/>
      <c r="OYJ112" s="74"/>
      <c r="OYK112" s="74"/>
      <c r="OYL112" s="74"/>
      <c r="OYM112" s="74"/>
      <c r="OYN112" s="74"/>
      <c r="OYO112" s="74"/>
      <c r="OYP112" s="74"/>
      <c r="OYQ112" s="74"/>
      <c r="OYR112" s="74"/>
      <c r="OYS112" s="74"/>
      <c r="OYT112" s="74"/>
      <c r="OYU112" s="74"/>
      <c r="OYV112" s="74"/>
      <c r="OYW112" s="74"/>
      <c r="OYX112" s="74"/>
      <c r="OYY112" s="74"/>
      <c r="OYZ112" s="74"/>
      <c r="OZA112" s="74"/>
      <c r="OZB112" s="74"/>
      <c r="OZC112" s="74"/>
      <c r="OZD112" s="74"/>
      <c r="OZE112" s="74"/>
      <c r="OZF112" s="74"/>
      <c r="OZG112" s="74"/>
      <c r="OZH112" s="74"/>
      <c r="OZI112" s="74"/>
      <c r="OZJ112" s="74"/>
      <c r="OZK112" s="74"/>
      <c r="OZL112" s="74"/>
      <c r="OZM112" s="74"/>
      <c r="OZN112" s="74"/>
      <c r="OZO112" s="74"/>
      <c r="OZP112" s="74"/>
      <c r="OZQ112" s="74"/>
      <c r="OZR112" s="74"/>
      <c r="OZS112" s="74"/>
      <c r="OZT112" s="74"/>
      <c r="OZU112" s="74"/>
      <c r="OZV112" s="74"/>
      <c r="OZW112" s="74"/>
      <c r="OZX112" s="74"/>
      <c r="OZY112" s="74"/>
      <c r="OZZ112" s="74"/>
      <c r="PAA112" s="74"/>
      <c r="PAB112" s="74"/>
      <c r="PAC112" s="74"/>
      <c r="PAD112" s="74"/>
      <c r="PAE112" s="74"/>
      <c r="PAF112" s="74"/>
      <c r="PAG112" s="74"/>
      <c r="PAH112" s="74"/>
      <c r="PAI112" s="74"/>
      <c r="PAJ112" s="74"/>
      <c r="PAK112" s="74"/>
      <c r="PAL112" s="74"/>
      <c r="PAM112" s="74"/>
      <c r="PAN112" s="74"/>
      <c r="PAO112" s="74"/>
      <c r="PAP112" s="74"/>
      <c r="PAQ112" s="74"/>
      <c r="PAR112" s="74"/>
      <c r="PAS112" s="74"/>
      <c r="PAT112" s="74"/>
      <c r="PAU112" s="74"/>
      <c r="PAV112" s="74"/>
      <c r="PAW112" s="74"/>
      <c r="PAX112" s="74"/>
      <c r="PAY112" s="74"/>
      <c r="PAZ112" s="74"/>
      <c r="PBA112" s="74"/>
      <c r="PBB112" s="74"/>
      <c r="PBC112" s="74"/>
      <c r="PBD112" s="74"/>
      <c r="PBE112" s="74"/>
      <c r="PBF112" s="74"/>
      <c r="PBG112" s="74"/>
      <c r="PBH112" s="74"/>
      <c r="PBI112" s="74"/>
      <c r="PBJ112" s="74"/>
      <c r="PBK112" s="74"/>
      <c r="PBL112" s="74"/>
      <c r="PBM112" s="74"/>
      <c r="PBN112" s="74"/>
      <c r="PBO112" s="74"/>
      <c r="PBP112" s="74"/>
      <c r="PBQ112" s="74"/>
      <c r="PBR112" s="74"/>
      <c r="PBS112" s="74"/>
      <c r="PBT112" s="74"/>
      <c r="PBU112" s="74"/>
      <c r="PBV112" s="74"/>
      <c r="PBW112" s="74"/>
      <c r="PBX112" s="74"/>
      <c r="PBY112" s="74"/>
      <c r="PBZ112" s="74"/>
      <c r="PCA112" s="74"/>
      <c r="PCB112" s="74"/>
      <c r="PCC112" s="74"/>
      <c r="PCD112" s="74"/>
      <c r="PCE112" s="74"/>
      <c r="PCF112" s="74"/>
      <c r="PCG112" s="74"/>
      <c r="PCH112" s="74"/>
      <c r="PCI112" s="74"/>
      <c r="PCJ112" s="74"/>
      <c r="PCK112" s="74"/>
      <c r="PCL112" s="74"/>
      <c r="PCM112" s="74"/>
      <c r="PCN112" s="74"/>
      <c r="PCO112" s="74"/>
      <c r="PCP112" s="74"/>
      <c r="PCQ112" s="74"/>
      <c r="PCR112" s="74"/>
      <c r="PCS112" s="74"/>
      <c r="PCT112" s="74"/>
      <c r="PCU112" s="74"/>
      <c r="PCV112" s="74"/>
      <c r="PCW112" s="74"/>
      <c r="PCX112" s="74"/>
      <c r="PCY112" s="74"/>
      <c r="PCZ112" s="74"/>
      <c r="PDA112" s="74"/>
      <c r="PDB112" s="74"/>
      <c r="PDC112" s="74"/>
      <c r="PDD112" s="74"/>
      <c r="PDE112" s="74"/>
      <c r="PDF112" s="74"/>
      <c r="PDG112" s="74"/>
      <c r="PDH112" s="74"/>
      <c r="PDI112" s="74"/>
      <c r="PDJ112" s="74"/>
      <c r="PDK112" s="74"/>
      <c r="PDL112" s="74"/>
      <c r="PDM112" s="74"/>
      <c r="PDN112" s="74"/>
      <c r="PDO112" s="74"/>
      <c r="PDP112" s="74"/>
      <c r="PDQ112" s="74"/>
      <c r="PDR112" s="74"/>
      <c r="PDS112" s="74"/>
      <c r="PDT112" s="74"/>
      <c r="PDU112" s="74"/>
      <c r="PDV112" s="74"/>
      <c r="PDW112" s="74"/>
      <c r="PDX112" s="74"/>
      <c r="PDY112" s="74"/>
      <c r="PDZ112" s="74"/>
      <c r="PEA112" s="74"/>
      <c r="PEB112" s="74"/>
      <c r="PEC112" s="74"/>
      <c r="PED112" s="74"/>
      <c r="PEE112" s="74"/>
      <c r="PEF112" s="74"/>
      <c r="PEG112" s="74"/>
      <c r="PEH112" s="74"/>
      <c r="PEI112" s="74"/>
      <c r="PEJ112" s="74"/>
      <c r="PEK112" s="74"/>
      <c r="PEL112" s="74"/>
      <c r="PEM112" s="74"/>
      <c r="PEN112" s="74"/>
      <c r="PEO112" s="74"/>
      <c r="PEP112" s="74"/>
      <c r="PEQ112" s="74"/>
      <c r="PER112" s="74"/>
      <c r="PES112" s="74"/>
      <c r="PET112" s="74"/>
      <c r="PEU112" s="74"/>
      <c r="PEV112" s="74"/>
      <c r="PEW112" s="74"/>
      <c r="PEX112" s="74"/>
      <c r="PEY112" s="74"/>
      <c r="PEZ112" s="74"/>
      <c r="PFA112" s="74"/>
      <c r="PFB112" s="74"/>
      <c r="PFC112" s="74"/>
      <c r="PFD112" s="74"/>
      <c r="PFE112" s="74"/>
      <c r="PFF112" s="74"/>
      <c r="PFG112" s="74"/>
      <c r="PFH112" s="74"/>
      <c r="PFI112" s="74"/>
      <c r="PFJ112" s="74"/>
      <c r="PFK112" s="74"/>
      <c r="PFL112" s="74"/>
      <c r="PFM112" s="74"/>
      <c r="PFN112" s="74"/>
      <c r="PFO112" s="74"/>
      <c r="PFP112" s="74"/>
      <c r="PFQ112" s="74"/>
      <c r="PFR112" s="74"/>
      <c r="PFS112" s="74"/>
      <c r="PFT112" s="74"/>
      <c r="PFU112" s="74"/>
      <c r="PFV112" s="74"/>
      <c r="PFW112" s="74"/>
      <c r="PFX112" s="74"/>
      <c r="PFY112" s="74"/>
      <c r="PFZ112" s="74"/>
      <c r="PGA112" s="74"/>
      <c r="PGB112" s="74"/>
      <c r="PGC112" s="74"/>
      <c r="PGD112" s="74"/>
      <c r="PGE112" s="74"/>
      <c r="PGF112" s="74"/>
      <c r="PGG112" s="74"/>
      <c r="PGH112" s="74"/>
      <c r="PGI112" s="74"/>
      <c r="PGJ112" s="74"/>
      <c r="PGK112" s="74"/>
      <c r="PGL112" s="74"/>
      <c r="PGM112" s="74"/>
      <c r="PGN112" s="74"/>
      <c r="PGO112" s="74"/>
      <c r="PGP112" s="74"/>
      <c r="PGQ112" s="74"/>
      <c r="PGR112" s="74"/>
      <c r="PGS112" s="74"/>
      <c r="PGT112" s="74"/>
      <c r="PGU112" s="74"/>
      <c r="PGV112" s="74"/>
      <c r="PGW112" s="74"/>
      <c r="PGX112" s="74"/>
      <c r="PGY112" s="74"/>
      <c r="PGZ112" s="74"/>
      <c r="PHA112" s="74"/>
      <c r="PHB112" s="74"/>
      <c r="PHC112" s="74"/>
      <c r="PHD112" s="74"/>
      <c r="PHE112" s="74"/>
      <c r="PHF112" s="74"/>
      <c r="PHG112" s="74"/>
      <c r="PHH112" s="74"/>
      <c r="PHI112" s="74"/>
      <c r="PHJ112" s="74"/>
      <c r="PHK112" s="74"/>
      <c r="PHL112" s="74"/>
      <c r="PHM112" s="74"/>
      <c r="PHN112" s="74"/>
      <c r="PHO112" s="74"/>
      <c r="PHP112" s="74"/>
      <c r="PHQ112" s="74"/>
      <c r="PHR112" s="74"/>
      <c r="PHS112" s="74"/>
      <c r="PHT112" s="74"/>
      <c r="PHU112" s="74"/>
      <c r="PHV112" s="74"/>
      <c r="PHW112" s="74"/>
      <c r="PHX112" s="74"/>
      <c r="PHY112" s="74"/>
      <c r="PHZ112" s="74"/>
      <c r="PIA112" s="74"/>
      <c r="PIB112" s="74"/>
      <c r="PIC112" s="74"/>
      <c r="PID112" s="74"/>
      <c r="PIE112" s="74"/>
      <c r="PIF112" s="74"/>
      <c r="PIG112" s="74"/>
      <c r="PIH112" s="74"/>
      <c r="PII112" s="74"/>
      <c r="PIJ112" s="74"/>
      <c r="PIK112" s="74"/>
      <c r="PIL112" s="74"/>
      <c r="PIM112" s="74"/>
      <c r="PIN112" s="74"/>
      <c r="PIO112" s="74"/>
      <c r="PIP112" s="74"/>
      <c r="PIQ112" s="74"/>
      <c r="PIR112" s="74"/>
      <c r="PIS112" s="74"/>
      <c r="PIT112" s="74"/>
      <c r="PIU112" s="74"/>
      <c r="PIV112" s="74"/>
      <c r="PIW112" s="74"/>
      <c r="PIX112" s="74"/>
      <c r="PIY112" s="74"/>
      <c r="PIZ112" s="74"/>
      <c r="PJA112" s="74"/>
      <c r="PJB112" s="74"/>
      <c r="PJC112" s="74"/>
      <c r="PJD112" s="74"/>
      <c r="PJE112" s="74"/>
      <c r="PJF112" s="74"/>
      <c r="PJG112" s="74"/>
      <c r="PJH112" s="74"/>
      <c r="PJI112" s="74"/>
      <c r="PJJ112" s="74"/>
      <c r="PJK112" s="74"/>
      <c r="PJL112" s="74"/>
      <c r="PJM112" s="74"/>
      <c r="PJN112" s="74"/>
      <c r="PJO112" s="74"/>
      <c r="PJP112" s="74"/>
      <c r="PJQ112" s="74"/>
      <c r="PJR112" s="74"/>
      <c r="PJS112" s="74"/>
      <c r="PJT112" s="74"/>
      <c r="PJU112" s="74"/>
      <c r="PJV112" s="74"/>
      <c r="PJW112" s="74"/>
      <c r="PJX112" s="74"/>
      <c r="PJY112" s="74"/>
      <c r="PJZ112" s="74"/>
      <c r="PKA112" s="74"/>
      <c r="PKB112" s="74"/>
      <c r="PKC112" s="74"/>
      <c r="PKD112" s="74"/>
      <c r="PKE112" s="74"/>
      <c r="PKF112" s="74"/>
      <c r="PKG112" s="74"/>
      <c r="PKH112" s="74"/>
      <c r="PKI112" s="74"/>
      <c r="PKJ112" s="74"/>
      <c r="PKK112" s="74"/>
      <c r="PKL112" s="74"/>
      <c r="PKM112" s="74"/>
      <c r="PKN112" s="74"/>
      <c r="PKO112" s="74"/>
      <c r="PKP112" s="74"/>
      <c r="PKQ112" s="74"/>
      <c r="PKR112" s="74"/>
      <c r="PKS112" s="74"/>
      <c r="PKT112" s="74"/>
      <c r="PKU112" s="74"/>
      <c r="PKV112" s="74"/>
      <c r="PKW112" s="74"/>
      <c r="PKX112" s="74"/>
      <c r="PKY112" s="74"/>
      <c r="PKZ112" s="74"/>
      <c r="PLA112" s="74"/>
      <c r="PLB112" s="74"/>
      <c r="PLC112" s="74"/>
      <c r="PLD112" s="74"/>
      <c r="PLE112" s="74"/>
      <c r="PLF112" s="74"/>
      <c r="PLG112" s="74"/>
      <c r="PLH112" s="74"/>
      <c r="PLI112" s="74"/>
      <c r="PLJ112" s="74"/>
      <c r="PLK112" s="74"/>
      <c r="PLL112" s="74"/>
      <c r="PLM112" s="74"/>
      <c r="PLN112" s="74"/>
      <c r="PLO112" s="74"/>
      <c r="PLP112" s="74"/>
      <c r="PLQ112" s="74"/>
      <c r="PLR112" s="74"/>
      <c r="PLS112" s="74"/>
      <c r="PLT112" s="74"/>
      <c r="PLU112" s="74"/>
      <c r="PLV112" s="74"/>
      <c r="PLW112" s="74"/>
      <c r="PLX112" s="74"/>
      <c r="PLY112" s="74"/>
      <c r="PLZ112" s="74"/>
      <c r="PMA112" s="74"/>
      <c r="PMB112" s="74"/>
      <c r="PMC112" s="74"/>
      <c r="PMD112" s="74"/>
      <c r="PME112" s="74"/>
      <c r="PMF112" s="74"/>
      <c r="PMG112" s="74"/>
      <c r="PMH112" s="74"/>
      <c r="PMI112" s="74"/>
      <c r="PMJ112" s="74"/>
      <c r="PMK112" s="74"/>
      <c r="PML112" s="74"/>
      <c r="PMM112" s="74"/>
      <c r="PMN112" s="74"/>
      <c r="PMO112" s="74"/>
      <c r="PMP112" s="74"/>
      <c r="PMQ112" s="74"/>
      <c r="PMR112" s="74"/>
      <c r="PMS112" s="74"/>
      <c r="PMT112" s="74"/>
      <c r="PMU112" s="74"/>
      <c r="PMV112" s="74"/>
      <c r="PMW112" s="74"/>
      <c r="PMX112" s="74"/>
      <c r="PMY112" s="74"/>
      <c r="PMZ112" s="74"/>
      <c r="PNA112" s="74"/>
      <c r="PNB112" s="74"/>
      <c r="PNC112" s="74"/>
      <c r="PND112" s="74"/>
      <c r="PNE112" s="74"/>
      <c r="PNF112" s="74"/>
      <c r="PNG112" s="74"/>
      <c r="PNH112" s="74"/>
      <c r="PNI112" s="74"/>
      <c r="PNJ112" s="74"/>
      <c r="PNK112" s="74"/>
      <c r="PNL112" s="74"/>
      <c r="PNM112" s="74"/>
      <c r="PNN112" s="74"/>
      <c r="PNO112" s="74"/>
      <c r="PNP112" s="74"/>
      <c r="PNQ112" s="74"/>
      <c r="PNR112" s="74"/>
      <c r="PNS112" s="74"/>
      <c r="PNT112" s="74"/>
      <c r="PNU112" s="74"/>
      <c r="PNV112" s="74"/>
      <c r="PNW112" s="74"/>
      <c r="PNX112" s="74"/>
      <c r="PNY112" s="74"/>
      <c r="PNZ112" s="74"/>
      <c r="POA112" s="74"/>
      <c r="POB112" s="74"/>
      <c r="POC112" s="74"/>
      <c r="POD112" s="74"/>
      <c r="POE112" s="74"/>
      <c r="POF112" s="74"/>
      <c r="POG112" s="74"/>
      <c r="POH112" s="74"/>
      <c r="POI112" s="74"/>
      <c r="POJ112" s="74"/>
      <c r="POK112" s="74"/>
      <c r="POL112" s="74"/>
      <c r="POM112" s="74"/>
      <c r="PON112" s="74"/>
      <c r="POO112" s="74"/>
      <c r="POP112" s="74"/>
      <c r="POQ112" s="74"/>
      <c r="POR112" s="74"/>
      <c r="POS112" s="74"/>
      <c r="POT112" s="74"/>
      <c r="POU112" s="74"/>
      <c r="POV112" s="74"/>
      <c r="POW112" s="74"/>
      <c r="POX112" s="74"/>
      <c r="POY112" s="74"/>
      <c r="POZ112" s="74"/>
      <c r="PPA112" s="74"/>
      <c r="PPB112" s="74"/>
      <c r="PPC112" s="74"/>
      <c r="PPD112" s="74"/>
      <c r="PPE112" s="74"/>
      <c r="PPF112" s="74"/>
      <c r="PPG112" s="74"/>
      <c r="PPH112" s="74"/>
      <c r="PPI112" s="74"/>
      <c r="PPJ112" s="74"/>
      <c r="PPK112" s="74"/>
      <c r="PPL112" s="74"/>
      <c r="PPM112" s="74"/>
      <c r="PPN112" s="74"/>
      <c r="PPO112" s="74"/>
      <c r="PPP112" s="74"/>
      <c r="PPQ112" s="74"/>
      <c r="PPR112" s="74"/>
      <c r="PPS112" s="74"/>
      <c r="PPT112" s="74"/>
      <c r="PPU112" s="74"/>
      <c r="PPV112" s="74"/>
      <c r="PPW112" s="74"/>
      <c r="PPX112" s="74"/>
      <c r="PPY112" s="74"/>
      <c r="PPZ112" s="74"/>
      <c r="PQA112" s="74"/>
      <c r="PQB112" s="74"/>
      <c r="PQC112" s="74"/>
      <c r="PQD112" s="74"/>
      <c r="PQE112" s="74"/>
      <c r="PQF112" s="74"/>
      <c r="PQG112" s="74"/>
      <c r="PQH112" s="74"/>
      <c r="PQI112" s="74"/>
      <c r="PQJ112" s="74"/>
      <c r="PQK112" s="74"/>
      <c r="PQL112" s="74"/>
      <c r="PQM112" s="74"/>
      <c r="PQN112" s="74"/>
      <c r="PQO112" s="74"/>
      <c r="PQP112" s="74"/>
      <c r="PQQ112" s="74"/>
      <c r="PQR112" s="74"/>
      <c r="PQS112" s="74"/>
      <c r="PQT112" s="74"/>
      <c r="PQU112" s="74"/>
      <c r="PQV112" s="74"/>
      <c r="PQW112" s="74"/>
      <c r="PQX112" s="74"/>
      <c r="PQY112" s="74"/>
      <c r="PQZ112" s="74"/>
      <c r="PRA112" s="74"/>
      <c r="PRB112" s="74"/>
      <c r="PRC112" s="74"/>
      <c r="PRD112" s="74"/>
      <c r="PRE112" s="74"/>
      <c r="PRF112" s="74"/>
      <c r="PRG112" s="74"/>
      <c r="PRH112" s="74"/>
      <c r="PRI112" s="74"/>
      <c r="PRJ112" s="74"/>
      <c r="PRK112" s="74"/>
      <c r="PRL112" s="74"/>
      <c r="PRM112" s="74"/>
      <c r="PRN112" s="74"/>
      <c r="PRO112" s="74"/>
      <c r="PRP112" s="74"/>
      <c r="PRQ112" s="74"/>
      <c r="PRR112" s="74"/>
      <c r="PRS112" s="74"/>
      <c r="PRT112" s="74"/>
      <c r="PRU112" s="74"/>
      <c r="PRV112" s="74"/>
      <c r="PRW112" s="74"/>
      <c r="PRX112" s="74"/>
      <c r="PRY112" s="74"/>
      <c r="PRZ112" s="74"/>
      <c r="PSA112" s="74"/>
      <c r="PSB112" s="74"/>
      <c r="PSC112" s="74"/>
      <c r="PSD112" s="74"/>
      <c r="PSE112" s="74"/>
      <c r="PSF112" s="74"/>
      <c r="PSG112" s="74"/>
      <c r="PSH112" s="74"/>
      <c r="PSI112" s="74"/>
      <c r="PSJ112" s="74"/>
      <c r="PSK112" s="74"/>
      <c r="PSL112" s="74"/>
      <c r="PSM112" s="74"/>
      <c r="PSN112" s="74"/>
      <c r="PSO112" s="74"/>
      <c r="PSP112" s="74"/>
      <c r="PSQ112" s="74"/>
      <c r="PSR112" s="74"/>
      <c r="PSS112" s="74"/>
      <c r="PST112" s="74"/>
      <c r="PSU112" s="74"/>
      <c r="PSV112" s="74"/>
      <c r="PSW112" s="74"/>
      <c r="PSX112" s="74"/>
      <c r="PSY112" s="74"/>
      <c r="PSZ112" s="74"/>
      <c r="PTA112" s="74"/>
      <c r="PTB112" s="74"/>
      <c r="PTC112" s="74"/>
      <c r="PTD112" s="74"/>
      <c r="PTE112" s="74"/>
      <c r="PTF112" s="74"/>
      <c r="PTG112" s="74"/>
      <c r="PTH112" s="74"/>
      <c r="PTI112" s="74"/>
      <c r="PTJ112" s="74"/>
      <c r="PTK112" s="74"/>
      <c r="PTL112" s="74"/>
      <c r="PTM112" s="74"/>
      <c r="PTN112" s="74"/>
      <c r="PTO112" s="74"/>
      <c r="PTP112" s="74"/>
      <c r="PTQ112" s="74"/>
      <c r="PTR112" s="74"/>
      <c r="PTS112" s="74"/>
      <c r="PTT112" s="74"/>
      <c r="PTU112" s="74"/>
      <c r="PTV112" s="74"/>
      <c r="PTW112" s="74"/>
      <c r="PTX112" s="74"/>
      <c r="PTY112" s="74"/>
      <c r="PTZ112" s="74"/>
      <c r="PUA112" s="74"/>
      <c r="PUB112" s="74"/>
      <c r="PUC112" s="74"/>
      <c r="PUD112" s="74"/>
      <c r="PUE112" s="74"/>
      <c r="PUF112" s="74"/>
      <c r="PUG112" s="74"/>
      <c r="PUH112" s="74"/>
      <c r="PUI112" s="74"/>
      <c r="PUJ112" s="74"/>
      <c r="PUK112" s="74"/>
      <c r="PUL112" s="74"/>
      <c r="PUM112" s="74"/>
      <c r="PUN112" s="74"/>
      <c r="PUO112" s="74"/>
      <c r="PUP112" s="74"/>
      <c r="PUQ112" s="74"/>
      <c r="PUR112" s="74"/>
      <c r="PUS112" s="74"/>
      <c r="PUT112" s="74"/>
      <c r="PUU112" s="74"/>
      <c r="PUV112" s="74"/>
      <c r="PUW112" s="74"/>
      <c r="PUX112" s="74"/>
      <c r="PUY112" s="74"/>
      <c r="PUZ112" s="74"/>
      <c r="PVA112" s="74"/>
      <c r="PVB112" s="74"/>
      <c r="PVC112" s="74"/>
      <c r="PVD112" s="74"/>
      <c r="PVE112" s="74"/>
      <c r="PVF112" s="74"/>
      <c r="PVG112" s="74"/>
      <c r="PVH112" s="74"/>
      <c r="PVI112" s="74"/>
      <c r="PVJ112" s="74"/>
      <c r="PVK112" s="74"/>
      <c r="PVL112" s="74"/>
      <c r="PVM112" s="74"/>
      <c r="PVN112" s="74"/>
      <c r="PVO112" s="74"/>
      <c r="PVP112" s="74"/>
      <c r="PVQ112" s="74"/>
      <c r="PVR112" s="74"/>
      <c r="PVS112" s="74"/>
      <c r="PVT112" s="74"/>
      <c r="PVU112" s="74"/>
      <c r="PVV112" s="74"/>
      <c r="PVW112" s="74"/>
      <c r="PVX112" s="74"/>
      <c r="PVY112" s="74"/>
      <c r="PVZ112" s="74"/>
      <c r="PWA112" s="74"/>
      <c r="PWB112" s="74"/>
      <c r="PWC112" s="74"/>
      <c r="PWD112" s="74"/>
      <c r="PWE112" s="74"/>
      <c r="PWF112" s="74"/>
      <c r="PWG112" s="74"/>
      <c r="PWH112" s="74"/>
      <c r="PWI112" s="74"/>
      <c r="PWJ112" s="74"/>
      <c r="PWK112" s="74"/>
      <c r="PWL112" s="74"/>
      <c r="PWM112" s="74"/>
      <c r="PWN112" s="74"/>
      <c r="PWO112" s="74"/>
      <c r="PWP112" s="74"/>
      <c r="PWQ112" s="74"/>
      <c r="PWR112" s="74"/>
      <c r="PWS112" s="74"/>
      <c r="PWT112" s="74"/>
      <c r="PWU112" s="74"/>
      <c r="PWV112" s="74"/>
      <c r="PWW112" s="74"/>
      <c r="PWX112" s="74"/>
      <c r="PWY112" s="74"/>
      <c r="PWZ112" s="74"/>
      <c r="PXA112" s="74"/>
      <c r="PXB112" s="74"/>
      <c r="PXC112" s="74"/>
      <c r="PXD112" s="74"/>
      <c r="PXE112" s="74"/>
      <c r="PXF112" s="74"/>
      <c r="PXG112" s="74"/>
      <c r="PXH112" s="74"/>
      <c r="PXI112" s="74"/>
      <c r="PXJ112" s="74"/>
      <c r="PXK112" s="74"/>
      <c r="PXL112" s="74"/>
      <c r="PXM112" s="74"/>
      <c r="PXN112" s="74"/>
      <c r="PXO112" s="74"/>
      <c r="PXP112" s="74"/>
      <c r="PXQ112" s="74"/>
      <c r="PXR112" s="74"/>
      <c r="PXS112" s="74"/>
      <c r="PXT112" s="74"/>
      <c r="PXU112" s="74"/>
      <c r="PXV112" s="74"/>
      <c r="PXW112" s="74"/>
      <c r="PXX112" s="74"/>
      <c r="PXY112" s="74"/>
      <c r="PXZ112" s="74"/>
      <c r="PYA112" s="74"/>
      <c r="PYB112" s="74"/>
      <c r="PYC112" s="74"/>
      <c r="PYD112" s="74"/>
      <c r="PYE112" s="74"/>
      <c r="PYF112" s="74"/>
      <c r="PYG112" s="74"/>
      <c r="PYH112" s="74"/>
      <c r="PYI112" s="74"/>
      <c r="PYJ112" s="74"/>
      <c r="PYK112" s="74"/>
      <c r="PYL112" s="74"/>
      <c r="PYM112" s="74"/>
      <c r="PYN112" s="74"/>
      <c r="PYO112" s="74"/>
      <c r="PYP112" s="74"/>
      <c r="PYQ112" s="74"/>
      <c r="PYR112" s="74"/>
      <c r="PYS112" s="74"/>
      <c r="PYT112" s="74"/>
      <c r="PYU112" s="74"/>
      <c r="PYV112" s="74"/>
      <c r="PYW112" s="74"/>
      <c r="PYX112" s="74"/>
      <c r="PYY112" s="74"/>
      <c r="PYZ112" s="74"/>
      <c r="PZA112" s="74"/>
      <c r="PZB112" s="74"/>
      <c r="PZC112" s="74"/>
      <c r="PZD112" s="74"/>
      <c r="PZE112" s="74"/>
      <c r="PZF112" s="74"/>
      <c r="PZG112" s="74"/>
      <c r="PZH112" s="74"/>
      <c r="PZI112" s="74"/>
      <c r="PZJ112" s="74"/>
      <c r="PZK112" s="74"/>
      <c r="PZL112" s="74"/>
      <c r="PZM112" s="74"/>
      <c r="PZN112" s="74"/>
      <c r="PZO112" s="74"/>
      <c r="PZP112" s="74"/>
      <c r="PZQ112" s="74"/>
      <c r="PZR112" s="74"/>
      <c r="PZS112" s="74"/>
      <c r="PZT112" s="74"/>
      <c r="PZU112" s="74"/>
      <c r="PZV112" s="74"/>
      <c r="PZW112" s="74"/>
      <c r="PZX112" s="74"/>
      <c r="PZY112" s="74"/>
      <c r="PZZ112" s="74"/>
      <c r="QAA112" s="74"/>
      <c r="QAB112" s="74"/>
      <c r="QAC112" s="74"/>
      <c r="QAD112" s="74"/>
      <c r="QAE112" s="74"/>
      <c r="QAF112" s="74"/>
      <c r="QAG112" s="74"/>
      <c r="QAH112" s="74"/>
      <c r="QAI112" s="74"/>
      <c r="QAJ112" s="74"/>
      <c r="QAK112" s="74"/>
      <c r="QAL112" s="74"/>
      <c r="QAM112" s="74"/>
      <c r="QAN112" s="74"/>
      <c r="QAO112" s="74"/>
      <c r="QAP112" s="74"/>
      <c r="QAQ112" s="74"/>
      <c r="QAR112" s="74"/>
      <c r="QAS112" s="74"/>
      <c r="QAT112" s="74"/>
      <c r="QAU112" s="74"/>
      <c r="QAV112" s="74"/>
      <c r="QAW112" s="74"/>
      <c r="QAX112" s="74"/>
      <c r="QAY112" s="74"/>
      <c r="QAZ112" s="74"/>
      <c r="QBA112" s="74"/>
      <c r="QBB112" s="74"/>
      <c r="QBC112" s="74"/>
      <c r="QBD112" s="74"/>
      <c r="QBE112" s="74"/>
      <c r="QBF112" s="74"/>
      <c r="QBG112" s="74"/>
      <c r="QBH112" s="74"/>
      <c r="QBI112" s="74"/>
      <c r="QBJ112" s="74"/>
      <c r="QBK112" s="74"/>
      <c r="QBL112" s="74"/>
      <c r="QBM112" s="74"/>
      <c r="QBN112" s="74"/>
      <c r="QBO112" s="74"/>
      <c r="QBP112" s="74"/>
      <c r="QBQ112" s="74"/>
      <c r="QBR112" s="74"/>
      <c r="QBS112" s="74"/>
      <c r="QBT112" s="74"/>
      <c r="QBU112" s="74"/>
      <c r="QBV112" s="74"/>
      <c r="QBW112" s="74"/>
      <c r="QBX112" s="74"/>
      <c r="QBY112" s="74"/>
      <c r="QBZ112" s="74"/>
      <c r="QCA112" s="74"/>
      <c r="QCB112" s="74"/>
      <c r="QCC112" s="74"/>
      <c r="QCD112" s="74"/>
      <c r="QCE112" s="74"/>
      <c r="QCF112" s="74"/>
      <c r="QCG112" s="74"/>
      <c r="QCH112" s="74"/>
      <c r="QCI112" s="74"/>
      <c r="QCJ112" s="74"/>
      <c r="QCK112" s="74"/>
      <c r="QCL112" s="74"/>
      <c r="QCM112" s="74"/>
      <c r="QCN112" s="74"/>
      <c r="QCO112" s="74"/>
      <c r="QCP112" s="74"/>
      <c r="QCQ112" s="74"/>
      <c r="QCR112" s="74"/>
      <c r="QCS112" s="74"/>
      <c r="QCT112" s="74"/>
      <c r="QCU112" s="74"/>
      <c r="QCV112" s="74"/>
      <c r="QCW112" s="74"/>
      <c r="QCX112" s="74"/>
      <c r="QCY112" s="74"/>
      <c r="QCZ112" s="74"/>
      <c r="QDA112" s="74"/>
      <c r="QDB112" s="74"/>
      <c r="QDC112" s="74"/>
      <c r="QDD112" s="74"/>
      <c r="QDE112" s="74"/>
      <c r="QDF112" s="74"/>
      <c r="QDG112" s="74"/>
      <c r="QDH112" s="74"/>
      <c r="QDI112" s="74"/>
      <c r="QDJ112" s="74"/>
      <c r="QDK112" s="74"/>
      <c r="QDL112" s="74"/>
      <c r="QDM112" s="74"/>
      <c r="QDN112" s="74"/>
      <c r="QDO112" s="74"/>
      <c r="QDP112" s="74"/>
      <c r="QDQ112" s="74"/>
      <c r="QDR112" s="74"/>
      <c r="QDS112" s="74"/>
      <c r="QDT112" s="74"/>
      <c r="QDU112" s="74"/>
      <c r="QDV112" s="74"/>
      <c r="QDW112" s="74"/>
      <c r="QDX112" s="74"/>
      <c r="QDY112" s="74"/>
      <c r="QDZ112" s="74"/>
      <c r="QEA112" s="74"/>
      <c r="QEB112" s="74"/>
      <c r="QEC112" s="74"/>
      <c r="QED112" s="74"/>
      <c r="QEE112" s="74"/>
      <c r="QEF112" s="74"/>
      <c r="QEG112" s="74"/>
      <c r="QEH112" s="74"/>
      <c r="QEI112" s="74"/>
      <c r="QEJ112" s="74"/>
      <c r="QEK112" s="74"/>
      <c r="QEL112" s="74"/>
      <c r="QEM112" s="74"/>
      <c r="QEN112" s="74"/>
      <c r="QEO112" s="74"/>
      <c r="QEP112" s="74"/>
      <c r="QEQ112" s="74"/>
      <c r="QER112" s="74"/>
      <c r="QES112" s="74"/>
      <c r="QET112" s="74"/>
      <c r="QEU112" s="74"/>
      <c r="QEV112" s="74"/>
      <c r="QEW112" s="74"/>
      <c r="QEX112" s="74"/>
      <c r="QEY112" s="74"/>
      <c r="QEZ112" s="74"/>
      <c r="QFA112" s="74"/>
      <c r="QFB112" s="74"/>
      <c r="QFC112" s="74"/>
      <c r="QFD112" s="74"/>
      <c r="QFE112" s="74"/>
      <c r="QFF112" s="74"/>
      <c r="QFG112" s="74"/>
      <c r="QFH112" s="74"/>
      <c r="QFI112" s="74"/>
      <c r="QFJ112" s="74"/>
      <c r="QFK112" s="74"/>
      <c r="QFL112" s="74"/>
      <c r="QFM112" s="74"/>
      <c r="QFN112" s="74"/>
      <c r="QFO112" s="74"/>
      <c r="QFP112" s="74"/>
      <c r="QFQ112" s="74"/>
      <c r="QFR112" s="74"/>
      <c r="QFS112" s="74"/>
      <c r="QFT112" s="74"/>
      <c r="QFU112" s="74"/>
      <c r="QFV112" s="74"/>
      <c r="QFW112" s="74"/>
      <c r="QFX112" s="74"/>
      <c r="QFY112" s="74"/>
      <c r="QFZ112" s="74"/>
      <c r="QGA112" s="74"/>
      <c r="QGB112" s="74"/>
      <c r="QGC112" s="74"/>
      <c r="QGD112" s="74"/>
      <c r="QGE112" s="74"/>
      <c r="QGF112" s="74"/>
      <c r="QGG112" s="74"/>
      <c r="QGH112" s="74"/>
      <c r="QGI112" s="74"/>
      <c r="QGJ112" s="74"/>
      <c r="QGK112" s="74"/>
      <c r="QGL112" s="74"/>
      <c r="QGM112" s="74"/>
      <c r="QGN112" s="74"/>
      <c r="QGO112" s="74"/>
      <c r="QGP112" s="74"/>
      <c r="QGQ112" s="74"/>
      <c r="QGR112" s="74"/>
      <c r="QGS112" s="74"/>
      <c r="QGT112" s="74"/>
      <c r="QGU112" s="74"/>
      <c r="QGV112" s="74"/>
      <c r="QGW112" s="74"/>
      <c r="QGX112" s="74"/>
      <c r="QGY112" s="74"/>
      <c r="QGZ112" s="74"/>
      <c r="QHA112" s="74"/>
      <c r="QHB112" s="74"/>
      <c r="QHC112" s="74"/>
      <c r="QHD112" s="74"/>
      <c r="QHE112" s="74"/>
      <c r="QHF112" s="74"/>
      <c r="QHG112" s="74"/>
      <c r="QHH112" s="74"/>
      <c r="QHI112" s="74"/>
      <c r="QHJ112" s="74"/>
      <c r="QHK112" s="74"/>
      <c r="QHL112" s="74"/>
      <c r="QHM112" s="74"/>
      <c r="QHN112" s="74"/>
      <c r="QHO112" s="74"/>
      <c r="QHP112" s="74"/>
      <c r="QHQ112" s="74"/>
      <c r="QHR112" s="74"/>
      <c r="QHS112" s="74"/>
      <c r="QHT112" s="74"/>
      <c r="QHU112" s="74"/>
      <c r="QHV112" s="74"/>
      <c r="QHW112" s="74"/>
      <c r="QHX112" s="74"/>
      <c r="QHY112" s="74"/>
      <c r="QHZ112" s="74"/>
      <c r="QIA112" s="74"/>
      <c r="QIB112" s="74"/>
      <c r="QIC112" s="74"/>
      <c r="QID112" s="74"/>
      <c r="QIE112" s="74"/>
      <c r="QIF112" s="74"/>
      <c r="QIG112" s="74"/>
      <c r="QIH112" s="74"/>
      <c r="QII112" s="74"/>
      <c r="QIJ112" s="74"/>
      <c r="QIK112" s="74"/>
      <c r="QIL112" s="74"/>
      <c r="QIM112" s="74"/>
      <c r="QIN112" s="74"/>
      <c r="QIO112" s="74"/>
      <c r="QIP112" s="74"/>
      <c r="QIQ112" s="74"/>
      <c r="QIR112" s="74"/>
      <c r="QIS112" s="74"/>
      <c r="QIT112" s="74"/>
      <c r="QIU112" s="74"/>
      <c r="QIV112" s="74"/>
      <c r="QIW112" s="74"/>
      <c r="QIX112" s="74"/>
      <c r="QIY112" s="74"/>
      <c r="QIZ112" s="74"/>
      <c r="QJA112" s="74"/>
      <c r="QJB112" s="74"/>
      <c r="QJC112" s="74"/>
      <c r="QJD112" s="74"/>
      <c r="QJE112" s="74"/>
      <c r="QJF112" s="74"/>
      <c r="QJG112" s="74"/>
      <c r="QJH112" s="74"/>
      <c r="QJI112" s="74"/>
      <c r="QJJ112" s="74"/>
      <c r="QJK112" s="74"/>
      <c r="QJL112" s="74"/>
      <c r="QJM112" s="74"/>
      <c r="QJN112" s="74"/>
      <c r="QJO112" s="74"/>
      <c r="QJP112" s="74"/>
      <c r="QJQ112" s="74"/>
      <c r="QJR112" s="74"/>
      <c r="QJS112" s="74"/>
      <c r="QJT112" s="74"/>
      <c r="QJU112" s="74"/>
      <c r="QJV112" s="74"/>
      <c r="QJW112" s="74"/>
      <c r="QJX112" s="74"/>
      <c r="QJY112" s="74"/>
      <c r="QJZ112" s="74"/>
      <c r="QKA112" s="74"/>
      <c r="QKB112" s="74"/>
      <c r="QKC112" s="74"/>
      <c r="QKD112" s="74"/>
      <c r="QKE112" s="74"/>
      <c r="QKF112" s="74"/>
      <c r="QKG112" s="74"/>
      <c r="QKH112" s="74"/>
      <c r="QKI112" s="74"/>
      <c r="QKJ112" s="74"/>
      <c r="QKK112" s="74"/>
      <c r="QKL112" s="74"/>
      <c r="QKM112" s="74"/>
      <c r="QKN112" s="74"/>
      <c r="QKO112" s="74"/>
      <c r="QKP112" s="74"/>
      <c r="QKQ112" s="74"/>
      <c r="QKR112" s="74"/>
      <c r="QKS112" s="74"/>
      <c r="QKT112" s="74"/>
      <c r="QKU112" s="74"/>
      <c r="QKV112" s="74"/>
      <c r="QKW112" s="74"/>
      <c r="QKX112" s="74"/>
      <c r="QKY112" s="74"/>
      <c r="QKZ112" s="74"/>
      <c r="QLA112" s="74"/>
      <c r="QLB112" s="74"/>
      <c r="QLC112" s="74"/>
      <c r="QLD112" s="74"/>
      <c r="QLE112" s="74"/>
      <c r="QLF112" s="74"/>
      <c r="QLG112" s="74"/>
      <c r="QLH112" s="74"/>
      <c r="QLI112" s="74"/>
      <c r="QLJ112" s="74"/>
      <c r="QLK112" s="74"/>
      <c r="QLL112" s="74"/>
      <c r="QLM112" s="74"/>
      <c r="QLN112" s="74"/>
      <c r="QLO112" s="74"/>
      <c r="QLP112" s="74"/>
      <c r="QLQ112" s="74"/>
      <c r="QLR112" s="74"/>
      <c r="QLS112" s="74"/>
      <c r="QLT112" s="74"/>
      <c r="QLU112" s="74"/>
      <c r="QLV112" s="74"/>
      <c r="QLW112" s="74"/>
      <c r="QLX112" s="74"/>
      <c r="QLY112" s="74"/>
      <c r="QLZ112" s="74"/>
      <c r="QMA112" s="74"/>
      <c r="QMB112" s="74"/>
      <c r="QMC112" s="74"/>
      <c r="QMD112" s="74"/>
      <c r="QME112" s="74"/>
      <c r="QMF112" s="74"/>
      <c r="QMG112" s="74"/>
      <c r="QMH112" s="74"/>
      <c r="QMI112" s="74"/>
      <c r="QMJ112" s="74"/>
      <c r="QMK112" s="74"/>
      <c r="QML112" s="74"/>
      <c r="QMM112" s="74"/>
      <c r="QMN112" s="74"/>
      <c r="QMO112" s="74"/>
      <c r="QMP112" s="74"/>
      <c r="QMQ112" s="74"/>
      <c r="QMR112" s="74"/>
      <c r="QMS112" s="74"/>
      <c r="QMT112" s="74"/>
      <c r="QMU112" s="74"/>
      <c r="QMV112" s="74"/>
      <c r="QMW112" s="74"/>
      <c r="QMX112" s="74"/>
      <c r="QMY112" s="74"/>
      <c r="QMZ112" s="74"/>
      <c r="QNA112" s="74"/>
      <c r="QNB112" s="74"/>
      <c r="QNC112" s="74"/>
      <c r="QND112" s="74"/>
      <c r="QNE112" s="74"/>
      <c r="QNF112" s="74"/>
      <c r="QNG112" s="74"/>
      <c r="QNH112" s="74"/>
      <c r="QNI112" s="74"/>
      <c r="QNJ112" s="74"/>
      <c r="QNK112" s="74"/>
      <c r="QNL112" s="74"/>
      <c r="QNM112" s="74"/>
      <c r="QNN112" s="74"/>
      <c r="QNO112" s="74"/>
      <c r="QNP112" s="74"/>
      <c r="QNQ112" s="74"/>
      <c r="QNR112" s="74"/>
      <c r="QNS112" s="74"/>
      <c r="QNT112" s="74"/>
      <c r="QNU112" s="74"/>
      <c r="QNV112" s="74"/>
      <c r="QNW112" s="74"/>
      <c r="QNX112" s="74"/>
      <c r="QNY112" s="74"/>
      <c r="QNZ112" s="74"/>
      <c r="QOA112" s="74"/>
      <c r="QOB112" s="74"/>
      <c r="QOC112" s="74"/>
      <c r="QOD112" s="74"/>
      <c r="QOE112" s="74"/>
      <c r="QOF112" s="74"/>
      <c r="QOG112" s="74"/>
      <c r="QOH112" s="74"/>
      <c r="QOI112" s="74"/>
      <c r="QOJ112" s="74"/>
      <c r="QOK112" s="74"/>
      <c r="QOL112" s="74"/>
      <c r="QOM112" s="74"/>
      <c r="QON112" s="74"/>
      <c r="QOO112" s="74"/>
      <c r="QOP112" s="74"/>
      <c r="QOQ112" s="74"/>
      <c r="QOR112" s="74"/>
      <c r="QOS112" s="74"/>
      <c r="QOT112" s="74"/>
      <c r="QOU112" s="74"/>
      <c r="QOV112" s="74"/>
      <c r="QOW112" s="74"/>
      <c r="QOX112" s="74"/>
      <c r="QOY112" s="74"/>
      <c r="QOZ112" s="74"/>
      <c r="QPA112" s="74"/>
      <c r="QPB112" s="74"/>
      <c r="QPC112" s="74"/>
      <c r="QPD112" s="74"/>
      <c r="QPE112" s="74"/>
      <c r="QPF112" s="74"/>
      <c r="QPG112" s="74"/>
      <c r="QPH112" s="74"/>
      <c r="QPI112" s="74"/>
      <c r="QPJ112" s="74"/>
      <c r="QPK112" s="74"/>
      <c r="QPL112" s="74"/>
      <c r="QPM112" s="74"/>
      <c r="QPN112" s="74"/>
      <c r="QPO112" s="74"/>
      <c r="QPP112" s="74"/>
      <c r="QPQ112" s="74"/>
      <c r="QPR112" s="74"/>
      <c r="QPS112" s="74"/>
      <c r="QPT112" s="74"/>
      <c r="QPU112" s="74"/>
      <c r="QPV112" s="74"/>
      <c r="QPW112" s="74"/>
      <c r="QPX112" s="74"/>
      <c r="QPY112" s="74"/>
      <c r="QPZ112" s="74"/>
      <c r="QQA112" s="74"/>
      <c r="QQB112" s="74"/>
      <c r="QQC112" s="74"/>
      <c r="QQD112" s="74"/>
      <c r="QQE112" s="74"/>
      <c r="QQF112" s="74"/>
      <c r="QQG112" s="74"/>
      <c r="QQH112" s="74"/>
      <c r="QQI112" s="74"/>
      <c r="QQJ112" s="74"/>
      <c r="QQK112" s="74"/>
      <c r="QQL112" s="74"/>
      <c r="QQM112" s="74"/>
      <c r="QQN112" s="74"/>
      <c r="QQO112" s="74"/>
      <c r="QQP112" s="74"/>
      <c r="QQQ112" s="74"/>
      <c r="QQR112" s="74"/>
      <c r="QQS112" s="74"/>
      <c r="QQT112" s="74"/>
      <c r="QQU112" s="74"/>
      <c r="QQV112" s="74"/>
      <c r="QQW112" s="74"/>
      <c r="QQX112" s="74"/>
      <c r="QQY112" s="74"/>
      <c r="QQZ112" s="74"/>
      <c r="QRA112" s="74"/>
      <c r="QRB112" s="74"/>
      <c r="QRC112" s="74"/>
      <c r="QRD112" s="74"/>
      <c r="QRE112" s="74"/>
      <c r="QRF112" s="74"/>
      <c r="QRG112" s="74"/>
      <c r="QRH112" s="74"/>
      <c r="QRI112" s="74"/>
      <c r="QRJ112" s="74"/>
      <c r="QRK112" s="74"/>
      <c r="QRL112" s="74"/>
      <c r="QRM112" s="74"/>
      <c r="QRN112" s="74"/>
      <c r="QRO112" s="74"/>
      <c r="QRP112" s="74"/>
      <c r="QRQ112" s="74"/>
      <c r="QRR112" s="74"/>
      <c r="QRS112" s="74"/>
      <c r="QRT112" s="74"/>
      <c r="QRU112" s="74"/>
      <c r="QRV112" s="74"/>
      <c r="QRW112" s="74"/>
      <c r="QRX112" s="74"/>
      <c r="QRY112" s="74"/>
      <c r="QRZ112" s="74"/>
      <c r="QSA112" s="74"/>
      <c r="QSB112" s="74"/>
      <c r="QSC112" s="74"/>
      <c r="QSD112" s="74"/>
      <c r="QSE112" s="74"/>
      <c r="QSF112" s="74"/>
      <c r="QSG112" s="74"/>
      <c r="QSH112" s="74"/>
      <c r="QSI112" s="74"/>
      <c r="QSJ112" s="74"/>
      <c r="QSK112" s="74"/>
      <c r="QSL112" s="74"/>
      <c r="QSM112" s="74"/>
      <c r="QSN112" s="74"/>
      <c r="QSO112" s="74"/>
      <c r="QSP112" s="74"/>
      <c r="QSQ112" s="74"/>
      <c r="QSR112" s="74"/>
      <c r="QSS112" s="74"/>
      <c r="QST112" s="74"/>
      <c r="QSU112" s="74"/>
      <c r="QSV112" s="74"/>
      <c r="QSW112" s="74"/>
      <c r="QSX112" s="74"/>
      <c r="QSY112" s="74"/>
      <c r="QSZ112" s="74"/>
      <c r="QTA112" s="74"/>
      <c r="QTB112" s="74"/>
      <c r="QTC112" s="74"/>
      <c r="QTD112" s="74"/>
      <c r="QTE112" s="74"/>
      <c r="QTF112" s="74"/>
      <c r="QTG112" s="74"/>
      <c r="QTH112" s="74"/>
      <c r="QTI112" s="74"/>
      <c r="QTJ112" s="74"/>
      <c r="QTK112" s="74"/>
      <c r="QTL112" s="74"/>
      <c r="QTM112" s="74"/>
      <c r="QTN112" s="74"/>
      <c r="QTO112" s="74"/>
      <c r="QTP112" s="74"/>
      <c r="QTQ112" s="74"/>
      <c r="QTR112" s="74"/>
      <c r="QTS112" s="74"/>
      <c r="QTT112" s="74"/>
      <c r="QTU112" s="74"/>
      <c r="QTV112" s="74"/>
      <c r="QTW112" s="74"/>
      <c r="QTX112" s="74"/>
      <c r="QTY112" s="74"/>
      <c r="QTZ112" s="74"/>
      <c r="QUA112" s="74"/>
      <c r="QUB112" s="74"/>
      <c r="QUC112" s="74"/>
      <c r="QUD112" s="74"/>
      <c r="QUE112" s="74"/>
      <c r="QUF112" s="74"/>
      <c r="QUG112" s="74"/>
      <c r="QUH112" s="74"/>
      <c r="QUI112" s="74"/>
      <c r="QUJ112" s="74"/>
      <c r="QUK112" s="74"/>
      <c r="QUL112" s="74"/>
      <c r="QUM112" s="74"/>
      <c r="QUN112" s="74"/>
      <c r="QUO112" s="74"/>
      <c r="QUP112" s="74"/>
      <c r="QUQ112" s="74"/>
      <c r="QUR112" s="74"/>
      <c r="QUS112" s="74"/>
      <c r="QUT112" s="74"/>
      <c r="QUU112" s="74"/>
      <c r="QUV112" s="74"/>
      <c r="QUW112" s="74"/>
      <c r="QUX112" s="74"/>
      <c r="QUY112" s="74"/>
      <c r="QUZ112" s="74"/>
      <c r="QVA112" s="74"/>
      <c r="QVB112" s="74"/>
      <c r="QVC112" s="74"/>
      <c r="QVD112" s="74"/>
      <c r="QVE112" s="74"/>
      <c r="QVF112" s="74"/>
      <c r="QVG112" s="74"/>
      <c r="QVH112" s="74"/>
      <c r="QVI112" s="74"/>
      <c r="QVJ112" s="74"/>
      <c r="QVK112" s="74"/>
      <c r="QVL112" s="74"/>
      <c r="QVM112" s="74"/>
      <c r="QVN112" s="74"/>
      <c r="QVO112" s="74"/>
      <c r="QVP112" s="74"/>
      <c r="QVQ112" s="74"/>
      <c r="QVR112" s="74"/>
      <c r="QVS112" s="74"/>
      <c r="QVT112" s="74"/>
      <c r="QVU112" s="74"/>
      <c r="QVV112" s="74"/>
      <c r="QVW112" s="74"/>
      <c r="QVX112" s="74"/>
      <c r="QVY112" s="74"/>
      <c r="QVZ112" s="74"/>
      <c r="QWA112" s="74"/>
      <c r="QWB112" s="74"/>
      <c r="QWC112" s="74"/>
      <c r="QWD112" s="74"/>
      <c r="QWE112" s="74"/>
      <c r="QWF112" s="74"/>
      <c r="QWG112" s="74"/>
      <c r="QWH112" s="74"/>
      <c r="QWI112" s="74"/>
      <c r="QWJ112" s="74"/>
      <c r="QWK112" s="74"/>
      <c r="QWL112" s="74"/>
      <c r="QWM112" s="74"/>
      <c r="QWN112" s="74"/>
      <c r="QWO112" s="74"/>
      <c r="QWP112" s="74"/>
      <c r="QWQ112" s="74"/>
      <c r="QWR112" s="74"/>
      <c r="QWS112" s="74"/>
      <c r="QWT112" s="74"/>
      <c r="QWU112" s="74"/>
      <c r="QWV112" s="74"/>
      <c r="QWW112" s="74"/>
      <c r="QWX112" s="74"/>
      <c r="QWY112" s="74"/>
      <c r="QWZ112" s="74"/>
      <c r="QXA112" s="74"/>
      <c r="QXB112" s="74"/>
      <c r="QXC112" s="74"/>
      <c r="QXD112" s="74"/>
      <c r="QXE112" s="74"/>
      <c r="QXF112" s="74"/>
      <c r="QXG112" s="74"/>
      <c r="QXH112" s="74"/>
      <c r="QXI112" s="74"/>
      <c r="QXJ112" s="74"/>
      <c r="QXK112" s="74"/>
      <c r="QXL112" s="74"/>
      <c r="QXM112" s="74"/>
      <c r="QXN112" s="74"/>
      <c r="QXO112" s="74"/>
      <c r="QXP112" s="74"/>
      <c r="QXQ112" s="74"/>
      <c r="QXR112" s="74"/>
      <c r="QXS112" s="74"/>
      <c r="QXT112" s="74"/>
      <c r="QXU112" s="74"/>
      <c r="QXV112" s="74"/>
      <c r="QXW112" s="74"/>
      <c r="QXX112" s="74"/>
      <c r="QXY112" s="74"/>
      <c r="QXZ112" s="74"/>
      <c r="QYA112" s="74"/>
      <c r="QYB112" s="74"/>
      <c r="QYC112" s="74"/>
      <c r="QYD112" s="74"/>
      <c r="QYE112" s="74"/>
      <c r="QYF112" s="74"/>
      <c r="QYG112" s="74"/>
      <c r="QYH112" s="74"/>
      <c r="QYI112" s="74"/>
      <c r="QYJ112" s="74"/>
      <c r="QYK112" s="74"/>
      <c r="QYL112" s="74"/>
      <c r="QYM112" s="74"/>
      <c r="QYN112" s="74"/>
      <c r="QYO112" s="74"/>
      <c r="QYP112" s="74"/>
      <c r="QYQ112" s="74"/>
      <c r="QYR112" s="74"/>
      <c r="QYS112" s="74"/>
      <c r="QYT112" s="74"/>
      <c r="QYU112" s="74"/>
      <c r="QYV112" s="74"/>
      <c r="QYW112" s="74"/>
      <c r="QYX112" s="74"/>
      <c r="QYY112" s="74"/>
      <c r="QYZ112" s="74"/>
      <c r="QZA112" s="74"/>
      <c r="QZB112" s="74"/>
      <c r="QZC112" s="74"/>
      <c r="QZD112" s="74"/>
      <c r="QZE112" s="74"/>
      <c r="QZF112" s="74"/>
      <c r="QZG112" s="74"/>
      <c r="QZH112" s="74"/>
      <c r="QZI112" s="74"/>
      <c r="QZJ112" s="74"/>
      <c r="QZK112" s="74"/>
      <c r="QZL112" s="74"/>
      <c r="QZM112" s="74"/>
      <c r="QZN112" s="74"/>
      <c r="QZO112" s="74"/>
      <c r="QZP112" s="74"/>
      <c r="QZQ112" s="74"/>
      <c r="QZR112" s="74"/>
      <c r="QZS112" s="74"/>
      <c r="QZT112" s="74"/>
      <c r="QZU112" s="74"/>
      <c r="QZV112" s="74"/>
      <c r="QZW112" s="74"/>
      <c r="QZX112" s="74"/>
      <c r="QZY112" s="74"/>
      <c r="QZZ112" s="74"/>
      <c r="RAA112" s="74"/>
      <c r="RAB112" s="74"/>
      <c r="RAC112" s="74"/>
      <c r="RAD112" s="74"/>
      <c r="RAE112" s="74"/>
      <c r="RAF112" s="74"/>
      <c r="RAG112" s="74"/>
      <c r="RAH112" s="74"/>
      <c r="RAI112" s="74"/>
      <c r="RAJ112" s="74"/>
      <c r="RAK112" s="74"/>
      <c r="RAL112" s="74"/>
      <c r="RAM112" s="74"/>
      <c r="RAN112" s="74"/>
      <c r="RAO112" s="74"/>
      <c r="RAP112" s="74"/>
      <c r="RAQ112" s="74"/>
      <c r="RAR112" s="74"/>
      <c r="RAS112" s="74"/>
      <c r="RAT112" s="74"/>
      <c r="RAU112" s="74"/>
      <c r="RAV112" s="74"/>
      <c r="RAW112" s="74"/>
      <c r="RAX112" s="74"/>
      <c r="RAY112" s="74"/>
      <c r="RAZ112" s="74"/>
      <c r="RBA112" s="74"/>
      <c r="RBB112" s="74"/>
      <c r="RBC112" s="74"/>
      <c r="RBD112" s="74"/>
      <c r="RBE112" s="74"/>
      <c r="RBF112" s="74"/>
      <c r="RBG112" s="74"/>
      <c r="RBH112" s="74"/>
      <c r="RBI112" s="74"/>
      <c r="RBJ112" s="74"/>
      <c r="RBK112" s="74"/>
      <c r="RBL112" s="74"/>
      <c r="RBM112" s="74"/>
      <c r="RBN112" s="74"/>
      <c r="RBO112" s="74"/>
      <c r="RBP112" s="74"/>
      <c r="RBQ112" s="74"/>
      <c r="RBR112" s="74"/>
      <c r="RBS112" s="74"/>
      <c r="RBT112" s="74"/>
      <c r="RBU112" s="74"/>
      <c r="RBV112" s="74"/>
      <c r="RBW112" s="74"/>
      <c r="RBX112" s="74"/>
      <c r="RBY112" s="74"/>
      <c r="RBZ112" s="74"/>
      <c r="RCA112" s="74"/>
      <c r="RCB112" s="74"/>
      <c r="RCC112" s="74"/>
      <c r="RCD112" s="74"/>
      <c r="RCE112" s="74"/>
      <c r="RCF112" s="74"/>
      <c r="RCG112" s="74"/>
      <c r="RCH112" s="74"/>
      <c r="RCI112" s="74"/>
      <c r="RCJ112" s="74"/>
      <c r="RCK112" s="74"/>
      <c r="RCL112" s="74"/>
      <c r="RCM112" s="74"/>
      <c r="RCN112" s="74"/>
      <c r="RCO112" s="74"/>
      <c r="RCP112" s="74"/>
      <c r="RCQ112" s="74"/>
      <c r="RCR112" s="74"/>
      <c r="RCS112" s="74"/>
      <c r="RCT112" s="74"/>
      <c r="RCU112" s="74"/>
      <c r="RCV112" s="74"/>
      <c r="RCW112" s="74"/>
      <c r="RCX112" s="74"/>
      <c r="RCY112" s="74"/>
      <c r="RCZ112" s="74"/>
      <c r="RDA112" s="74"/>
      <c r="RDB112" s="74"/>
      <c r="RDC112" s="74"/>
      <c r="RDD112" s="74"/>
      <c r="RDE112" s="74"/>
      <c r="RDF112" s="74"/>
      <c r="RDG112" s="74"/>
      <c r="RDH112" s="74"/>
      <c r="RDI112" s="74"/>
      <c r="RDJ112" s="74"/>
      <c r="RDK112" s="74"/>
      <c r="RDL112" s="74"/>
      <c r="RDM112" s="74"/>
      <c r="RDN112" s="74"/>
      <c r="RDO112" s="74"/>
      <c r="RDP112" s="74"/>
      <c r="RDQ112" s="74"/>
      <c r="RDR112" s="74"/>
      <c r="RDS112" s="74"/>
      <c r="RDT112" s="74"/>
      <c r="RDU112" s="74"/>
      <c r="RDV112" s="74"/>
      <c r="RDW112" s="74"/>
      <c r="RDX112" s="74"/>
      <c r="RDY112" s="74"/>
      <c r="RDZ112" s="74"/>
      <c r="REA112" s="74"/>
      <c r="REB112" s="74"/>
      <c r="REC112" s="74"/>
      <c r="RED112" s="74"/>
      <c r="REE112" s="74"/>
      <c r="REF112" s="74"/>
      <c r="REG112" s="74"/>
      <c r="REH112" s="74"/>
      <c r="REI112" s="74"/>
      <c r="REJ112" s="74"/>
      <c r="REK112" s="74"/>
      <c r="REL112" s="74"/>
      <c r="REM112" s="74"/>
      <c r="REN112" s="74"/>
      <c r="REO112" s="74"/>
      <c r="REP112" s="74"/>
      <c r="REQ112" s="74"/>
      <c r="RER112" s="74"/>
      <c r="RES112" s="74"/>
      <c r="RET112" s="74"/>
      <c r="REU112" s="74"/>
      <c r="REV112" s="74"/>
      <c r="REW112" s="74"/>
      <c r="REX112" s="74"/>
      <c r="REY112" s="74"/>
      <c r="REZ112" s="74"/>
      <c r="RFA112" s="74"/>
      <c r="RFB112" s="74"/>
      <c r="RFC112" s="74"/>
      <c r="RFD112" s="74"/>
      <c r="RFE112" s="74"/>
      <c r="RFF112" s="74"/>
      <c r="RFG112" s="74"/>
      <c r="RFH112" s="74"/>
      <c r="RFI112" s="74"/>
      <c r="RFJ112" s="74"/>
      <c r="RFK112" s="74"/>
      <c r="RFL112" s="74"/>
      <c r="RFM112" s="74"/>
      <c r="RFN112" s="74"/>
      <c r="RFO112" s="74"/>
      <c r="RFP112" s="74"/>
      <c r="RFQ112" s="74"/>
      <c r="RFR112" s="74"/>
      <c r="RFS112" s="74"/>
      <c r="RFT112" s="74"/>
      <c r="RFU112" s="74"/>
      <c r="RFV112" s="74"/>
      <c r="RFW112" s="74"/>
      <c r="RFX112" s="74"/>
      <c r="RFY112" s="74"/>
      <c r="RFZ112" s="74"/>
      <c r="RGA112" s="74"/>
      <c r="RGB112" s="74"/>
      <c r="RGC112" s="74"/>
      <c r="RGD112" s="74"/>
      <c r="RGE112" s="74"/>
      <c r="RGF112" s="74"/>
      <c r="RGG112" s="74"/>
      <c r="RGH112" s="74"/>
      <c r="RGI112" s="74"/>
      <c r="RGJ112" s="74"/>
      <c r="RGK112" s="74"/>
      <c r="RGL112" s="74"/>
      <c r="RGM112" s="74"/>
      <c r="RGN112" s="74"/>
      <c r="RGO112" s="74"/>
      <c r="RGP112" s="74"/>
      <c r="RGQ112" s="74"/>
      <c r="RGR112" s="74"/>
      <c r="RGS112" s="74"/>
      <c r="RGT112" s="74"/>
      <c r="RGU112" s="74"/>
      <c r="RGV112" s="74"/>
      <c r="RGW112" s="74"/>
      <c r="RGX112" s="74"/>
      <c r="RGY112" s="74"/>
      <c r="RGZ112" s="74"/>
      <c r="RHA112" s="74"/>
      <c r="RHB112" s="74"/>
      <c r="RHC112" s="74"/>
      <c r="RHD112" s="74"/>
      <c r="RHE112" s="74"/>
      <c r="RHF112" s="74"/>
      <c r="RHG112" s="74"/>
      <c r="RHH112" s="74"/>
      <c r="RHI112" s="74"/>
      <c r="RHJ112" s="74"/>
      <c r="RHK112" s="74"/>
      <c r="RHL112" s="74"/>
      <c r="RHM112" s="74"/>
      <c r="RHN112" s="74"/>
      <c r="RHO112" s="74"/>
      <c r="RHP112" s="74"/>
      <c r="RHQ112" s="74"/>
      <c r="RHR112" s="74"/>
      <c r="RHS112" s="74"/>
      <c r="RHT112" s="74"/>
      <c r="RHU112" s="74"/>
      <c r="RHV112" s="74"/>
      <c r="RHW112" s="74"/>
      <c r="RHX112" s="74"/>
      <c r="RHY112" s="74"/>
      <c r="RHZ112" s="74"/>
      <c r="RIA112" s="74"/>
      <c r="RIB112" s="74"/>
      <c r="RIC112" s="74"/>
      <c r="RID112" s="74"/>
      <c r="RIE112" s="74"/>
      <c r="RIF112" s="74"/>
      <c r="RIG112" s="74"/>
      <c r="RIH112" s="74"/>
      <c r="RII112" s="74"/>
      <c r="RIJ112" s="74"/>
      <c r="RIK112" s="74"/>
      <c r="RIL112" s="74"/>
      <c r="RIM112" s="74"/>
      <c r="RIN112" s="74"/>
      <c r="RIO112" s="74"/>
      <c r="RIP112" s="74"/>
      <c r="RIQ112" s="74"/>
      <c r="RIR112" s="74"/>
      <c r="RIS112" s="74"/>
      <c r="RIT112" s="74"/>
      <c r="RIU112" s="74"/>
      <c r="RIV112" s="74"/>
      <c r="RIW112" s="74"/>
      <c r="RIX112" s="74"/>
      <c r="RIY112" s="74"/>
      <c r="RIZ112" s="74"/>
      <c r="RJA112" s="74"/>
      <c r="RJB112" s="74"/>
      <c r="RJC112" s="74"/>
      <c r="RJD112" s="74"/>
      <c r="RJE112" s="74"/>
      <c r="RJF112" s="74"/>
      <c r="RJG112" s="74"/>
      <c r="RJH112" s="74"/>
      <c r="RJI112" s="74"/>
      <c r="RJJ112" s="74"/>
      <c r="RJK112" s="74"/>
      <c r="RJL112" s="74"/>
      <c r="RJM112" s="74"/>
      <c r="RJN112" s="74"/>
      <c r="RJO112" s="74"/>
      <c r="RJP112" s="74"/>
      <c r="RJQ112" s="74"/>
      <c r="RJR112" s="74"/>
      <c r="RJS112" s="74"/>
      <c r="RJT112" s="74"/>
      <c r="RJU112" s="74"/>
      <c r="RJV112" s="74"/>
      <c r="RJW112" s="74"/>
      <c r="RJX112" s="74"/>
      <c r="RJY112" s="74"/>
      <c r="RJZ112" s="74"/>
      <c r="RKA112" s="74"/>
      <c r="RKB112" s="74"/>
      <c r="RKC112" s="74"/>
      <c r="RKD112" s="74"/>
      <c r="RKE112" s="74"/>
      <c r="RKF112" s="74"/>
      <c r="RKG112" s="74"/>
      <c r="RKH112" s="74"/>
      <c r="RKI112" s="74"/>
      <c r="RKJ112" s="74"/>
      <c r="RKK112" s="74"/>
      <c r="RKL112" s="74"/>
      <c r="RKM112" s="74"/>
      <c r="RKN112" s="74"/>
      <c r="RKO112" s="74"/>
      <c r="RKP112" s="74"/>
      <c r="RKQ112" s="74"/>
      <c r="RKR112" s="74"/>
      <c r="RKS112" s="74"/>
      <c r="RKT112" s="74"/>
      <c r="RKU112" s="74"/>
      <c r="RKV112" s="74"/>
      <c r="RKW112" s="74"/>
      <c r="RKX112" s="74"/>
      <c r="RKY112" s="74"/>
      <c r="RKZ112" s="74"/>
      <c r="RLA112" s="74"/>
      <c r="RLB112" s="74"/>
      <c r="RLC112" s="74"/>
      <c r="RLD112" s="74"/>
      <c r="RLE112" s="74"/>
      <c r="RLF112" s="74"/>
      <c r="RLG112" s="74"/>
      <c r="RLH112" s="74"/>
      <c r="RLI112" s="74"/>
      <c r="RLJ112" s="74"/>
      <c r="RLK112" s="74"/>
      <c r="RLL112" s="74"/>
      <c r="RLM112" s="74"/>
      <c r="RLN112" s="74"/>
      <c r="RLO112" s="74"/>
      <c r="RLP112" s="74"/>
      <c r="RLQ112" s="74"/>
      <c r="RLR112" s="74"/>
      <c r="RLS112" s="74"/>
      <c r="RLT112" s="74"/>
      <c r="RLU112" s="74"/>
      <c r="RLV112" s="74"/>
      <c r="RLW112" s="74"/>
      <c r="RLX112" s="74"/>
      <c r="RLY112" s="74"/>
      <c r="RLZ112" s="74"/>
      <c r="RMA112" s="74"/>
      <c r="RMB112" s="74"/>
      <c r="RMC112" s="74"/>
      <c r="RMD112" s="74"/>
      <c r="RME112" s="74"/>
      <c r="RMF112" s="74"/>
      <c r="RMG112" s="74"/>
      <c r="RMH112" s="74"/>
      <c r="RMI112" s="74"/>
      <c r="RMJ112" s="74"/>
      <c r="RMK112" s="74"/>
      <c r="RML112" s="74"/>
      <c r="RMM112" s="74"/>
      <c r="RMN112" s="74"/>
      <c r="RMO112" s="74"/>
      <c r="RMP112" s="74"/>
      <c r="RMQ112" s="74"/>
      <c r="RMR112" s="74"/>
      <c r="RMS112" s="74"/>
      <c r="RMT112" s="74"/>
      <c r="RMU112" s="74"/>
      <c r="RMV112" s="74"/>
      <c r="RMW112" s="74"/>
      <c r="RMX112" s="74"/>
      <c r="RMY112" s="74"/>
      <c r="RMZ112" s="74"/>
      <c r="RNA112" s="74"/>
      <c r="RNB112" s="74"/>
      <c r="RNC112" s="74"/>
      <c r="RND112" s="74"/>
      <c r="RNE112" s="74"/>
      <c r="RNF112" s="74"/>
      <c r="RNG112" s="74"/>
      <c r="RNH112" s="74"/>
      <c r="RNI112" s="74"/>
      <c r="RNJ112" s="74"/>
      <c r="RNK112" s="74"/>
      <c r="RNL112" s="74"/>
      <c r="RNM112" s="74"/>
      <c r="RNN112" s="74"/>
      <c r="RNO112" s="74"/>
      <c r="RNP112" s="74"/>
      <c r="RNQ112" s="74"/>
      <c r="RNR112" s="74"/>
      <c r="RNS112" s="74"/>
      <c r="RNT112" s="74"/>
      <c r="RNU112" s="74"/>
      <c r="RNV112" s="74"/>
      <c r="RNW112" s="74"/>
      <c r="RNX112" s="74"/>
      <c r="RNY112" s="74"/>
      <c r="RNZ112" s="74"/>
      <c r="ROA112" s="74"/>
      <c r="ROB112" s="74"/>
      <c r="ROC112" s="74"/>
      <c r="ROD112" s="74"/>
      <c r="ROE112" s="74"/>
      <c r="ROF112" s="74"/>
      <c r="ROG112" s="74"/>
      <c r="ROH112" s="74"/>
      <c r="ROI112" s="74"/>
      <c r="ROJ112" s="74"/>
      <c r="ROK112" s="74"/>
      <c r="ROL112" s="74"/>
      <c r="ROM112" s="74"/>
      <c r="RON112" s="74"/>
      <c r="ROO112" s="74"/>
      <c r="ROP112" s="74"/>
      <c r="ROQ112" s="74"/>
      <c r="ROR112" s="74"/>
      <c r="ROS112" s="74"/>
      <c r="ROT112" s="74"/>
      <c r="ROU112" s="74"/>
      <c r="ROV112" s="74"/>
      <c r="ROW112" s="74"/>
      <c r="ROX112" s="74"/>
      <c r="ROY112" s="74"/>
      <c r="ROZ112" s="74"/>
      <c r="RPA112" s="74"/>
      <c r="RPB112" s="74"/>
      <c r="RPC112" s="74"/>
      <c r="RPD112" s="74"/>
      <c r="RPE112" s="74"/>
      <c r="RPF112" s="74"/>
      <c r="RPG112" s="74"/>
      <c r="RPH112" s="74"/>
      <c r="RPI112" s="74"/>
      <c r="RPJ112" s="74"/>
      <c r="RPK112" s="74"/>
      <c r="RPL112" s="74"/>
      <c r="RPM112" s="74"/>
      <c r="RPN112" s="74"/>
      <c r="RPO112" s="74"/>
      <c r="RPP112" s="74"/>
      <c r="RPQ112" s="74"/>
      <c r="RPR112" s="74"/>
      <c r="RPS112" s="74"/>
      <c r="RPT112" s="74"/>
      <c r="RPU112" s="74"/>
      <c r="RPV112" s="74"/>
      <c r="RPW112" s="74"/>
      <c r="RPX112" s="74"/>
      <c r="RPY112" s="74"/>
      <c r="RPZ112" s="74"/>
      <c r="RQA112" s="74"/>
      <c r="RQB112" s="74"/>
      <c r="RQC112" s="74"/>
      <c r="RQD112" s="74"/>
      <c r="RQE112" s="74"/>
      <c r="RQF112" s="74"/>
      <c r="RQG112" s="74"/>
      <c r="RQH112" s="74"/>
      <c r="RQI112" s="74"/>
      <c r="RQJ112" s="74"/>
      <c r="RQK112" s="74"/>
      <c r="RQL112" s="74"/>
      <c r="RQM112" s="74"/>
      <c r="RQN112" s="74"/>
      <c r="RQO112" s="74"/>
      <c r="RQP112" s="74"/>
      <c r="RQQ112" s="74"/>
      <c r="RQR112" s="74"/>
      <c r="RQS112" s="74"/>
      <c r="RQT112" s="74"/>
      <c r="RQU112" s="74"/>
      <c r="RQV112" s="74"/>
      <c r="RQW112" s="74"/>
      <c r="RQX112" s="74"/>
      <c r="RQY112" s="74"/>
      <c r="RQZ112" s="74"/>
      <c r="RRA112" s="74"/>
      <c r="RRB112" s="74"/>
      <c r="RRC112" s="74"/>
      <c r="RRD112" s="74"/>
      <c r="RRE112" s="74"/>
      <c r="RRF112" s="74"/>
      <c r="RRG112" s="74"/>
      <c r="RRH112" s="74"/>
      <c r="RRI112" s="74"/>
      <c r="RRJ112" s="74"/>
      <c r="RRK112" s="74"/>
      <c r="RRL112" s="74"/>
      <c r="RRM112" s="74"/>
      <c r="RRN112" s="74"/>
      <c r="RRO112" s="74"/>
      <c r="RRP112" s="74"/>
      <c r="RRQ112" s="74"/>
      <c r="RRR112" s="74"/>
      <c r="RRS112" s="74"/>
      <c r="RRT112" s="74"/>
      <c r="RRU112" s="74"/>
      <c r="RRV112" s="74"/>
      <c r="RRW112" s="74"/>
      <c r="RRX112" s="74"/>
      <c r="RRY112" s="74"/>
      <c r="RRZ112" s="74"/>
      <c r="RSA112" s="74"/>
      <c r="RSB112" s="74"/>
      <c r="RSC112" s="74"/>
      <c r="RSD112" s="74"/>
      <c r="RSE112" s="74"/>
      <c r="RSF112" s="74"/>
      <c r="RSG112" s="74"/>
      <c r="RSH112" s="74"/>
      <c r="RSI112" s="74"/>
      <c r="RSJ112" s="74"/>
      <c r="RSK112" s="74"/>
      <c r="RSL112" s="74"/>
      <c r="RSM112" s="74"/>
      <c r="RSN112" s="74"/>
      <c r="RSO112" s="74"/>
      <c r="RSP112" s="74"/>
      <c r="RSQ112" s="74"/>
      <c r="RSR112" s="74"/>
      <c r="RSS112" s="74"/>
      <c r="RST112" s="74"/>
      <c r="RSU112" s="74"/>
      <c r="RSV112" s="74"/>
      <c r="RSW112" s="74"/>
      <c r="RSX112" s="74"/>
      <c r="RSY112" s="74"/>
      <c r="RSZ112" s="74"/>
      <c r="RTA112" s="74"/>
      <c r="RTB112" s="74"/>
      <c r="RTC112" s="74"/>
      <c r="RTD112" s="74"/>
      <c r="RTE112" s="74"/>
      <c r="RTF112" s="74"/>
      <c r="RTG112" s="74"/>
      <c r="RTH112" s="74"/>
      <c r="RTI112" s="74"/>
      <c r="RTJ112" s="74"/>
      <c r="RTK112" s="74"/>
      <c r="RTL112" s="74"/>
      <c r="RTM112" s="74"/>
      <c r="RTN112" s="74"/>
      <c r="RTO112" s="74"/>
      <c r="RTP112" s="74"/>
      <c r="RTQ112" s="74"/>
      <c r="RTR112" s="74"/>
      <c r="RTS112" s="74"/>
      <c r="RTT112" s="74"/>
      <c r="RTU112" s="74"/>
      <c r="RTV112" s="74"/>
      <c r="RTW112" s="74"/>
      <c r="RTX112" s="74"/>
      <c r="RTY112" s="74"/>
      <c r="RTZ112" s="74"/>
      <c r="RUA112" s="74"/>
      <c r="RUB112" s="74"/>
      <c r="RUC112" s="74"/>
      <c r="RUD112" s="74"/>
      <c r="RUE112" s="74"/>
      <c r="RUF112" s="74"/>
      <c r="RUG112" s="74"/>
      <c r="RUH112" s="74"/>
      <c r="RUI112" s="74"/>
      <c r="RUJ112" s="74"/>
      <c r="RUK112" s="74"/>
      <c r="RUL112" s="74"/>
      <c r="RUM112" s="74"/>
      <c r="RUN112" s="74"/>
      <c r="RUO112" s="74"/>
      <c r="RUP112" s="74"/>
      <c r="RUQ112" s="74"/>
      <c r="RUR112" s="74"/>
      <c r="RUS112" s="74"/>
      <c r="RUT112" s="74"/>
      <c r="RUU112" s="74"/>
      <c r="RUV112" s="74"/>
      <c r="RUW112" s="74"/>
      <c r="RUX112" s="74"/>
      <c r="RUY112" s="74"/>
      <c r="RUZ112" s="74"/>
      <c r="RVA112" s="74"/>
      <c r="RVB112" s="74"/>
      <c r="RVC112" s="74"/>
      <c r="RVD112" s="74"/>
      <c r="RVE112" s="74"/>
      <c r="RVF112" s="74"/>
      <c r="RVG112" s="74"/>
      <c r="RVH112" s="74"/>
      <c r="RVI112" s="74"/>
      <c r="RVJ112" s="74"/>
      <c r="RVK112" s="74"/>
      <c r="RVL112" s="74"/>
      <c r="RVM112" s="74"/>
      <c r="RVN112" s="74"/>
      <c r="RVO112" s="74"/>
      <c r="RVP112" s="74"/>
      <c r="RVQ112" s="74"/>
      <c r="RVR112" s="74"/>
      <c r="RVS112" s="74"/>
      <c r="RVT112" s="74"/>
      <c r="RVU112" s="74"/>
      <c r="RVV112" s="74"/>
      <c r="RVW112" s="74"/>
      <c r="RVX112" s="74"/>
      <c r="RVY112" s="74"/>
      <c r="RVZ112" s="74"/>
      <c r="RWA112" s="74"/>
      <c r="RWB112" s="74"/>
      <c r="RWC112" s="74"/>
      <c r="RWD112" s="74"/>
      <c r="RWE112" s="74"/>
      <c r="RWF112" s="74"/>
      <c r="RWG112" s="74"/>
      <c r="RWH112" s="74"/>
      <c r="RWI112" s="74"/>
      <c r="RWJ112" s="74"/>
      <c r="RWK112" s="74"/>
      <c r="RWL112" s="74"/>
      <c r="RWM112" s="74"/>
      <c r="RWN112" s="74"/>
      <c r="RWO112" s="74"/>
      <c r="RWP112" s="74"/>
      <c r="RWQ112" s="74"/>
      <c r="RWR112" s="74"/>
      <c r="RWS112" s="74"/>
      <c r="RWT112" s="74"/>
      <c r="RWU112" s="74"/>
      <c r="RWV112" s="74"/>
      <c r="RWW112" s="74"/>
      <c r="RWX112" s="74"/>
      <c r="RWY112" s="74"/>
      <c r="RWZ112" s="74"/>
      <c r="RXA112" s="74"/>
      <c r="RXB112" s="74"/>
      <c r="RXC112" s="74"/>
      <c r="RXD112" s="74"/>
      <c r="RXE112" s="74"/>
      <c r="RXF112" s="74"/>
      <c r="RXG112" s="74"/>
      <c r="RXH112" s="74"/>
      <c r="RXI112" s="74"/>
      <c r="RXJ112" s="74"/>
      <c r="RXK112" s="74"/>
      <c r="RXL112" s="74"/>
      <c r="RXM112" s="74"/>
      <c r="RXN112" s="74"/>
      <c r="RXO112" s="74"/>
      <c r="RXP112" s="74"/>
      <c r="RXQ112" s="74"/>
      <c r="RXR112" s="74"/>
      <c r="RXS112" s="74"/>
      <c r="RXT112" s="74"/>
      <c r="RXU112" s="74"/>
      <c r="RXV112" s="74"/>
      <c r="RXW112" s="74"/>
      <c r="RXX112" s="74"/>
      <c r="RXY112" s="74"/>
      <c r="RXZ112" s="74"/>
      <c r="RYA112" s="74"/>
      <c r="RYB112" s="74"/>
      <c r="RYC112" s="74"/>
      <c r="RYD112" s="74"/>
      <c r="RYE112" s="74"/>
      <c r="RYF112" s="74"/>
      <c r="RYG112" s="74"/>
      <c r="RYH112" s="74"/>
      <c r="RYI112" s="74"/>
      <c r="RYJ112" s="74"/>
      <c r="RYK112" s="74"/>
      <c r="RYL112" s="74"/>
      <c r="RYM112" s="74"/>
      <c r="RYN112" s="74"/>
      <c r="RYO112" s="74"/>
      <c r="RYP112" s="74"/>
      <c r="RYQ112" s="74"/>
      <c r="RYR112" s="74"/>
      <c r="RYS112" s="74"/>
      <c r="RYT112" s="74"/>
      <c r="RYU112" s="74"/>
      <c r="RYV112" s="74"/>
      <c r="RYW112" s="74"/>
      <c r="RYX112" s="74"/>
      <c r="RYY112" s="74"/>
      <c r="RYZ112" s="74"/>
      <c r="RZA112" s="74"/>
      <c r="RZB112" s="74"/>
      <c r="RZC112" s="74"/>
      <c r="RZD112" s="74"/>
      <c r="RZE112" s="74"/>
      <c r="RZF112" s="74"/>
      <c r="RZG112" s="74"/>
      <c r="RZH112" s="74"/>
      <c r="RZI112" s="74"/>
      <c r="RZJ112" s="74"/>
      <c r="RZK112" s="74"/>
      <c r="RZL112" s="74"/>
      <c r="RZM112" s="74"/>
      <c r="RZN112" s="74"/>
      <c r="RZO112" s="74"/>
      <c r="RZP112" s="74"/>
      <c r="RZQ112" s="74"/>
      <c r="RZR112" s="74"/>
      <c r="RZS112" s="74"/>
      <c r="RZT112" s="74"/>
      <c r="RZU112" s="74"/>
      <c r="RZV112" s="74"/>
      <c r="RZW112" s="74"/>
      <c r="RZX112" s="74"/>
      <c r="RZY112" s="74"/>
      <c r="RZZ112" s="74"/>
      <c r="SAA112" s="74"/>
      <c r="SAB112" s="74"/>
      <c r="SAC112" s="74"/>
      <c r="SAD112" s="74"/>
      <c r="SAE112" s="74"/>
      <c r="SAF112" s="74"/>
      <c r="SAG112" s="74"/>
      <c r="SAH112" s="74"/>
      <c r="SAI112" s="74"/>
      <c r="SAJ112" s="74"/>
      <c r="SAK112" s="74"/>
      <c r="SAL112" s="74"/>
      <c r="SAM112" s="74"/>
      <c r="SAN112" s="74"/>
      <c r="SAO112" s="74"/>
      <c r="SAP112" s="74"/>
      <c r="SAQ112" s="74"/>
      <c r="SAR112" s="74"/>
      <c r="SAS112" s="74"/>
      <c r="SAT112" s="74"/>
      <c r="SAU112" s="74"/>
      <c r="SAV112" s="74"/>
      <c r="SAW112" s="74"/>
      <c r="SAX112" s="74"/>
      <c r="SAY112" s="74"/>
      <c r="SAZ112" s="74"/>
      <c r="SBA112" s="74"/>
      <c r="SBB112" s="74"/>
      <c r="SBC112" s="74"/>
      <c r="SBD112" s="74"/>
      <c r="SBE112" s="74"/>
      <c r="SBF112" s="74"/>
      <c r="SBG112" s="74"/>
      <c r="SBH112" s="74"/>
      <c r="SBI112" s="74"/>
      <c r="SBJ112" s="74"/>
      <c r="SBK112" s="74"/>
      <c r="SBL112" s="74"/>
      <c r="SBM112" s="74"/>
      <c r="SBN112" s="74"/>
      <c r="SBO112" s="74"/>
      <c r="SBP112" s="74"/>
      <c r="SBQ112" s="74"/>
      <c r="SBR112" s="74"/>
      <c r="SBS112" s="74"/>
      <c r="SBT112" s="74"/>
      <c r="SBU112" s="74"/>
      <c r="SBV112" s="74"/>
      <c r="SBW112" s="74"/>
      <c r="SBX112" s="74"/>
      <c r="SBY112" s="74"/>
      <c r="SBZ112" s="74"/>
      <c r="SCA112" s="74"/>
      <c r="SCB112" s="74"/>
      <c r="SCC112" s="74"/>
      <c r="SCD112" s="74"/>
      <c r="SCE112" s="74"/>
      <c r="SCF112" s="74"/>
      <c r="SCG112" s="74"/>
      <c r="SCH112" s="74"/>
      <c r="SCI112" s="74"/>
      <c r="SCJ112" s="74"/>
      <c r="SCK112" s="74"/>
      <c r="SCL112" s="74"/>
      <c r="SCM112" s="74"/>
      <c r="SCN112" s="74"/>
      <c r="SCO112" s="74"/>
      <c r="SCP112" s="74"/>
      <c r="SCQ112" s="74"/>
      <c r="SCR112" s="74"/>
      <c r="SCS112" s="74"/>
      <c r="SCT112" s="74"/>
      <c r="SCU112" s="74"/>
      <c r="SCV112" s="74"/>
      <c r="SCW112" s="74"/>
      <c r="SCX112" s="74"/>
      <c r="SCY112" s="74"/>
      <c r="SCZ112" s="74"/>
      <c r="SDA112" s="74"/>
      <c r="SDB112" s="74"/>
      <c r="SDC112" s="74"/>
      <c r="SDD112" s="74"/>
      <c r="SDE112" s="74"/>
      <c r="SDF112" s="74"/>
      <c r="SDG112" s="74"/>
      <c r="SDH112" s="74"/>
      <c r="SDI112" s="74"/>
      <c r="SDJ112" s="74"/>
      <c r="SDK112" s="74"/>
      <c r="SDL112" s="74"/>
      <c r="SDM112" s="74"/>
      <c r="SDN112" s="74"/>
      <c r="SDO112" s="74"/>
      <c r="SDP112" s="74"/>
      <c r="SDQ112" s="74"/>
      <c r="SDR112" s="74"/>
      <c r="SDS112" s="74"/>
      <c r="SDT112" s="74"/>
      <c r="SDU112" s="74"/>
      <c r="SDV112" s="74"/>
      <c r="SDW112" s="74"/>
      <c r="SDX112" s="74"/>
      <c r="SDY112" s="74"/>
      <c r="SDZ112" s="74"/>
      <c r="SEA112" s="74"/>
      <c r="SEB112" s="74"/>
      <c r="SEC112" s="74"/>
      <c r="SED112" s="74"/>
      <c r="SEE112" s="74"/>
      <c r="SEF112" s="74"/>
      <c r="SEG112" s="74"/>
      <c r="SEH112" s="74"/>
      <c r="SEI112" s="74"/>
      <c r="SEJ112" s="74"/>
      <c r="SEK112" s="74"/>
      <c r="SEL112" s="74"/>
      <c r="SEM112" s="74"/>
      <c r="SEN112" s="74"/>
      <c r="SEO112" s="74"/>
      <c r="SEP112" s="74"/>
      <c r="SEQ112" s="74"/>
      <c r="SER112" s="74"/>
      <c r="SES112" s="74"/>
      <c r="SET112" s="74"/>
      <c r="SEU112" s="74"/>
      <c r="SEV112" s="74"/>
      <c r="SEW112" s="74"/>
      <c r="SEX112" s="74"/>
      <c r="SEY112" s="74"/>
      <c r="SEZ112" s="74"/>
      <c r="SFA112" s="74"/>
      <c r="SFB112" s="74"/>
      <c r="SFC112" s="74"/>
      <c r="SFD112" s="74"/>
      <c r="SFE112" s="74"/>
      <c r="SFF112" s="74"/>
      <c r="SFG112" s="74"/>
      <c r="SFH112" s="74"/>
      <c r="SFI112" s="74"/>
      <c r="SFJ112" s="74"/>
      <c r="SFK112" s="74"/>
      <c r="SFL112" s="74"/>
      <c r="SFM112" s="74"/>
      <c r="SFN112" s="74"/>
      <c r="SFO112" s="74"/>
      <c r="SFP112" s="74"/>
      <c r="SFQ112" s="74"/>
      <c r="SFR112" s="74"/>
      <c r="SFS112" s="74"/>
      <c r="SFT112" s="74"/>
      <c r="SFU112" s="74"/>
      <c r="SFV112" s="74"/>
      <c r="SFW112" s="74"/>
      <c r="SFX112" s="74"/>
      <c r="SFY112" s="74"/>
      <c r="SFZ112" s="74"/>
      <c r="SGA112" s="74"/>
      <c r="SGB112" s="74"/>
      <c r="SGC112" s="74"/>
      <c r="SGD112" s="74"/>
      <c r="SGE112" s="74"/>
      <c r="SGF112" s="74"/>
      <c r="SGG112" s="74"/>
      <c r="SGH112" s="74"/>
      <c r="SGI112" s="74"/>
      <c r="SGJ112" s="74"/>
      <c r="SGK112" s="74"/>
      <c r="SGL112" s="74"/>
      <c r="SGM112" s="74"/>
      <c r="SGN112" s="74"/>
      <c r="SGO112" s="74"/>
      <c r="SGP112" s="74"/>
      <c r="SGQ112" s="74"/>
      <c r="SGR112" s="74"/>
      <c r="SGS112" s="74"/>
      <c r="SGT112" s="74"/>
      <c r="SGU112" s="74"/>
      <c r="SGV112" s="74"/>
      <c r="SGW112" s="74"/>
      <c r="SGX112" s="74"/>
      <c r="SGY112" s="74"/>
      <c r="SGZ112" s="74"/>
      <c r="SHA112" s="74"/>
      <c r="SHB112" s="74"/>
      <c r="SHC112" s="74"/>
      <c r="SHD112" s="74"/>
      <c r="SHE112" s="74"/>
      <c r="SHF112" s="74"/>
      <c r="SHG112" s="74"/>
      <c r="SHH112" s="74"/>
      <c r="SHI112" s="74"/>
      <c r="SHJ112" s="74"/>
      <c r="SHK112" s="74"/>
      <c r="SHL112" s="74"/>
      <c r="SHM112" s="74"/>
      <c r="SHN112" s="74"/>
      <c r="SHO112" s="74"/>
      <c r="SHP112" s="74"/>
      <c r="SHQ112" s="74"/>
      <c r="SHR112" s="74"/>
      <c r="SHS112" s="74"/>
      <c r="SHT112" s="74"/>
      <c r="SHU112" s="74"/>
      <c r="SHV112" s="74"/>
      <c r="SHW112" s="74"/>
      <c r="SHX112" s="74"/>
      <c r="SHY112" s="74"/>
      <c r="SHZ112" s="74"/>
      <c r="SIA112" s="74"/>
      <c r="SIB112" s="74"/>
      <c r="SIC112" s="74"/>
      <c r="SID112" s="74"/>
      <c r="SIE112" s="74"/>
      <c r="SIF112" s="74"/>
      <c r="SIG112" s="74"/>
      <c r="SIH112" s="74"/>
      <c r="SII112" s="74"/>
      <c r="SIJ112" s="74"/>
      <c r="SIK112" s="74"/>
      <c r="SIL112" s="74"/>
      <c r="SIM112" s="74"/>
      <c r="SIN112" s="74"/>
      <c r="SIO112" s="74"/>
      <c r="SIP112" s="74"/>
      <c r="SIQ112" s="74"/>
      <c r="SIR112" s="74"/>
      <c r="SIS112" s="74"/>
      <c r="SIT112" s="74"/>
      <c r="SIU112" s="74"/>
      <c r="SIV112" s="74"/>
      <c r="SIW112" s="74"/>
      <c r="SIX112" s="74"/>
      <c r="SIY112" s="74"/>
      <c r="SIZ112" s="74"/>
      <c r="SJA112" s="74"/>
      <c r="SJB112" s="74"/>
      <c r="SJC112" s="74"/>
      <c r="SJD112" s="74"/>
      <c r="SJE112" s="74"/>
      <c r="SJF112" s="74"/>
      <c r="SJG112" s="74"/>
      <c r="SJH112" s="74"/>
      <c r="SJI112" s="74"/>
      <c r="SJJ112" s="74"/>
      <c r="SJK112" s="74"/>
      <c r="SJL112" s="74"/>
      <c r="SJM112" s="74"/>
      <c r="SJN112" s="74"/>
      <c r="SJO112" s="74"/>
      <c r="SJP112" s="74"/>
      <c r="SJQ112" s="74"/>
      <c r="SJR112" s="74"/>
      <c r="SJS112" s="74"/>
      <c r="SJT112" s="74"/>
      <c r="SJU112" s="74"/>
      <c r="SJV112" s="74"/>
      <c r="SJW112" s="74"/>
      <c r="SJX112" s="74"/>
      <c r="SJY112" s="74"/>
      <c r="SJZ112" s="74"/>
      <c r="SKA112" s="74"/>
      <c r="SKB112" s="74"/>
      <c r="SKC112" s="74"/>
      <c r="SKD112" s="74"/>
      <c r="SKE112" s="74"/>
      <c r="SKF112" s="74"/>
      <c r="SKG112" s="74"/>
      <c r="SKH112" s="74"/>
      <c r="SKI112" s="74"/>
      <c r="SKJ112" s="74"/>
      <c r="SKK112" s="74"/>
      <c r="SKL112" s="74"/>
      <c r="SKM112" s="74"/>
      <c r="SKN112" s="74"/>
      <c r="SKO112" s="74"/>
      <c r="SKP112" s="74"/>
      <c r="SKQ112" s="74"/>
      <c r="SKR112" s="74"/>
      <c r="SKS112" s="74"/>
      <c r="SKT112" s="74"/>
      <c r="SKU112" s="74"/>
      <c r="SKV112" s="74"/>
      <c r="SKW112" s="74"/>
      <c r="SKX112" s="74"/>
      <c r="SKY112" s="74"/>
      <c r="SKZ112" s="74"/>
      <c r="SLA112" s="74"/>
      <c r="SLB112" s="74"/>
      <c r="SLC112" s="74"/>
      <c r="SLD112" s="74"/>
      <c r="SLE112" s="74"/>
      <c r="SLF112" s="74"/>
      <c r="SLG112" s="74"/>
      <c r="SLH112" s="74"/>
      <c r="SLI112" s="74"/>
      <c r="SLJ112" s="74"/>
      <c r="SLK112" s="74"/>
      <c r="SLL112" s="74"/>
      <c r="SLM112" s="74"/>
      <c r="SLN112" s="74"/>
      <c r="SLO112" s="74"/>
      <c r="SLP112" s="74"/>
      <c r="SLQ112" s="74"/>
      <c r="SLR112" s="74"/>
      <c r="SLS112" s="74"/>
      <c r="SLT112" s="74"/>
      <c r="SLU112" s="74"/>
      <c r="SLV112" s="74"/>
      <c r="SLW112" s="74"/>
      <c r="SLX112" s="74"/>
      <c r="SLY112" s="74"/>
      <c r="SLZ112" s="74"/>
      <c r="SMA112" s="74"/>
      <c r="SMB112" s="74"/>
      <c r="SMC112" s="74"/>
      <c r="SMD112" s="74"/>
      <c r="SME112" s="74"/>
      <c r="SMF112" s="74"/>
      <c r="SMG112" s="74"/>
      <c r="SMH112" s="74"/>
      <c r="SMI112" s="74"/>
      <c r="SMJ112" s="74"/>
      <c r="SMK112" s="74"/>
      <c r="SML112" s="74"/>
      <c r="SMM112" s="74"/>
      <c r="SMN112" s="74"/>
      <c r="SMO112" s="74"/>
      <c r="SMP112" s="74"/>
      <c r="SMQ112" s="74"/>
      <c r="SMR112" s="74"/>
      <c r="SMS112" s="74"/>
      <c r="SMT112" s="74"/>
      <c r="SMU112" s="74"/>
      <c r="SMV112" s="74"/>
      <c r="SMW112" s="74"/>
      <c r="SMX112" s="74"/>
      <c r="SMY112" s="74"/>
      <c r="SMZ112" s="74"/>
      <c r="SNA112" s="74"/>
      <c r="SNB112" s="74"/>
      <c r="SNC112" s="74"/>
      <c r="SND112" s="74"/>
      <c r="SNE112" s="74"/>
      <c r="SNF112" s="74"/>
      <c r="SNG112" s="74"/>
      <c r="SNH112" s="74"/>
      <c r="SNI112" s="74"/>
      <c r="SNJ112" s="74"/>
      <c r="SNK112" s="74"/>
      <c r="SNL112" s="74"/>
      <c r="SNM112" s="74"/>
      <c r="SNN112" s="74"/>
      <c r="SNO112" s="74"/>
      <c r="SNP112" s="74"/>
      <c r="SNQ112" s="74"/>
      <c r="SNR112" s="74"/>
      <c r="SNS112" s="74"/>
      <c r="SNT112" s="74"/>
      <c r="SNU112" s="74"/>
      <c r="SNV112" s="74"/>
      <c r="SNW112" s="74"/>
      <c r="SNX112" s="74"/>
      <c r="SNY112" s="74"/>
      <c r="SNZ112" s="74"/>
      <c r="SOA112" s="74"/>
      <c r="SOB112" s="74"/>
      <c r="SOC112" s="74"/>
      <c r="SOD112" s="74"/>
      <c r="SOE112" s="74"/>
      <c r="SOF112" s="74"/>
      <c r="SOG112" s="74"/>
      <c r="SOH112" s="74"/>
      <c r="SOI112" s="74"/>
      <c r="SOJ112" s="74"/>
      <c r="SOK112" s="74"/>
      <c r="SOL112" s="74"/>
      <c r="SOM112" s="74"/>
      <c r="SON112" s="74"/>
      <c r="SOO112" s="74"/>
      <c r="SOP112" s="74"/>
      <c r="SOQ112" s="74"/>
      <c r="SOR112" s="74"/>
      <c r="SOS112" s="74"/>
      <c r="SOT112" s="74"/>
      <c r="SOU112" s="74"/>
      <c r="SOV112" s="74"/>
      <c r="SOW112" s="74"/>
      <c r="SOX112" s="74"/>
      <c r="SOY112" s="74"/>
      <c r="SOZ112" s="74"/>
      <c r="SPA112" s="74"/>
      <c r="SPB112" s="74"/>
      <c r="SPC112" s="74"/>
      <c r="SPD112" s="74"/>
      <c r="SPE112" s="74"/>
      <c r="SPF112" s="74"/>
      <c r="SPG112" s="74"/>
      <c r="SPH112" s="74"/>
      <c r="SPI112" s="74"/>
      <c r="SPJ112" s="74"/>
      <c r="SPK112" s="74"/>
      <c r="SPL112" s="74"/>
      <c r="SPM112" s="74"/>
      <c r="SPN112" s="74"/>
      <c r="SPO112" s="74"/>
      <c r="SPP112" s="74"/>
      <c r="SPQ112" s="74"/>
      <c r="SPR112" s="74"/>
      <c r="SPS112" s="74"/>
      <c r="SPT112" s="74"/>
      <c r="SPU112" s="74"/>
      <c r="SPV112" s="74"/>
      <c r="SPW112" s="74"/>
      <c r="SPX112" s="74"/>
      <c r="SPY112" s="74"/>
      <c r="SPZ112" s="74"/>
      <c r="SQA112" s="74"/>
      <c r="SQB112" s="74"/>
      <c r="SQC112" s="74"/>
      <c r="SQD112" s="74"/>
      <c r="SQE112" s="74"/>
      <c r="SQF112" s="74"/>
      <c r="SQG112" s="74"/>
      <c r="SQH112" s="74"/>
      <c r="SQI112" s="74"/>
      <c r="SQJ112" s="74"/>
      <c r="SQK112" s="74"/>
      <c r="SQL112" s="74"/>
      <c r="SQM112" s="74"/>
      <c r="SQN112" s="74"/>
      <c r="SQO112" s="74"/>
      <c r="SQP112" s="74"/>
      <c r="SQQ112" s="74"/>
      <c r="SQR112" s="74"/>
      <c r="SQS112" s="74"/>
      <c r="SQT112" s="74"/>
      <c r="SQU112" s="74"/>
      <c r="SQV112" s="74"/>
      <c r="SQW112" s="74"/>
      <c r="SQX112" s="74"/>
      <c r="SQY112" s="74"/>
      <c r="SQZ112" s="74"/>
      <c r="SRA112" s="74"/>
      <c r="SRB112" s="74"/>
      <c r="SRC112" s="74"/>
      <c r="SRD112" s="74"/>
      <c r="SRE112" s="74"/>
      <c r="SRF112" s="74"/>
      <c r="SRG112" s="74"/>
      <c r="SRH112" s="74"/>
      <c r="SRI112" s="74"/>
      <c r="SRJ112" s="74"/>
      <c r="SRK112" s="74"/>
      <c r="SRL112" s="74"/>
      <c r="SRM112" s="74"/>
      <c r="SRN112" s="74"/>
      <c r="SRO112" s="74"/>
      <c r="SRP112" s="74"/>
      <c r="SRQ112" s="74"/>
      <c r="SRR112" s="74"/>
      <c r="SRS112" s="74"/>
      <c r="SRT112" s="74"/>
      <c r="SRU112" s="74"/>
      <c r="SRV112" s="74"/>
      <c r="SRW112" s="74"/>
      <c r="SRX112" s="74"/>
      <c r="SRY112" s="74"/>
      <c r="SRZ112" s="74"/>
      <c r="SSA112" s="74"/>
      <c r="SSB112" s="74"/>
      <c r="SSC112" s="74"/>
      <c r="SSD112" s="74"/>
      <c r="SSE112" s="74"/>
      <c r="SSF112" s="74"/>
      <c r="SSG112" s="74"/>
      <c r="SSH112" s="74"/>
      <c r="SSI112" s="74"/>
      <c r="SSJ112" s="74"/>
      <c r="SSK112" s="74"/>
      <c r="SSL112" s="74"/>
      <c r="SSM112" s="74"/>
      <c r="SSN112" s="74"/>
      <c r="SSO112" s="74"/>
      <c r="SSP112" s="74"/>
      <c r="SSQ112" s="74"/>
      <c r="SSR112" s="74"/>
      <c r="SSS112" s="74"/>
      <c r="SST112" s="74"/>
      <c r="SSU112" s="74"/>
      <c r="SSV112" s="74"/>
      <c r="SSW112" s="74"/>
      <c r="SSX112" s="74"/>
      <c r="SSY112" s="74"/>
      <c r="SSZ112" s="74"/>
      <c r="STA112" s="74"/>
      <c r="STB112" s="74"/>
      <c r="STC112" s="74"/>
      <c r="STD112" s="74"/>
      <c r="STE112" s="74"/>
      <c r="STF112" s="74"/>
      <c r="STG112" s="74"/>
      <c r="STH112" s="74"/>
      <c r="STI112" s="74"/>
      <c r="STJ112" s="74"/>
      <c r="STK112" s="74"/>
      <c r="STL112" s="74"/>
      <c r="STM112" s="74"/>
      <c r="STN112" s="74"/>
      <c r="STO112" s="74"/>
      <c r="STP112" s="74"/>
      <c r="STQ112" s="74"/>
      <c r="STR112" s="74"/>
      <c r="STS112" s="74"/>
      <c r="STT112" s="74"/>
      <c r="STU112" s="74"/>
      <c r="STV112" s="74"/>
      <c r="STW112" s="74"/>
      <c r="STX112" s="74"/>
      <c r="STY112" s="74"/>
      <c r="STZ112" s="74"/>
      <c r="SUA112" s="74"/>
      <c r="SUB112" s="74"/>
      <c r="SUC112" s="74"/>
      <c r="SUD112" s="74"/>
      <c r="SUE112" s="74"/>
      <c r="SUF112" s="74"/>
      <c r="SUG112" s="74"/>
      <c r="SUH112" s="74"/>
      <c r="SUI112" s="74"/>
      <c r="SUJ112" s="74"/>
      <c r="SUK112" s="74"/>
      <c r="SUL112" s="74"/>
      <c r="SUM112" s="74"/>
      <c r="SUN112" s="74"/>
      <c r="SUO112" s="74"/>
      <c r="SUP112" s="74"/>
      <c r="SUQ112" s="74"/>
      <c r="SUR112" s="74"/>
      <c r="SUS112" s="74"/>
      <c r="SUT112" s="74"/>
      <c r="SUU112" s="74"/>
      <c r="SUV112" s="74"/>
      <c r="SUW112" s="74"/>
      <c r="SUX112" s="74"/>
      <c r="SUY112" s="74"/>
      <c r="SUZ112" s="74"/>
      <c r="SVA112" s="74"/>
      <c r="SVB112" s="74"/>
      <c r="SVC112" s="74"/>
      <c r="SVD112" s="74"/>
      <c r="SVE112" s="74"/>
      <c r="SVF112" s="74"/>
      <c r="SVG112" s="74"/>
      <c r="SVH112" s="74"/>
      <c r="SVI112" s="74"/>
      <c r="SVJ112" s="74"/>
      <c r="SVK112" s="74"/>
      <c r="SVL112" s="74"/>
      <c r="SVM112" s="74"/>
      <c r="SVN112" s="74"/>
      <c r="SVO112" s="74"/>
      <c r="SVP112" s="74"/>
      <c r="SVQ112" s="74"/>
      <c r="SVR112" s="74"/>
      <c r="SVS112" s="74"/>
      <c r="SVT112" s="74"/>
      <c r="SVU112" s="74"/>
      <c r="SVV112" s="74"/>
      <c r="SVW112" s="74"/>
      <c r="SVX112" s="74"/>
      <c r="SVY112" s="74"/>
      <c r="SVZ112" s="74"/>
      <c r="SWA112" s="74"/>
      <c r="SWB112" s="74"/>
      <c r="SWC112" s="74"/>
      <c r="SWD112" s="74"/>
      <c r="SWE112" s="74"/>
      <c r="SWF112" s="74"/>
      <c r="SWG112" s="74"/>
      <c r="SWH112" s="74"/>
      <c r="SWI112" s="74"/>
      <c r="SWJ112" s="74"/>
      <c r="SWK112" s="74"/>
      <c r="SWL112" s="74"/>
      <c r="SWM112" s="74"/>
      <c r="SWN112" s="74"/>
      <c r="SWO112" s="74"/>
      <c r="SWP112" s="74"/>
      <c r="SWQ112" s="74"/>
      <c r="SWR112" s="74"/>
      <c r="SWS112" s="74"/>
      <c r="SWT112" s="74"/>
      <c r="SWU112" s="74"/>
      <c r="SWV112" s="74"/>
      <c r="SWW112" s="74"/>
      <c r="SWX112" s="74"/>
      <c r="SWY112" s="74"/>
      <c r="SWZ112" s="74"/>
      <c r="SXA112" s="74"/>
      <c r="SXB112" s="74"/>
      <c r="SXC112" s="74"/>
      <c r="SXD112" s="74"/>
      <c r="SXE112" s="74"/>
      <c r="SXF112" s="74"/>
      <c r="SXG112" s="74"/>
      <c r="SXH112" s="74"/>
      <c r="SXI112" s="74"/>
      <c r="SXJ112" s="74"/>
      <c r="SXK112" s="74"/>
      <c r="SXL112" s="74"/>
      <c r="SXM112" s="74"/>
      <c r="SXN112" s="74"/>
      <c r="SXO112" s="74"/>
      <c r="SXP112" s="74"/>
      <c r="SXQ112" s="74"/>
      <c r="SXR112" s="74"/>
      <c r="SXS112" s="74"/>
      <c r="SXT112" s="74"/>
      <c r="SXU112" s="74"/>
      <c r="SXV112" s="74"/>
      <c r="SXW112" s="74"/>
      <c r="SXX112" s="74"/>
      <c r="SXY112" s="74"/>
      <c r="SXZ112" s="74"/>
      <c r="SYA112" s="74"/>
      <c r="SYB112" s="74"/>
      <c r="SYC112" s="74"/>
      <c r="SYD112" s="74"/>
      <c r="SYE112" s="74"/>
      <c r="SYF112" s="74"/>
      <c r="SYG112" s="74"/>
      <c r="SYH112" s="74"/>
      <c r="SYI112" s="74"/>
      <c r="SYJ112" s="74"/>
      <c r="SYK112" s="74"/>
      <c r="SYL112" s="74"/>
      <c r="SYM112" s="74"/>
      <c r="SYN112" s="74"/>
      <c r="SYO112" s="74"/>
      <c r="SYP112" s="74"/>
      <c r="SYQ112" s="74"/>
      <c r="SYR112" s="74"/>
      <c r="SYS112" s="74"/>
      <c r="SYT112" s="74"/>
      <c r="SYU112" s="74"/>
      <c r="SYV112" s="74"/>
      <c r="SYW112" s="74"/>
      <c r="SYX112" s="74"/>
      <c r="SYY112" s="74"/>
      <c r="SYZ112" s="74"/>
      <c r="SZA112" s="74"/>
      <c r="SZB112" s="74"/>
      <c r="SZC112" s="74"/>
      <c r="SZD112" s="74"/>
      <c r="SZE112" s="74"/>
      <c r="SZF112" s="74"/>
      <c r="SZG112" s="74"/>
      <c r="SZH112" s="74"/>
      <c r="SZI112" s="74"/>
      <c r="SZJ112" s="74"/>
      <c r="SZK112" s="74"/>
      <c r="SZL112" s="74"/>
      <c r="SZM112" s="74"/>
      <c r="SZN112" s="74"/>
      <c r="SZO112" s="74"/>
      <c r="SZP112" s="74"/>
      <c r="SZQ112" s="74"/>
      <c r="SZR112" s="74"/>
      <c r="SZS112" s="74"/>
      <c r="SZT112" s="74"/>
      <c r="SZU112" s="74"/>
      <c r="SZV112" s="74"/>
      <c r="SZW112" s="74"/>
      <c r="SZX112" s="74"/>
      <c r="SZY112" s="74"/>
      <c r="SZZ112" s="74"/>
      <c r="TAA112" s="74"/>
      <c r="TAB112" s="74"/>
      <c r="TAC112" s="74"/>
      <c r="TAD112" s="74"/>
      <c r="TAE112" s="74"/>
      <c r="TAF112" s="74"/>
      <c r="TAG112" s="74"/>
      <c r="TAH112" s="74"/>
      <c r="TAI112" s="74"/>
      <c r="TAJ112" s="74"/>
      <c r="TAK112" s="74"/>
      <c r="TAL112" s="74"/>
      <c r="TAM112" s="74"/>
      <c r="TAN112" s="74"/>
      <c r="TAO112" s="74"/>
      <c r="TAP112" s="74"/>
      <c r="TAQ112" s="74"/>
      <c r="TAR112" s="74"/>
      <c r="TAS112" s="74"/>
      <c r="TAT112" s="74"/>
      <c r="TAU112" s="74"/>
      <c r="TAV112" s="74"/>
      <c r="TAW112" s="74"/>
      <c r="TAX112" s="74"/>
      <c r="TAY112" s="74"/>
      <c r="TAZ112" s="74"/>
      <c r="TBA112" s="74"/>
      <c r="TBB112" s="74"/>
      <c r="TBC112" s="74"/>
      <c r="TBD112" s="74"/>
      <c r="TBE112" s="74"/>
      <c r="TBF112" s="74"/>
      <c r="TBG112" s="74"/>
      <c r="TBH112" s="74"/>
      <c r="TBI112" s="74"/>
      <c r="TBJ112" s="74"/>
      <c r="TBK112" s="74"/>
      <c r="TBL112" s="74"/>
      <c r="TBM112" s="74"/>
      <c r="TBN112" s="74"/>
      <c r="TBO112" s="74"/>
      <c r="TBP112" s="74"/>
      <c r="TBQ112" s="74"/>
      <c r="TBR112" s="74"/>
      <c r="TBS112" s="74"/>
      <c r="TBT112" s="74"/>
      <c r="TBU112" s="74"/>
      <c r="TBV112" s="74"/>
      <c r="TBW112" s="74"/>
      <c r="TBX112" s="74"/>
      <c r="TBY112" s="74"/>
      <c r="TBZ112" s="74"/>
      <c r="TCA112" s="74"/>
      <c r="TCB112" s="74"/>
      <c r="TCC112" s="74"/>
      <c r="TCD112" s="74"/>
      <c r="TCE112" s="74"/>
      <c r="TCF112" s="74"/>
      <c r="TCG112" s="74"/>
      <c r="TCH112" s="74"/>
      <c r="TCI112" s="74"/>
      <c r="TCJ112" s="74"/>
      <c r="TCK112" s="74"/>
      <c r="TCL112" s="74"/>
      <c r="TCM112" s="74"/>
      <c r="TCN112" s="74"/>
      <c r="TCO112" s="74"/>
      <c r="TCP112" s="74"/>
      <c r="TCQ112" s="74"/>
      <c r="TCR112" s="74"/>
      <c r="TCS112" s="74"/>
      <c r="TCT112" s="74"/>
      <c r="TCU112" s="74"/>
      <c r="TCV112" s="74"/>
      <c r="TCW112" s="74"/>
      <c r="TCX112" s="74"/>
      <c r="TCY112" s="74"/>
      <c r="TCZ112" s="74"/>
      <c r="TDA112" s="74"/>
      <c r="TDB112" s="74"/>
      <c r="TDC112" s="74"/>
      <c r="TDD112" s="74"/>
      <c r="TDE112" s="74"/>
      <c r="TDF112" s="74"/>
      <c r="TDG112" s="74"/>
      <c r="TDH112" s="74"/>
      <c r="TDI112" s="74"/>
      <c r="TDJ112" s="74"/>
      <c r="TDK112" s="74"/>
      <c r="TDL112" s="74"/>
      <c r="TDM112" s="74"/>
      <c r="TDN112" s="74"/>
      <c r="TDO112" s="74"/>
      <c r="TDP112" s="74"/>
      <c r="TDQ112" s="74"/>
      <c r="TDR112" s="74"/>
      <c r="TDS112" s="74"/>
      <c r="TDT112" s="74"/>
      <c r="TDU112" s="74"/>
      <c r="TDV112" s="74"/>
      <c r="TDW112" s="74"/>
      <c r="TDX112" s="74"/>
      <c r="TDY112" s="74"/>
      <c r="TDZ112" s="74"/>
      <c r="TEA112" s="74"/>
      <c r="TEB112" s="74"/>
      <c r="TEC112" s="74"/>
      <c r="TED112" s="74"/>
      <c r="TEE112" s="74"/>
      <c r="TEF112" s="74"/>
      <c r="TEG112" s="74"/>
      <c r="TEH112" s="74"/>
      <c r="TEI112" s="74"/>
      <c r="TEJ112" s="74"/>
      <c r="TEK112" s="74"/>
      <c r="TEL112" s="74"/>
      <c r="TEM112" s="74"/>
      <c r="TEN112" s="74"/>
      <c r="TEO112" s="74"/>
      <c r="TEP112" s="74"/>
      <c r="TEQ112" s="74"/>
      <c r="TER112" s="74"/>
      <c r="TES112" s="74"/>
      <c r="TET112" s="74"/>
      <c r="TEU112" s="74"/>
      <c r="TEV112" s="74"/>
      <c r="TEW112" s="74"/>
      <c r="TEX112" s="74"/>
      <c r="TEY112" s="74"/>
      <c r="TEZ112" s="74"/>
      <c r="TFA112" s="74"/>
      <c r="TFB112" s="74"/>
      <c r="TFC112" s="74"/>
      <c r="TFD112" s="74"/>
      <c r="TFE112" s="74"/>
      <c r="TFF112" s="74"/>
      <c r="TFG112" s="74"/>
      <c r="TFH112" s="74"/>
      <c r="TFI112" s="74"/>
      <c r="TFJ112" s="74"/>
      <c r="TFK112" s="74"/>
      <c r="TFL112" s="74"/>
      <c r="TFM112" s="74"/>
      <c r="TFN112" s="74"/>
      <c r="TFO112" s="74"/>
      <c r="TFP112" s="74"/>
      <c r="TFQ112" s="74"/>
      <c r="TFR112" s="74"/>
      <c r="TFS112" s="74"/>
      <c r="TFT112" s="74"/>
      <c r="TFU112" s="74"/>
      <c r="TFV112" s="74"/>
      <c r="TFW112" s="74"/>
      <c r="TFX112" s="74"/>
      <c r="TFY112" s="74"/>
      <c r="TFZ112" s="74"/>
      <c r="TGA112" s="74"/>
      <c r="TGB112" s="74"/>
      <c r="TGC112" s="74"/>
      <c r="TGD112" s="74"/>
      <c r="TGE112" s="74"/>
      <c r="TGF112" s="74"/>
      <c r="TGG112" s="74"/>
      <c r="TGH112" s="74"/>
      <c r="TGI112" s="74"/>
      <c r="TGJ112" s="74"/>
      <c r="TGK112" s="74"/>
      <c r="TGL112" s="74"/>
      <c r="TGM112" s="74"/>
      <c r="TGN112" s="74"/>
      <c r="TGO112" s="74"/>
      <c r="TGP112" s="74"/>
      <c r="TGQ112" s="74"/>
      <c r="TGR112" s="74"/>
      <c r="TGS112" s="74"/>
      <c r="TGT112" s="74"/>
      <c r="TGU112" s="74"/>
      <c r="TGV112" s="74"/>
      <c r="TGW112" s="74"/>
      <c r="TGX112" s="74"/>
      <c r="TGY112" s="74"/>
      <c r="TGZ112" s="74"/>
      <c r="THA112" s="74"/>
      <c r="THB112" s="74"/>
      <c r="THC112" s="74"/>
      <c r="THD112" s="74"/>
      <c r="THE112" s="74"/>
      <c r="THF112" s="74"/>
      <c r="THG112" s="74"/>
      <c r="THH112" s="74"/>
      <c r="THI112" s="74"/>
      <c r="THJ112" s="74"/>
      <c r="THK112" s="74"/>
      <c r="THL112" s="74"/>
      <c r="THM112" s="74"/>
      <c r="THN112" s="74"/>
      <c r="THO112" s="74"/>
      <c r="THP112" s="74"/>
      <c r="THQ112" s="74"/>
      <c r="THR112" s="74"/>
      <c r="THS112" s="74"/>
      <c r="THT112" s="74"/>
      <c r="THU112" s="74"/>
      <c r="THV112" s="74"/>
      <c r="THW112" s="74"/>
      <c r="THX112" s="74"/>
      <c r="THY112" s="74"/>
      <c r="THZ112" s="74"/>
      <c r="TIA112" s="74"/>
      <c r="TIB112" s="74"/>
      <c r="TIC112" s="74"/>
      <c r="TID112" s="74"/>
      <c r="TIE112" s="74"/>
      <c r="TIF112" s="74"/>
      <c r="TIG112" s="74"/>
      <c r="TIH112" s="74"/>
      <c r="TII112" s="74"/>
      <c r="TIJ112" s="74"/>
      <c r="TIK112" s="74"/>
      <c r="TIL112" s="74"/>
      <c r="TIM112" s="74"/>
      <c r="TIN112" s="74"/>
      <c r="TIO112" s="74"/>
      <c r="TIP112" s="74"/>
      <c r="TIQ112" s="74"/>
      <c r="TIR112" s="74"/>
      <c r="TIS112" s="74"/>
      <c r="TIT112" s="74"/>
      <c r="TIU112" s="74"/>
      <c r="TIV112" s="74"/>
      <c r="TIW112" s="74"/>
      <c r="TIX112" s="74"/>
      <c r="TIY112" s="74"/>
      <c r="TIZ112" s="74"/>
      <c r="TJA112" s="74"/>
      <c r="TJB112" s="74"/>
      <c r="TJC112" s="74"/>
      <c r="TJD112" s="74"/>
      <c r="TJE112" s="74"/>
      <c r="TJF112" s="74"/>
      <c r="TJG112" s="74"/>
      <c r="TJH112" s="74"/>
      <c r="TJI112" s="74"/>
      <c r="TJJ112" s="74"/>
      <c r="TJK112" s="74"/>
      <c r="TJL112" s="74"/>
      <c r="TJM112" s="74"/>
      <c r="TJN112" s="74"/>
      <c r="TJO112" s="74"/>
      <c r="TJP112" s="74"/>
      <c r="TJQ112" s="74"/>
      <c r="TJR112" s="74"/>
      <c r="TJS112" s="74"/>
      <c r="TJT112" s="74"/>
      <c r="TJU112" s="74"/>
      <c r="TJV112" s="74"/>
      <c r="TJW112" s="74"/>
      <c r="TJX112" s="74"/>
      <c r="TJY112" s="74"/>
      <c r="TJZ112" s="74"/>
      <c r="TKA112" s="74"/>
      <c r="TKB112" s="74"/>
      <c r="TKC112" s="74"/>
      <c r="TKD112" s="74"/>
      <c r="TKE112" s="74"/>
      <c r="TKF112" s="74"/>
      <c r="TKG112" s="74"/>
      <c r="TKH112" s="74"/>
      <c r="TKI112" s="74"/>
      <c r="TKJ112" s="74"/>
      <c r="TKK112" s="74"/>
      <c r="TKL112" s="74"/>
      <c r="TKM112" s="74"/>
      <c r="TKN112" s="74"/>
      <c r="TKO112" s="74"/>
      <c r="TKP112" s="74"/>
      <c r="TKQ112" s="74"/>
      <c r="TKR112" s="74"/>
      <c r="TKS112" s="74"/>
      <c r="TKT112" s="74"/>
      <c r="TKU112" s="74"/>
      <c r="TKV112" s="74"/>
      <c r="TKW112" s="74"/>
      <c r="TKX112" s="74"/>
      <c r="TKY112" s="74"/>
      <c r="TKZ112" s="74"/>
      <c r="TLA112" s="74"/>
      <c r="TLB112" s="74"/>
      <c r="TLC112" s="74"/>
      <c r="TLD112" s="74"/>
      <c r="TLE112" s="74"/>
      <c r="TLF112" s="74"/>
      <c r="TLG112" s="74"/>
      <c r="TLH112" s="74"/>
      <c r="TLI112" s="74"/>
      <c r="TLJ112" s="74"/>
      <c r="TLK112" s="74"/>
      <c r="TLL112" s="74"/>
      <c r="TLM112" s="74"/>
      <c r="TLN112" s="74"/>
      <c r="TLO112" s="74"/>
      <c r="TLP112" s="74"/>
      <c r="TLQ112" s="74"/>
      <c r="TLR112" s="74"/>
      <c r="TLS112" s="74"/>
      <c r="TLT112" s="74"/>
      <c r="TLU112" s="74"/>
      <c r="TLV112" s="74"/>
      <c r="TLW112" s="74"/>
      <c r="TLX112" s="74"/>
      <c r="TLY112" s="74"/>
      <c r="TLZ112" s="74"/>
      <c r="TMA112" s="74"/>
      <c r="TMB112" s="74"/>
      <c r="TMC112" s="74"/>
      <c r="TMD112" s="74"/>
      <c r="TME112" s="74"/>
      <c r="TMF112" s="74"/>
      <c r="TMG112" s="74"/>
      <c r="TMH112" s="74"/>
      <c r="TMI112" s="74"/>
      <c r="TMJ112" s="74"/>
      <c r="TMK112" s="74"/>
      <c r="TML112" s="74"/>
      <c r="TMM112" s="74"/>
      <c r="TMN112" s="74"/>
      <c r="TMO112" s="74"/>
      <c r="TMP112" s="74"/>
      <c r="TMQ112" s="74"/>
      <c r="TMR112" s="74"/>
      <c r="TMS112" s="74"/>
      <c r="TMT112" s="74"/>
      <c r="TMU112" s="74"/>
      <c r="TMV112" s="74"/>
      <c r="TMW112" s="74"/>
      <c r="TMX112" s="74"/>
      <c r="TMY112" s="74"/>
      <c r="TMZ112" s="74"/>
      <c r="TNA112" s="74"/>
      <c r="TNB112" s="74"/>
      <c r="TNC112" s="74"/>
      <c r="TND112" s="74"/>
      <c r="TNE112" s="74"/>
      <c r="TNF112" s="74"/>
      <c r="TNG112" s="74"/>
      <c r="TNH112" s="74"/>
      <c r="TNI112" s="74"/>
      <c r="TNJ112" s="74"/>
      <c r="TNK112" s="74"/>
      <c r="TNL112" s="74"/>
      <c r="TNM112" s="74"/>
      <c r="TNN112" s="74"/>
      <c r="TNO112" s="74"/>
      <c r="TNP112" s="74"/>
      <c r="TNQ112" s="74"/>
      <c r="TNR112" s="74"/>
      <c r="TNS112" s="74"/>
      <c r="TNT112" s="74"/>
      <c r="TNU112" s="74"/>
      <c r="TNV112" s="74"/>
      <c r="TNW112" s="74"/>
      <c r="TNX112" s="74"/>
      <c r="TNY112" s="74"/>
      <c r="TNZ112" s="74"/>
      <c r="TOA112" s="74"/>
      <c r="TOB112" s="74"/>
      <c r="TOC112" s="74"/>
      <c r="TOD112" s="74"/>
      <c r="TOE112" s="74"/>
      <c r="TOF112" s="74"/>
      <c r="TOG112" s="74"/>
      <c r="TOH112" s="74"/>
      <c r="TOI112" s="74"/>
      <c r="TOJ112" s="74"/>
      <c r="TOK112" s="74"/>
      <c r="TOL112" s="74"/>
      <c r="TOM112" s="74"/>
      <c r="TON112" s="74"/>
      <c r="TOO112" s="74"/>
      <c r="TOP112" s="74"/>
      <c r="TOQ112" s="74"/>
      <c r="TOR112" s="74"/>
      <c r="TOS112" s="74"/>
      <c r="TOT112" s="74"/>
      <c r="TOU112" s="74"/>
      <c r="TOV112" s="74"/>
      <c r="TOW112" s="74"/>
      <c r="TOX112" s="74"/>
      <c r="TOY112" s="74"/>
      <c r="TOZ112" s="74"/>
      <c r="TPA112" s="74"/>
      <c r="TPB112" s="74"/>
      <c r="TPC112" s="74"/>
      <c r="TPD112" s="74"/>
      <c r="TPE112" s="74"/>
      <c r="TPF112" s="74"/>
      <c r="TPG112" s="74"/>
      <c r="TPH112" s="74"/>
      <c r="TPI112" s="74"/>
      <c r="TPJ112" s="74"/>
      <c r="TPK112" s="74"/>
      <c r="TPL112" s="74"/>
      <c r="TPM112" s="74"/>
      <c r="TPN112" s="74"/>
      <c r="TPO112" s="74"/>
      <c r="TPP112" s="74"/>
      <c r="TPQ112" s="74"/>
      <c r="TPR112" s="74"/>
      <c r="TPS112" s="74"/>
      <c r="TPT112" s="74"/>
      <c r="TPU112" s="74"/>
      <c r="TPV112" s="74"/>
      <c r="TPW112" s="74"/>
      <c r="TPX112" s="74"/>
      <c r="TPY112" s="74"/>
      <c r="TPZ112" s="74"/>
      <c r="TQA112" s="74"/>
      <c r="TQB112" s="74"/>
      <c r="TQC112" s="74"/>
      <c r="TQD112" s="74"/>
      <c r="TQE112" s="74"/>
      <c r="TQF112" s="74"/>
      <c r="TQG112" s="74"/>
      <c r="TQH112" s="74"/>
      <c r="TQI112" s="74"/>
      <c r="TQJ112" s="74"/>
      <c r="TQK112" s="74"/>
      <c r="TQL112" s="74"/>
      <c r="TQM112" s="74"/>
      <c r="TQN112" s="74"/>
      <c r="TQO112" s="74"/>
      <c r="TQP112" s="74"/>
      <c r="TQQ112" s="74"/>
      <c r="TQR112" s="74"/>
      <c r="TQS112" s="74"/>
      <c r="TQT112" s="74"/>
      <c r="TQU112" s="74"/>
      <c r="TQV112" s="74"/>
      <c r="TQW112" s="74"/>
      <c r="TQX112" s="74"/>
      <c r="TQY112" s="74"/>
      <c r="TQZ112" s="74"/>
      <c r="TRA112" s="74"/>
      <c r="TRB112" s="74"/>
      <c r="TRC112" s="74"/>
      <c r="TRD112" s="74"/>
      <c r="TRE112" s="74"/>
      <c r="TRF112" s="74"/>
      <c r="TRG112" s="74"/>
      <c r="TRH112" s="74"/>
      <c r="TRI112" s="74"/>
      <c r="TRJ112" s="74"/>
      <c r="TRK112" s="74"/>
      <c r="TRL112" s="74"/>
      <c r="TRM112" s="74"/>
      <c r="TRN112" s="74"/>
      <c r="TRO112" s="74"/>
      <c r="TRP112" s="74"/>
      <c r="TRQ112" s="74"/>
      <c r="TRR112" s="74"/>
      <c r="TRS112" s="74"/>
      <c r="TRT112" s="74"/>
      <c r="TRU112" s="74"/>
      <c r="TRV112" s="74"/>
      <c r="TRW112" s="74"/>
      <c r="TRX112" s="74"/>
      <c r="TRY112" s="74"/>
      <c r="TRZ112" s="74"/>
      <c r="TSA112" s="74"/>
      <c r="TSB112" s="74"/>
      <c r="TSC112" s="74"/>
      <c r="TSD112" s="74"/>
      <c r="TSE112" s="74"/>
      <c r="TSF112" s="74"/>
      <c r="TSG112" s="74"/>
      <c r="TSH112" s="74"/>
      <c r="TSI112" s="74"/>
      <c r="TSJ112" s="74"/>
      <c r="TSK112" s="74"/>
      <c r="TSL112" s="74"/>
      <c r="TSM112" s="74"/>
      <c r="TSN112" s="74"/>
      <c r="TSO112" s="74"/>
      <c r="TSP112" s="74"/>
      <c r="TSQ112" s="74"/>
      <c r="TSR112" s="74"/>
      <c r="TSS112" s="74"/>
      <c r="TST112" s="74"/>
      <c r="TSU112" s="74"/>
      <c r="TSV112" s="74"/>
      <c r="TSW112" s="74"/>
      <c r="TSX112" s="74"/>
      <c r="TSY112" s="74"/>
      <c r="TSZ112" s="74"/>
      <c r="TTA112" s="74"/>
      <c r="TTB112" s="74"/>
      <c r="TTC112" s="74"/>
      <c r="TTD112" s="74"/>
      <c r="TTE112" s="74"/>
      <c r="TTF112" s="74"/>
      <c r="TTG112" s="74"/>
      <c r="TTH112" s="74"/>
      <c r="TTI112" s="74"/>
      <c r="TTJ112" s="74"/>
      <c r="TTK112" s="74"/>
      <c r="TTL112" s="74"/>
      <c r="TTM112" s="74"/>
      <c r="TTN112" s="74"/>
      <c r="TTO112" s="74"/>
      <c r="TTP112" s="74"/>
      <c r="TTQ112" s="74"/>
      <c r="TTR112" s="74"/>
      <c r="TTS112" s="74"/>
      <c r="TTT112" s="74"/>
      <c r="TTU112" s="74"/>
      <c r="TTV112" s="74"/>
      <c r="TTW112" s="74"/>
      <c r="TTX112" s="74"/>
      <c r="TTY112" s="74"/>
      <c r="TTZ112" s="74"/>
      <c r="TUA112" s="74"/>
      <c r="TUB112" s="74"/>
      <c r="TUC112" s="74"/>
      <c r="TUD112" s="74"/>
      <c r="TUE112" s="74"/>
      <c r="TUF112" s="74"/>
      <c r="TUG112" s="74"/>
      <c r="TUH112" s="74"/>
      <c r="TUI112" s="74"/>
      <c r="TUJ112" s="74"/>
      <c r="TUK112" s="74"/>
      <c r="TUL112" s="74"/>
      <c r="TUM112" s="74"/>
      <c r="TUN112" s="74"/>
      <c r="TUO112" s="74"/>
      <c r="TUP112" s="74"/>
      <c r="TUQ112" s="74"/>
      <c r="TUR112" s="74"/>
      <c r="TUS112" s="74"/>
      <c r="TUT112" s="74"/>
      <c r="TUU112" s="74"/>
      <c r="TUV112" s="74"/>
      <c r="TUW112" s="74"/>
      <c r="TUX112" s="74"/>
      <c r="TUY112" s="74"/>
      <c r="TUZ112" s="74"/>
      <c r="TVA112" s="74"/>
      <c r="TVB112" s="74"/>
      <c r="TVC112" s="74"/>
      <c r="TVD112" s="74"/>
      <c r="TVE112" s="74"/>
      <c r="TVF112" s="74"/>
      <c r="TVG112" s="74"/>
      <c r="TVH112" s="74"/>
      <c r="TVI112" s="74"/>
      <c r="TVJ112" s="74"/>
      <c r="TVK112" s="74"/>
      <c r="TVL112" s="74"/>
      <c r="TVM112" s="74"/>
      <c r="TVN112" s="74"/>
      <c r="TVO112" s="74"/>
      <c r="TVP112" s="74"/>
      <c r="TVQ112" s="74"/>
      <c r="TVR112" s="74"/>
      <c r="TVS112" s="74"/>
      <c r="TVT112" s="74"/>
      <c r="TVU112" s="74"/>
      <c r="TVV112" s="74"/>
      <c r="TVW112" s="74"/>
      <c r="TVX112" s="74"/>
      <c r="TVY112" s="74"/>
      <c r="TVZ112" s="74"/>
      <c r="TWA112" s="74"/>
      <c r="TWB112" s="74"/>
      <c r="TWC112" s="74"/>
      <c r="TWD112" s="74"/>
      <c r="TWE112" s="74"/>
      <c r="TWF112" s="74"/>
      <c r="TWG112" s="74"/>
      <c r="TWH112" s="74"/>
      <c r="TWI112" s="74"/>
      <c r="TWJ112" s="74"/>
      <c r="TWK112" s="74"/>
      <c r="TWL112" s="74"/>
      <c r="TWM112" s="74"/>
      <c r="TWN112" s="74"/>
      <c r="TWO112" s="74"/>
      <c r="TWP112" s="74"/>
      <c r="TWQ112" s="74"/>
      <c r="TWR112" s="74"/>
      <c r="TWS112" s="74"/>
      <c r="TWT112" s="74"/>
      <c r="TWU112" s="74"/>
      <c r="TWV112" s="74"/>
      <c r="TWW112" s="74"/>
      <c r="TWX112" s="74"/>
      <c r="TWY112" s="74"/>
      <c r="TWZ112" s="74"/>
      <c r="TXA112" s="74"/>
      <c r="TXB112" s="74"/>
      <c r="TXC112" s="74"/>
      <c r="TXD112" s="74"/>
      <c r="TXE112" s="74"/>
      <c r="TXF112" s="74"/>
      <c r="TXG112" s="74"/>
      <c r="TXH112" s="74"/>
      <c r="TXI112" s="74"/>
      <c r="TXJ112" s="74"/>
      <c r="TXK112" s="74"/>
      <c r="TXL112" s="74"/>
      <c r="TXM112" s="74"/>
      <c r="TXN112" s="74"/>
      <c r="TXO112" s="74"/>
      <c r="TXP112" s="74"/>
      <c r="TXQ112" s="74"/>
      <c r="TXR112" s="74"/>
      <c r="TXS112" s="74"/>
      <c r="TXT112" s="74"/>
      <c r="TXU112" s="74"/>
      <c r="TXV112" s="74"/>
      <c r="TXW112" s="74"/>
      <c r="TXX112" s="74"/>
      <c r="TXY112" s="74"/>
      <c r="TXZ112" s="74"/>
      <c r="TYA112" s="74"/>
      <c r="TYB112" s="74"/>
      <c r="TYC112" s="74"/>
      <c r="TYD112" s="74"/>
      <c r="TYE112" s="74"/>
      <c r="TYF112" s="74"/>
      <c r="TYG112" s="74"/>
      <c r="TYH112" s="74"/>
      <c r="TYI112" s="74"/>
      <c r="TYJ112" s="74"/>
      <c r="TYK112" s="74"/>
      <c r="TYL112" s="74"/>
      <c r="TYM112" s="74"/>
      <c r="TYN112" s="74"/>
      <c r="TYO112" s="74"/>
      <c r="TYP112" s="74"/>
      <c r="TYQ112" s="74"/>
      <c r="TYR112" s="74"/>
      <c r="TYS112" s="74"/>
      <c r="TYT112" s="74"/>
      <c r="TYU112" s="74"/>
      <c r="TYV112" s="74"/>
      <c r="TYW112" s="74"/>
      <c r="TYX112" s="74"/>
      <c r="TYY112" s="74"/>
      <c r="TYZ112" s="74"/>
      <c r="TZA112" s="74"/>
      <c r="TZB112" s="74"/>
      <c r="TZC112" s="74"/>
      <c r="TZD112" s="74"/>
      <c r="TZE112" s="74"/>
      <c r="TZF112" s="74"/>
      <c r="TZG112" s="74"/>
      <c r="TZH112" s="74"/>
      <c r="TZI112" s="74"/>
      <c r="TZJ112" s="74"/>
      <c r="TZK112" s="74"/>
      <c r="TZL112" s="74"/>
      <c r="TZM112" s="74"/>
      <c r="TZN112" s="74"/>
      <c r="TZO112" s="74"/>
      <c r="TZP112" s="74"/>
      <c r="TZQ112" s="74"/>
      <c r="TZR112" s="74"/>
      <c r="TZS112" s="74"/>
      <c r="TZT112" s="74"/>
      <c r="TZU112" s="74"/>
      <c r="TZV112" s="74"/>
      <c r="TZW112" s="74"/>
      <c r="TZX112" s="74"/>
      <c r="TZY112" s="74"/>
      <c r="TZZ112" s="74"/>
      <c r="UAA112" s="74"/>
      <c r="UAB112" s="74"/>
      <c r="UAC112" s="74"/>
      <c r="UAD112" s="74"/>
      <c r="UAE112" s="74"/>
      <c r="UAF112" s="74"/>
      <c r="UAG112" s="74"/>
      <c r="UAH112" s="74"/>
      <c r="UAI112" s="74"/>
      <c r="UAJ112" s="74"/>
      <c r="UAK112" s="74"/>
      <c r="UAL112" s="74"/>
      <c r="UAM112" s="74"/>
      <c r="UAN112" s="74"/>
      <c r="UAO112" s="74"/>
      <c r="UAP112" s="74"/>
      <c r="UAQ112" s="74"/>
      <c r="UAR112" s="74"/>
      <c r="UAS112" s="74"/>
      <c r="UAT112" s="74"/>
      <c r="UAU112" s="74"/>
      <c r="UAV112" s="74"/>
      <c r="UAW112" s="74"/>
      <c r="UAX112" s="74"/>
      <c r="UAY112" s="74"/>
      <c r="UAZ112" s="74"/>
      <c r="UBA112" s="74"/>
      <c r="UBB112" s="74"/>
      <c r="UBC112" s="74"/>
      <c r="UBD112" s="74"/>
      <c r="UBE112" s="74"/>
      <c r="UBF112" s="74"/>
      <c r="UBG112" s="74"/>
      <c r="UBH112" s="74"/>
      <c r="UBI112" s="74"/>
      <c r="UBJ112" s="74"/>
      <c r="UBK112" s="74"/>
      <c r="UBL112" s="74"/>
      <c r="UBM112" s="74"/>
      <c r="UBN112" s="74"/>
      <c r="UBO112" s="74"/>
      <c r="UBP112" s="74"/>
      <c r="UBQ112" s="74"/>
      <c r="UBR112" s="74"/>
      <c r="UBS112" s="74"/>
      <c r="UBT112" s="74"/>
      <c r="UBU112" s="74"/>
      <c r="UBV112" s="74"/>
      <c r="UBW112" s="74"/>
      <c r="UBX112" s="74"/>
      <c r="UBY112" s="74"/>
      <c r="UBZ112" s="74"/>
      <c r="UCA112" s="74"/>
      <c r="UCB112" s="74"/>
      <c r="UCC112" s="74"/>
      <c r="UCD112" s="74"/>
      <c r="UCE112" s="74"/>
      <c r="UCF112" s="74"/>
      <c r="UCG112" s="74"/>
      <c r="UCH112" s="74"/>
      <c r="UCI112" s="74"/>
      <c r="UCJ112" s="74"/>
      <c r="UCK112" s="74"/>
      <c r="UCL112" s="74"/>
      <c r="UCM112" s="74"/>
      <c r="UCN112" s="74"/>
      <c r="UCO112" s="74"/>
      <c r="UCP112" s="74"/>
      <c r="UCQ112" s="74"/>
      <c r="UCR112" s="74"/>
      <c r="UCS112" s="74"/>
      <c r="UCT112" s="74"/>
      <c r="UCU112" s="74"/>
      <c r="UCV112" s="74"/>
      <c r="UCW112" s="74"/>
      <c r="UCX112" s="74"/>
      <c r="UCY112" s="74"/>
      <c r="UCZ112" s="74"/>
      <c r="UDA112" s="74"/>
      <c r="UDB112" s="74"/>
      <c r="UDC112" s="74"/>
      <c r="UDD112" s="74"/>
      <c r="UDE112" s="74"/>
      <c r="UDF112" s="74"/>
      <c r="UDG112" s="74"/>
      <c r="UDH112" s="74"/>
      <c r="UDI112" s="74"/>
      <c r="UDJ112" s="74"/>
      <c r="UDK112" s="74"/>
      <c r="UDL112" s="74"/>
      <c r="UDM112" s="74"/>
      <c r="UDN112" s="74"/>
      <c r="UDO112" s="74"/>
      <c r="UDP112" s="74"/>
      <c r="UDQ112" s="74"/>
      <c r="UDR112" s="74"/>
      <c r="UDS112" s="74"/>
      <c r="UDT112" s="74"/>
      <c r="UDU112" s="74"/>
      <c r="UDV112" s="74"/>
      <c r="UDW112" s="74"/>
      <c r="UDX112" s="74"/>
      <c r="UDY112" s="74"/>
      <c r="UDZ112" s="74"/>
      <c r="UEA112" s="74"/>
      <c r="UEB112" s="74"/>
      <c r="UEC112" s="74"/>
      <c r="UED112" s="74"/>
      <c r="UEE112" s="74"/>
      <c r="UEF112" s="74"/>
      <c r="UEG112" s="74"/>
      <c r="UEH112" s="74"/>
      <c r="UEI112" s="74"/>
      <c r="UEJ112" s="74"/>
      <c r="UEK112" s="74"/>
      <c r="UEL112" s="74"/>
      <c r="UEM112" s="74"/>
      <c r="UEN112" s="74"/>
      <c r="UEO112" s="74"/>
      <c r="UEP112" s="74"/>
      <c r="UEQ112" s="74"/>
      <c r="UER112" s="74"/>
      <c r="UES112" s="74"/>
      <c r="UET112" s="74"/>
      <c r="UEU112" s="74"/>
      <c r="UEV112" s="74"/>
      <c r="UEW112" s="74"/>
      <c r="UEX112" s="74"/>
      <c r="UEY112" s="74"/>
      <c r="UEZ112" s="74"/>
      <c r="UFA112" s="74"/>
      <c r="UFB112" s="74"/>
      <c r="UFC112" s="74"/>
      <c r="UFD112" s="74"/>
      <c r="UFE112" s="74"/>
      <c r="UFF112" s="74"/>
      <c r="UFG112" s="74"/>
      <c r="UFH112" s="74"/>
      <c r="UFI112" s="74"/>
      <c r="UFJ112" s="74"/>
      <c r="UFK112" s="74"/>
      <c r="UFL112" s="74"/>
      <c r="UFM112" s="74"/>
      <c r="UFN112" s="74"/>
      <c r="UFO112" s="74"/>
      <c r="UFP112" s="74"/>
      <c r="UFQ112" s="74"/>
      <c r="UFR112" s="74"/>
      <c r="UFS112" s="74"/>
      <c r="UFT112" s="74"/>
      <c r="UFU112" s="74"/>
      <c r="UFV112" s="74"/>
      <c r="UFW112" s="74"/>
      <c r="UFX112" s="74"/>
      <c r="UFY112" s="74"/>
      <c r="UFZ112" s="74"/>
      <c r="UGA112" s="74"/>
      <c r="UGB112" s="74"/>
      <c r="UGC112" s="74"/>
      <c r="UGD112" s="74"/>
      <c r="UGE112" s="74"/>
      <c r="UGF112" s="74"/>
      <c r="UGG112" s="74"/>
      <c r="UGH112" s="74"/>
      <c r="UGI112" s="74"/>
      <c r="UGJ112" s="74"/>
      <c r="UGK112" s="74"/>
      <c r="UGL112" s="74"/>
      <c r="UGM112" s="74"/>
      <c r="UGN112" s="74"/>
      <c r="UGO112" s="74"/>
      <c r="UGP112" s="74"/>
      <c r="UGQ112" s="74"/>
      <c r="UGR112" s="74"/>
      <c r="UGS112" s="74"/>
      <c r="UGT112" s="74"/>
      <c r="UGU112" s="74"/>
      <c r="UGV112" s="74"/>
      <c r="UGW112" s="74"/>
      <c r="UGX112" s="74"/>
      <c r="UGY112" s="74"/>
      <c r="UGZ112" s="74"/>
      <c r="UHA112" s="74"/>
      <c r="UHB112" s="74"/>
      <c r="UHC112" s="74"/>
      <c r="UHD112" s="74"/>
      <c r="UHE112" s="74"/>
      <c r="UHF112" s="74"/>
      <c r="UHG112" s="74"/>
      <c r="UHH112" s="74"/>
      <c r="UHI112" s="74"/>
      <c r="UHJ112" s="74"/>
      <c r="UHK112" s="74"/>
      <c r="UHL112" s="74"/>
      <c r="UHM112" s="74"/>
      <c r="UHN112" s="74"/>
      <c r="UHO112" s="74"/>
      <c r="UHP112" s="74"/>
      <c r="UHQ112" s="74"/>
      <c r="UHR112" s="74"/>
      <c r="UHS112" s="74"/>
      <c r="UHT112" s="74"/>
      <c r="UHU112" s="74"/>
      <c r="UHV112" s="74"/>
      <c r="UHW112" s="74"/>
      <c r="UHX112" s="74"/>
      <c r="UHY112" s="74"/>
      <c r="UHZ112" s="74"/>
      <c r="UIA112" s="74"/>
      <c r="UIB112" s="74"/>
      <c r="UIC112" s="74"/>
      <c r="UID112" s="74"/>
      <c r="UIE112" s="74"/>
      <c r="UIF112" s="74"/>
      <c r="UIG112" s="74"/>
      <c r="UIH112" s="74"/>
      <c r="UII112" s="74"/>
      <c r="UIJ112" s="74"/>
      <c r="UIK112" s="74"/>
      <c r="UIL112" s="74"/>
      <c r="UIM112" s="74"/>
      <c r="UIN112" s="74"/>
      <c r="UIO112" s="74"/>
      <c r="UIP112" s="74"/>
      <c r="UIQ112" s="74"/>
      <c r="UIR112" s="74"/>
      <c r="UIS112" s="74"/>
      <c r="UIT112" s="74"/>
      <c r="UIU112" s="74"/>
      <c r="UIV112" s="74"/>
      <c r="UIW112" s="74"/>
      <c r="UIX112" s="74"/>
      <c r="UIY112" s="74"/>
      <c r="UIZ112" s="74"/>
      <c r="UJA112" s="74"/>
      <c r="UJB112" s="74"/>
      <c r="UJC112" s="74"/>
      <c r="UJD112" s="74"/>
      <c r="UJE112" s="74"/>
      <c r="UJF112" s="74"/>
      <c r="UJG112" s="74"/>
      <c r="UJH112" s="74"/>
      <c r="UJI112" s="74"/>
      <c r="UJJ112" s="74"/>
      <c r="UJK112" s="74"/>
      <c r="UJL112" s="74"/>
      <c r="UJM112" s="74"/>
      <c r="UJN112" s="74"/>
      <c r="UJO112" s="74"/>
      <c r="UJP112" s="74"/>
      <c r="UJQ112" s="74"/>
      <c r="UJR112" s="74"/>
      <c r="UJS112" s="74"/>
      <c r="UJT112" s="74"/>
      <c r="UJU112" s="74"/>
      <c r="UJV112" s="74"/>
      <c r="UJW112" s="74"/>
      <c r="UJX112" s="74"/>
      <c r="UJY112" s="74"/>
      <c r="UJZ112" s="74"/>
      <c r="UKA112" s="74"/>
      <c r="UKB112" s="74"/>
      <c r="UKC112" s="74"/>
      <c r="UKD112" s="74"/>
      <c r="UKE112" s="74"/>
      <c r="UKF112" s="74"/>
      <c r="UKG112" s="74"/>
      <c r="UKH112" s="74"/>
      <c r="UKI112" s="74"/>
      <c r="UKJ112" s="74"/>
      <c r="UKK112" s="74"/>
      <c r="UKL112" s="74"/>
      <c r="UKM112" s="74"/>
      <c r="UKN112" s="74"/>
      <c r="UKO112" s="74"/>
      <c r="UKP112" s="74"/>
      <c r="UKQ112" s="74"/>
      <c r="UKR112" s="74"/>
      <c r="UKS112" s="74"/>
      <c r="UKT112" s="74"/>
      <c r="UKU112" s="74"/>
      <c r="UKV112" s="74"/>
      <c r="UKW112" s="74"/>
      <c r="UKX112" s="74"/>
      <c r="UKY112" s="74"/>
      <c r="UKZ112" s="74"/>
      <c r="ULA112" s="74"/>
      <c r="ULB112" s="74"/>
      <c r="ULC112" s="74"/>
      <c r="ULD112" s="74"/>
      <c r="ULE112" s="74"/>
      <c r="ULF112" s="74"/>
      <c r="ULG112" s="74"/>
      <c r="ULH112" s="74"/>
      <c r="ULI112" s="74"/>
      <c r="ULJ112" s="74"/>
      <c r="ULK112" s="74"/>
      <c r="ULL112" s="74"/>
      <c r="ULM112" s="74"/>
      <c r="ULN112" s="74"/>
      <c r="ULO112" s="74"/>
      <c r="ULP112" s="74"/>
      <c r="ULQ112" s="74"/>
      <c r="ULR112" s="74"/>
      <c r="ULS112" s="74"/>
      <c r="ULT112" s="74"/>
      <c r="ULU112" s="74"/>
      <c r="ULV112" s="74"/>
      <c r="ULW112" s="74"/>
      <c r="ULX112" s="74"/>
      <c r="ULY112" s="74"/>
      <c r="ULZ112" s="74"/>
      <c r="UMA112" s="74"/>
      <c r="UMB112" s="74"/>
      <c r="UMC112" s="74"/>
      <c r="UMD112" s="74"/>
      <c r="UME112" s="74"/>
      <c r="UMF112" s="74"/>
      <c r="UMG112" s="74"/>
      <c r="UMH112" s="74"/>
      <c r="UMI112" s="74"/>
      <c r="UMJ112" s="74"/>
      <c r="UMK112" s="74"/>
      <c r="UML112" s="74"/>
      <c r="UMM112" s="74"/>
      <c r="UMN112" s="74"/>
      <c r="UMO112" s="74"/>
      <c r="UMP112" s="74"/>
      <c r="UMQ112" s="74"/>
      <c r="UMR112" s="74"/>
      <c r="UMS112" s="74"/>
      <c r="UMT112" s="74"/>
      <c r="UMU112" s="74"/>
      <c r="UMV112" s="74"/>
      <c r="UMW112" s="74"/>
      <c r="UMX112" s="74"/>
      <c r="UMY112" s="74"/>
      <c r="UMZ112" s="74"/>
      <c r="UNA112" s="74"/>
      <c r="UNB112" s="74"/>
      <c r="UNC112" s="74"/>
      <c r="UND112" s="74"/>
      <c r="UNE112" s="74"/>
      <c r="UNF112" s="74"/>
      <c r="UNG112" s="74"/>
      <c r="UNH112" s="74"/>
      <c r="UNI112" s="74"/>
      <c r="UNJ112" s="74"/>
      <c r="UNK112" s="74"/>
      <c r="UNL112" s="74"/>
      <c r="UNM112" s="74"/>
      <c r="UNN112" s="74"/>
      <c r="UNO112" s="74"/>
      <c r="UNP112" s="74"/>
      <c r="UNQ112" s="74"/>
      <c r="UNR112" s="74"/>
      <c r="UNS112" s="74"/>
      <c r="UNT112" s="74"/>
      <c r="UNU112" s="74"/>
      <c r="UNV112" s="74"/>
      <c r="UNW112" s="74"/>
      <c r="UNX112" s="74"/>
      <c r="UNY112" s="74"/>
      <c r="UNZ112" s="74"/>
      <c r="UOA112" s="74"/>
      <c r="UOB112" s="74"/>
      <c r="UOC112" s="74"/>
      <c r="UOD112" s="74"/>
      <c r="UOE112" s="74"/>
      <c r="UOF112" s="74"/>
      <c r="UOG112" s="74"/>
      <c r="UOH112" s="74"/>
      <c r="UOI112" s="74"/>
      <c r="UOJ112" s="74"/>
      <c r="UOK112" s="74"/>
      <c r="UOL112" s="74"/>
      <c r="UOM112" s="74"/>
      <c r="UON112" s="74"/>
      <c r="UOO112" s="74"/>
      <c r="UOP112" s="74"/>
      <c r="UOQ112" s="74"/>
      <c r="UOR112" s="74"/>
      <c r="UOS112" s="74"/>
      <c r="UOT112" s="74"/>
      <c r="UOU112" s="74"/>
      <c r="UOV112" s="74"/>
      <c r="UOW112" s="74"/>
      <c r="UOX112" s="74"/>
      <c r="UOY112" s="74"/>
      <c r="UOZ112" s="74"/>
      <c r="UPA112" s="74"/>
      <c r="UPB112" s="74"/>
      <c r="UPC112" s="74"/>
      <c r="UPD112" s="74"/>
      <c r="UPE112" s="74"/>
      <c r="UPF112" s="74"/>
      <c r="UPG112" s="74"/>
      <c r="UPH112" s="74"/>
      <c r="UPI112" s="74"/>
      <c r="UPJ112" s="74"/>
      <c r="UPK112" s="74"/>
      <c r="UPL112" s="74"/>
      <c r="UPM112" s="74"/>
      <c r="UPN112" s="74"/>
      <c r="UPO112" s="74"/>
      <c r="UPP112" s="74"/>
      <c r="UPQ112" s="74"/>
      <c r="UPR112" s="74"/>
      <c r="UPS112" s="74"/>
      <c r="UPT112" s="74"/>
      <c r="UPU112" s="74"/>
      <c r="UPV112" s="74"/>
      <c r="UPW112" s="74"/>
      <c r="UPX112" s="74"/>
      <c r="UPY112" s="74"/>
      <c r="UPZ112" s="74"/>
      <c r="UQA112" s="74"/>
      <c r="UQB112" s="74"/>
      <c r="UQC112" s="74"/>
      <c r="UQD112" s="74"/>
      <c r="UQE112" s="74"/>
      <c r="UQF112" s="74"/>
      <c r="UQG112" s="74"/>
      <c r="UQH112" s="74"/>
      <c r="UQI112" s="74"/>
      <c r="UQJ112" s="74"/>
      <c r="UQK112" s="74"/>
      <c r="UQL112" s="74"/>
      <c r="UQM112" s="74"/>
      <c r="UQN112" s="74"/>
      <c r="UQO112" s="74"/>
      <c r="UQP112" s="74"/>
      <c r="UQQ112" s="74"/>
      <c r="UQR112" s="74"/>
      <c r="UQS112" s="74"/>
      <c r="UQT112" s="74"/>
      <c r="UQU112" s="74"/>
      <c r="UQV112" s="74"/>
      <c r="UQW112" s="74"/>
      <c r="UQX112" s="74"/>
      <c r="UQY112" s="74"/>
      <c r="UQZ112" s="74"/>
      <c r="URA112" s="74"/>
      <c r="URB112" s="74"/>
      <c r="URC112" s="74"/>
      <c r="URD112" s="74"/>
      <c r="URE112" s="74"/>
      <c r="URF112" s="74"/>
      <c r="URG112" s="74"/>
      <c r="URH112" s="74"/>
      <c r="URI112" s="74"/>
      <c r="URJ112" s="74"/>
      <c r="URK112" s="74"/>
      <c r="URL112" s="74"/>
      <c r="URM112" s="74"/>
      <c r="URN112" s="74"/>
      <c r="URO112" s="74"/>
      <c r="URP112" s="74"/>
      <c r="URQ112" s="74"/>
      <c r="URR112" s="74"/>
      <c r="URS112" s="74"/>
      <c r="URT112" s="74"/>
      <c r="URU112" s="74"/>
      <c r="URV112" s="74"/>
      <c r="URW112" s="74"/>
      <c r="URX112" s="74"/>
      <c r="URY112" s="74"/>
      <c r="URZ112" s="74"/>
      <c r="USA112" s="74"/>
      <c r="USB112" s="74"/>
      <c r="USC112" s="74"/>
      <c r="USD112" s="74"/>
      <c r="USE112" s="74"/>
      <c r="USF112" s="74"/>
      <c r="USG112" s="74"/>
      <c r="USH112" s="74"/>
      <c r="USI112" s="74"/>
      <c r="USJ112" s="74"/>
      <c r="USK112" s="74"/>
      <c r="USL112" s="74"/>
      <c r="USM112" s="74"/>
      <c r="USN112" s="74"/>
      <c r="USO112" s="74"/>
      <c r="USP112" s="74"/>
      <c r="USQ112" s="74"/>
      <c r="USR112" s="74"/>
      <c r="USS112" s="74"/>
      <c r="UST112" s="74"/>
      <c r="USU112" s="74"/>
      <c r="USV112" s="74"/>
      <c r="USW112" s="74"/>
      <c r="USX112" s="74"/>
      <c r="USY112" s="74"/>
      <c r="USZ112" s="74"/>
      <c r="UTA112" s="74"/>
      <c r="UTB112" s="74"/>
      <c r="UTC112" s="74"/>
      <c r="UTD112" s="74"/>
      <c r="UTE112" s="74"/>
      <c r="UTF112" s="74"/>
      <c r="UTG112" s="74"/>
      <c r="UTH112" s="74"/>
      <c r="UTI112" s="74"/>
      <c r="UTJ112" s="74"/>
      <c r="UTK112" s="74"/>
      <c r="UTL112" s="74"/>
      <c r="UTM112" s="74"/>
      <c r="UTN112" s="74"/>
      <c r="UTO112" s="74"/>
      <c r="UTP112" s="74"/>
      <c r="UTQ112" s="74"/>
      <c r="UTR112" s="74"/>
      <c r="UTS112" s="74"/>
      <c r="UTT112" s="74"/>
      <c r="UTU112" s="74"/>
      <c r="UTV112" s="74"/>
      <c r="UTW112" s="74"/>
      <c r="UTX112" s="74"/>
      <c r="UTY112" s="74"/>
      <c r="UTZ112" s="74"/>
      <c r="UUA112" s="74"/>
      <c r="UUB112" s="74"/>
      <c r="UUC112" s="74"/>
      <c r="UUD112" s="74"/>
      <c r="UUE112" s="74"/>
      <c r="UUF112" s="74"/>
      <c r="UUG112" s="74"/>
      <c r="UUH112" s="74"/>
      <c r="UUI112" s="74"/>
      <c r="UUJ112" s="74"/>
      <c r="UUK112" s="74"/>
      <c r="UUL112" s="74"/>
      <c r="UUM112" s="74"/>
      <c r="UUN112" s="74"/>
      <c r="UUO112" s="74"/>
      <c r="UUP112" s="74"/>
      <c r="UUQ112" s="74"/>
      <c r="UUR112" s="74"/>
      <c r="UUS112" s="74"/>
      <c r="UUT112" s="74"/>
      <c r="UUU112" s="74"/>
      <c r="UUV112" s="74"/>
      <c r="UUW112" s="74"/>
      <c r="UUX112" s="74"/>
      <c r="UUY112" s="74"/>
      <c r="UUZ112" s="74"/>
      <c r="UVA112" s="74"/>
      <c r="UVB112" s="74"/>
      <c r="UVC112" s="74"/>
      <c r="UVD112" s="74"/>
      <c r="UVE112" s="74"/>
      <c r="UVF112" s="74"/>
      <c r="UVG112" s="74"/>
      <c r="UVH112" s="74"/>
      <c r="UVI112" s="74"/>
      <c r="UVJ112" s="74"/>
      <c r="UVK112" s="74"/>
      <c r="UVL112" s="74"/>
      <c r="UVM112" s="74"/>
      <c r="UVN112" s="74"/>
      <c r="UVO112" s="74"/>
      <c r="UVP112" s="74"/>
      <c r="UVQ112" s="74"/>
      <c r="UVR112" s="74"/>
      <c r="UVS112" s="74"/>
      <c r="UVT112" s="74"/>
      <c r="UVU112" s="74"/>
      <c r="UVV112" s="74"/>
      <c r="UVW112" s="74"/>
      <c r="UVX112" s="74"/>
      <c r="UVY112" s="74"/>
      <c r="UVZ112" s="74"/>
      <c r="UWA112" s="74"/>
      <c r="UWB112" s="74"/>
      <c r="UWC112" s="74"/>
      <c r="UWD112" s="74"/>
      <c r="UWE112" s="74"/>
      <c r="UWF112" s="74"/>
      <c r="UWG112" s="74"/>
      <c r="UWH112" s="74"/>
      <c r="UWI112" s="74"/>
      <c r="UWJ112" s="74"/>
      <c r="UWK112" s="74"/>
      <c r="UWL112" s="74"/>
      <c r="UWM112" s="74"/>
      <c r="UWN112" s="74"/>
      <c r="UWO112" s="74"/>
      <c r="UWP112" s="74"/>
      <c r="UWQ112" s="74"/>
      <c r="UWR112" s="74"/>
      <c r="UWS112" s="74"/>
      <c r="UWT112" s="74"/>
      <c r="UWU112" s="74"/>
      <c r="UWV112" s="74"/>
      <c r="UWW112" s="74"/>
      <c r="UWX112" s="74"/>
      <c r="UWY112" s="74"/>
      <c r="UWZ112" s="74"/>
      <c r="UXA112" s="74"/>
      <c r="UXB112" s="74"/>
      <c r="UXC112" s="74"/>
      <c r="UXD112" s="74"/>
      <c r="UXE112" s="74"/>
      <c r="UXF112" s="74"/>
      <c r="UXG112" s="74"/>
      <c r="UXH112" s="74"/>
      <c r="UXI112" s="74"/>
      <c r="UXJ112" s="74"/>
      <c r="UXK112" s="74"/>
      <c r="UXL112" s="74"/>
      <c r="UXM112" s="74"/>
      <c r="UXN112" s="74"/>
      <c r="UXO112" s="74"/>
      <c r="UXP112" s="74"/>
      <c r="UXQ112" s="74"/>
      <c r="UXR112" s="74"/>
      <c r="UXS112" s="74"/>
      <c r="UXT112" s="74"/>
      <c r="UXU112" s="74"/>
      <c r="UXV112" s="74"/>
      <c r="UXW112" s="74"/>
      <c r="UXX112" s="74"/>
      <c r="UXY112" s="74"/>
      <c r="UXZ112" s="74"/>
      <c r="UYA112" s="74"/>
      <c r="UYB112" s="74"/>
      <c r="UYC112" s="74"/>
      <c r="UYD112" s="74"/>
      <c r="UYE112" s="74"/>
      <c r="UYF112" s="74"/>
      <c r="UYG112" s="74"/>
      <c r="UYH112" s="74"/>
      <c r="UYI112" s="74"/>
      <c r="UYJ112" s="74"/>
      <c r="UYK112" s="74"/>
      <c r="UYL112" s="74"/>
      <c r="UYM112" s="74"/>
      <c r="UYN112" s="74"/>
      <c r="UYO112" s="74"/>
      <c r="UYP112" s="74"/>
      <c r="UYQ112" s="74"/>
      <c r="UYR112" s="74"/>
      <c r="UYS112" s="74"/>
      <c r="UYT112" s="74"/>
      <c r="UYU112" s="74"/>
      <c r="UYV112" s="74"/>
      <c r="UYW112" s="74"/>
      <c r="UYX112" s="74"/>
      <c r="UYY112" s="74"/>
      <c r="UYZ112" s="74"/>
      <c r="UZA112" s="74"/>
      <c r="UZB112" s="74"/>
      <c r="UZC112" s="74"/>
      <c r="UZD112" s="74"/>
      <c r="UZE112" s="74"/>
      <c r="UZF112" s="74"/>
      <c r="UZG112" s="74"/>
      <c r="UZH112" s="74"/>
      <c r="UZI112" s="74"/>
      <c r="UZJ112" s="74"/>
      <c r="UZK112" s="74"/>
      <c r="UZL112" s="74"/>
      <c r="UZM112" s="74"/>
      <c r="UZN112" s="74"/>
      <c r="UZO112" s="74"/>
      <c r="UZP112" s="74"/>
      <c r="UZQ112" s="74"/>
      <c r="UZR112" s="74"/>
      <c r="UZS112" s="74"/>
      <c r="UZT112" s="74"/>
      <c r="UZU112" s="74"/>
      <c r="UZV112" s="74"/>
      <c r="UZW112" s="74"/>
      <c r="UZX112" s="74"/>
      <c r="UZY112" s="74"/>
      <c r="UZZ112" s="74"/>
      <c r="VAA112" s="74"/>
      <c r="VAB112" s="74"/>
      <c r="VAC112" s="74"/>
      <c r="VAD112" s="74"/>
      <c r="VAE112" s="74"/>
      <c r="VAF112" s="74"/>
      <c r="VAG112" s="74"/>
      <c r="VAH112" s="74"/>
      <c r="VAI112" s="74"/>
      <c r="VAJ112" s="74"/>
      <c r="VAK112" s="74"/>
      <c r="VAL112" s="74"/>
      <c r="VAM112" s="74"/>
      <c r="VAN112" s="74"/>
      <c r="VAO112" s="74"/>
      <c r="VAP112" s="74"/>
      <c r="VAQ112" s="74"/>
      <c r="VAR112" s="74"/>
      <c r="VAS112" s="74"/>
      <c r="VAT112" s="74"/>
      <c r="VAU112" s="74"/>
      <c r="VAV112" s="74"/>
      <c r="VAW112" s="74"/>
      <c r="VAX112" s="74"/>
      <c r="VAY112" s="74"/>
      <c r="VAZ112" s="74"/>
      <c r="VBA112" s="74"/>
      <c r="VBB112" s="74"/>
      <c r="VBC112" s="74"/>
      <c r="VBD112" s="74"/>
      <c r="VBE112" s="74"/>
      <c r="VBF112" s="74"/>
      <c r="VBG112" s="74"/>
      <c r="VBH112" s="74"/>
      <c r="VBI112" s="74"/>
      <c r="VBJ112" s="74"/>
      <c r="VBK112" s="74"/>
      <c r="VBL112" s="74"/>
      <c r="VBM112" s="74"/>
      <c r="VBN112" s="74"/>
      <c r="VBO112" s="74"/>
      <c r="VBP112" s="74"/>
      <c r="VBQ112" s="74"/>
      <c r="VBR112" s="74"/>
      <c r="VBS112" s="74"/>
      <c r="VBT112" s="74"/>
      <c r="VBU112" s="74"/>
      <c r="VBV112" s="74"/>
      <c r="VBW112" s="74"/>
      <c r="VBX112" s="74"/>
      <c r="VBY112" s="74"/>
      <c r="VBZ112" s="74"/>
      <c r="VCA112" s="74"/>
      <c r="VCB112" s="74"/>
      <c r="VCC112" s="74"/>
      <c r="VCD112" s="74"/>
      <c r="VCE112" s="74"/>
      <c r="VCF112" s="74"/>
      <c r="VCG112" s="74"/>
      <c r="VCH112" s="74"/>
      <c r="VCI112" s="74"/>
      <c r="VCJ112" s="74"/>
      <c r="VCK112" s="74"/>
      <c r="VCL112" s="74"/>
      <c r="VCM112" s="74"/>
      <c r="VCN112" s="74"/>
      <c r="VCO112" s="74"/>
      <c r="VCP112" s="74"/>
      <c r="VCQ112" s="74"/>
      <c r="VCR112" s="74"/>
      <c r="VCS112" s="74"/>
      <c r="VCT112" s="74"/>
      <c r="VCU112" s="74"/>
      <c r="VCV112" s="74"/>
      <c r="VCW112" s="74"/>
      <c r="VCX112" s="74"/>
      <c r="VCY112" s="74"/>
      <c r="VCZ112" s="74"/>
      <c r="VDA112" s="74"/>
      <c r="VDB112" s="74"/>
      <c r="VDC112" s="74"/>
      <c r="VDD112" s="74"/>
      <c r="VDE112" s="74"/>
      <c r="VDF112" s="74"/>
      <c r="VDG112" s="74"/>
      <c r="VDH112" s="74"/>
      <c r="VDI112" s="74"/>
      <c r="VDJ112" s="74"/>
      <c r="VDK112" s="74"/>
      <c r="VDL112" s="74"/>
      <c r="VDM112" s="74"/>
      <c r="VDN112" s="74"/>
      <c r="VDO112" s="74"/>
      <c r="VDP112" s="74"/>
      <c r="VDQ112" s="74"/>
      <c r="VDR112" s="74"/>
      <c r="VDS112" s="74"/>
      <c r="VDT112" s="74"/>
      <c r="VDU112" s="74"/>
      <c r="VDV112" s="74"/>
      <c r="VDW112" s="74"/>
      <c r="VDX112" s="74"/>
      <c r="VDY112" s="74"/>
      <c r="VDZ112" s="74"/>
      <c r="VEA112" s="74"/>
      <c r="VEB112" s="74"/>
      <c r="VEC112" s="74"/>
      <c r="VED112" s="74"/>
      <c r="VEE112" s="74"/>
      <c r="VEF112" s="74"/>
      <c r="VEG112" s="74"/>
      <c r="VEH112" s="74"/>
      <c r="VEI112" s="74"/>
      <c r="VEJ112" s="74"/>
      <c r="VEK112" s="74"/>
      <c r="VEL112" s="74"/>
      <c r="VEM112" s="74"/>
      <c r="VEN112" s="74"/>
      <c r="VEO112" s="74"/>
      <c r="VEP112" s="74"/>
      <c r="VEQ112" s="74"/>
      <c r="VER112" s="74"/>
      <c r="VES112" s="74"/>
      <c r="VET112" s="74"/>
      <c r="VEU112" s="74"/>
      <c r="VEV112" s="74"/>
      <c r="VEW112" s="74"/>
      <c r="VEX112" s="74"/>
      <c r="VEY112" s="74"/>
      <c r="VEZ112" s="74"/>
      <c r="VFA112" s="74"/>
      <c r="VFB112" s="74"/>
      <c r="VFC112" s="74"/>
      <c r="VFD112" s="74"/>
      <c r="VFE112" s="74"/>
      <c r="VFF112" s="74"/>
      <c r="VFG112" s="74"/>
      <c r="VFH112" s="74"/>
      <c r="VFI112" s="74"/>
      <c r="VFJ112" s="74"/>
      <c r="VFK112" s="74"/>
      <c r="VFL112" s="74"/>
      <c r="VFM112" s="74"/>
      <c r="VFN112" s="74"/>
      <c r="VFO112" s="74"/>
      <c r="VFP112" s="74"/>
      <c r="VFQ112" s="74"/>
      <c r="VFR112" s="74"/>
      <c r="VFS112" s="74"/>
      <c r="VFT112" s="74"/>
      <c r="VFU112" s="74"/>
      <c r="VFV112" s="74"/>
      <c r="VFW112" s="74"/>
      <c r="VFX112" s="74"/>
      <c r="VFY112" s="74"/>
      <c r="VFZ112" s="74"/>
      <c r="VGA112" s="74"/>
      <c r="VGB112" s="74"/>
      <c r="VGC112" s="74"/>
      <c r="VGD112" s="74"/>
      <c r="VGE112" s="74"/>
      <c r="VGF112" s="74"/>
      <c r="VGG112" s="74"/>
      <c r="VGH112" s="74"/>
      <c r="VGI112" s="74"/>
      <c r="VGJ112" s="74"/>
      <c r="VGK112" s="74"/>
      <c r="VGL112" s="74"/>
      <c r="VGM112" s="74"/>
      <c r="VGN112" s="74"/>
      <c r="VGO112" s="74"/>
      <c r="VGP112" s="74"/>
      <c r="VGQ112" s="74"/>
      <c r="VGR112" s="74"/>
      <c r="VGS112" s="74"/>
      <c r="VGT112" s="74"/>
      <c r="VGU112" s="74"/>
      <c r="VGV112" s="74"/>
      <c r="VGW112" s="74"/>
      <c r="VGX112" s="74"/>
      <c r="VGY112" s="74"/>
      <c r="VGZ112" s="74"/>
      <c r="VHA112" s="74"/>
      <c r="VHB112" s="74"/>
      <c r="VHC112" s="74"/>
      <c r="VHD112" s="74"/>
      <c r="VHE112" s="74"/>
      <c r="VHF112" s="74"/>
      <c r="VHG112" s="74"/>
      <c r="VHH112" s="74"/>
      <c r="VHI112" s="74"/>
      <c r="VHJ112" s="74"/>
      <c r="VHK112" s="74"/>
      <c r="VHL112" s="74"/>
      <c r="VHM112" s="74"/>
      <c r="VHN112" s="74"/>
      <c r="VHO112" s="74"/>
      <c r="VHP112" s="74"/>
      <c r="VHQ112" s="74"/>
      <c r="VHR112" s="74"/>
      <c r="VHS112" s="74"/>
      <c r="VHT112" s="74"/>
      <c r="VHU112" s="74"/>
      <c r="VHV112" s="74"/>
      <c r="VHW112" s="74"/>
      <c r="VHX112" s="74"/>
      <c r="VHY112" s="74"/>
      <c r="VHZ112" s="74"/>
      <c r="VIA112" s="74"/>
      <c r="VIB112" s="74"/>
      <c r="VIC112" s="74"/>
      <c r="VID112" s="74"/>
      <c r="VIE112" s="74"/>
      <c r="VIF112" s="74"/>
      <c r="VIG112" s="74"/>
      <c r="VIH112" s="74"/>
      <c r="VII112" s="74"/>
      <c r="VIJ112" s="74"/>
      <c r="VIK112" s="74"/>
      <c r="VIL112" s="74"/>
      <c r="VIM112" s="74"/>
      <c r="VIN112" s="74"/>
      <c r="VIO112" s="74"/>
      <c r="VIP112" s="74"/>
      <c r="VIQ112" s="74"/>
      <c r="VIR112" s="74"/>
      <c r="VIS112" s="74"/>
      <c r="VIT112" s="74"/>
      <c r="VIU112" s="74"/>
      <c r="VIV112" s="74"/>
      <c r="VIW112" s="74"/>
      <c r="VIX112" s="74"/>
      <c r="VIY112" s="74"/>
      <c r="VIZ112" s="74"/>
      <c r="VJA112" s="74"/>
      <c r="VJB112" s="74"/>
      <c r="VJC112" s="74"/>
      <c r="VJD112" s="74"/>
      <c r="VJE112" s="74"/>
      <c r="VJF112" s="74"/>
      <c r="VJG112" s="74"/>
      <c r="VJH112" s="74"/>
      <c r="VJI112" s="74"/>
      <c r="VJJ112" s="74"/>
      <c r="VJK112" s="74"/>
      <c r="VJL112" s="74"/>
      <c r="VJM112" s="74"/>
      <c r="VJN112" s="74"/>
      <c r="VJO112" s="74"/>
      <c r="VJP112" s="74"/>
      <c r="VJQ112" s="74"/>
      <c r="VJR112" s="74"/>
      <c r="VJS112" s="74"/>
      <c r="VJT112" s="74"/>
      <c r="VJU112" s="74"/>
      <c r="VJV112" s="74"/>
      <c r="VJW112" s="74"/>
      <c r="VJX112" s="74"/>
      <c r="VJY112" s="74"/>
      <c r="VJZ112" s="74"/>
      <c r="VKA112" s="74"/>
      <c r="VKB112" s="74"/>
      <c r="VKC112" s="74"/>
      <c r="VKD112" s="74"/>
      <c r="VKE112" s="74"/>
      <c r="VKF112" s="74"/>
      <c r="VKG112" s="74"/>
      <c r="VKH112" s="74"/>
      <c r="VKI112" s="74"/>
      <c r="VKJ112" s="74"/>
      <c r="VKK112" s="74"/>
      <c r="VKL112" s="74"/>
      <c r="VKM112" s="74"/>
      <c r="VKN112" s="74"/>
      <c r="VKO112" s="74"/>
      <c r="VKP112" s="74"/>
      <c r="VKQ112" s="74"/>
      <c r="VKR112" s="74"/>
      <c r="VKS112" s="74"/>
      <c r="VKT112" s="74"/>
      <c r="VKU112" s="74"/>
      <c r="VKV112" s="74"/>
      <c r="VKW112" s="74"/>
      <c r="VKX112" s="74"/>
      <c r="VKY112" s="74"/>
      <c r="VKZ112" s="74"/>
      <c r="VLA112" s="74"/>
      <c r="VLB112" s="74"/>
      <c r="VLC112" s="74"/>
      <c r="VLD112" s="74"/>
      <c r="VLE112" s="74"/>
      <c r="VLF112" s="74"/>
      <c r="VLG112" s="74"/>
      <c r="VLH112" s="74"/>
      <c r="VLI112" s="74"/>
      <c r="VLJ112" s="74"/>
      <c r="VLK112" s="74"/>
      <c r="VLL112" s="74"/>
      <c r="VLM112" s="74"/>
      <c r="VLN112" s="74"/>
      <c r="VLO112" s="74"/>
      <c r="VLP112" s="74"/>
      <c r="VLQ112" s="74"/>
      <c r="VLR112" s="74"/>
      <c r="VLS112" s="74"/>
      <c r="VLT112" s="74"/>
      <c r="VLU112" s="74"/>
      <c r="VLV112" s="74"/>
      <c r="VLW112" s="74"/>
      <c r="VLX112" s="74"/>
      <c r="VLY112" s="74"/>
      <c r="VLZ112" s="74"/>
      <c r="VMA112" s="74"/>
      <c r="VMB112" s="74"/>
      <c r="VMC112" s="74"/>
      <c r="VMD112" s="74"/>
      <c r="VME112" s="74"/>
      <c r="VMF112" s="74"/>
      <c r="VMG112" s="74"/>
      <c r="VMH112" s="74"/>
      <c r="VMI112" s="74"/>
      <c r="VMJ112" s="74"/>
      <c r="VMK112" s="74"/>
      <c r="VML112" s="74"/>
      <c r="VMM112" s="74"/>
      <c r="VMN112" s="74"/>
      <c r="VMO112" s="74"/>
      <c r="VMP112" s="74"/>
      <c r="VMQ112" s="74"/>
      <c r="VMR112" s="74"/>
      <c r="VMS112" s="74"/>
      <c r="VMT112" s="74"/>
      <c r="VMU112" s="74"/>
      <c r="VMV112" s="74"/>
      <c r="VMW112" s="74"/>
      <c r="VMX112" s="74"/>
      <c r="VMY112" s="74"/>
      <c r="VMZ112" s="74"/>
      <c r="VNA112" s="74"/>
      <c r="VNB112" s="74"/>
      <c r="VNC112" s="74"/>
      <c r="VND112" s="74"/>
      <c r="VNE112" s="74"/>
      <c r="VNF112" s="74"/>
      <c r="VNG112" s="74"/>
      <c r="VNH112" s="74"/>
      <c r="VNI112" s="74"/>
      <c r="VNJ112" s="74"/>
      <c r="VNK112" s="74"/>
      <c r="VNL112" s="74"/>
      <c r="VNM112" s="74"/>
      <c r="VNN112" s="74"/>
      <c r="VNO112" s="74"/>
      <c r="VNP112" s="74"/>
      <c r="VNQ112" s="74"/>
      <c r="VNR112" s="74"/>
      <c r="VNS112" s="74"/>
      <c r="VNT112" s="74"/>
      <c r="VNU112" s="74"/>
      <c r="VNV112" s="74"/>
      <c r="VNW112" s="74"/>
      <c r="VNX112" s="74"/>
      <c r="VNY112" s="74"/>
      <c r="VNZ112" s="74"/>
      <c r="VOA112" s="74"/>
      <c r="VOB112" s="74"/>
      <c r="VOC112" s="74"/>
      <c r="VOD112" s="74"/>
      <c r="VOE112" s="74"/>
      <c r="VOF112" s="74"/>
      <c r="VOG112" s="74"/>
      <c r="VOH112" s="74"/>
      <c r="VOI112" s="74"/>
      <c r="VOJ112" s="74"/>
      <c r="VOK112" s="74"/>
      <c r="VOL112" s="74"/>
      <c r="VOM112" s="74"/>
      <c r="VON112" s="74"/>
      <c r="VOO112" s="74"/>
      <c r="VOP112" s="74"/>
      <c r="VOQ112" s="74"/>
      <c r="VOR112" s="74"/>
      <c r="VOS112" s="74"/>
      <c r="VOT112" s="74"/>
      <c r="VOU112" s="74"/>
      <c r="VOV112" s="74"/>
      <c r="VOW112" s="74"/>
      <c r="VOX112" s="74"/>
      <c r="VOY112" s="74"/>
      <c r="VOZ112" s="74"/>
      <c r="VPA112" s="74"/>
      <c r="VPB112" s="74"/>
      <c r="VPC112" s="74"/>
      <c r="VPD112" s="74"/>
      <c r="VPE112" s="74"/>
      <c r="VPF112" s="74"/>
      <c r="VPG112" s="74"/>
      <c r="VPH112" s="74"/>
      <c r="VPI112" s="74"/>
      <c r="VPJ112" s="74"/>
      <c r="VPK112" s="74"/>
      <c r="VPL112" s="74"/>
      <c r="VPM112" s="74"/>
      <c r="VPN112" s="74"/>
      <c r="VPO112" s="74"/>
      <c r="VPP112" s="74"/>
      <c r="VPQ112" s="74"/>
      <c r="VPR112" s="74"/>
      <c r="VPS112" s="74"/>
      <c r="VPT112" s="74"/>
      <c r="VPU112" s="74"/>
      <c r="VPV112" s="74"/>
      <c r="VPW112" s="74"/>
      <c r="VPX112" s="74"/>
      <c r="VPY112" s="74"/>
      <c r="VPZ112" s="74"/>
      <c r="VQA112" s="74"/>
      <c r="VQB112" s="74"/>
      <c r="VQC112" s="74"/>
      <c r="VQD112" s="74"/>
      <c r="VQE112" s="74"/>
      <c r="VQF112" s="74"/>
      <c r="VQG112" s="74"/>
      <c r="VQH112" s="74"/>
      <c r="VQI112" s="74"/>
      <c r="VQJ112" s="74"/>
      <c r="VQK112" s="74"/>
      <c r="VQL112" s="74"/>
      <c r="VQM112" s="74"/>
      <c r="VQN112" s="74"/>
      <c r="VQO112" s="74"/>
      <c r="VQP112" s="74"/>
      <c r="VQQ112" s="74"/>
      <c r="VQR112" s="74"/>
      <c r="VQS112" s="74"/>
      <c r="VQT112" s="74"/>
      <c r="VQU112" s="74"/>
      <c r="VQV112" s="74"/>
      <c r="VQW112" s="74"/>
      <c r="VQX112" s="74"/>
      <c r="VQY112" s="74"/>
      <c r="VQZ112" s="74"/>
      <c r="VRA112" s="74"/>
      <c r="VRB112" s="74"/>
      <c r="VRC112" s="74"/>
      <c r="VRD112" s="74"/>
      <c r="VRE112" s="74"/>
      <c r="VRF112" s="74"/>
      <c r="VRG112" s="74"/>
      <c r="VRH112" s="74"/>
      <c r="VRI112" s="74"/>
      <c r="VRJ112" s="74"/>
      <c r="VRK112" s="74"/>
      <c r="VRL112" s="74"/>
      <c r="VRM112" s="74"/>
      <c r="VRN112" s="74"/>
      <c r="VRO112" s="74"/>
      <c r="VRP112" s="74"/>
      <c r="VRQ112" s="74"/>
      <c r="VRR112" s="74"/>
      <c r="VRS112" s="74"/>
      <c r="VRT112" s="74"/>
      <c r="VRU112" s="74"/>
      <c r="VRV112" s="74"/>
      <c r="VRW112" s="74"/>
      <c r="VRX112" s="74"/>
      <c r="VRY112" s="74"/>
      <c r="VRZ112" s="74"/>
      <c r="VSA112" s="74"/>
      <c r="VSB112" s="74"/>
      <c r="VSC112" s="74"/>
      <c r="VSD112" s="74"/>
      <c r="VSE112" s="74"/>
      <c r="VSF112" s="74"/>
      <c r="VSG112" s="74"/>
      <c r="VSH112" s="74"/>
      <c r="VSI112" s="74"/>
      <c r="VSJ112" s="74"/>
      <c r="VSK112" s="74"/>
      <c r="VSL112" s="74"/>
      <c r="VSM112" s="74"/>
      <c r="VSN112" s="74"/>
      <c r="VSO112" s="74"/>
      <c r="VSP112" s="74"/>
      <c r="VSQ112" s="74"/>
      <c r="VSR112" s="74"/>
      <c r="VSS112" s="74"/>
      <c r="VST112" s="74"/>
      <c r="VSU112" s="74"/>
      <c r="VSV112" s="74"/>
      <c r="VSW112" s="74"/>
      <c r="VSX112" s="74"/>
      <c r="VSY112" s="74"/>
      <c r="VSZ112" s="74"/>
      <c r="VTA112" s="74"/>
      <c r="VTB112" s="74"/>
      <c r="VTC112" s="74"/>
      <c r="VTD112" s="74"/>
      <c r="VTE112" s="74"/>
      <c r="VTF112" s="74"/>
      <c r="VTG112" s="74"/>
      <c r="VTH112" s="74"/>
      <c r="VTI112" s="74"/>
      <c r="VTJ112" s="74"/>
      <c r="VTK112" s="74"/>
      <c r="VTL112" s="74"/>
      <c r="VTM112" s="74"/>
      <c r="VTN112" s="74"/>
      <c r="VTO112" s="74"/>
      <c r="VTP112" s="74"/>
      <c r="VTQ112" s="74"/>
      <c r="VTR112" s="74"/>
      <c r="VTS112" s="74"/>
      <c r="VTT112" s="74"/>
      <c r="VTU112" s="74"/>
      <c r="VTV112" s="74"/>
      <c r="VTW112" s="74"/>
      <c r="VTX112" s="74"/>
      <c r="VTY112" s="74"/>
      <c r="VTZ112" s="74"/>
      <c r="VUA112" s="74"/>
      <c r="VUB112" s="74"/>
      <c r="VUC112" s="74"/>
      <c r="VUD112" s="74"/>
      <c r="VUE112" s="74"/>
      <c r="VUF112" s="74"/>
      <c r="VUG112" s="74"/>
      <c r="VUH112" s="74"/>
      <c r="VUI112" s="74"/>
      <c r="VUJ112" s="74"/>
      <c r="VUK112" s="74"/>
      <c r="VUL112" s="74"/>
      <c r="VUM112" s="74"/>
      <c r="VUN112" s="74"/>
      <c r="VUO112" s="74"/>
      <c r="VUP112" s="74"/>
      <c r="VUQ112" s="74"/>
      <c r="VUR112" s="74"/>
      <c r="VUS112" s="74"/>
      <c r="VUT112" s="74"/>
      <c r="VUU112" s="74"/>
      <c r="VUV112" s="74"/>
      <c r="VUW112" s="74"/>
      <c r="VUX112" s="74"/>
      <c r="VUY112" s="74"/>
      <c r="VUZ112" s="74"/>
      <c r="VVA112" s="74"/>
      <c r="VVB112" s="74"/>
      <c r="VVC112" s="74"/>
      <c r="VVD112" s="74"/>
      <c r="VVE112" s="74"/>
      <c r="VVF112" s="74"/>
      <c r="VVG112" s="74"/>
      <c r="VVH112" s="74"/>
      <c r="VVI112" s="74"/>
      <c r="VVJ112" s="74"/>
      <c r="VVK112" s="74"/>
      <c r="VVL112" s="74"/>
      <c r="VVM112" s="74"/>
      <c r="VVN112" s="74"/>
      <c r="VVO112" s="74"/>
      <c r="VVP112" s="74"/>
      <c r="VVQ112" s="74"/>
      <c r="VVR112" s="74"/>
      <c r="VVS112" s="74"/>
      <c r="VVT112" s="74"/>
      <c r="VVU112" s="74"/>
      <c r="VVV112" s="74"/>
      <c r="VVW112" s="74"/>
      <c r="VVX112" s="74"/>
      <c r="VVY112" s="74"/>
      <c r="VVZ112" s="74"/>
      <c r="VWA112" s="74"/>
      <c r="VWB112" s="74"/>
      <c r="VWC112" s="74"/>
      <c r="VWD112" s="74"/>
      <c r="VWE112" s="74"/>
      <c r="VWF112" s="74"/>
      <c r="VWG112" s="74"/>
      <c r="VWH112" s="74"/>
      <c r="VWI112" s="74"/>
      <c r="VWJ112" s="74"/>
      <c r="VWK112" s="74"/>
      <c r="VWL112" s="74"/>
      <c r="VWM112" s="74"/>
      <c r="VWN112" s="74"/>
      <c r="VWO112" s="74"/>
      <c r="VWP112" s="74"/>
      <c r="VWQ112" s="74"/>
      <c r="VWR112" s="74"/>
      <c r="VWS112" s="74"/>
      <c r="VWT112" s="74"/>
      <c r="VWU112" s="74"/>
      <c r="VWV112" s="74"/>
      <c r="VWW112" s="74"/>
      <c r="VWX112" s="74"/>
      <c r="VWY112" s="74"/>
      <c r="VWZ112" s="74"/>
      <c r="VXA112" s="74"/>
      <c r="VXB112" s="74"/>
      <c r="VXC112" s="74"/>
      <c r="VXD112" s="74"/>
      <c r="VXE112" s="74"/>
      <c r="VXF112" s="74"/>
      <c r="VXG112" s="74"/>
      <c r="VXH112" s="74"/>
      <c r="VXI112" s="74"/>
      <c r="VXJ112" s="74"/>
      <c r="VXK112" s="74"/>
      <c r="VXL112" s="74"/>
      <c r="VXM112" s="74"/>
      <c r="VXN112" s="74"/>
      <c r="VXO112" s="74"/>
      <c r="VXP112" s="74"/>
      <c r="VXQ112" s="74"/>
      <c r="VXR112" s="74"/>
      <c r="VXS112" s="74"/>
      <c r="VXT112" s="74"/>
      <c r="VXU112" s="74"/>
      <c r="VXV112" s="74"/>
      <c r="VXW112" s="74"/>
      <c r="VXX112" s="74"/>
      <c r="VXY112" s="74"/>
      <c r="VXZ112" s="74"/>
      <c r="VYA112" s="74"/>
      <c r="VYB112" s="74"/>
      <c r="VYC112" s="74"/>
      <c r="VYD112" s="74"/>
      <c r="VYE112" s="74"/>
      <c r="VYF112" s="74"/>
      <c r="VYG112" s="74"/>
      <c r="VYH112" s="74"/>
      <c r="VYI112" s="74"/>
      <c r="VYJ112" s="74"/>
      <c r="VYK112" s="74"/>
      <c r="VYL112" s="74"/>
      <c r="VYM112" s="74"/>
      <c r="VYN112" s="74"/>
      <c r="VYO112" s="74"/>
      <c r="VYP112" s="74"/>
      <c r="VYQ112" s="74"/>
      <c r="VYR112" s="74"/>
      <c r="VYS112" s="74"/>
      <c r="VYT112" s="74"/>
      <c r="VYU112" s="74"/>
      <c r="VYV112" s="74"/>
      <c r="VYW112" s="74"/>
      <c r="VYX112" s="74"/>
      <c r="VYY112" s="74"/>
      <c r="VYZ112" s="74"/>
      <c r="VZA112" s="74"/>
      <c r="VZB112" s="74"/>
      <c r="VZC112" s="74"/>
      <c r="VZD112" s="74"/>
      <c r="VZE112" s="74"/>
      <c r="VZF112" s="74"/>
      <c r="VZG112" s="74"/>
      <c r="VZH112" s="74"/>
      <c r="VZI112" s="74"/>
      <c r="VZJ112" s="74"/>
      <c r="VZK112" s="74"/>
      <c r="VZL112" s="74"/>
      <c r="VZM112" s="74"/>
      <c r="VZN112" s="74"/>
      <c r="VZO112" s="74"/>
      <c r="VZP112" s="74"/>
      <c r="VZQ112" s="74"/>
      <c r="VZR112" s="74"/>
      <c r="VZS112" s="74"/>
      <c r="VZT112" s="74"/>
      <c r="VZU112" s="74"/>
      <c r="VZV112" s="74"/>
      <c r="VZW112" s="74"/>
      <c r="VZX112" s="74"/>
      <c r="VZY112" s="74"/>
      <c r="VZZ112" s="74"/>
      <c r="WAA112" s="74"/>
      <c r="WAB112" s="74"/>
      <c r="WAC112" s="74"/>
      <c r="WAD112" s="74"/>
      <c r="WAE112" s="74"/>
      <c r="WAF112" s="74"/>
      <c r="WAG112" s="74"/>
      <c r="WAH112" s="74"/>
      <c r="WAI112" s="74"/>
      <c r="WAJ112" s="74"/>
      <c r="WAK112" s="74"/>
      <c r="WAL112" s="74"/>
      <c r="WAM112" s="74"/>
      <c r="WAN112" s="74"/>
      <c r="WAO112" s="74"/>
      <c r="WAP112" s="74"/>
      <c r="WAQ112" s="74"/>
      <c r="WAR112" s="74"/>
      <c r="WAS112" s="74"/>
      <c r="WAT112" s="74"/>
      <c r="WAU112" s="74"/>
      <c r="WAV112" s="74"/>
      <c r="WAW112" s="74"/>
      <c r="WAX112" s="74"/>
      <c r="WAY112" s="74"/>
      <c r="WAZ112" s="74"/>
      <c r="WBA112" s="74"/>
      <c r="WBB112" s="74"/>
      <c r="WBC112" s="74"/>
      <c r="WBD112" s="74"/>
      <c r="WBE112" s="74"/>
      <c r="WBF112" s="74"/>
      <c r="WBG112" s="74"/>
      <c r="WBH112" s="74"/>
      <c r="WBI112" s="74"/>
      <c r="WBJ112" s="74"/>
      <c r="WBK112" s="74"/>
      <c r="WBL112" s="74"/>
      <c r="WBM112" s="74"/>
      <c r="WBN112" s="74"/>
      <c r="WBO112" s="74"/>
      <c r="WBP112" s="74"/>
      <c r="WBQ112" s="74"/>
      <c r="WBR112" s="74"/>
      <c r="WBS112" s="74"/>
      <c r="WBT112" s="74"/>
      <c r="WBU112" s="74"/>
      <c r="WBV112" s="74"/>
      <c r="WBW112" s="74"/>
      <c r="WBX112" s="74"/>
      <c r="WBY112" s="74"/>
      <c r="WBZ112" s="74"/>
      <c r="WCA112" s="74"/>
      <c r="WCB112" s="74"/>
      <c r="WCC112" s="74"/>
      <c r="WCD112" s="74"/>
      <c r="WCE112" s="74"/>
      <c r="WCF112" s="74"/>
      <c r="WCG112" s="74"/>
      <c r="WCH112" s="74"/>
      <c r="WCI112" s="74"/>
      <c r="WCJ112" s="74"/>
      <c r="WCK112" s="74"/>
      <c r="WCL112" s="74"/>
      <c r="WCM112" s="74"/>
      <c r="WCN112" s="74"/>
      <c r="WCO112" s="74"/>
      <c r="WCP112" s="74"/>
      <c r="WCQ112" s="74"/>
      <c r="WCR112" s="74"/>
      <c r="WCS112" s="74"/>
      <c r="WCT112" s="74"/>
      <c r="WCU112" s="74"/>
      <c r="WCV112" s="74"/>
      <c r="WCW112" s="74"/>
      <c r="WCX112" s="74"/>
      <c r="WCY112" s="74"/>
      <c r="WCZ112" s="74"/>
      <c r="WDA112" s="74"/>
      <c r="WDB112" s="74"/>
      <c r="WDC112" s="74"/>
      <c r="WDD112" s="74"/>
      <c r="WDE112" s="74"/>
      <c r="WDF112" s="74"/>
      <c r="WDG112" s="74"/>
      <c r="WDH112" s="74"/>
      <c r="WDI112" s="74"/>
      <c r="WDJ112" s="74"/>
      <c r="WDK112" s="74"/>
      <c r="WDL112" s="74"/>
      <c r="WDM112" s="74"/>
      <c r="WDN112" s="74"/>
      <c r="WDO112" s="74"/>
      <c r="WDP112" s="74"/>
      <c r="WDQ112" s="74"/>
      <c r="WDR112" s="74"/>
      <c r="WDS112" s="74"/>
      <c r="WDT112" s="74"/>
      <c r="WDU112" s="74"/>
      <c r="WDV112" s="74"/>
      <c r="WDW112" s="74"/>
      <c r="WDX112" s="74"/>
      <c r="WDY112" s="74"/>
      <c r="WDZ112" s="74"/>
      <c r="WEA112" s="74"/>
      <c r="WEB112" s="74"/>
      <c r="WEC112" s="74"/>
      <c r="WED112" s="74"/>
      <c r="WEE112" s="74"/>
      <c r="WEF112" s="74"/>
      <c r="WEG112" s="74"/>
      <c r="WEH112" s="74"/>
      <c r="WEI112" s="74"/>
      <c r="WEJ112" s="74"/>
      <c r="WEK112" s="74"/>
      <c r="WEL112" s="74"/>
      <c r="WEM112" s="74"/>
      <c r="WEN112" s="74"/>
      <c r="WEO112" s="74"/>
      <c r="WEP112" s="74"/>
      <c r="WEQ112" s="74"/>
      <c r="WER112" s="74"/>
      <c r="WES112" s="74"/>
      <c r="WET112" s="74"/>
      <c r="WEU112" s="74"/>
      <c r="WEV112" s="74"/>
      <c r="WEW112" s="74"/>
      <c r="WEX112" s="74"/>
      <c r="WEY112" s="74"/>
      <c r="WEZ112" s="74"/>
      <c r="WFA112" s="74"/>
      <c r="WFB112" s="74"/>
      <c r="WFC112" s="74"/>
      <c r="WFD112" s="74"/>
      <c r="WFE112" s="74"/>
      <c r="WFF112" s="74"/>
      <c r="WFG112" s="74"/>
      <c r="WFH112" s="74"/>
      <c r="WFI112" s="74"/>
      <c r="WFJ112" s="74"/>
      <c r="WFK112" s="74"/>
      <c r="WFL112" s="74"/>
      <c r="WFM112" s="74"/>
      <c r="WFN112" s="74"/>
      <c r="WFO112" s="74"/>
      <c r="WFP112" s="74"/>
      <c r="WFQ112" s="74"/>
      <c r="WFR112" s="74"/>
      <c r="WFS112" s="74"/>
      <c r="WFT112" s="74"/>
      <c r="WFU112" s="74"/>
      <c r="WFV112" s="74"/>
      <c r="WFW112" s="74"/>
      <c r="WFX112" s="74"/>
      <c r="WFY112" s="74"/>
      <c r="WFZ112" s="74"/>
      <c r="WGA112" s="74"/>
      <c r="WGB112" s="74"/>
      <c r="WGC112" s="74"/>
      <c r="WGD112" s="74"/>
      <c r="WGE112" s="74"/>
      <c r="WGF112" s="74"/>
      <c r="WGG112" s="74"/>
      <c r="WGH112" s="74"/>
      <c r="WGI112" s="74"/>
      <c r="WGJ112" s="74"/>
      <c r="WGK112" s="74"/>
      <c r="WGL112" s="74"/>
      <c r="WGM112" s="74"/>
      <c r="WGN112" s="74"/>
      <c r="WGO112" s="74"/>
      <c r="WGP112" s="74"/>
      <c r="WGQ112" s="74"/>
      <c r="WGR112" s="74"/>
      <c r="WGS112" s="74"/>
      <c r="WGT112" s="74"/>
      <c r="WGU112" s="74"/>
      <c r="WGV112" s="74"/>
      <c r="WGW112" s="74"/>
      <c r="WGX112" s="74"/>
      <c r="WGY112" s="74"/>
      <c r="WGZ112" s="74"/>
      <c r="WHA112" s="74"/>
      <c r="WHB112" s="74"/>
      <c r="WHC112" s="74"/>
      <c r="WHD112" s="74"/>
      <c r="WHE112" s="74"/>
      <c r="WHF112" s="74"/>
      <c r="WHG112" s="74"/>
      <c r="WHH112" s="74"/>
      <c r="WHI112" s="74"/>
      <c r="WHJ112" s="74"/>
      <c r="WHK112" s="74"/>
      <c r="WHL112" s="74"/>
      <c r="WHM112" s="74"/>
      <c r="WHN112" s="74"/>
      <c r="WHO112" s="74"/>
      <c r="WHP112" s="74"/>
      <c r="WHQ112" s="74"/>
      <c r="WHR112" s="74"/>
      <c r="WHS112" s="74"/>
      <c r="WHT112" s="74"/>
      <c r="WHU112" s="74"/>
      <c r="WHV112" s="74"/>
      <c r="WHW112" s="74"/>
      <c r="WHX112" s="74"/>
      <c r="WHY112" s="74"/>
      <c r="WHZ112" s="74"/>
      <c r="WIA112" s="74"/>
      <c r="WIB112" s="74"/>
      <c r="WIC112" s="74"/>
      <c r="WID112" s="74"/>
      <c r="WIE112" s="74"/>
      <c r="WIF112" s="74"/>
      <c r="WIG112" s="74"/>
      <c r="WIH112" s="74"/>
      <c r="WII112" s="74"/>
      <c r="WIJ112" s="74"/>
      <c r="WIK112" s="74"/>
      <c r="WIL112" s="74"/>
      <c r="WIM112" s="74"/>
      <c r="WIN112" s="74"/>
      <c r="WIO112" s="74"/>
      <c r="WIP112" s="74"/>
      <c r="WIQ112" s="74"/>
      <c r="WIR112" s="74"/>
      <c r="WIS112" s="74"/>
      <c r="WIT112" s="74"/>
      <c r="WIU112" s="74"/>
      <c r="WIV112" s="74"/>
      <c r="WIW112" s="74"/>
      <c r="WIX112" s="74"/>
      <c r="WIY112" s="74"/>
      <c r="WIZ112" s="74"/>
      <c r="WJA112" s="74"/>
      <c r="WJB112" s="74"/>
      <c r="WJC112" s="74"/>
      <c r="WJD112" s="74"/>
      <c r="WJE112" s="74"/>
      <c r="WJF112" s="74"/>
      <c r="WJG112" s="74"/>
      <c r="WJH112" s="74"/>
      <c r="WJI112" s="74"/>
      <c r="WJJ112" s="74"/>
      <c r="WJK112" s="74"/>
      <c r="WJL112" s="74"/>
      <c r="WJM112" s="74"/>
      <c r="WJN112" s="74"/>
      <c r="WJO112" s="74"/>
      <c r="WJP112" s="74"/>
      <c r="WJQ112" s="74"/>
      <c r="WJR112" s="74"/>
      <c r="WJS112" s="74"/>
      <c r="WJT112" s="74"/>
      <c r="WJU112" s="74"/>
      <c r="WJV112" s="74"/>
      <c r="WJW112" s="74"/>
      <c r="WJX112" s="74"/>
      <c r="WJY112" s="74"/>
      <c r="WJZ112" s="74"/>
      <c r="WKA112" s="74"/>
      <c r="WKB112" s="74"/>
      <c r="WKC112" s="74"/>
      <c r="WKD112" s="74"/>
      <c r="WKE112" s="74"/>
      <c r="WKF112" s="74"/>
      <c r="WKG112" s="74"/>
      <c r="WKH112" s="74"/>
      <c r="WKI112" s="74"/>
      <c r="WKJ112" s="74"/>
      <c r="WKK112" s="74"/>
      <c r="WKL112" s="74"/>
      <c r="WKM112" s="74"/>
      <c r="WKN112" s="74"/>
      <c r="WKO112" s="74"/>
      <c r="WKP112" s="74"/>
      <c r="WKQ112" s="74"/>
      <c r="WKR112" s="74"/>
      <c r="WKS112" s="74"/>
      <c r="WKT112" s="74"/>
      <c r="WKU112" s="74"/>
      <c r="WKV112" s="74"/>
      <c r="WKW112" s="74"/>
      <c r="WKX112" s="74"/>
      <c r="WKY112" s="74"/>
      <c r="WKZ112" s="74"/>
      <c r="WLA112" s="74"/>
      <c r="WLB112" s="74"/>
      <c r="WLC112" s="74"/>
      <c r="WLD112" s="74"/>
      <c r="WLE112" s="74"/>
      <c r="WLF112" s="74"/>
      <c r="WLG112" s="74"/>
      <c r="WLH112" s="74"/>
      <c r="WLI112" s="74"/>
      <c r="WLJ112" s="74"/>
      <c r="WLK112" s="74"/>
      <c r="WLL112" s="74"/>
      <c r="WLM112" s="74"/>
      <c r="WLN112" s="74"/>
      <c r="WLO112" s="74"/>
      <c r="WLP112" s="74"/>
      <c r="WLQ112" s="74"/>
      <c r="WLR112" s="74"/>
      <c r="WLS112" s="74"/>
      <c r="WLT112" s="74"/>
      <c r="WLU112" s="74"/>
      <c r="WLV112" s="74"/>
      <c r="WLW112" s="74"/>
      <c r="WLX112" s="74"/>
      <c r="WLY112" s="74"/>
      <c r="WLZ112" s="74"/>
      <c r="WMA112" s="74"/>
      <c r="WMB112" s="74"/>
      <c r="WMC112" s="74"/>
      <c r="WMD112" s="74"/>
      <c r="WME112" s="74"/>
      <c r="WMF112" s="74"/>
      <c r="WMG112" s="74"/>
      <c r="WMH112" s="74"/>
      <c r="WMI112" s="74"/>
      <c r="WMJ112" s="74"/>
      <c r="WMK112" s="74"/>
      <c r="WML112" s="74"/>
      <c r="WMM112" s="74"/>
      <c r="WMN112" s="74"/>
      <c r="WMO112" s="74"/>
      <c r="WMP112" s="74"/>
      <c r="WMQ112" s="74"/>
      <c r="WMR112" s="74"/>
      <c r="WMS112" s="74"/>
      <c r="WMT112" s="74"/>
      <c r="WMU112" s="74"/>
      <c r="WMV112" s="74"/>
      <c r="WMW112" s="74"/>
      <c r="WMX112" s="74"/>
      <c r="WMY112" s="74"/>
      <c r="WMZ112" s="74"/>
      <c r="WNA112" s="74"/>
      <c r="WNB112" s="74"/>
      <c r="WNC112" s="74"/>
      <c r="WND112" s="74"/>
      <c r="WNE112" s="74"/>
      <c r="WNF112" s="74"/>
      <c r="WNG112" s="74"/>
      <c r="WNH112" s="74"/>
      <c r="WNI112" s="74"/>
      <c r="WNJ112" s="74"/>
      <c r="WNK112" s="74"/>
      <c r="WNL112" s="74"/>
      <c r="WNM112" s="74"/>
      <c r="WNN112" s="74"/>
      <c r="WNO112" s="74"/>
      <c r="WNP112" s="74"/>
      <c r="WNQ112" s="74"/>
      <c r="WNR112" s="74"/>
      <c r="WNS112" s="74"/>
      <c r="WNT112" s="74"/>
      <c r="WNU112" s="74"/>
      <c r="WNV112" s="74"/>
      <c r="WNW112" s="74"/>
      <c r="WNX112" s="74"/>
      <c r="WNY112" s="74"/>
      <c r="WNZ112" s="74"/>
      <c r="WOA112" s="74"/>
      <c r="WOB112" s="74"/>
      <c r="WOC112" s="74"/>
      <c r="WOD112" s="74"/>
      <c r="WOE112" s="74"/>
      <c r="WOF112" s="74"/>
      <c r="WOG112" s="74"/>
      <c r="WOH112" s="74"/>
      <c r="WOI112" s="74"/>
      <c r="WOJ112" s="74"/>
      <c r="WOK112" s="74"/>
      <c r="WOL112" s="74"/>
      <c r="WOM112" s="74"/>
      <c r="WON112" s="74"/>
      <c r="WOO112" s="74"/>
      <c r="WOP112" s="74"/>
      <c r="WOQ112" s="74"/>
      <c r="WOR112" s="74"/>
      <c r="WOS112" s="74"/>
      <c r="WOT112" s="74"/>
      <c r="WOU112" s="74"/>
      <c r="WOV112" s="74"/>
      <c r="WOW112" s="74"/>
      <c r="WOX112" s="74"/>
      <c r="WOY112" s="74"/>
      <c r="WOZ112" s="74"/>
      <c r="WPA112" s="74"/>
      <c r="WPB112" s="74"/>
      <c r="WPC112" s="74"/>
      <c r="WPD112" s="74"/>
      <c r="WPE112" s="74"/>
      <c r="WPF112" s="74"/>
      <c r="WPG112" s="74"/>
      <c r="WPH112" s="74"/>
      <c r="WPI112" s="74"/>
      <c r="WPJ112" s="74"/>
      <c r="WPK112" s="74"/>
      <c r="WPL112" s="74"/>
      <c r="WPM112" s="74"/>
      <c r="WPN112" s="74"/>
      <c r="WPO112" s="74"/>
      <c r="WPP112" s="74"/>
      <c r="WPQ112" s="74"/>
      <c r="WPR112" s="74"/>
      <c r="WPS112" s="74"/>
      <c r="WPT112" s="74"/>
      <c r="WPU112" s="74"/>
      <c r="WPV112" s="74"/>
      <c r="WPW112" s="74"/>
      <c r="WPX112" s="74"/>
      <c r="WPY112" s="74"/>
      <c r="WPZ112" s="74"/>
      <c r="WQA112" s="74"/>
      <c r="WQB112" s="74"/>
      <c r="WQC112" s="74"/>
      <c r="WQD112" s="74"/>
      <c r="WQE112" s="74"/>
      <c r="WQF112" s="74"/>
      <c r="WQG112" s="74"/>
      <c r="WQH112" s="74"/>
      <c r="WQI112" s="74"/>
      <c r="WQJ112" s="74"/>
      <c r="WQK112" s="74"/>
      <c r="WQL112" s="74"/>
      <c r="WQM112" s="74"/>
      <c r="WQN112" s="74"/>
      <c r="WQO112" s="74"/>
      <c r="WQP112" s="74"/>
      <c r="WQQ112" s="74"/>
      <c r="WQR112" s="74"/>
      <c r="WQS112" s="74"/>
      <c r="WQT112" s="74"/>
      <c r="WQU112" s="74"/>
      <c r="WQV112" s="74"/>
      <c r="WQW112" s="74"/>
      <c r="WQX112" s="74"/>
      <c r="WQY112" s="74"/>
      <c r="WQZ112" s="74"/>
      <c r="WRA112" s="74"/>
      <c r="WRB112" s="74"/>
      <c r="WRC112" s="74"/>
      <c r="WRD112" s="74"/>
      <c r="WRE112" s="74"/>
      <c r="WRF112" s="74"/>
      <c r="WRG112" s="74"/>
      <c r="WRH112" s="74"/>
      <c r="WRI112" s="74"/>
      <c r="WRJ112" s="74"/>
      <c r="WRK112" s="74"/>
      <c r="WRL112" s="74"/>
      <c r="WRM112" s="74"/>
      <c r="WRN112" s="74"/>
      <c r="WRO112" s="74"/>
      <c r="WRP112" s="74"/>
      <c r="WRQ112" s="74"/>
      <c r="WRR112" s="74"/>
      <c r="WRS112" s="74"/>
      <c r="WRT112" s="74"/>
      <c r="WRU112" s="74"/>
      <c r="WRV112" s="74"/>
      <c r="WRW112" s="74"/>
      <c r="WRX112" s="74"/>
      <c r="WRY112" s="74"/>
      <c r="WRZ112" s="74"/>
      <c r="WSA112" s="74"/>
      <c r="WSB112" s="74"/>
      <c r="WSC112" s="74"/>
      <c r="WSD112" s="74"/>
      <c r="WSE112" s="74"/>
      <c r="WSF112" s="74"/>
      <c r="WSG112" s="74"/>
      <c r="WSH112" s="74"/>
      <c r="WSI112" s="74"/>
      <c r="WSJ112" s="74"/>
      <c r="WSK112" s="74"/>
      <c r="WSL112" s="74"/>
      <c r="WSM112" s="74"/>
      <c r="WSN112" s="74"/>
      <c r="WSO112" s="74"/>
      <c r="WSP112" s="74"/>
      <c r="WSQ112" s="74"/>
      <c r="WSR112" s="74"/>
      <c r="WSS112" s="74"/>
      <c r="WST112" s="74"/>
      <c r="WSU112" s="74"/>
      <c r="WSV112" s="74"/>
      <c r="WSW112" s="74"/>
      <c r="WSX112" s="74"/>
      <c r="WSY112" s="74"/>
      <c r="WSZ112" s="74"/>
      <c r="WTA112" s="74"/>
      <c r="WTB112" s="74"/>
      <c r="WTC112" s="74"/>
      <c r="WTD112" s="74"/>
      <c r="WTE112" s="74"/>
      <c r="WTF112" s="74"/>
      <c r="WTG112" s="74"/>
      <c r="WTH112" s="74"/>
      <c r="WTI112" s="74"/>
      <c r="WTJ112" s="74"/>
      <c r="WTK112" s="74"/>
      <c r="WTL112" s="74"/>
      <c r="WTM112" s="74"/>
      <c r="WTN112" s="74"/>
      <c r="WTO112" s="74"/>
      <c r="WTP112" s="74"/>
      <c r="WTQ112" s="74"/>
      <c r="WTR112" s="74"/>
      <c r="WTS112" s="74"/>
      <c r="WTT112" s="74"/>
      <c r="WTU112" s="74"/>
      <c r="WTV112" s="74"/>
      <c r="WTW112" s="74"/>
      <c r="WTX112" s="74"/>
      <c r="WTY112" s="74"/>
      <c r="WTZ112" s="74"/>
      <c r="WUA112" s="74"/>
      <c r="WUB112" s="74"/>
      <c r="WUC112" s="74"/>
      <c r="WUD112" s="74"/>
      <c r="WUE112" s="74"/>
      <c r="WUF112" s="74"/>
      <c r="WUG112" s="74"/>
      <c r="WUH112" s="74"/>
      <c r="WUI112" s="74"/>
      <c r="WUJ112" s="74"/>
      <c r="WUK112" s="74"/>
      <c r="WUL112" s="74"/>
      <c r="WUM112" s="74"/>
      <c r="WUN112" s="74"/>
      <c r="WUO112" s="74"/>
      <c r="WUP112" s="74"/>
      <c r="WUQ112" s="74"/>
      <c r="WUR112" s="74"/>
      <c r="WUS112" s="74"/>
      <c r="WUT112" s="74"/>
      <c r="WUU112" s="74"/>
      <c r="WUV112" s="74"/>
      <c r="WUW112" s="74"/>
      <c r="WUX112" s="74"/>
      <c r="WUY112" s="74"/>
      <c r="WUZ112" s="74"/>
      <c r="WVA112" s="74"/>
      <c r="WVB112" s="74"/>
      <c r="WVC112" s="74"/>
      <c r="WVD112" s="74"/>
      <c r="WVE112" s="74"/>
      <c r="WVF112" s="74"/>
      <c r="WVG112" s="74"/>
      <c r="WVH112" s="74"/>
      <c r="WVI112" s="74"/>
      <c r="WVJ112" s="74"/>
      <c r="WVK112" s="74"/>
      <c r="WVL112" s="74"/>
      <c r="WVM112" s="74"/>
      <c r="WVN112" s="74"/>
      <c r="WVO112" s="74"/>
      <c r="WVP112" s="74"/>
      <c r="WVQ112" s="74"/>
      <c r="WVR112" s="74"/>
      <c r="WVS112" s="74"/>
      <c r="WVT112" s="74"/>
      <c r="WVU112" s="74"/>
      <c r="WVV112" s="74"/>
      <c r="WVW112" s="74"/>
      <c r="WVX112" s="74"/>
      <c r="WVY112" s="74"/>
      <c r="WVZ112" s="74"/>
      <c r="WWA112" s="74"/>
      <c r="WWB112" s="74"/>
      <c r="WWC112" s="74"/>
      <c r="WWD112" s="74"/>
      <c r="WWE112" s="74"/>
      <c r="WWF112" s="74"/>
      <c r="WWG112" s="74"/>
      <c r="WWH112" s="74"/>
      <c r="WWI112" s="74"/>
      <c r="WWJ112" s="74"/>
      <c r="WWK112" s="74"/>
      <c r="WWL112" s="74"/>
      <c r="WWM112" s="74"/>
      <c r="WWN112" s="74"/>
      <c r="WWO112" s="74"/>
      <c r="WWP112" s="74"/>
      <c r="WWQ112" s="74"/>
      <c r="WWR112" s="74"/>
      <c r="WWS112" s="74"/>
      <c r="WWT112" s="74"/>
      <c r="WWU112" s="74"/>
      <c r="WWV112" s="74"/>
      <c r="WWW112" s="74"/>
      <c r="WWX112" s="74"/>
      <c r="WWY112" s="74"/>
      <c r="WWZ112" s="74"/>
      <c r="WXA112" s="74"/>
      <c r="WXB112" s="74"/>
      <c r="WXC112" s="74"/>
      <c r="WXD112" s="74"/>
      <c r="WXE112" s="74"/>
      <c r="WXF112" s="74"/>
      <c r="WXG112" s="74"/>
      <c r="WXH112" s="74"/>
      <c r="WXI112" s="74"/>
      <c r="WXJ112" s="74"/>
      <c r="WXK112" s="74"/>
      <c r="WXL112" s="74"/>
      <c r="WXM112" s="74"/>
      <c r="WXN112" s="74"/>
      <c r="WXO112" s="74"/>
      <c r="WXP112" s="74"/>
      <c r="WXQ112" s="74"/>
      <c r="WXR112" s="74"/>
      <c r="WXS112" s="74"/>
      <c r="WXT112" s="74"/>
      <c r="WXU112" s="74"/>
      <c r="WXV112" s="74"/>
      <c r="WXW112" s="74"/>
      <c r="WXX112" s="74"/>
      <c r="WXY112" s="74"/>
      <c r="WXZ112" s="74"/>
      <c r="WYA112" s="74"/>
      <c r="WYB112" s="74"/>
      <c r="WYC112" s="74"/>
      <c r="WYD112" s="74"/>
      <c r="WYE112" s="74"/>
      <c r="WYF112" s="74"/>
      <c r="WYG112" s="74"/>
      <c r="WYH112" s="74"/>
      <c r="WYI112" s="74"/>
      <c r="WYJ112" s="74"/>
      <c r="WYK112" s="74"/>
      <c r="WYL112" s="74"/>
      <c r="WYM112" s="74"/>
      <c r="WYN112" s="74"/>
      <c r="WYO112" s="74"/>
      <c r="WYP112" s="74"/>
      <c r="WYQ112" s="74"/>
      <c r="WYR112" s="74"/>
      <c r="WYS112" s="74"/>
      <c r="WYT112" s="74"/>
      <c r="WYU112" s="74"/>
      <c r="WYV112" s="74"/>
      <c r="WYW112" s="74"/>
      <c r="WYX112" s="74"/>
      <c r="WYY112" s="74"/>
      <c r="WYZ112" s="74"/>
      <c r="WZA112" s="74"/>
      <c r="WZB112" s="74"/>
      <c r="WZC112" s="74"/>
      <c r="WZD112" s="74"/>
      <c r="WZE112" s="74"/>
      <c r="WZF112" s="74"/>
      <c r="WZG112" s="74"/>
      <c r="WZH112" s="74"/>
      <c r="WZI112" s="74"/>
      <c r="WZJ112" s="74"/>
      <c r="WZK112" s="74"/>
      <c r="WZL112" s="74"/>
      <c r="WZM112" s="74"/>
      <c r="WZN112" s="74"/>
      <c r="WZO112" s="74"/>
      <c r="WZP112" s="74"/>
      <c r="WZQ112" s="74"/>
      <c r="WZR112" s="74"/>
      <c r="WZS112" s="74"/>
      <c r="WZT112" s="74"/>
      <c r="WZU112" s="74"/>
      <c r="WZV112" s="74"/>
      <c r="WZW112" s="74"/>
      <c r="WZX112" s="74"/>
      <c r="WZY112" s="74"/>
      <c r="WZZ112" s="74"/>
      <c r="XAA112" s="74"/>
      <c r="XAB112" s="74"/>
      <c r="XAC112" s="74"/>
      <c r="XAD112" s="74"/>
      <c r="XAE112" s="74"/>
      <c r="XAF112" s="74"/>
      <c r="XAG112" s="74"/>
      <c r="XAH112" s="74"/>
      <c r="XAI112" s="74"/>
      <c r="XAJ112" s="74"/>
      <c r="XAK112" s="74"/>
      <c r="XAL112" s="74"/>
      <c r="XAM112" s="74"/>
      <c r="XAN112" s="74"/>
      <c r="XAO112" s="74"/>
      <c r="XAP112" s="74"/>
      <c r="XAQ112" s="74"/>
      <c r="XAR112" s="74"/>
      <c r="XAS112" s="74"/>
      <c r="XAT112" s="74"/>
      <c r="XAU112" s="74"/>
      <c r="XAV112" s="74"/>
      <c r="XAW112" s="74"/>
      <c r="XAX112" s="74"/>
      <c r="XAY112" s="74"/>
      <c r="XAZ112" s="74"/>
      <c r="XBA112" s="74"/>
      <c r="XBB112" s="74"/>
      <c r="XBC112" s="74"/>
      <c r="XBD112" s="74"/>
      <c r="XBE112" s="74"/>
      <c r="XBF112" s="74"/>
      <c r="XBG112" s="74"/>
      <c r="XBH112" s="74"/>
      <c r="XBI112" s="74"/>
      <c r="XBJ112" s="74"/>
      <c r="XBK112" s="74"/>
      <c r="XBL112" s="74"/>
      <c r="XBM112" s="74"/>
      <c r="XBN112" s="74"/>
      <c r="XBO112" s="74"/>
      <c r="XBP112" s="74"/>
      <c r="XBQ112" s="74"/>
      <c r="XBR112" s="74"/>
      <c r="XBS112" s="74"/>
      <c r="XBT112" s="74"/>
      <c r="XBU112" s="74"/>
      <c r="XBV112" s="74"/>
      <c r="XBW112" s="74"/>
      <c r="XBX112" s="74"/>
      <c r="XBY112" s="74"/>
      <c r="XBZ112" s="74"/>
      <c r="XCA112" s="74"/>
      <c r="XCB112" s="74"/>
      <c r="XCC112" s="74"/>
      <c r="XCD112" s="74"/>
      <c r="XCE112" s="74"/>
      <c r="XCF112" s="74"/>
      <c r="XCG112" s="74"/>
      <c r="XCH112" s="74"/>
      <c r="XCI112" s="74"/>
      <c r="XCJ112" s="74"/>
      <c r="XCK112" s="74"/>
      <c r="XCL112" s="74"/>
      <c r="XCM112" s="74"/>
      <c r="XCN112" s="74"/>
      <c r="XCO112" s="74"/>
      <c r="XCP112" s="74"/>
      <c r="XCQ112" s="74"/>
      <c r="XCR112" s="74"/>
      <c r="XCS112" s="74"/>
      <c r="XCT112" s="74"/>
      <c r="XCU112" s="74"/>
      <c r="XCV112" s="74"/>
      <c r="XCW112" s="74"/>
      <c r="XCX112" s="74"/>
      <c r="XCY112" s="74"/>
      <c r="XCZ112" s="74"/>
      <c r="XDA112" s="74"/>
      <c r="XDB112" s="74"/>
      <c r="XDC112" s="74"/>
      <c r="XDD112" s="74"/>
      <c r="XDE112" s="74"/>
      <c r="XDF112" s="74"/>
      <c r="XDG112" s="74"/>
      <c r="XDH112" s="74"/>
      <c r="XDI112" s="74"/>
      <c r="XDJ112" s="74"/>
      <c r="XDK112" s="74"/>
      <c r="XDL112" s="74"/>
      <c r="XDM112" s="74"/>
      <c r="XDN112" s="74"/>
      <c r="XDO112" s="74"/>
      <c r="XDP112" s="74"/>
      <c r="XDQ112" s="74"/>
      <c r="XDR112" s="74"/>
      <c r="XDS112" s="74"/>
      <c r="XDT112" s="74"/>
      <c r="XDU112" s="74"/>
      <c r="XDV112" s="74"/>
      <c r="XDW112" s="74"/>
      <c r="XDX112" s="74"/>
      <c r="XDY112" s="74"/>
      <c r="XDZ112" s="74"/>
      <c r="XEA112" s="74"/>
      <c r="XEB112" s="74"/>
      <c r="XEC112" s="74"/>
      <c r="XED112" s="74"/>
      <c r="XEE112" s="74"/>
      <c r="XEF112" s="74"/>
      <c r="XEG112" s="74"/>
      <c r="XEH112" s="74"/>
      <c r="XEI112" s="74"/>
      <c r="XEJ112" s="74"/>
      <c r="XEK112" s="74"/>
      <c r="XEL112" s="74"/>
      <c r="XEM112" s="74"/>
      <c r="XEN112" s="74"/>
      <c r="XEO112" s="74"/>
      <c r="XEP112" s="74"/>
      <c r="XEQ112" s="74"/>
      <c r="XER112" s="74"/>
      <c r="XES112" s="74"/>
      <c r="XET112" s="74"/>
      <c r="XEU112" s="74"/>
      <c r="XEV112" s="74"/>
      <c r="XEW112" s="74"/>
      <c r="XEX112" s="74"/>
      <c r="XEY112" s="74"/>
      <c r="XEZ112" s="74"/>
      <c r="XFA112" s="74"/>
      <c r="XFB112" s="74"/>
      <c r="XFC112" s="74"/>
      <c r="XFD112" s="74"/>
    </row>
    <row r="113" spans="1:16384">
      <c r="A113" s="69" t="s">
        <v>50</v>
      </c>
      <c r="B113" s="72"/>
      <c r="C113" s="72"/>
      <c r="D113" s="72"/>
      <c r="E113" s="72"/>
      <c r="F113" s="72"/>
      <c r="G113" s="72"/>
      <c r="H113" s="72"/>
      <c r="I113" s="72"/>
      <c r="J113" s="76"/>
      <c r="K113" s="72"/>
      <c r="L113" s="72"/>
      <c r="M113" s="72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  <c r="EU113" s="74"/>
      <c r="EV113" s="74"/>
      <c r="EW113" s="74"/>
      <c r="EX113" s="74"/>
      <c r="EY113" s="74"/>
      <c r="EZ113" s="74"/>
      <c r="FA113" s="74"/>
      <c r="FB113" s="74"/>
      <c r="FC113" s="74"/>
      <c r="FD113" s="74"/>
      <c r="FE113" s="74"/>
      <c r="FF113" s="74"/>
      <c r="FG113" s="74"/>
      <c r="FH113" s="74"/>
      <c r="FI113" s="74"/>
      <c r="FJ113" s="74"/>
      <c r="FK113" s="74"/>
      <c r="FL113" s="74"/>
      <c r="FM113" s="74"/>
      <c r="FN113" s="74"/>
      <c r="FO113" s="74"/>
      <c r="FP113" s="74"/>
      <c r="FQ113" s="74"/>
      <c r="FR113" s="74"/>
      <c r="FS113" s="74"/>
      <c r="FT113" s="74"/>
      <c r="FU113" s="74"/>
      <c r="FV113" s="74"/>
      <c r="FW113" s="74"/>
      <c r="FX113" s="74"/>
      <c r="FY113" s="74"/>
      <c r="FZ113" s="74"/>
      <c r="GA113" s="74"/>
      <c r="GB113" s="74"/>
      <c r="GC113" s="74"/>
      <c r="GD113" s="74"/>
      <c r="GE113" s="74"/>
      <c r="GF113" s="74"/>
      <c r="GG113" s="74"/>
      <c r="GH113" s="74"/>
      <c r="GI113" s="74"/>
      <c r="GJ113" s="74"/>
      <c r="GK113" s="74"/>
      <c r="GL113" s="74"/>
      <c r="GM113" s="74"/>
      <c r="GN113" s="74"/>
      <c r="GO113" s="74"/>
      <c r="GP113" s="74"/>
      <c r="GQ113" s="74"/>
      <c r="GR113" s="74"/>
      <c r="GS113" s="74"/>
      <c r="GT113" s="74"/>
      <c r="GU113" s="74"/>
      <c r="GV113" s="74"/>
      <c r="GW113" s="74"/>
      <c r="GX113" s="74"/>
      <c r="GY113" s="74"/>
      <c r="GZ113" s="74"/>
      <c r="HA113" s="74"/>
      <c r="HB113" s="74"/>
      <c r="HC113" s="74"/>
      <c r="HD113" s="74"/>
      <c r="HE113" s="74"/>
      <c r="HF113" s="74"/>
      <c r="HG113" s="74"/>
      <c r="HH113" s="74"/>
      <c r="HI113" s="74"/>
      <c r="HJ113" s="74"/>
      <c r="HK113" s="74"/>
      <c r="HL113" s="74"/>
      <c r="HM113" s="74"/>
      <c r="HN113" s="74"/>
      <c r="HO113" s="74"/>
      <c r="HP113" s="74"/>
      <c r="HQ113" s="74"/>
      <c r="HR113" s="74"/>
      <c r="HS113" s="74"/>
      <c r="HT113" s="74"/>
      <c r="HU113" s="74"/>
      <c r="HV113" s="74"/>
      <c r="HW113" s="74"/>
      <c r="HX113" s="74"/>
      <c r="HY113" s="74"/>
      <c r="HZ113" s="74"/>
      <c r="IA113" s="74"/>
      <c r="IB113" s="74"/>
      <c r="IC113" s="74"/>
      <c r="ID113" s="74"/>
      <c r="IE113" s="74"/>
      <c r="IF113" s="74"/>
      <c r="IG113" s="74"/>
      <c r="IH113" s="74"/>
      <c r="II113" s="74"/>
      <c r="IJ113" s="74"/>
      <c r="IK113" s="74"/>
      <c r="IL113" s="74"/>
      <c r="IM113" s="74"/>
      <c r="IN113" s="74"/>
      <c r="IO113" s="74"/>
      <c r="IP113" s="74"/>
      <c r="IQ113" s="74"/>
      <c r="IR113" s="74"/>
      <c r="IS113" s="74"/>
      <c r="IT113" s="74"/>
      <c r="IU113" s="74"/>
      <c r="IV113" s="74"/>
      <c r="IW113" s="74"/>
      <c r="IX113" s="74"/>
      <c r="IY113" s="74"/>
      <c r="IZ113" s="74"/>
      <c r="JA113" s="74"/>
      <c r="JB113" s="74"/>
      <c r="JC113" s="74"/>
      <c r="JD113" s="74"/>
      <c r="JE113" s="74"/>
      <c r="JF113" s="74"/>
      <c r="JG113" s="74"/>
      <c r="JH113" s="74"/>
      <c r="JI113" s="74"/>
      <c r="JJ113" s="74"/>
      <c r="JK113" s="74"/>
      <c r="JL113" s="74"/>
      <c r="JM113" s="74"/>
      <c r="JN113" s="74"/>
      <c r="JO113" s="74"/>
      <c r="JP113" s="74"/>
      <c r="JQ113" s="74"/>
      <c r="JR113" s="74"/>
      <c r="JS113" s="74"/>
      <c r="JT113" s="74"/>
      <c r="JU113" s="74"/>
      <c r="JV113" s="74"/>
      <c r="JW113" s="74"/>
      <c r="JX113" s="74"/>
      <c r="JY113" s="74"/>
      <c r="JZ113" s="74"/>
      <c r="KA113" s="74"/>
      <c r="KB113" s="74"/>
      <c r="KC113" s="74"/>
      <c r="KD113" s="74"/>
      <c r="KE113" s="74"/>
      <c r="KF113" s="74"/>
      <c r="KG113" s="74"/>
      <c r="KH113" s="74"/>
      <c r="KI113" s="74"/>
      <c r="KJ113" s="74"/>
      <c r="KK113" s="74"/>
      <c r="KL113" s="74"/>
      <c r="KM113" s="74"/>
      <c r="KN113" s="74"/>
      <c r="KO113" s="74"/>
      <c r="KP113" s="74"/>
      <c r="KQ113" s="74"/>
      <c r="KR113" s="74"/>
      <c r="KS113" s="74"/>
      <c r="KT113" s="74"/>
      <c r="KU113" s="74"/>
      <c r="KV113" s="74"/>
      <c r="KW113" s="74"/>
      <c r="KX113" s="74"/>
      <c r="KY113" s="74"/>
      <c r="KZ113" s="74"/>
      <c r="LA113" s="74"/>
      <c r="LB113" s="74"/>
      <c r="LC113" s="74"/>
      <c r="LD113" s="74"/>
      <c r="LE113" s="74"/>
      <c r="LF113" s="74"/>
      <c r="LG113" s="74"/>
      <c r="LH113" s="74"/>
      <c r="LI113" s="74"/>
      <c r="LJ113" s="74"/>
      <c r="LK113" s="74"/>
      <c r="LL113" s="74"/>
      <c r="LM113" s="74"/>
      <c r="LN113" s="74"/>
      <c r="LO113" s="74"/>
      <c r="LP113" s="74"/>
      <c r="LQ113" s="74"/>
      <c r="LR113" s="74"/>
      <c r="LS113" s="74"/>
      <c r="LT113" s="74"/>
      <c r="LU113" s="74"/>
      <c r="LV113" s="74"/>
      <c r="LW113" s="74"/>
      <c r="LX113" s="74"/>
      <c r="LY113" s="74"/>
      <c r="LZ113" s="74"/>
      <c r="MA113" s="74"/>
      <c r="MB113" s="74"/>
      <c r="MC113" s="74"/>
      <c r="MD113" s="74"/>
      <c r="ME113" s="74"/>
      <c r="MF113" s="74"/>
      <c r="MG113" s="74"/>
      <c r="MH113" s="74"/>
      <c r="MI113" s="74"/>
      <c r="MJ113" s="74"/>
      <c r="MK113" s="74"/>
      <c r="ML113" s="74"/>
      <c r="MM113" s="74"/>
      <c r="MN113" s="74"/>
      <c r="MO113" s="74"/>
      <c r="MP113" s="74"/>
      <c r="MQ113" s="74"/>
      <c r="MR113" s="74"/>
      <c r="MS113" s="74"/>
      <c r="MT113" s="74"/>
      <c r="MU113" s="74"/>
      <c r="MV113" s="74"/>
      <c r="MW113" s="74"/>
      <c r="MX113" s="74"/>
      <c r="MY113" s="74"/>
      <c r="MZ113" s="74"/>
      <c r="NA113" s="74"/>
      <c r="NB113" s="74"/>
      <c r="NC113" s="74"/>
      <c r="ND113" s="74"/>
      <c r="NE113" s="74"/>
      <c r="NF113" s="74"/>
      <c r="NG113" s="74"/>
      <c r="NH113" s="74"/>
      <c r="NI113" s="74"/>
      <c r="NJ113" s="74"/>
      <c r="NK113" s="74"/>
      <c r="NL113" s="74"/>
      <c r="NM113" s="74"/>
      <c r="NN113" s="74"/>
      <c r="NO113" s="74"/>
      <c r="NP113" s="74"/>
      <c r="NQ113" s="74"/>
      <c r="NR113" s="74"/>
      <c r="NS113" s="74"/>
      <c r="NT113" s="74"/>
      <c r="NU113" s="74"/>
      <c r="NV113" s="74"/>
      <c r="NW113" s="74"/>
      <c r="NX113" s="74"/>
      <c r="NY113" s="74"/>
      <c r="NZ113" s="74"/>
      <c r="OA113" s="74"/>
      <c r="OB113" s="74"/>
      <c r="OC113" s="74"/>
      <c r="OD113" s="74"/>
      <c r="OE113" s="74"/>
      <c r="OF113" s="74"/>
      <c r="OG113" s="74"/>
      <c r="OH113" s="74"/>
      <c r="OI113" s="74"/>
      <c r="OJ113" s="74"/>
      <c r="OK113" s="74"/>
      <c r="OL113" s="74"/>
      <c r="OM113" s="74"/>
      <c r="ON113" s="74"/>
      <c r="OO113" s="74"/>
      <c r="OP113" s="74"/>
      <c r="OQ113" s="74"/>
      <c r="OR113" s="74"/>
      <c r="OS113" s="74"/>
      <c r="OT113" s="74"/>
      <c r="OU113" s="74"/>
      <c r="OV113" s="74"/>
      <c r="OW113" s="74"/>
      <c r="OX113" s="74"/>
      <c r="OY113" s="74"/>
      <c r="OZ113" s="74"/>
      <c r="PA113" s="74"/>
      <c r="PB113" s="74"/>
      <c r="PC113" s="74"/>
      <c r="PD113" s="74"/>
      <c r="PE113" s="74"/>
      <c r="PF113" s="74"/>
      <c r="PG113" s="74"/>
      <c r="PH113" s="74"/>
      <c r="PI113" s="74"/>
      <c r="PJ113" s="74"/>
      <c r="PK113" s="74"/>
      <c r="PL113" s="74"/>
      <c r="PM113" s="74"/>
      <c r="PN113" s="74"/>
      <c r="PO113" s="74"/>
      <c r="PP113" s="74"/>
      <c r="PQ113" s="74"/>
      <c r="PR113" s="74"/>
      <c r="PS113" s="74"/>
      <c r="PT113" s="74"/>
      <c r="PU113" s="74"/>
      <c r="PV113" s="74"/>
      <c r="PW113" s="74"/>
      <c r="PX113" s="74"/>
      <c r="PY113" s="74"/>
      <c r="PZ113" s="74"/>
      <c r="QA113" s="74"/>
      <c r="QB113" s="74"/>
      <c r="QC113" s="74"/>
      <c r="QD113" s="74"/>
      <c r="QE113" s="74"/>
      <c r="QF113" s="74"/>
      <c r="QG113" s="74"/>
      <c r="QH113" s="74"/>
      <c r="QI113" s="74"/>
      <c r="QJ113" s="74"/>
      <c r="QK113" s="74"/>
      <c r="QL113" s="74"/>
      <c r="QM113" s="74"/>
      <c r="QN113" s="74"/>
      <c r="QO113" s="74"/>
      <c r="QP113" s="74"/>
      <c r="QQ113" s="74"/>
      <c r="QR113" s="74"/>
      <c r="QS113" s="74"/>
      <c r="QT113" s="74"/>
      <c r="QU113" s="74"/>
      <c r="QV113" s="74"/>
      <c r="QW113" s="74"/>
      <c r="QX113" s="74"/>
      <c r="QY113" s="74"/>
      <c r="QZ113" s="74"/>
      <c r="RA113" s="74"/>
      <c r="RB113" s="74"/>
      <c r="RC113" s="74"/>
      <c r="RD113" s="74"/>
      <c r="RE113" s="74"/>
      <c r="RF113" s="74"/>
      <c r="RG113" s="74"/>
      <c r="RH113" s="74"/>
      <c r="RI113" s="74"/>
      <c r="RJ113" s="74"/>
      <c r="RK113" s="74"/>
      <c r="RL113" s="74"/>
      <c r="RM113" s="74"/>
      <c r="RN113" s="74"/>
      <c r="RO113" s="74"/>
      <c r="RP113" s="74"/>
      <c r="RQ113" s="74"/>
      <c r="RR113" s="74"/>
      <c r="RS113" s="74"/>
      <c r="RT113" s="74"/>
      <c r="RU113" s="74"/>
      <c r="RV113" s="74"/>
      <c r="RW113" s="74"/>
      <c r="RX113" s="74"/>
      <c r="RY113" s="74"/>
      <c r="RZ113" s="74"/>
      <c r="SA113" s="74"/>
      <c r="SB113" s="74"/>
      <c r="SC113" s="74"/>
      <c r="SD113" s="74"/>
      <c r="SE113" s="74"/>
      <c r="SF113" s="74"/>
      <c r="SG113" s="74"/>
      <c r="SH113" s="74"/>
      <c r="SI113" s="74"/>
      <c r="SJ113" s="74"/>
      <c r="SK113" s="74"/>
      <c r="SL113" s="74"/>
      <c r="SM113" s="74"/>
      <c r="SN113" s="74"/>
      <c r="SO113" s="74"/>
      <c r="SP113" s="74"/>
      <c r="SQ113" s="74"/>
      <c r="SR113" s="74"/>
      <c r="SS113" s="74"/>
      <c r="ST113" s="74"/>
      <c r="SU113" s="74"/>
      <c r="SV113" s="74"/>
      <c r="SW113" s="74"/>
      <c r="SX113" s="74"/>
      <c r="SY113" s="74"/>
      <c r="SZ113" s="74"/>
      <c r="TA113" s="74"/>
      <c r="TB113" s="74"/>
      <c r="TC113" s="74"/>
      <c r="TD113" s="74"/>
      <c r="TE113" s="74"/>
      <c r="TF113" s="74"/>
      <c r="TG113" s="74"/>
      <c r="TH113" s="74"/>
      <c r="TI113" s="74"/>
      <c r="TJ113" s="74"/>
      <c r="TK113" s="74"/>
      <c r="TL113" s="74"/>
      <c r="TM113" s="74"/>
      <c r="TN113" s="74"/>
      <c r="TO113" s="74"/>
      <c r="TP113" s="74"/>
      <c r="TQ113" s="74"/>
      <c r="TR113" s="74"/>
      <c r="TS113" s="74"/>
      <c r="TT113" s="74"/>
      <c r="TU113" s="74"/>
      <c r="TV113" s="74"/>
      <c r="TW113" s="74"/>
      <c r="TX113" s="74"/>
      <c r="TY113" s="74"/>
      <c r="TZ113" s="74"/>
      <c r="UA113" s="74"/>
      <c r="UB113" s="74"/>
      <c r="UC113" s="74"/>
      <c r="UD113" s="74"/>
      <c r="UE113" s="74"/>
      <c r="UF113" s="74"/>
      <c r="UG113" s="74"/>
      <c r="UH113" s="74"/>
      <c r="UI113" s="74"/>
      <c r="UJ113" s="74"/>
      <c r="UK113" s="74"/>
      <c r="UL113" s="74"/>
      <c r="UM113" s="74"/>
      <c r="UN113" s="74"/>
      <c r="UO113" s="74"/>
      <c r="UP113" s="74"/>
      <c r="UQ113" s="74"/>
      <c r="UR113" s="74"/>
      <c r="US113" s="74"/>
      <c r="UT113" s="74"/>
      <c r="UU113" s="74"/>
      <c r="UV113" s="74"/>
      <c r="UW113" s="74"/>
      <c r="UX113" s="74"/>
      <c r="UY113" s="74"/>
      <c r="UZ113" s="74"/>
      <c r="VA113" s="74"/>
      <c r="VB113" s="74"/>
      <c r="VC113" s="74"/>
      <c r="VD113" s="74"/>
      <c r="VE113" s="74"/>
      <c r="VF113" s="74"/>
      <c r="VG113" s="74"/>
      <c r="VH113" s="74"/>
      <c r="VI113" s="74"/>
      <c r="VJ113" s="74"/>
      <c r="VK113" s="74"/>
      <c r="VL113" s="74"/>
      <c r="VM113" s="74"/>
      <c r="VN113" s="74"/>
      <c r="VO113" s="74"/>
      <c r="VP113" s="74"/>
      <c r="VQ113" s="74"/>
      <c r="VR113" s="74"/>
      <c r="VS113" s="74"/>
      <c r="VT113" s="74"/>
      <c r="VU113" s="74"/>
      <c r="VV113" s="74"/>
      <c r="VW113" s="74"/>
      <c r="VX113" s="74"/>
      <c r="VY113" s="74"/>
      <c r="VZ113" s="74"/>
      <c r="WA113" s="74"/>
      <c r="WB113" s="74"/>
      <c r="WC113" s="74"/>
      <c r="WD113" s="74"/>
      <c r="WE113" s="74"/>
      <c r="WF113" s="74"/>
      <c r="WG113" s="74"/>
      <c r="WH113" s="74"/>
      <c r="WI113" s="74"/>
      <c r="WJ113" s="74"/>
      <c r="WK113" s="74"/>
      <c r="WL113" s="74"/>
      <c r="WM113" s="74"/>
      <c r="WN113" s="74"/>
      <c r="WO113" s="74"/>
      <c r="WP113" s="74"/>
      <c r="WQ113" s="74"/>
      <c r="WR113" s="74"/>
      <c r="WS113" s="74"/>
      <c r="WT113" s="74"/>
      <c r="WU113" s="74"/>
      <c r="WV113" s="74"/>
      <c r="WW113" s="74"/>
      <c r="WX113" s="74"/>
      <c r="WY113" s="74"/>
      <c r="WZ113" s="74"/>
      <c r="XA113" s="74"/>
      <c r="XB113" s="74"/>
      <c r="XC113" s="74"/>
      <c r="XD113" s="74"/>
      <c r="XE113" s="74"/>
      <c r="XF113" s="74"/>
      <c r="XG113" s="74"/>
      <c r="XH113" s="74"/>
      <c r="XI113" s="74"/>
      <c r="XJ113" s="74"/>
      <c r="XK113" s="74"/>
      <c r="XL113" s="74"/>
      <c r="XM113" s="74"/>
      <c r="XN113" s="74"/>
      <c r="XO113" s="74"/>
      <c r="XP113" s="74"/>
      <c r="XQ113" s="74"/>
      <c r="XR113" s="74"/>
      <c r="XS113" s="74"/>
      <c r="XT113" s="74"/>
      <c r="XU113" s="74"/>
      <c r="XV113" s="74"/>
      <c r="XW113" s="74"/>
      <c r="XX113" s="74"/>
      <c r="XY113" s="74"/>
      <c r="XZ113" s="74"/>
      <c r="YA113" s="74"/>
      <c r="YB113" s="74"/>
      <c r="YC113" s="74"/>
      <c r="YD113" s="74"/>
      <c r="YE113" s="74"/>
      <c r="YF113" s="74"/>
      <c r="YG113" s="74"/>
      <c r="YH113" s="74"/>
      <c r="YI113" s="74"/>
      <c r="YJ113" s="74"/>
      <c r="YK113" s="74"/>
      <c r="YL113" s="74"/>
      <c r="YM113" s="74"/>
      <c r="YN113" s="74"/>
      <c r="YO113" s="74"/>
      <c r="YP113" s="74"/>
      <c r="YQ113" s="74"/>
      <c r="YR113" s="74"/>
      <c r="YS113" s="74"/>
      <c r="YT113" s="74"/>
      <c r="YU113" s="74"/>
      <c r="YV113" s="74"/>
      <c r="YW113" s="74"/>
      <c r="YX113" s="74"/>
      <c r="YY113" s="74"/>
      <c r="YZ113" s="74"/>
      <c r="ZA113" s="74"/>
      <c r="ZB113" s="74"/>
      <c r="ZC113" s="74"/>
      <c r="ZD113" s="74"/>
      <c r="ZE113" s="74"/>
      <c r="ZF113" s="74"/>
      <c r="ZG113" s="74"/>
      <c r="ZH113" s="74"/>
      <c r="ZI113" s="74"/>
      <c r="ZJ113" s="74"/>
      <c r="ZK113" s="74"/>
      <c r="ZL113" s="74"/>
      <c r="ZM113" s="74"/>
      <c r="ZN113" s="74"/>
      <c r="ZO113" s="74"/>
      <c r="ZP113" s="74"/>
      <c r="ZQ113" s="74"/>
      <c r="ZR113" s="74"/>
      <c r="ZS113" s="74"/>
      <c r="ZT113" s="74"/>
      <c r="ZU113" s="74"/>
      <c r="ZV113" s="74"/>
      <c r="ZW113" s="74"/>
      <c r="ZX113" s="74"/>
      <c r="ZY113" s="74"/>
      <c r="ZZ113" s="74"/>
      <c r="AAA113" s="74"/>
      <c r="AAB113" s="74"/>
      <c r="AAC113" s="74"/>
      <c r="AAD113" s="74"/>
      <c r="AAE113" s="74"/>
      <c r="AAF113" s="74"/>
      <c r="AAG113" s="74"/>
      <c r="AAH113" s="74"/>
      <c r="AAI113" s="74"/>
      <c r="AAJ113" s="74"/>
      <c r="AAK113" s="74"/>
      <c r="AAL113" s="74"/>
      <c r="AAM113" s="74"/>
      <c r="AAN113" s="74"/>
      <c r="AAO113" s="74"/>
      <c r="AAP113" s="74"/>
      <c r="AAQ113" s="74"/>
      <c r="AAR113" s="74"/>
      <c r="AAS113" s="74"/>
      <c r="AAT113" s="74"/>
      <c r="AAU113" s="74"/>
      <c r="AAV113" s="74"/>
      <c r="AAW113" s="74"/>
      <c r="AAX113" s="74"/>
      <c r="AAY113" s="74"/>
      <c r="AAZ113" s="74"/>
      <c r="ABA113" s="74"/>
      <c r="ABB113" s="74"/>
      <c r="ABC113" s="74"/>
      <c r="ABD113" s="74"/>
      <c r="ABE113" s="74"/>
      <c r="ABF113" s="74"/>
      <c r="ABG113" s="74"/>
      <c r="ABH113" s="74"/>
      <c r="ABI113" s="74"/>
      <c r="ABJ113" s="74"/>
      <c r="ABK113" s="74"/>
      <c r="ABL113" s="74"/>
      <c r="ABM113" s="74"/>
      <c r="ABN113" s="74"/>
      <c r="ABO113" s="74"/>
      <c r="ABP113" s="74"/>
      <c r="ABQ113" s="74"/>
      <c r="ABR113" s="74"/>
      <c r="ABS113" s="74"/>
      <c r="ABT113" s="74"/>
      <c r="ABU113" s="74"/>
      <c r="ABV113" s="74"/>
      <c r="ABW113" s="74"/>
      <c r="ABX113" s="74"/>
      <c r="ABY113" s="74"/>
      <c r="ABZ113" s="74"/>
      <c r="ACA113" s="74"/>
      <c r="ACB113" s="74"/>
      <c r="ACC113" s="74"/>
      <c r="ACD113" s="74"/>
      <c r="ACE113" s="74"/>
      <c r="ACF113" s="74"/>
      <c r="ACG113" s="74"/>
      <c r="ACH113" s="74"/>
      <c r="ACI113" s="74"/>
      <c r="ACJ113" s="74"/>
      <c r="ACK113" s="74"/>
      <c r="ACL113" s="74"/>
      <c r="ACM113" s="74"/>
      <c r="ACN113" s="74"/>
      <c r="ACO113" s="74"/>
      <c r="ACP113" s="74"/>
      <c r="ACQ113" s="74"/>
      <c r="ACR113" s="74"/>
      <c r="ACS113" s="74"/>
      <c r="ACT113" s="74"/>
      <c r="ACU113" s="74"/>
      <c r="ACV113" s="74"/>
      <c r="ACW113" s="74"/>
      <c r="ACX113" s="74"/>
      <c r="ACY113" s="74"/>
      <c r="ACZ113" s="74"/>
      <c r="ADA113" s="74"/>
      <c r="ADB113" s="74"/>
      <c r="ADC113" s="74"/>
      <c r="ADD113" s="74"/>
      <c r="ADE113" s="74"/>
      <c r="ADF113" s="74"/>
      <c r="ADG113" s="74"/>
      <c r="ADH113" s="74"/>
      <c r="ADI113" s="74"/>
      <c r="ADJ113" s="74"/>
      <c r="ADK113" s="74"/>
      <c r="ADL113" s="74"/>
      <c r="ADM113" s="74"/>
      <c r="ADN113" s="74"/>
      <c r="ADO113" s="74"/>
      <c r="ADP113" s="74"/>
      <c r="ADQ113" s="74"/>
      <c r="ADR113" s="74"/>
      <c r="ADS113" s="74"/>
      <c r="ADT113" s="74"/>
      <c r="ADU113" s="74"/>
      <c r="ADV113" s="74"/>
      <c r="ADW113" s="74"/>
      <c r="ADX113" s="74"/>
      <c r="ADY113" s="74"/>
      <c r="ADZ113" s="74"/>
      <c r="AEA113" s="74"/>
      <c r="AEB113" s="74"/>
      <c r="AEC113" s="74"/>
      <c r="AED113" s="74"/>
      <c r="AEE113" s="74"/>
      <c r="AEF113" s="74"/>
      <c r="AEG113" s="74"/>
      <c r="AEH113" s="74"/>
      <c r="AEI113" s="74"/>
      <c r="AEJ113" s="74"/>
      <c r="AEK113" s="74"/>
      <c r="AEL113" s="74"/>
      <c r="AEM113" s="74"/>
      <c r="AEN113" s="74"/>
      <c r="AEO113" s="74"/>
      <c r="AEP113" s="74"/>
      <c r="AEQ113" s="74"/>
      <c r="AER113" s="74"/>
      <c r="AES113" s="74"/>
      <c r="AET113" s="74"/>
      <c r="AEU113" s="74"/>
      <c r="AEV113" s="74"/>
      <c r="AEW113" s="74"/>
      <c r="AEX113" s="74"/>
      <c r="AEY113" s="74"/>
      <c r="AEZ113" s="74"/>
      <c r="AFA113" s="74"/>
      <c r="AFB113" s="74"/>
      <c r="AFC113" s="74"/>
      <c r="AFD113" s="74"/>
      <c r="AFE113" s="74"/>
      <c r="AFF113" s="74"/>
      <c r="AFG113" s="74"/>
      <c r="AFH113" s="74"/>
      <c r="AFI113" s="74"/>
      <c r="AFJ113" s="74"/>
      <c r="AFK113" s="74"/>
      <c r="AFL113" s="74"/>
      <c r="AFM113" s="74"/>
      <c r="AFN113" s="74"/>
      <c r="AFO113" s="74"/>
      <c r="AFP113" s="74"/>
      <c r="AFQ113" s="74"/>
      <c r="AFR113" s="74"/>
      <c r="AFS113" s="74"/>
      <c r="AFT113" s="74"/>
      <c r="AFU113" s="74"/>
      <c r="AFV113" s="74"/>
      <c r="AFW113" s="74"/>
      <c r="AFX113" s="74"/>
      <c r="AFY113" s="74"/>
      <c r="AFZ113" s="74"/>
      <c r="AGA113" s="74"/>
      <c r="AGB113" s="74"/>
      <c r="AGC113" s="74"/>
      <c r="AGD113" s="74"/>
      <c r="AGE113" s="74"/>
      <c r="AGF113" s="74"/>
      <c r="AGG113" s="74"/>
      <c r="AGH113" s="74"/>
      <c r="AGI113" s="74"/>
      <c r="AGJ113" s="74"/>
      <c r="AGK113" s="74"/>
      <c r="AGL113" s="74"/>
      <c r="AGM113" s="74"/>
      <c r="AGN113" s="74"/>
      <c r="AGO113" s="74"/>
      <c r="AGP113" s="74"/>
      <c r="AGQ113" s="74"/>
      <c r="AGR113" s="74"/>
      <c r="AGS113" s="74"/>
      <c r="AGT113" s="74"/>
      <c r="AGU113" s="74"/>
      <c r="AGV113" s="74"/>
      <c r="AGW113" s="74"/>
      <c r="AGX113" s="74"/>
      <c r="AGY113" s="74"/>
      <c r="AGZ113" s="74"/>
      <c r="AHA113" s="74"/>
      <c r="AHB113" s="74"/>
      <c r="AHC113" s="74"/>
      <c r="AHD113" s="74"/>
      <c r="AHE113" s="74"/>
      <c r="AHF113" s="74"/>
      <c r="AHG113" s="74"/>
      <c r="AHH113" s="74"/>
      <c r="AHI113" s="74"/>
      <c r="AHJ113" s="74"/>
      <c r="AHK113" s="74"/>
      <c r="AHL113" s="74"/>
      <c r="AHM113" s="74"/>
      <c r="AHN113" s="74"/>
      <c r="AHO113" s="74"/>
      <c r="AHP113" s="74"/>
      <c r="AHQ113" s="74"/>
      <c r="AHR113" s="74"/>
      <c r="AHS113" s="74"/>
      <c r="AHT113" s="74"/>
      <c r="AHU113" s="74"/>
      <c r="AHV113" s="74"/>
      <c r="AHW113" s="74"/>
      <c r="AHX113" s="74"/>
      <c r="AHY113" s="74"/>
      <c r="AHZ113" s="74"/>
      <c r="AIA113" s="74"/>
      <c r="AIB113" s="74"/>
      <c r="AIC113" s="74"/>
      <c r="AID113" s="74"/>
      <c r="AIE113" s="74"/>
      <c r="AIF113" s="74"/>
      <c r="AIG113" s="74"/>
      <c r="AIH113" s="74"/>
      <c r="AII113" s="74"/>
      <c r="AIJ113" s="74"/>
      <c r="AIK113" s="74"/>
      <c r="AIL113" s="74"/>
      <c r="AIM113" s="74"/>
      <c r="AIN113" s="74"/>
      <c r="AIO113" s="74"/>
      <c r="AIP113" s="74"/>
      <c r="AIQ113" s="74"/>
      <c r="AIR113" s="74"/>
      <c r="AIS113" s="74"/>
      <c r="AIT113" s="74"/>
      <c r="AIU113" s="74"/>
      <c r="AIV113" s="74"/>
      <c r="AIW113" s="74"/>
      <c r="AIX113" s="74"/>
      <c r="AIY113" s="74"/>
      <c r="AIZ113" s="74"/>
      <c r="AJA113" s="74"/>
      <c r="AJB113" s="74"/>
      <c r="AJC113" s="74"/>
      <c r="AJD113" s="74"/>
      <c r="AJE113" s="74"/>
      <c r="AJF113" s="74"/>
      <c r="AJG113" s="74"/>
      <c r="AJH113" s="74"/>
      <c r="AJI113" s="74"/>
      <c r="AJJ113" s="74"/>
      <c r="AJK113" s="74"/>
      <c r="AJL113" s="74"/>
      <c r="AJM113" s="74"/>
      <c r="AJN113" s="74"/>
      <c r="AJO113" s="74"/>
      <c r="AJP113" s="74"/>
      <c r="AJQ113" s="74"/>
      <c r="AJR113" s="74"/>
      <c r="AJS113" s="74"/>
      <c r="AJT113" s="74"/>
      <c r="AJU113" s="74"/>
      <c r="AJV113" s="74"/>
      <c r="AJW113" s="74"/>
      <c r="AJX113" s="74"/>
      <c r="AJY113" s="74"/>
      <c r="AJZ113" s="74"/>
      <c r="AKA113" s="74"/>
      <c r="AKB113" s="74"/>
      <c r="AKC113" s="74"/>
      <c r="AKD113" s="74"/>
      <c r="AKE113" s="74"/>
      <c r="AKF113" s="74"/>
      <c r="AKG113" s="74"/>
      <c r="AKH113" s="74"/>
      <c r="AKI113" s="74"/>
      <c r="AKJ113" s="74"/>
      <c r="AKK113" s="74"/>
      <c r="AKL113" s="74"/>
      <c r="AKM113" s="74"/>
      <c r="AKN113" s="74"/>
      <c r="AKO113" s="74"/>
      <c r="AKP113" s="74"/>
      <c r="AKQ113" s="74"/>
      <c r="AKR113" s="74"/>
      <c r="AKS113" s="74"/>
      <c r="AKT113" s="74"/>
      <c r="AKU113" s="74"/>
      <c r="AKV113" s="74"/>
      <c r="AKW113" s="74"/>
      <c r="AKX113" s="74"/>
      <c r="AKY113" s="74"/>
      <c r="AKZ113" s="74"/>
      <c r="ALA113" s="74"/>
      <c r="ALB113" s="74"/>
      <c r="ALC113" s="74"/>
      <c r="ALD113" s="74"/>
      <c r="ALE113" s="74"/>
      <c r="ALF113" s="74"/>
      <c r="ALG113" s="74"/>
      <c r="ALH113" s="74"/>
      <c r="ALI113" s="74"/>
      <c r="ALJ113" s="74"/>
      <c r="ALK113" s="74"/>
      <c r="ALL113" s="74"/>
      <c r="ALM113" s="74"/>
      <c r="ALN113" s="74"/>
      <c r="ALO113" s="74"/>
      <c r="ALP113" s="74"/>
      <c r="ALQ113" s="74"/>
      <c r="ALR113" s="74"/>
      <c r="ALS113" s="74"/>
      <c r="ALT113" s="74"/>
      <c r="ALU113" s="74"/>
      <c r="ALV113" s="74"/>
      <c r="ALW113" s="74"/>
      <c r="ALX113" s="74"/>
      <c r="ALY113" s="74"/>
      <c r="ALZ113" s="74"/>
      <c r="AMA113" s="74"/>
      <c r="AMB113" s="74"/>
      <c r="AMC113" s="74"/>
      <c r="AMD113" s="74"/>
      <c r="AME113" s="74"/>
      <c r="AMF113" s="74"/>
      <c r="AMG113" s="74"/>
      <c r="AMH113" s="74"/>
      <c r="AMI113" s="74"/>
      <c r="AMJ113" s="74"/>
      <c r="AMK113" s="5"/>
      <c r="AML113" s="74"/>
      <c r="AMM113" s="74"/>
      <c r="AMN113" s="74"/>
      <c r="AMO113" s="74"/>
      <c r="AMP113" s="74"/>
      <c r="AMQ113" s="74"/>
      <c r="AMR113" s="74"/>
      <c r="AMS113" s="74"/>
      <c r="AMT113" s="74"/>
      <c r="AMU113" s="74"/>
      <c r="AMV113" s="74"/>
      <c r="AMW113" s="74"/>
      <c r="AMX113" s="74"/>
      <c r="AMY113" s="74"/>
      <c r="AMZ113" s="74"/>
      <c r="ANA113" s="74"/>
      <c r="ANB113" s="74"/>
      <c r="ANC113" s="74"/>
      <c r="AND113" s="74"/>
      <c r="ANE113" s="74"/>
      <c r="ANF113" s="74"/>
      <c r="ANG113" s="74"/>
      <c r="ANH113" s="74"/>
      <c r="ANI113" s="74"/>
      <c r="ANJ113" s="74"/>
      <c r="ANK113" s="74"/>
      <c r="ANL113" s="74"/>
      <c r="ANM113" s="74"/>
      <c r="ANN113" s="74"/>
      <c r="ANO113" s="74"/>
      <c r="ANP113" s="74"/>
      <c r="ANQ113" s="74"/>
      <c r="ANR113" s="74"/>
      <c r="ANS113" s="74"/>
      <c r="ANT113" s="74"/>
      <c r="ANU113" s="74"/>
      <c r="ANV113" s="74"/>
      <c r="ANW113" s="74"/>
      <c r="ANX113" s="74"/>
      <c r="ANY113" s="74"/>
      <c r="ANZ113" s="74"/>
      <c r="AOA113" s="74"/>
      <c r="AOB113" s="74"/>
      <c r="AOC113" s="74"/>
      <c r="AOD113" s="74"/>
      <c r="AOE113" s="74"/>
      <c r="AOF113" s="74"/>
      <c r="AOG113" s="74"/>
      <c r="AOH113" s="74"/>
      <c r="AOI113" s="74"/>
      <c r="AOJ113" s="74"/>
      <c r="AOK113" s="74"/>
      <c r="AOL113" s="74"/>
      <c r="AOM113" s="74"/>
      <c r="AON113" s="74"/>
      <c r="AOO113" s="74"/>
      <c r="AOP113" s="74"/>
      <c r="AOQ113" s="74"/>
      <c r="AOR113" s="74"/>
      <c r="AOS113" s="74"/>
      <c r="AOT113" s="74"/>
      <c r="AOU113" s="74"/>
      <c r="AOV113" s="74"/>
      <c r="AOW113" s="74"/>
      <c r="AOX113" s="74"/>
      <c r="AOY113" s="74"/>
      <c r="AOZ113" s="74"/>
      <c r="APA113" s="74"/>
      <c r="APB113" s="74"/>
      <c r="APC113" s="74"/>
      <c r="APD113" s="74"/>
      <c r="APE113" s="74"/>
      <c r="APF113" s="74"/>
      <c r="APG113" s="74"/>
      <c r="APH113" s="74"/>
      <c r="API113" s="74"/>
      <c r="APJ113" s="74"/>
      <c r="APK113" s="74"/>
      <c r="APL113" s="74"/>
      <c r="APM113" s="74"/>
      <c r="APN113" s="74"/>
      <c r="APO113" s="74"/>
      <c r="APP113" s="74"/>
      <c r="APQ113" s="74"/>
      <c r="APR113" s="74"/>
      <c r="APS113" s="74"/>
      <c r="APT113" s="74"/>
      <c r="APU113" s="74"/>
      <c r="APV113" s="74"/>
      <c r="APW113" s="74"/>
      <c r="APX113" s="74"/>
      <c r="APY113" s="74"/>
      <c r="APZ113" s="74"/>
      <c r="AQA113" s="74"/>
      <c r="AQB113" s="74"/>
      <c r="AQC113" s="74"/>
      <c r="AQD113" s="74"/>
      <c r="AQE113" s="74"/>
      <c r="AQF113" s="74"/>
      <c r="AQG113" s="74"/>
      <c r="AQH113" s="74"/>
      <c r="AQI113" s="74"/>
      <c r="AQJ113" s="74"/>
      <c r="AQK113" s="74"/>
      <c r="AQL113" s="74"/>
      <c r="AQM113" s="74"/>
      <c r="AQN113" s="74"/>
      <c r="AQO113" s="74"/>
      <c r="AQP113" s="74"/>
      <c r="AQQ113" s="74"/>
      <c r="AQR113" s="74"/>
      <c r="AQS113" s="74"/>
      <c r="AQT113" s="74"/>
      <c r="AQU113" s="74"/>
      <c r="AQV113" s="74"/>
      <c r="AQW113" s="74"/>
      <c r="AQX113" s="74"/>
      <c r="AQY113" s="74"/>
      <c r="AQZ113" s="74"/>
      <c r="ARA113" s="74"/>
      <c r="ARB113" s="74"/>
      <c r="ARC113" s="74"/>
      <c r="ARD113" s="74"/>
      <c r="ARE113" s="74"/>
      <c r="ARF113" s="74"/>
      <c r="ARG113" s="74"/>
      <c r="ARH113" s="74"/>
      <c r="ARI113" s="74"/>
      <c r="ARJ113" s="74"/>
      <c r="ARK113" s="74"/>
      <c r="ARL113" s="74"/>
      <c r="ARM113" s="74"/>
      <c r="ARN113" s="74"/>
      <c r="ARO113" s="74"/>
      <c r="ARP113" s="74"/>
      <c r="ARQ113" s="74"/>
      <c r="ARR113" s="74"/>
      <c r="ARS113" s="74"/>
      <c r="ART113" s="74"/>
      <c r="ARU113" s="74"/>
      <c r="ARV113" s="74"/>
      <c r="ARW113" s="74"/>
      <c r="ARX113" s="74"/>
      <c r="ARY113" s="74"/>
      <c r="ARZ113" s="74"/>
      <c r="ASA113" s="74"/>
      <c r="ASB113" s="74"/>
      <c r="ASC113" s="74"/>
      <c r="ASD113" s="74"/>
      <c r="ASE113" s="74"/>
      <c r="ASF113" s="74"/>
      <c r="ASG113" s="74"/>
      <c r="ASH113" s="74"/>
      <c r="ASI113" s="74"/>
      <c r="ASJ113" s="74"/>
      <c r="ASK113" s="74"/>
      <c r="ASL113" s="74"/>
      <c r="ASM113" s="74"/>
      <c r="ASN113" s="74"/>
      <c r="ASO113" s="74"/>
      <c r="ASP113" s="74"/>
      <c r="ASQ113" s="74"/>
      <c r="ASR113" s="74"/>
      <c r="ASS113" s="74"/>
      <c r="AST113" s="74"/>
      <c r="ASU113" s="74"/>
      <c r="ASV113" s="74"/>
      <c r="ASW113" s="74"/>
      <c r="ASX113" s="74"/>
      <c r="ASY113" s="74"/>
      <c r="ASZ113" s="74"/>
      <c r="ATA113" s="74"/>
      <c r="ATB113" s="74"/>
      <c r="ATC113" s="74"/>
      <c r="ATD113" s="74"/>
      <c r="ATE113" s="74"/>
      <c r="ATF113" s="74"/>
      <c r="ATG113" s="74"/>
      <c r="ATH113" s="74"/>
      <c r="ATI113" s="74"/>
      <c r="ATJ113" s="74"/>
      <c r="ATK113" s="74"/>
      <c r="ATL113" s="74"/>
      <c r="ATM113" s="74"/>
      <c r="ATN113" s="74"/>
      <c r="ATO113" s="74"/>
      <c r="ATP113" s="74"/>
      <c r="ATQ113" s="74"/>
      <c r="ATR113" s="74"/>
      <c r="ATS113" s="74"/>
      <c r="ATT113" s="74"/>
      <c r="ATU113" s="74"/>
      <c r="ATV113" s="74"/>
      <c r="ATW113" s="74"/>
      <c r="ATX113" s="74"/>
      <c r="ATY113" s="74"/>
      <c r="ATZ113" s="74"/>
      <c r="AUA113" s="74"/>
      <c r="AUB113" s="74"/>
      <c r="AUC113" s="74"/>
      <c r="AUD113" s="74"/>
      <c r="AUE113" s="74"/>
      <c r="AUF113" s="74"/>
      <c r="AUG113" s="74"/>
      <c r="AUH113" s="74"/>
      <c r="AUI113" s="74"/>
      <c r="AUJ113" s="74"/>
      <c r="AUK113" s="74"/>
      <c r="AUL113" s="74"/>
      <c r="AUM113" s="74"/>
      <c r="AUN113" s="74"/>
      <c r="AUO113" s="74"/>
      <c r="AUP113" s="74"/>
      <c r="AUQ113" s="74"/>
      <c r="AUR113" s="74"/>
      <c r="AUS113" s="74"/>
      <c r="AUT113" s="74"/>
      <c r="AUU113" s="74"/>
      <c r="AUV113" s="74"/>
      <c r="AUW113" s="74"/>
      <c r="AUX113" s="74"/>
      <c r="AUY113" s="74"/>
      <c r="AUZ113" s="74"/>
      <c r="AVA113" s="74"/>
      <c r="AVB113" s="74"/>
      <c r="AVC113" s="74"/>
      <c r="AVD113" s="74"/>
      <c r="AVE113" s="74"/>
      <c r="AVF113" s="74"/>
      <c r="AVG113" s="74"/>
      <c r="AVH113" s="74"/>
      <c r="AVI113" s="74"/>
      <c r="AVJ113" s="74"/>
      <c r="AVK113" s="74"/>
      <c r="AVL113" s="74"/>
      <c r="AVM113" s="74"/>
      <c r="AVN113" s="74"/>
      <c r="AVO113" s="74"/>
      <c r="AVP113" s="74"/>
      <c r="AVQ113" s="74"/>
      <c r="AVR113" s="74"/>
      <c r="AVS113" s="74"/>
      <c r="AVT113" s="74"/>
      <c r="AVU113" s="74"/>
      <c r="AVV113" s="74"/>
      <c r="AVW113" s="74"/>
      <c r="AVX113" s="74"/>
      <c r="AVY113" s="74"/>
      <c r="AVZ113" s="74"/>
      <c r="AWA113" s="74"/>
      <c r="AWB113" s="74"/>
      <c r="AWC113" s="74"/>
      <c r="AWD113" s="74"/>
      <c r="AWE113" s="74"/>
      <c r="AWF113" s="74"/>
      <c r="AWG113" s="74"/>
      <c r="AWH113" s="74"/>
      <c r="AWI113" s="74"/>
      <c r="AWJ113" s="74"/>
      <c r="AWK113" s="74"/>
      <c r="AWL113" s="74"/>
      <c r="AWM113" s="74"/>
      <c r="AWN113" s="74"/>
      <c r="AWO113" s="74"/>
      <c r="AWP113" s="74"/>
      <c r="AWQ113" s="74"/>
      <c r="AWR113" s="74"/>
      <c r="AWS113" s="74"/>
      <c r="AWT113" s="74"/>
      <c r="AWU113" s="74"/>
      <c r="AWV113" s="74"/>
      <c r="AWW113" s="74"/>
      <c r="AWX113" s="74"/>
      <c r="AWY113" s="74"/>
      <c r="AWZ113" s="74"/>
      <c r="AXA113" s="74"/>
      <c r="AXB113" s="74"/>
      <c r="AXC113" s="74"/>
      <c r="AXD113" s="74"/>
      <c r="AXE113" s="74"/>
      <c r="AXF113" s="74"/>
      <c r="AXG113" s="74"/>
      <c r="AXH113" s="74"/>
      <c r="AXI113" s="74"/>
      <c r="AXJ113" s="74"/>
      <c r="AXK113" s="74"/>
      <c r="AXL113" s="74"/>
      <c r="AXM113" s="74"/>
      <c r="AXN113" s="74"/>
      <c r="AXO113" s="74"/>
      <c r="AXP113" s="74"/>
      <c r="AXQ113" s="74"/>
      <c r="AXR113" s="74"/>
      <c r="AXS113" s="74"/>
      <c r="AXT113" s="74"/>
      <c r="AXU113" s="74"/>
      <c r="AXV113" s="74"/>
      <c r="AXW113" s="74"/>
      <c r="AXX113" s="74"/>
      <c r="AXY113" s="74"/>
      <c r="AXZ113" s="74"/>
      <c r="AYA113" s="74"/>
      <c r="AYB113" s="74"/>
      <c r="AYC113" s="74"/>
      <c r="AYD113" s="74"/>
      <c r="AYE113" s="74"/>
      <c r="AYF113" s="74"/>
      <c r="AYG113" s="74"/>
      <c r="AYH113" s="74"/>
      <c r="AYI113" s="74"/>
      <c r="AYJ113" s="74"/>
      <c r="AYK113" s="74"/>
      <c r="AYL113" s="74"/>
      <c r="AYM113" s="74"/>
      <c r="AYN113" s="74"/>
      <c r="AYO113" s="74"/>
      <c r="AYP113" s="74"/>
      <c r="AYQ113" s="74"/>
      <c r="AYR113" s="74"/>
      <c r="AYS113" s="74"/>
      <c r="AYT113" s="74"/>
      <c r="AYU113" s="74"/>
      <c r="AYV113" s="74"/>
      <c r="AYW113" s="74"/>
      <c r="AYX113" s="74"/>
      <c r="AYY113" s="74"/>
      <c r="AYZ113" s="74"/>
      <c r="AZA113" s="74"/>
      <c r="AZB113" s="74"/>
      <c r="AZC113" s="74"/>
      <c r="AZD113" s="74"/>
      <c r="AZE113" s="74"/>
      <c r="AZF113" s="74"/>
      <c r="AZG113" s="74"/>
      <c r="AZH113" s="74"/>
      <c r="AZI113" s="74"/>
      <c r="AZJ113" s="74"/>
      <c r="AZK113" s="74"/>
      <c r="AZL113" s="74"/>
      <c r="AZM113" s="74"/>
      <c r="AZN113" s="74"/>
      <c r="AZO113" s="74"/>
      <c r="AZP113" s="74"/>
      <c r="AZQ113" s="74"/>
      <c r="AZR113" s="74"/>
      <c r="AZS113" s="74"/>
      <c r="AZT113" s="74"/>
      <c r="AZU113" s="74"/>
      <c r="AZV113" s="74"/>
      <c r="AZW113" s="74"/>
      <c r="AZX113" s="74"/>
      <c r="AZY113" s="74"/>
      <c r="AZZ113" s="74"/>
      <c r="BAA113" s="74"/>
      <c r="BAB113" s="74"/>
      <c r="BAC113" s="74"/>
      <c r="BAD113" s="74"/>
      <c r="BAE113" s="74"/>
      <c r="BAF113" s="74"/>
      <c r="BAG113" s="74"/>
      <c r="BAH113" s="74"/>
      <c r="BAI113" s="74"/>
      <c r="BAJ113" s="74"/>
      <c r="BAK113" s="74"/>
      <c r="BAL113" s="74"/>
      <c r="BAM113" s="74"/>
      <c r="BAN113" s="74"/>
      <c r="BAO113" s="74"/>
      <c r="BAP113" s="74"/>
      <c r="BAQ113" s="74"/>
      <c r="BAR113" s="74"/>
      <c r="BAS113" s="74"/>
      <c r="BAT113" s="74"/>
      <c r="BAU113" s="74"/>
      <c r="BAV113" s="74"/>
      <c r="BAW113" s="74"/>
      <c r="BAX113" s="74"/>
      <c r="BAY113" s="74"/>
      <c r="BAZ113" s="74"/>
      <c r="BBA113" s="74"/>
      <c r="BBB113" s="74"/>
      <c r="BBC113" s="74"/>
      <c r="BBD113" s="74"/>
      <c r="BBE113" s="74"/>
      <c r="BBF113" s="74"/>
      <c r="BBG113" s="74"/>
      <c r="BBH113" s="74"/>
      <c r="BBI113" s="74"/>
      <c r="BBJ113" s="74"/>
      <c r="BBK113" s="74"/>
      <c r="BBL113" s="74"/>
      <c r="BBM113" s="74"/>
      <c r="BBN113" s="74"/>
      <c r="BBO113" s="74"/>
      <c r="BBP113" s="74"/>
      <c r="BBQ113" s="74"/>
      <c r="BBR113" s="74"/>
      <c r="BBS113" s="74"/>
      <c r="BBT113" s="74"/>
      <c r="BBU113" s="74"/>
      <c r="BBV113" s="74"/>
      <c r="BBW113" s="74"/>
      <c r="BBX113" s="74"/>
      <c r="BBY113" s="74"/>
      <c r="BBZ113" s="74"/>
      <c r="BCA113" s="74"/>
      <c r="BCB113" s="74"/>
      <c r="BCC113" s="74"/>
      <c r="BCD113" s="74"/>
      <c r="BCE113" s="74"/>
      <c r="BCF113" s="74"/>
      <c r="BCG113" s="74"/>
      <c r="BCH113" s="74"/>
      <c r="BCI113" s="74"/>
      <c r="BCJ113" s="74"/>
      <c r="BCK113" s="74"/>
      <c r="BCL113" s="74"/>
      <c r="BCM113" s="74"/>
      <c r="BCN113" s="74"/>
      <c r="BCO113" s="74"/>
      <c r="BCP113" s="74"/>
      <c r="BCQ113" s="74"/>
      <c r="BCR113" s="74"/>
      <c r="BCS113" s="74"/>
      <c r="BCT113" s="74"/>
      <c r="BCU113" s="74"/>
      <c r="BCV113" s="74"/>
      <c r="BCW113" s="74"/>
      <c r="BCX113" s="74"/>
      <c r="BCY113" s="74"/>
      <c r="BCZ113" s="74"/>
      <c r="BDA113" s="74"/>
      <c r="BDB113" s="74"/>
      <c r="BDC113" s="74"/>
      <c r="BDD113" s="74"/>
      <c r="BDE113" s="74"/>
      <c r="BDF113" s="74"/>
      <c r="BDG113" s="74"/>
      <c r="BDH113" s="74"/>
      <c r="BDI113" s="74"/>
      <c r="BDJ113" s="74"/>
      <c r="BDK113" s="74"/>
      <c r="BDL113" s="74"/>
      <c r="BDM113" s="74"/>
      <c r="BDN113" s="74"/>
      <c r="BDO113" s="74"/>
      <c r="BDP113" s="74"/>
      <c r="BDQ113" s="74"/>
      <c r="BDR113" s="74"/>
      <c r="BDS113" s="74"/>
      <c r="BDT113" s="74"/>
      <c r="BDU113" s="74"/>
      <c r="BDV113" s="74"/>
      <c r="BDW113" s="74"/>
      <c r="BDX113" s="74"/>
      <c r="BDY113" s="74"/>
      <c r="BDZ113" s="74"/>
      <c r="BEA113" s="74"/>
      <c r="BEB113" s="74"/>
      <c r="BEC113" s="74"/>
      <c r="BED113" s="74"/>
      <c r="BEE113" s="74"/>
      <c r="BEF113" s="74"/>
      <c r="BEG113" s="74"/>
      <c r="BEH113" s="74"/>
      <c r="BEI113" s="74"/>
      <c r="BEJ113" s="74"/>
      <c r="BEK113" s="74"/>
      <c r="BEL113" s="74"/>
      <c r="BEM113" s="74"/>
      <c r="BEN113" s="74"/>
      <c r="BEO113" s="74"/>
      <c r="BEP113" s="74"/>
      <c r="BEQ113" s="74"/>
      <c r="BER113" s="74"/>
      <c r="BES113" s="74"/>
      <c r="BET113" s="74"/>
      <c r="BEU113" s="74"/>
      <c r="BEV113" s="74"/>
      <c r="BEW113" s="74"/>
      <c r="BEX113" s="74"/>
      <c r="BEY113" s="74"/>
      <c r="BEZ113" s="74"/>
      <c r="BFA113" s="74"/>
      <c r="BFB113" s="74"/>
      <c r="BFC113" s="74"/>
      <c r="BFD113" s="74"/>
      <c r="BFE113" s="74"/>
      <c r="BFF113" s="74"/>
      <c r="BFG113" s="74"/>
      <c r="BFH113" s="74"/>
      <c r="BFI113" s="74"/>
      <c r="BFJ113" s="74"/>
      <c r="BFK113" s="74"/>
      <c r="BFL113" s="74"/>
      <c r="BFM113" s="74"/>
      <c r="BFN113" s="74"/>
      <c r="BFO113" s="74"/>
      <c r="BFP113" s="74"/>
      <c r="BFQ113" s="74"/>
      <c r="BFR113" s="74"/>
      <c r="BFS113" s="74"/>
      <c r="BFT113" s="74"/>
      <c r="BFU113" s="74"/>
      <c r="BFV113" s="74"/>
      <c r="BFW113" s="74"/>
      <c r="BFX113" s="74"/>
      <c r="BFY113" s="74"/>
      <c r="BFZ113" s="74"/>
      <c r="BGA113" s="74"/>
      <c r="BGB113" s="74"/>
      <c r="BGC113" s="74"/>
      <c r="BGD113" s="74"/>
      <c r="BGE113" s="74"/>
      <c r="BGF113" s="74"/>
      <c r="BGG113" s="74"/>
      <c r="BGH113" s="74"/>
      <c r="BGI113" s="74"/>
      <c r="BGJ113" s="74"/>
      <c r="BGK113" s="74"/>
      <c r="BGL113" s="74"/>
      <c r="BGM113" s="74"/>
      <c r="BGN113" s="74"/>
      <c r="BGO113" s="74"/>
      <c r="BGP113" s="74"/>
      <c r="BGQ113" s="74"/>
      <c r="BGR113" s="74"/>
      <c r="BGS113" s="74"/>
      <c r="BGT113" s="74"/>
      <c r="BGU113" s="74"/>
      <c r="BGV113" s="74"/>
      <c r="BGW113" s="74"/>
      <c r="BGX113" s="74"/>
      <c r="BGY113" s="74"/>
      <c r="BGZ113" s="74"/>
      <c r="BHA113" s="74"/>
      <c r="BHB113" s="74"/>
      <c r="BHC113" s="74"/>
      <c r="BHD113" s="74"/>
      <c r="BHE113" s="74"/>
      <c r="BHF113" s="74"/>
      <c r="BHG113" s="74"/>
      <c r="BHH113" s="74"/>
      <c r="BHI113" s="74"/>
      <c r="BHJ113" s="74"/>
      <c r="BHK113" s="74"/>
      <c r="BHL113" s="74"/>
      <c r="BHM113" s="74"/>
      <c r="BHN113" s="74"/>
      <c r="BHO113" s="74"/>
      <c r="BHP113" s="74"/>
      <c r="BHQ113" s="74"/>
      <c r="BHR113" s="74"/>
      <c r="BHS113" s="74"/>
      <c r="BHT113" s="74"/>
      <c r="BHU113" s="74"/>
      <c r="BHV113" s="74"/>
      <c r="BHW113" s="74"/>
      <c r="BHX113" s="74"/>
      <c r="BHY113" s="74"/>
      <c r="BHZ113" s="74"/>
      <c r="BIA113" s="74"/>
      <c r="BIB113" s="74"/>
      <c r="BIC113" s="74"/>
      <c r="BID113" s="74"/>
      <c r="BIE113" s="74"/>
      <c r="BIF113" s="74"/>
      <c r="BIG113" s="74"/>
      <c r="BIH113" s="74"/>
      <c r="BII113" s="74"/>
      <c r="BIJ113" s="74"/>
      <c r="BIK113" s="74"/>
      <c r="BIL113" s="74"/>
      <c r="BIM113" s="74"/>
      <c r="BIN113" s="74"/>
      <c r="BIO113" s="74"/>
      <c r="BIP113" s="74"/>
      <c r="BIQ113" s="74"/>
      <c r="BIR113" s="74"/>
      <c r="BIS113" s="74"/>
      <c r="BIT113" s="74"/>
      <c r="BIU113" s="74"/>
      <c r="BIV113" s="74"/>
      <c r="BIW113" s="74"/>
      <c r="BIX113" s="74"/>
      <c r="BIY113" s="74"/>
      <c r="BIZ113" s="74"/>
      <c r="BJA113" s="74"/>
      <c r="BJB113" s="74"/>
      <c r="BJC113" s="74"/>
      <c r="BJD113" s="74"/>
      <c r="BJE113" s="74"/>
      <c r="BJF113" s="74"/>
      <c r="BJG113" s="74"/>
      <c r="BJH113" s="74"/>
      <c r="BJI113" s="74"/>
      <c r="BJJ113" s="74"/>
      <c r="BJK113" s="74"/>
      <c r="BJL113" s="74"/>
      <c r="BJM113" s="74"/>
      <c r="BJN113" s="74"/>
      <c r="BJO113" s="74"/>
      <c r="BJP113" s="74"/>
      <c r="BJQ113" s="74"/>
      <c r="BJR113" s="74"/>
      <c r="BJS113" s="74"/>
      <c r="BJT113" s="74"/>
      <c r="BJU113" s="74"/>
      <c r="BJV113" s="74"/>
      <c r="BJW113" s="74"/>
      <c r="BJX113" s="74"/>
      <c r="BJY113" s="74"/>
      <c r="BJZ113" s="74"/>
      <c r="BKA113" s="74"/>
      <c r="BKB113" s="74"/>
      <c r="BKC113" s="74"/>
      <c r="BKD113" s="74"/>
      <c r="BKE113" s="74"/>
      <c r="BKF113" s="74"/>
      <c r="BKG113" s="74"/>
      <c r="BKH113" s="74"/>
      <c r="BKI113" s="74"/>
      <c r="BKJ113" s="74"/>
      <c r="BKK113" s="74"/>
      <c r="BKL113" s="74"/>
      <c r="BKM113" s="74"/>
      <c r="BKN113" s="74"/>
      <c r="BKO113" s="74"/>
      <c r="BKP113" s="74"/>
      <c r="BKQ113" s="74"/>
      <c r="BKR113" s="74"/>
      <c r="BKS113" s="74"/>
      <c r="BKT113" s="74"/>
      <c r="BKU113" s="74"/>
      <c r="BKV113" s="74"/>
      <c r="BKW113" s="74"/>
      <c r="BKX113" s="74"/>
      <c r="BKY113" s="74"/>
      <c r="BKZ113" s="74"/>
      <c r="BLA113" s="74"/>
      <c r="BLB113" s="74"/>
      <c r="BLC113" s="74"/>
      <c r="BLD113" s="74"/>
      <c r="BLE113" s="74"/>
      <c r="BLF113" s="74"/>
      <c r="BLG113" s="74"/>
      <c r="BLH113" s="74"/>
      <c r="BLI113" s="74"/>
      <c r="BLJ113" s="74"/>
      <c r="BLK113" s="74"/>
      <c r="BLL113" s="74"/>
      <c r="BLM113" s="74"/>
      <c r="BLN113" s="74"/>
      <c r="BLO113" s="74"/>
      <c r="BLP113" s="74"/>
      <c r="BLQ113" s="74"/>
      <c r="BLR113" s="74"/>
      <c r="BLS113" s="74"/>
      <c r="BLT113" s="74"/>
      <c r="BLU113" s="74"/>
      <c r="BLV113" s="74"/>
      <c r="BLW113" s="74"/>
      <c r="BLX113" s="74"/>
      <c r="BLY113" s="74"/>
      <c r="BLZ113" s="74"/>
      <c r="BMA113" s="74"/>
      <c r="BMB113" s="74"/>
      <c r="BMC113" s="74"/>
      <c r="BMD113" s="74"/>
      <c r="BME113" s="74"/>
      <c r="BMF113" s="74"/>
      <c r="BMG113" s="74"/>
      <c r="BMH113" s="74"/>
      <c r="BMI113" s="74"/>
      <c r="BMJ113" s="74"/>
      <c r="BMK113" s="74"/>
      <c r="BML113" s="74"/>
      <c r="BMM113" s="74"/>
      <c r="BMN113" s="74"/>
      <c r="BMO113" s="74"/>
      <c r="BMP113" s="74"/>
      <c r="BMQ113" s="74"/>
      <c r="BMR113" s="74"/>
      <c r="BMS113" s="74"/>
      <c r="BMT113" s="74"/>
      <c r="BMU113" s="74"/>
      <c r="BMV113" s="74"/>
      <c r="BMW113" s="74"/>
      <c r="BMX113" s="74"/>
      <c r="BMY113" s="74"/>
      <c r="BMZ113" s="74"/>
      <c r="BNA113" s="74"/>
      <c r="BNB113" s="74"/>
      <c r="BNC113" s="74"/>
      <c r="BND113" s="74"/>
      <c r="BNE113" s="74"/>
      <c r="BNF113" s="74"/>
      <c r="BNG113" s="74"/>
      <c r="BNH113" s="74"/>
      <c r="BNI113" s="74"/>
      <c r="BNJ113" s="74"/>
      <c r="BNK113" s="74"/>
      <c r="BNL113" s="74"/>
      <c r="BNM113" s="74"/>
      <c r="BNN113" s="74"/>
      <c r="BNO113" s="74"/>
      <c r="BNP113" s="74"/>
      <c r="BNQ113" s="74"/>
      <c r="BNR113" s="74"/>
      <c r="BNS113" s="74"/>
      <c r="BNT113" s="74"/>
      <c r="BNU113" s="74"/>
      <c r="BNV113" s="74"/>
      <c r="BNW113" s="74"/>
      <c r="BNX113" s="74"/>
      <c r="BNY113" s="74"/>
      <c r="BNZ113" s="74"/>
      <c r="BOA113" s="74"/>
      <c r="BOB113" s="74"/>
      <c r="BOC113" s="74"/>
      <c r="BOD113" s="74"/>
      <c r="BOE113" s="74"/>
      <c r="BOF113" s="74"/>
      <c r="BOG113" s="74"/>
      <c r="BOH113" s="74"/>
      <c r="BOI113" s="74"/>
      <c r="BOJ113" s="74"/>
      <c r="BOK113" s="74"/>
      <c r="BOL113" s="74"/>
      <c r="BOM113" s="74"/>
      <c r="BON113" s="74"/>
      <c r="BOO113" s="74"/>
      <c r="BOP113" s="74"/>
      <c r="BOQ113" s="74"/>
      <c r="BOR113" s="74"/>
      <c r="BOS113" s="74"/>
      <c r="BOT113" s="74"/>
      <c r="BOU113" s="74"/>
      <c r="BOV113" s="74"/>
      <c r="BOW113" s="74"/>
      <c r="BOX113" s="74"/>
      <c r="BOY113" s="74"/>
      <c r="BOZ113" s="74"/>
      <c r="BPA113" s="74"/>
      <c r="BPB113" s="74"/>
      <c r="BPC113" s="74"/>
      <c r="BPD113" s="74"/>
      <c r="BPE113" s="74"/>
      <c r="BPF113" s="74"/>
      <c r="BPG113" s="74"/>
      <c r="BPH113" s="74"/>
      <c r="BPI113" s="74"/>
      <c r="BPJ113" s="74"/>
      <c r="BPK113" s="74"/>
      <c r="BPL113" s="74"/>
      <c r="BPM113" s="74"/>
      <c r="BPN113" s="74"/>
      <c r="BPO113" s="74"/>
      <c r="BPP113" s="74"/>
      <c r="BPQ113" s="74"/>
      <c r="BPR113" s="74"/>
      <c r="BPS113" s="74"/>
      <c r="BPT113" s="74"/>
      <c r="BPU113" s="74"/>
      <c r="BPV113" s="74"/>
      <c r="BPW113" s="74"/>
      <c r="BPX113" s="74"/>
      <c r="BPY113" s="74"/>
      <c r="BPZ113" s="74"/>
      <c r="BQA113" s="74"/>
      <c r="BQB113" s="74"/>
      <c r="BQC113" s="74"/>
      <c r="BQD113" s="74"/>
      <c r="BQE113" s="74"/>
      <c r="BQF113" s="74"/>
      <c r="BQG113" s="74"/>
      <c r="BQH113" s="74"/>
      <c r="BQI113" s="74"/>
      <c r="BQJ113" s="74"/>
      <c r="BQK113" s="74"/>
      <c r="BQL113" s="74"/>
      <c r="BQM113" s="74"/>
      <c r="BQN113" s="74"/>
      <c r="BQO113" s="74"/>
      <c r="BQP113" s="74"/>
      <c r="BQQ113" s="74"/>
      <c r="BQR113" s="74"/>
      <c r="BQS113" s="74"/>
      <c r="BQT113" s="74"/>
      <c r="BQU113" s="74"/>
      <c r="BQV113" s="74"/>
      <c r="BQW113" s="74"/>
      <c r="BQX113" s="74"/>
      <c r="BQY113" s="74"/>
      <c r="BQZ113" s="74"/>
      <c r="BRA113" s="74"/>
      <c r="BRB113" s="74"/>
      <c r="BRC113" s="74"/>
      <c r="BRD113" s="74"/>
      <c r="BRE113" s="74"/>
      <c r="BRF113" s="74"/>
      <c r="BRG113" s="74"/>
      <c r="BRH113" s="74"/>
      <c r="BRI113" s="74"/>
      <c r="BRJ113" s="74"/>
      <c r="BRK113" s="74"/>
      <c r="BRL113" s="74"/>
      <c r="BRM113" s="74"/>
      <c r="BRN113" s="74"/>
      <c r="BRO113" s="74"/>
      <c r="BRP113" s="74"/>
      <c r="BRQ113" s="74"/>
      <c r="BRR113" s="74"/>
      <c r="BRS113" s="74"/>
      <c r="BRT113" s="74"/>
      <c r="BRU113" s="74"/>
      <c r="BRV113" s="74"/>
      <c r="BRW113" s="74"/>
      <c r="BRX113" s="74"/>
      <c r="BRY113" s="74"/>
      <c r="BRZ113" s="74"/>
      <c r="BSA113" s="74"/>
      <c r="BSB113" s="74"/>
      <c r="BSC113" s="74"/>
      <c r="BSD113" s="74"/>
      <c r="BSE113" s="74"/>
      <c r="BSF113" s="74"/>
      <c r="BSG113" s="74"/>
      <c r="BSH113" s="74"/>
      <c r="BSI113" s="74"/>
      <c r="BSJ113" s="74"/>
      <c r="BSK113" s="74"/>
      <c r="BSL113" s="74"/>
      <c r="BSM113" s="74"/>
      <c r="BSN113" s="74"/>
      <c r="BSO113" s="74"/>
      <c r="BSP113" s="74"/>
      <c r="BSQ113" s="74"/>
      <c r="BSR113" s="74"/>
      <c r="BSS113" s="74"/>
      <c r="BST113" s="74"/>
      <c r="BSU113" s="74"/>
      <c r="BSV113" s="74"/>
      <c r="BSW113" s="74"/>
      <c r="BSX113" s="74"/>
      <c r="BSY113" s="74"/>
      <c r="BSZ113" s="74"/>
      <c r="BTA113" s="74"/>
      <c r="BTB113" s="74"/>
      <c r="BTC113" s="74"/>
      <c r="BTD113" s="74"/>
      <c r="BTE113" s="74"/>
      <c r="BTF113" s="74"/>
      <c r="BTG113" s="74"/>
      <c r="BTH113" s="74"/>
      <c r="BTI113" s="74"/>
      <c r="BTJ113" s="74"/>
      <c r="BTK113" s="74"/>
      <c r="BTL113" s="74"/>
      <c r="BTM113" s="74"/>
      <c r="BTN113" s="74"/>
      <c r="BTO113" s="74"/>
      <c r="BTP113" s="74"/>
      <c r="BTQ113" s="74"/>
      <c r="BTR113" s="74"/>
      <c r="BTS113" s="74"/>
      <c r="BTT113" s="74"/>
      <c r="BTU113" s="74"/>
      <c r="BTV113" s="74"/>
      <c r="BTW113" s="74"/>
      <c r="BTX113" s="74"/>
      <c r="BTY113" s="74"/>
      <c r="BTZ113" s="74"/>
      <c r="BUA113" s="74"/>
      <c r="BUB113" s="74"/>
      <c r="BUC113" s="74"/>
      <c r="BUD113" s="74"/>
      <c r="BUE113" s="74"/>
      <c r="BUF113" s="74"/>
      <c r="BUG113" s="74"/>
      <c r="BUH113" s="74"/>
      <c r="BUI113" s="74"/>
      <c r="BUJ113" s="74"/>
      <c r="BUK113" s="74"/>
      <c r="BUL113" s="74"/>
      <c r="BUM113" s="74"/>
      <c r="BUN113" s="74"/>
      <c r="BUO113" s="74"/>
      <c r="BUP113" s="74"/>
      <c r="BUQ113" s="74"/>
      <c r="BUR113" s="74"/>
      <c r="BUS113" s="74"/>
      <c r="BUT113" s="74"/>
      <c r="BUU113" s="74"/>
      <c r="BUV113" s="74"/>
      <c r="BUW113" s="74"/>
      <c r="BUX113" s="74"/>
      <c r="BUY113" s="74"/>
      <c r="BUZ113" s="74"/>
      <c r="BVA113" s="74"/>
      <c r="BVB113" s="74"/>
      <c r="BVC113" s="74"/>
      <c r="BVD113" s="74"/>
      <c r="BVE113" s="74"/>
      <c r="BVF113" s="74"/>
      <c r="BVG113" s="74"/>
      <c r="BVH113" s="74"/>
      <c r="BVI113" s="74"/>
      <c r="BVJ113" s="74"/>
      <c r="BVK113" s="74"/>
      <c r="BVL113" s="74"/>
      <c r="BVM113" s="74"/>
      <c r="BVN113" s="74"/>
      <c r="BVO113" s="74"/>
      <c r="BVP113" s="74"/>
      <c r="BVQ113" s="74"/>
      <c r="BVR113" s="74"/>
      <c r="BVS113" s="74"/>
      <c r="BVT113" s="74"/>
      <c r="BVU113" s="74"/>
      <c r="BVV113" s="74"/>
      <c r="BVW113" s="74"/>
      <c r="BVX113" s="74"/>
      <c r="BVY113" s="74"/>
      <c r="BVZ113" s="74"/>
      <c r="BWA113" s="74"/>
      <c r="BWB113" s="74"/>
      <c r="BWC113" s="74"/>
      <c r="BWD113" s="74"/>
      <c r="BWE113" s="74"/>
      <c r="BWF113" s="74"/>
      <c r="BWG113" s="74"/>
      <c r="BWH113" s="74"/>
      <c r="BWI113" s="74"/>
      <c r="BWJ113" s="74"/>
      <c r="BWK113" s="74"/>
      <c r="BWL113" s="74"/>
      <c r="BWM113" s="74"/>
      <c r="BWN113" s="74"/>
      <c r="BWO113" s="74"/>
      <c r="BWP113" s="74"/>
      <c r="BWQ113" s="74"/>
      <c r="BWR113" s="74"/>
      <c r="BWS113" s="74"/>
      <c r="BWT113" s="74"/>
      <c r="BWU113" s="74"/>
      <c r="BWV113" s="74"/>
      <c r="BWW113" s="74"/>
      <c r="BWX113" s="74"/>
      <c r="BWY113" s="74"/>
      <c r="BWZ113" s="74"/>
      <c r="BXA113" s="74"/>
      <c r="BXB113" s="74"/>
      <c r="BXC113" s="74"/>
      <c r="BXD113" s="74"/>
      <c r="BXE113" s="74"/>
      <c r="BXF113" s="74"/>
      <c r="BXG113" s="74"/>
      <c r="BXH113" s="74"/>
      <c r="BXI113" s="74"/>
      <c r="BXJ113" s="74"/>
      <c r="BXK113" s="74"/>
      <c r="BXL113" s="74"/>
      <c r="BXM113" s="74"/>
      <c r="BXN113" s="74"/>
      <c r="BXO113" s="74"/>
      <c r="BXP113" s="74"/>
      <c r="BXQ113" s="74"/>
      <c r="BXR113" s="74"/>
      <c r="BXS113" s="74"/>
      <c r="BXT113" s="74"/>
      <c r="BXU113" s="74"/>
      <c r="BXV113" s="74"/>
      <c r="BXW113" s="74"/>
      <c r="BXX113" s="74"/>
      <c r="BXY113" s="74"/>
      <c r="BXZ113" s="74"/>
      <c r="BYA113" s="74"/>
      <c r="BYB113" s="74"/>
      <c r="BYC113" s="74"/>
      <c r="BYD113" s="74"/>
      <c r="BYE113" s="74"/>
      <c r="BYF113" s="74"/>
      <c r="BYG113" s="74"/>
      <c r="BYH113" s="74"/>
      <c r="BYI113" s="74"/>
      <c r="BYJ113" s="74"/>
      <c r="BYK113" s="74"/>
      <c r="BYL113" s="74"/>
      <c r="BYM113" s="74"/>
      <c r="BYN113" s="74"/>
      <c r="BYO113" s="74"/>
      <c r="BYP113" s="74"/>
      <c r="BYQ113" s="74"/>
      <c r="BYR113" s="74"/>
      <c r="BYS113" s="74"/>
      <c r="BYT113" s="74"/>
      <c r="BYU113" s="74"/>
      <c r="BYV113" s="74"/>
      <c r="BYW113" s="74"/>
      <c r="BYX113" s="74"/>
      <c r="BYY113" s="74"/>
      <c r="BYZ113" s="74"/>
      <c r="BZA113" s="74"/>
      <c r="BZB113" s="74"/>
      <c r="BZC113" s="74"/>
      <c r="BZD113" s="74"/>
      <c r="BZE113" s="74"/>
      <c r="BZF113" s="74"/>
      <c r="BZG113" s="74"/>
      <c r="BZH113" s="74"/>
      <c r="BZI113" s="74"/>
      <c r="BZJ113" s="74"/>
      <c r="BZK113" s="74"/>
      <c r="BZL113" s="74"/>
      <c r="BZM113" s="74"/>
      <c r="BZN113" s="74"/>
      <c r="BZO113" s="74"/>
      <c r="BZP113" s="74"/>
      <c r="BZQ113" s="74"/>
      <c r="BZR113" s="74"/>
      <c r="BZS113" s="74"/>
      <c r="BZT113" s="74"/>
      <c r="BZU113" s="74"/>
      <c r="BZV113" s="74"/>
      <c r="BZW113" s="74"/>
      <c r="BZX113" s="74"/>
      <c r="BZY113" s="74"/>
      <c r="BZZ113" s="74"/>
      <c r="CAA113" s="74"/>
      <c r="CAB113" s="74"/>
      <c r="CAC113" s="74"/>
      <c r="CAD113" s="74"/>
      <c r="CAE113" s="74"/>
      <c r="CAF113" s="74"/>
      <c r="CAG113" s="74"/>
      <c r="CAH113" s="74"/>
      <c r="CAI113" s="74"/>
      <c r="CAJ113" s="74"/>
      <c r="CAK113" s="74"/>
      <c r="CAL113" s="74"/>
      <c r="CAM113" s="74"/>
      <c r="CAN113" s="74"/>
      <c r="CAO113" s="74"/>
      <c r="CAP113" s="74"/>
      <c r="CAQ113" s="74"/>
      <c r="CAR113" s="74"/>
      <c r="CAS113" s="74"/>
      <c r="CAT113" s="74"/>
      <c r="CAU113" s="74"/>
      <c r="CAV113" s="74"/>
      <c r="CAW113" s="74"/>
      <c r="CAX113" s="74"/>
      <c r="CAY113" s="74"/>
      <c r="CAZ113" s="74"/>
      <c r="CBA113" s="74"/>
      <c r="CBB113" s="74"/>
      <c r="CBC113" s="74"/>
      <c r="CBD113" s="74"/>
      <c r="CBE113" s="74"/>
      <c r="CBF113" s="74"/>
      <c r="CBG113" s="74"/>
      <c r="CBH113" s="74"/>
      <c r="CBI113" s="74"/>
      <c r="CBJ113" s="74"/>
      <c r="CBK113" s="74"/>
      <c r="CBL113" s="74"/>
      <c r="CBM113" s="74"/>
      <c r="CBN113" s="74"/>
      <c r="CBO113" s="74"/>
      <c r="CBP113" s="74"/>
      <c r="CBQ113" s="74"/>
      <c r="CBR113" s="74"/>
      <c r="CBS113" s="74"/>
      <c r="CBT113" s="74"/>
      <c r="CBU113" s="74"/>
      <c r="CBV113" s="74"/>
      <c r="CBW113" s="74"/>
      <c r="CBX113" s="74"/>
      <c r="CBY113" s="74"/>
      <c r="CBZ113" s="74"/>
      <c r="CCA113" s="74"/>
      <c r="CCB113" s="74"/>
      <c r="CCC113" s="74"/>
      <c r="CCD113" s="74"/>
      <c r="CCE113" s="74"/>
      <c r="CCF113" s="74"/>
      <c r="CCG113" s="74"/>
      <c r="CCH113" s="74"/>
      <c r="CCI113" s="74"/>
      <c r="CCJ113" s="74"/>
      <c r="CCK113" s="74"/>
      <c r="CCL113" s="74"/>
      <c r="CCM113" s="74"/>
      <c r="CCN113" s="74"/>
      <c r="CCO113" s="74"/>
      <c r="CCP113" s="74"/>
      <c r="CCQ113" s="74"/>
      <c r="CCR113" s="74"/>
      <c r="CCS113" s="74"/>
      <c r="CCT113" s="74"/>
      <c r="CCU113" s="74"/>
      <c r="CCV113" s="74"/>
      <c r="CCW113" s="74"/>
      <c r="CCX113" s="74"/>
      <c r="CCY113" s="74"/>
      <c r="CCZ113" s="74"/>
      <c r="CDA113" s="74"/>
      <c r="CDB113" s="74"/>
      <c r="CDC113" s="74"/>
      <c r="CDD113" s="74"/>
      <c r="CDE113" s="74"/>
      <c r="CDF113" s="74"/>
      <c r="CDG113" s="74"/>
      <c r="CDH113" s="74"/>
      <c r="CDI113" s="74"/>
      <c r="CDJ113" s="74"/>
      <c r="CDK113" s="74"/>
      <c r="CDL113" s="74"/>
      <c r="CDM113" s="74"/>
      <c r="CDN113" s="74"/>
      <c r="CDO113" s="74"/>
      <c r="CDP113" s="74"/>
      <c r="CDQ113" s="74"/>
      <c r="CDR113" s="74"/>
      <c r="CDS113" s="74"/>
      <c r="CDT113" s="74"/>
      <c r="CDU113" s="74"/>
      <c r="CDV113" s="74"/>
      <c r="CDW113" s="74"/>
      <c r="CDX113" s="74"/>
      <c r="CDY113" s="74"/>
      <c r="CDZ113" s="74"/>
      <c r="CEA113" s="74"/>
      <c r="CEB113" s="74"/>
      <c r="CEC113" s="74"/>
      <c r="CED113" s="74"/>
      <c r="CEE113" s="74"/>
      <c r="CEF113" s="74"/>
      <c r="CEG113" s="74"/>
      <c r="CEH113" s="74"/>
      <c r="CEI113" s="74"/>
      <c r="CEJ113" s="74"/>
      <c r="CEK113" s="74"/>
      <c r="CEL113" s="74"/>
      <c r="CEM113" s="74"/>
      <c r="CEN113" s="74"/>
      <c r="CEO113" s="74"/>
      <c r="CEP113" s="74"/>
      <c r="CEQ113" s="74"/>
      <c r="CER113" s="74"/>
      <c r="CES113" s="74"/>
      <c r="CET113" s="74"/>
      <c r="CEU113" s="74"/>
      <c r="CEV113" s="74"/>
      <c r="CEW113" s="74"/>
      <c r="CEX113" s="74"/>
      <c r="CEY113" s="74"/>
      <c r="CEZ113" s="74"/>
      <c r="CFA113" s="74"/>
      <c r="CFB113" s="74"/>
      <c r="CFC113" s="74"/>
      <c r="CFD113" s="74"/>
      <c r="CFE113" s="74"/>
      <c r="CFF113" s="74"/>
      <c r="CFG113" s="74"/>
      <c r="CFH113" s="74"/>
      <c r="CFI113" s="74"/>
      <c r="CFJ113" s="74"/>
      <c r="CFK113" s="74"/>
      <c r="CFL113" s="74"/>
      <c r="CFM113" s="74"/>
      <c r="CFN113" s="74"/>
      <c r="CFO113" s="74"/>
      <c r="CFP113" s="74"/>
      <c r="CFQ113" s="74"/>
      <c r="CFR113" s="74"/>
      <c r="CFS113" s="74"/>
      <c r="CFT113" s="74"/>
      <c r="CFU113" s="74"/>
      <c r="CFV113" s="74"/>
      <c r="CFW113" s="74"/>
      <c r="CFX113" s="74"/>
      <c r="CFY113" s="74"/>
      <c r="CFZ113" s="74"/>
      <c r="CGA113" s="74"/>
      <c r="CGB113" s="74"/>
      <c r="CGC113" s="74"/>
      <c r="CGD113" s="74"/>
      <c r="CGE113" s="74"/>
      <c r="CGF113" s="74"/>
      <c r="CGG113" s="74"/>
      <c r="CGH113" s="74"/>
      <c r="CGI113" s="74"/>
      <c r="CGJ113" s="74"/>
      <c r="CGK113" s="74"/>
      <c r="CGL113" s="74"/>
      <c r="CGM113" s="74"/>
      <c r="CGN113" s="74"/>
      <c r="CGO113" s="74"/>
      <c r="CGP113" s="74"/>
      <c r="CGQ113" s="74"/>
      <c r="CGR113" s="74"/>
      <c r="CGS113" s="74"/>
      <c r="CGT113" s="74"/>
      <c r="CGU113" s="74"/>
      <c r="CGV113" s="74"/>
      <c r="CGW113" s="74"/>
      <c r="CGX113" s="74"/>
      <c r="CGY113" s="74"/>
      <c r="CGZ113" s="74"/>
      <c r="CHA113" s="74"/>
      <c r="CHB113" s="74"/>
      <c r="CHC113" s="74"/>
      <c r="CHD113" s="74"/>
      <c r="CHE113" s="74"/>
      <c r="CHF113" s="74"/>
      <c r="CHG113" s="74"/>
      <c r="CHH113" s="74"/>
      <c r="CHI113" s="74"/>
      <c r="CHJ113" s="74"/>
      <c r="CHK113" s="74"/>
      <c r="CHL113" s="74"/>
      <c r="CHM113" s="74"/>
      <c r="CHN113" s="74"/>
      <c r="CHO113" s="74"/>
      <c r="CHP113" s="74"/>
      <c r="CHQ113" s="74"/>
      <c r="CHR113" s="74"/>
      <c r="CHS113" s="74"/>
      <c r="CHT113" s="74"/>
      <c r="CHU113" s="74"/>
      <c r="CHV113" s="74"/>
      <c r="CHW113" s="74"/>
      <c r="CHX113" s="74"/>
      <c r="CHY113" s="74"/>
      <c r="CHZ113" s="74"/>
      <c r="CIA113" s="74"/>
      <c r="CIB113" s="74"/>
      <c r="CIC113" s="74"/>
      <c r="CID113" s="74"/>
      <c r="CIE113" s="74"/>
      <c r="CIF113" s="74"/>
      <c r="CIG113" s="74"/>
      <c r="CIH113" s="74"/>
      <c r="CII113" s="74"/>
      <c r="CIJ113" s="74"/>
      <c r="CIK113" s="74"/>
      <c r="CIL113" s="74"/>
      <c r="CIM113" s="74"/>
      <c r="CIN113" s="74"/>
      <c r="CIO113" s="74"/>
      <c r="CIP113" s="74"/>
      <c r="CIQ113" s="74"/>
      <c r="CIR113" s="74"/>
      <c r="CIS113" s="74"/>
      <c r="CIT113" s="74"/>
      <c r="CIU113" s="74"/>
      <c r="CIV113" s="74"/>
      <c r="CIW113" s="74"/>
      <c r="CIX113" s="74"/>
      <c r="CIY113" s="74"/>
      <c r="CIZ113" s="74"/>
      <c r="CJA113" s="74"/>
      <c r="CJB113" s="74"/>
      <c r="CJC113" s="74"/>
      <c r="CJD113" s="74"/>
      <c r="CJE113" s="74"/>
      <c r="CJF113" s="74"/>
      <c r="CJG113" s="74"/>
      <c r="CJH113" s="74"/>
      <c r="CJI113" s="74"/>
      <c r="CJJ113" s="74"/>
      <c r="CJK113" s="74"/>
      <c r="CJL113" s="74"/>
      <c r="CJM113" s="74"/>
      <c r="CJN113" s="74"/>
      <c r="CJO113" s="74"/>
      <c r="CJP113" s="74"/>
      <c r="CJQ113" s="74"/>
      <c r="CJR113" s="74"/>
      <c r="CJS113" s="74"/>
      <c r="CJT113" s="74"/>
      <c r="CJU113" s="74"/>
      <c r="CJV113" s="74"/>
      <c r="CJW113" s="74"/>
      <c r="CJX113" s="74"/>
      <c r="CJY113" s="74"/>
      <c r="CJZ113" s="74"/>
      <c r="CKA113" s="74"/>
      <c r="CKB113" s="74"/>
      <c r="CKC113" s="74"/>
      <c r="CKD113" s="74"/>
      <c r="CKE113" s="74"/>
      <c r="CKF113" s="74"/>
      <c r="CKG113" s="74"/>
      <c r="CKH113" s="74"/>
      <c r="CKI113" s="74"/>
      <c r="CKJ113" s="74"/>
      <c r="CKK113" s="74"/>
      <c r="CKL113" s="74"/>
      <c r="CKM113" s="74"/>
      <c r="CKN113" s="74"/>
      <c r="CKO113" s="74"/>
      <c r="CKP113" s="74"/>
      <c r="CKQ113" s="74"/>
      <c r="CKR113" s="74"/>
      <c r="CKS113" s="74"/>
      <c r="CKT113" s="74"/>
      <c r="CKU113" s="74"/>
      <c r="CKV113" s="74"/>
      <c r="CKW113" s="74"/>
      <c r="CKX113" s="74"/>
      <c r="CKY113" s="74"/>
      <c r="CKZ113" s="74"/>
      <c r="CLA113" s="74"/>
      <c r="CLB113" s="74"/>
      <c r="CLC113" s="74"/>
      <c r="CLD113" s="74"/>
      <c r="CLE113" s="74"/>
      <c r="CLF113" s="74"/>
      <c r="CLG113" s="74"/>
      <c r="CLH113" s="74"/>
      <c r="CLI113" s="74"/>
      <c r="CLJ113" s="74"/>
      <c r="CLK113" s="74"/>
      <c r="CLL113" s="74"/>
      <c r="CLM113" s="74"/>
      <c r="CLN113" s="74"/>
      <c r="CLO113" s="74"/>
      <c r="CLP113" s="74"/>
      <c r="CLQ113" s="74"/>
      <c r="CLR113" s="74"/>
      <c r="CLS113" s="74"/>
      <c r="CLT113" s="74"/>
      <c r="CLU113" s="74"/>
      <c r="CLV113" s="74"/>
      <c r="CLW113" s="74"/>
      <c r="CLX113" s="74"/>
      <c r="CLY113" s="74"/>
      <c r="CLZ113" s="74"/>
      <c r="CMA113" s="74"/>
      <c r="CMB113" s="74"/>
      <c r="CMC113" s="74"/>
      <c r="CMD113" s="74"/>
      <c r="CME113" s="74"/>
      <c r="CMF113" s="74"/>
      <c r="CMG113" s="74"/>
      <c r="CMH113" s="74"/>
      <c r="CMI113" s="74"/>
      <c r="CMJ113" s="74"/>
      <c r="CMK113" s="74"/>
      <c r="CML113" s="74"/>
      <c r="CMM113" s="74"/>
      <c r="CMN113" s="74"/>
      <c r="CMO113" s="74"/>
      <c r="CMP113" s="74"/>
      <c r="CMQ113" s="74"/>
      <c r="CMR113" s="74"/>
      <c r="CMS113" s="74"/>
      <c r="CMT113" s="74"/>
      <c r="CMU113" s="74"/>
      <c r="CMV113" s="74"/>
      <c r="CMW113" s="74"/>
      <c r="CMX113" s="74"/>
      <c r="CMY113" s="74"/>
      <c r="CMZ113" s="74"/>
      <c r="CNA113" s="74"/>
      <c r="CNB113" s="74"/>
      <c r="CNC113" s="74"/>
      <c r="CND113" s="74"/>
      <c r="CNE113" s="74"/>
      <c r="CNF113" s="74"/>
      <c r="CNG113" s="74"/>
      <c r="CNH113" s="74"/>
      <c r="CNI113" s="74"/>
      <c r="CNJ113" s="74"/>
      <c r="CNK113" s="74"/>
      <c r="CNL113" s="74"/>
      <c r="CNM113" s="74"/>
      <c r="CNN113" s="74"/>
      <c r="CNO113" s="74"/>
      <c r="CNP113" s="74"/>
      <c r="CNQ113" s="74"/>
      <c r="CNR113" s="74"/>
      <c r="CNS113" s="74"/>
      <c r="CNT113" s="74"/>
      <c r="CNU113" s="74"/>
      <c r="CNV113" s="74"/>
      <c r="CNW113" s="74"/>
      <c r="CNX113" s="74"/>
      <c r="CNY113" s="74"/>
      <c r="CNZ113" s="74"/>
      <c r="COA113" s="74"/>
      <c r="COB113" s="74"/>
      <c r="COC113" s="74"/>
      <c r="COD113" s="74"/>
      <c r="COE113" s="74"/>
      <c r="COF113" s="74"/>
      <c r="COG113" s="74"/>
      <c r="COH113" s="74"/>
      <c r="COI113" s="74"/>
      <c r="COJ113" s="74"/>
      <c r="COK113" s="74"/>
      <c r="COL113" s="74"/>
      <c r="COM113" s="74"/>
      <c r="CON113" s="74"/>
      <c r="COO113" s="74"/>
      <c r="COP113" s="74"/>
      <c r="COQ113" s="74"/>
      <c r="COR113" s="74"/>
      <c r="COS113" s="74"/>
      <c r="COT113" s="74"/>
      <c r="COU113" s="74"/>
      <c r="COV113" s="74"/>
      <c r="COW113" s="74"/>
      <c r="COX113" s="74"/>
      <c r="COY113" s="74"/>
      <c r="COZ113" s="74"/>
      <c r="CPA113" s="74"/>
      <c r="CPB113" s="74"/>
      <c r="CPC113" s="74"/>
      <c r="CPD113" s="74"/>
      <c r="CPE113" s="74"/>
      <c r="CPF113" s="74"/>
      <c r="CPG113" s="74"/>
      <c r="CPH113" s="74"/>
      <c r="CPI113" s="74"/>
      <c r="CPJ113" s="74"/>
      <c r="CPK113" s="74"/>
      <c r="CPL113" s="74"/>
      <c r="CPM113" s="74"/>
      <c r="CPN113" s="74"/>
      <c r="CPO113" s="74"/>
      <c r="CPP113" s="74"/>
      <c r="CPQ113" s="74"/>
      <c r="CPR113" s="74"/>
      <c r="CPS113" s="74"/>
      <c r="CPT113" s="74"/>
      <c r="CPU113" s="74"/>
      <c r="CPV113" s="74"/>
      <c r="CPW113" s="74"/>
      <c r="CPX113" s="74"/>
      <c r="CPY113" s="74"/>
      <c r="CPZ113" s="74"/>
      <c r="CQA113" s="74"/>
      <c r="CQB113" s="74"/>
      <c r="CQC113" s="74"/>
      <c r="CQD113" s="74"/>
      <c r="CQE113" s="74"/>
      <c r="CQF113" s="74"/>
      <c r="CQG113" s="74"/>
      <c r="CQH113" s="74"/>
      <c r="CQI113" s="74"/>
      <c r="CQJ113" s="74"/>
      <c r="CQK113" s="74"/>
      <c r="CQL113" s="74"/>
      <c r="CQM113" s="74"/>
      <c r="CQN113" s="74"/>
      <c r="CQO113" s="74"/>
      <c r="CQP113" s="74"/>
      <c r="CQQ113" s="74"/>
      <c r="CQR113" s="74"/>
      <c r="CQS113" s="74"/>
      <c r="CQT113" s="74"/>
      <c r="CQU113" s="74"/>
      <c r="CQV113" s="74"/>
      <c r="CQW113" s="74"/>
      <c r="CQX113" s="74"/>
      <c r="CQY113" s="74"/>
      <c r="CQZ113" s="74"/>
      <c r="CRA113" s="74"/>
      <c r="CRB113" s="74"/>
      <c r="CRC113" s="74"/>
      <c r="CRD113" s="74"/>
      <c r="CRE113" s="74"/>
      <c r="CRF113" s="74"/>
      <c r="CRG113" s="74"/>
      <c r="CRH113" s="74"/>
      <c r="CRI113" s="74"/>
      <c r="CRJ113" s="74"/>
      <c r="CRK113" s="74"/>
      <c r="CRL113" s="74"/>
      <c r="CRM113" s="74"/>
      <c r="CRN113" s="74"/>
      <c r="CRO113" s="74"/>
      <c r="CRP113" s="74"/>
      <c r="CRQ113" s="74"/>
      <c r="CRR113" s="74"/>
      <c r="CRS113" s="74"/>
      <c r="CRT113" s="74"/>
      <c r="CRU113" s="74"/>
      <c r="CRV113" s="74"/>
      <c r="CRW113" s="74"/>
      <c r="CRX113" s="74"/>
      <c r="CRY113" s="74"/>
      <c r="CRZ113" s="74"/>
      <c r="CSA113" s="74"/>
      <c r="CSB113" s="74"/>
      <c r="CSC113" s="74"/>
      <c r="CSD113" s="74"/>
      <c r="CSE113" s="74"/>
      <c r="CSF113" s="74"/>
      <c r="CSG113" s="74"/>
      <c r="CSH113" s="74"/>
      <c r="CSI113" s="74"/>
      <c r="CSJ113" s="74"/>
      <c r="CSK113" s="74"/>
      <c r="CSL113" s="74"/>
      <c r="CSM113" s="74"/>
      <c r="CSN113" s="74"/>
      <c r="CSO113" s="74"/>
      <c r="CSP113" s="74"/>
      <c r="CSQ113" s="74"/>
      <c r="CSR113" s="74"/>
      <c r="CSS113" s="74"/>
      <c r="CST113" s="74"/>
      <c r="CSU113" s="74"/>
      <c r="CSV113" s="74"/>
      <c r="CSW113" s="74"/>
      <c r="CSX113" s="74"/>
      <c r="CSY113" s="74"/>
      <c r="CSZ113" s="74"/>
      <c r="CTA113" s="74"/>
      <c r="CTB113" s="74"/>
      <c r="CTC113" s="74"/>
      <c r="CTD113" s="74"/>
      <c r="CTE113" s="74"/>
      <c r="CTF113" s="74"/>
      <c r="CTG113" s="74"/>
      <c r="CTH113" s="74"/>
      <c r="CTI113" s="74"/>
      <c r="CTJ113" s="74"/>
      <c r="CTK113" s="74"/>
      <c r="CTL113" s="74"/>
      <c r="CTM113" s="74"/>
      <c r="CTN113" s="74"/>
      <c r="CTO113" s="74"/>
      <c r="CTP113" s="74"/>
      <c r="CTQ113" s="74"/>
      <c r="CTR113" s="74"/>
      <c r="CTS113" s="74"/>
      <c r="CTT113" s="74"/>
      <c r="CTU113" s="74"/>
      <c r="CTV113" s="74"/>
      <c r="CTW113" s="74"/>
      <c r="CTX113" s="74"/>
      <c r="CTY113" s="74"/>
      <c r="CTZ113" s="74"/>
      <c r="CUA113" s="74"/>
      <c r="CUB113" s="74"/>
      <c r="CUC113" s="74"/>
      <c r="CUD113" s="74"/>
      <c r="CUE113" s="74"/>
      <c r="CUF113" s="74"/>
      <c r="CUG113" s="74"/>
      <c r="CUH113" s="74"/>
      <c r="CUI113" s="74"/>
      <c r="CUJ113" s="74"/>
      <c r="CUK113" s="74"/>
      <c r="CUL113" s="74"/>
      <c r="CUM113" s="74"/>
      <c r="CUN113" s="74"/>
      <c r="CUO113" s="74"/>
      <c r="CUP113" s="74"/>
      <c r="CUQ113" s="74"/>
      <c r="CUR113" s="74"/>
      <c r="CUS113" s="74"/>
      <c r="CUT113" s="74"/>
      <c r="CUU113" s="74"/>
      <c r="CUV113" s="74"/>
      <c r="CUW113" s="74"/>
      <c r="CUX113" s="74"/>
      <c r="CUY113" s="74"/>
      <c r="CUZ113" s="74"/>
      <c r="CVA113" s="74"/>
      <c r="CVB113" s="74"/>
      <c r="CVC113" s="74"/>
      <c r="CVD113" s="74"/>
      <c r="CVE113" s="74"/>
      <c r="CVF113" s="74"/>
      <c r="CVG113" s="74"/>
      <c r="CVH113" s="74"/>
      <c r="CVI113" s="74"/>
      <c r="CVJ113" s="74"/>
      <c r="CVK113" s="74"/>
      <c r="CVL113" s="74"/>
      <c r="CVM113" s="74"/>
      <c r="CVN113" s="74"/>
      <c r="CVO113" s="74"/>
      <c r="CVP113" s="74"/>
      <c r="CVQ113" s="74"/>
      <c r="CVR113" s="74"/>
      <c r="CVS113" s="74"/>
      <c r="CVT113" s="74"/>
      <c r="CVU113" s="74"/>
      <c r="CVV113" s="74"/>
      <c r="CVW113" s="74"/>
      <c r="CVX113" s="74"/>
      <c r="CVY113" s="74"/>
      <c r="CVZ113" s="74"/>
      <c r="CWA113" s="74"/>
      <c r="CWB113" s="74"/>
      <c r="CWC113" s="74"/>
      <c r="CWD113" s="74"/>
      <c r="CWE113" s="74"/>
      <c r="CWF113" s="74"/>
      <c r="CWG113" s="74"/>
      <c r="CWH113" s="74"/>
      <c r="CWI113" s="74"/>
      <c r="CWJ113" s="74"/>
      <c r="CWK113" s="74"/>
      <c r="CWL113" s="74"/>
      <c r="CWM113" s="74"/>
      <c r="CWN113" s="74"/>
      <c r="CWO113" s="74"/>
      <c r="CWP113" s="74"/>
      <c r="CWQ113" s="74"/>
      <c r="CWR113" s="74"/>
      <c r="CWS113" s="74"/>
      <c r="CWT113" s="74"/>
      <c r="CWU113" s="74"/>
      <c r="CWV113" s="74"/>
      <c r="CWW113" s="74"/>
      <c r="CWX113" s="74"/>
      <c r="CWY113" s="74"/>
      <c r="CWZ113" s="74"/>
      <c r="CXA113" s="74"/>
      <c r="CXB113" s="74"/>
      <c r="CXC113" s="74"/>
      <c r="CXD113" s="74"/>
      <c r="CXE113" s="74"/>
      <c r="CXF113" s="74"/>
      <c r="CXG113" s="74"/>
      <c r="CXH113" s="74"/>
      <c r="CXI113" s="74"/>
      <c r="CXJ113" s="74"/>
      <c r="CXK113" s="74"/>
      <c r="CXL113" s="74"/>
      <c r="CXM113" s="74"/>
      <c r="CXN113" s="74"/>
      <c r="CXO113" s="74"/>
      <c r="CXP113" s="74"/>
      <c r="CXQ113" s="74"/>
      <c r="CXR113" s="74"/>
      <c r="CXS113" s="74"/>
      <c r="CXT113" s="74"/>
      <c r="CXU113" s="74"/>
      <c r="CXV113" s="74"/>
      <c r="CXW113" s="74"/>
      <c r="CXX113" s="74"/>
      <c r="CXY113" s="74"/>
      <c r="CXZ113" s="74"/>
      <c r="CYA113" s="74"/>
      <c r="CYB113" s="74"/>
      <c r="CYC113" s="74"/>
      <c r="CYD113" s="74"/>
      <c r="CYE113" s="74"/>
      <c r="CYF113" s="74"/>
      <c r="CYG113" s="74"/>
      <c r="CYH113" s="74"/>
      <c r="CYI113" s="74"/>
      <c r="CYJ113" s="74"/>
      <c r="CYK113" s="74"/>
      <c r="CYL113" s="74"/>
      <c r="CYM113" s="74"/>
      <c r="CYN113" s="74"/>
      <c r="CYO113" s="74"/>
      <c r="CYP113" s="74"/>
      <c r="CYQ113" s="74"/>
      <c r="CYR113" s="74"/>
      <c r="CYS113" s="74"/>
      <c r="CYT113" s="74"/>
      <c r="CYU113" s="74"/>
      <c r="CYV113" s="74"/>
      <c r="CYW113" s="74"/>
      <c r="CYX113" s="74"/>
      <c r="CYY113" s="74"/>
      <c r="CYZ113" s="74"/>
      <c r="CZA113" s="74"/>
      <c r="CZB113" s="74"/>
      <c r="CZC113" s="74"/>
      <c r="CZD113" s="74"/>
      <c r="CZE113" s="74"/>
      <c r="CZF113" s="74"/>
      <c r="CZG113" s="74"/>
      <c r="CZH113" s="74"/>
      <c r="CZI113" s="74"/>
      <c r="CZJ113" s="74"/>
      <c r="CZK113" s="74"/>
      <c r="CZL113" s="74"/>
      <c r="CZM113" s="74"/>
      <c r="CZN113" s="74"/>
      <c r="CZO113" s="74"/>
      <c r="CZP113" s="74"/>
      <c r="CZQ113" s="74"/>
      <c r="CZR113" s="74"/>
      <c r="CZS113" s="74"/>
      <c r="CZT113" s="74"/>
      <c r="CZU113" s="74"/>
      <c r="CZV113" s="74"/>
      <c r="CZW113" s="74"/>
      <c r="CZX113" s="74"/>
      <c r="CZY113" s="74"/>
      <c r="CZZ113" s="74"/>
      <c r="DAA113" s="74"/>
      <c r="DAB113" s="74"/>
      <c r="DAC113" s="74"/>
      <c r="DAD113" s="74"/>
      <c r="DAE113" s="74"/>
      <c r="DAF113" s="74"/>
      <c r="DAG113" s="74"/>
      <c r="DAH113" s="74"/>
      <c r="DAI113" s="74"/>
      <c r="DAJ113" s="74"/>
      <c r="DAK113" s="74"/>
      <c r="DAL113" s="74"/>
      <c r="DAM113" s="74"/>
      <c r="DAN113" s="74"/>
      <c r="DAO113" s="74"/>
      <c r="DAP113" s="74"/>
      <c r="DAQ113" s="74"/>
      <c r="DAR113" s="74"/>
      <c r="DAS113" s="74"/>
      <c r="DAT113" s="74"/>
      <c r="DAU113" s="74"/>
      <c r="DAV113" s="74"/>
      <c r="DAW113" s="74"/>
      <c r="DAX113" s="74"/>
      <c r="DAY113" s="74"/>
      <c r="DAZ113" s="74"/>
      <c r="DBA113" s="74"/>
      <c r="DBB113" s="74"/>
      <c r="DBC113" s="74"/>
      <c r="DBD113" s="74"/>
      <c r="DBE113" s="74"/>
      <c r="DBF113" s="74"/>
      <c r="DBG113" s="74"/>
      <c r="DBH113" s="74"/>
      <c r="DBI113" s="74"/>
      <c r="DBJ113" s="74"/>
      <c r="DBK113" s="74"/>
      <c r="DBL113" s="74"/>
      <c r="DBM113" s="74"/>
      <c r="DBN113" s="74"/>
      <c r="DBO113" s="74"/>
      <c r="DBP113" s="74"/>
      <c r="DBQ113" s="74"/>
      <c r="DBR113" s="74"/>
      <c r="DBS113" s="74"/>
      <c r="DBT113" s="74"/>
      <c r="DBU113" s="74"/>
      <c r="DBV113" s="74"/>
      <c r="DBW113" s="74"/>
      <c r="DBX113" s="74"/>
      <c r="DBY113" s="74"/>
      <c r="DBZ113" s="74"/>
      <c r="DCA113" s="74"/>
      <c r="DCB113" s="74"/>
      <c r="DCC113" s="74"/>
      <c r="DCD113" s="74"/>
      <c r="DCE113" s="74"/>
      <c r="DCF113" s="74"/>
      <c r="DCG113" s="74"/>
      <c r="DCH113" s="74"/>
      <c r="DCI113" s="74"/>
      <c r="DCJ113" s="74"/>
      <c r="DCK113" s="74"/>
      <c r="DCL113" s="74"/>
      <c r="DCM113" s="74"/>
      <c r="DCN113" s="74"/>
      <c r="DCO113" s="74"/>
      <c r="DCP113" s="74"/>
      <c r="DCQ113" s="74"/>
      <c r="DCR113" s="74"/>
      <c r="DCS113" s="74"/>
      <c r="DCT113" s="74"/>
      <c r="DCU113" s="74"/>
      <c r="DCV113" s="74"/>
      <c r="DCW113" s="74"/>
      <c r="DCX113" s="74"/>
      <c r="DCY113" s="74"/>
      <c r="DCZ113" s="74"/>
      <c r="DDA113" s="74"/>
      <c r="DDB113" s="74"/>
      <c r="DDC113" s="74"/>
      <c r="DDD113" s="74"/>
      <c r="DDE113" s="74"/>
      <c r="DDF113" s="74"/>
      <c r="DDG113" s="74"/>
      <c r="DDH113" s="74"/>
      <c r="DDI113" s="74"/>
      <c r="DDJ113" s="74"/>
      <c r="DDK113" s="74"/>
      <c r="DDL113" s="74"/>
      <c r="DDM113" s="74"/>
      <c r="DDN113" s="74"/>
      <c r="DDO113" s="74"/>
      <c r="DDP113" s="74"/>
      <c r="DDQ113" s="74"/>
      <c r="DDR113" s="74"/>
      <c r="DDS113" s="74"/>
      <c r="DDT113" s="74"/>
      <c r="DDU113" s="74"/>
      <c r="DDV113" s="74"/>
      <c r="DDW113" s="74"/>
      <c r="DDX113" s="74"/>
      <c r="DDY113" s="74"/>
      <c r="DDZ113" s="74"/>
      <c r="DEA113" s="74"/>
      <c r="DEB113" s="74"/>
      <c r="DEC113" s="74"/>
      <c r="DED113" s="74"/>
      <c r="DEE113" s="74"/>
      <c r="DEF113" s="74"/>
      <c r="DEG113" s="74"/>
      <c r="DEH113" s="74"/>
      <c r="DEI113" s="74"/>
      <c r="DEJ113" s="74"/>
      <c r="DEK113" s="74"/>
      <c r="DEL113" s="74"/>
      <c r="DEM113" s="74"/>
      <c r="DEN113" s="74"/>
      <c r="DEO113" s="74"/>
      <c r="DEP113" s="74"/>
      <c r="DEQ113" s="74"/>
      <c r="DER113" s="74"/>
      <c r="DES113" s="74"/>
      <c r="DET113" s="74"/>
      <c r="DEU113" s="74"/>
      <c r="DEV113" s="74"/>
      <c r="DEW113" s="74"/>
      <c r="DEX113" s="74"/>
      <c r="DEY113" s="74"/>
      <c r="DEZ113" s="74"/>
      <c r="DFA113" s="74"/>
      <c r="DFB113" s="74"/>
      <c r="DFC113" s="74"/>
      <c r="DFD113" s="74"/>
      <c r="DFE113" s="74"/>
      <c r="DFF113" s="74"/>
      <c r="DFG113" s="74"/>
      <c r="DFH113" s="74"/>
      <c r="DFI113" s="74"/>
      <c r="DFJ113" s="74"/>
      <c r="DFK113" s="74"/>
      <c r="DFL113" s="74"/>
      <c r="DFM113" s="74"/>
      <c r="DFN113" s="74"/>
      <c r="DFO113" s="74"/>
      <c r="DFP113" s="74"/>
      <c r="DFQ113" s="74"/>
      <c r="DFR113" s="74"/>
      <c r="DFS113" s="74"/>
      <c r="DFT113" s="74"/>
      <c r="DFU113" s="74"/>
      <c r="DFV113" s="74"/>
      <c r="DFW113" s="74"/>
      <c r="DFX113" s="74"/>
      <c r="DFY113" s="74"/>
      <c r="DFZ113" s="74"/>
      <c r="DGA113" s="74"/>
      <c r="DGB113" s="74"/>
      <c r="DGC113" s="74"/>
      <c r="DGD113" s="74"/>
      <c r="DGE113" s="74"/>
      <c r="DGF113" s="74"/>
      <c r="DGG113" s="74"/>
      <c r="DGH113" s="74"/>
      <c r="DGI113" s="74"/>
      <c r="DGJ113" s="74"/>
      <c r="DGK113" s="74"/>
      <c r="DGL113" s="74"/>
      <c r="DGM113" s="74"/>
      <c r="DGN113" s="74"/>
      <c r="DGO113" s="74"/>
      <c r="DGP113" s="74"/>
      <c r="DGQ113" s="74"/>
      <c r="DGR113" s="74"/>
      <c r="DGS113" s="74"/>
      <c r="DGT113" s="74"/>
      <c r="DGU113" s="74"/>
      <c r="DGV113" s="74"/>
      <c r="DGW113" s="74"/>
      <c r="DGX113" s="74"/>
      <c r="DGY113" s="74"/>
      <c r="DGZ113" s="74"/>
      <c r="DHA113" s="74"/>
      <c r="DHB113" s="74"/>
      <c r="DHC113" s="74"/>
      <c r="DHD113" s="74"/>
      <c r="DHE113" s="74"/>
      <c r="DHF113" s="74"/>
      <c r="DHG113" s="74"/>
      <c r="DHH113" s="74"/>
      <c r="DHI113" s="74"/>
      <c r="DHJ113" s="74"/>
      <c r="DHK113" s="74"/>
      <c r="DHL113" s="74"/>
      <c r="DHM113" s="74"/>
      <c r="DHN113" s="74"/>
      <c r="DHO113" s="74"/>
      <c r="DHP113" s="74"/>
      <c r="DHQ113" s="74"/>
      <c r="DHR113" s="74"/>
      <c r="DHS113" s="74"/>
      <c r="DHT113" s="74"/>
      <c r="DHU113" s="74"/>
      <c r="DHV113" s="74"/>
      <c r="DHW113" s="74"/>
      <c r="DHX113" s="74"/>
      <c r="DHY113" s="74"/>
      <c r="DHZ113" s="74"/>
      <c r="DIA113" s="74"/>
      <c r="DIB113" s="74"/>
      <c r="DIC113" s="74"/>
      <c r="DID113" s="74"/>
      <c r="DIE113" s="74"/>
      <c r="DIF113" s="74"/>
      <c r="DIG113" s="74"/>
      <c r="DIH113" s="74"/>
      <c r="DII113" s="74"/>
      <c r="DIJ113" s="74"/>
      <c r="DIK113" s="74"/>
      <c r="DIL113" s="74"/>
      <c r="DIM113" s="74"/>
      <c r="DIN113" s="74"/>
      <c r="DIO113" s="74"/>
      <c r="DIP113" s="74"/>
      <c r="DIQ113" s="74"/>
      <c r="DIR113" s="74"/>
      <c r="DIS113" s="74"/>
      <c r="DIT113" s="74"/>
      <c r="DIU113" s="74"/>
      <c r="DIV113" s="74"/>
      <c r="DIW113" s="74"/>
      <c r="DIX113" s="74"/>
      <c r="DIY113" s="74"/>
      <c r="DIZ113" s="74"/>
      <c r="DJA113" s="74"/>
      <c r="DJB113" s="74"/>
      <c r="DJC113" s="74"/>
      <c r="DJD113" s="74"/>
      <c r="DJE113" s="74"/>
      <c r="DJF113" s="74"/>
      <c r="DJG113" s="74"/>
      <c r="DJH113" s="74"/>
      <c r="DJI113" s="74"/>
      <c r="DJJ113" s="74"/>
      <c r="DJK113" s="74"/>
      <c r="DJL113" s="74"/>
      <c r="DJM113" s="74"/>
      <c r="DJN113" s="74"/>
      <c r="DJO113" s="74"/>
      <c r="DJP113" s="74"/>
      <c r="DJQ113" s="74"/>
      <c r="DJR113" s="74"/>
      <c r="DJS113" s="74"/>
      <c r="DJT113" s="74"/>
      <c r="DJU113" s="74"/>
      <c r="DJV113" s="74"/>
      <c r="DJW113" s="74"/>
      <c r="DJX113" s="74"/>
      <c r="DJY113" s="74"/>
      <c r="DJZ113" s="74"/>
      <c r="DKA113" s="74"/>
      <c r="DKB113" s="74"/>
      <c r="DKC113" s="74"/>
      <c r="DKD113" s="74"/>
      <c r="DKE113" s="74"/>
      <c r="DKF113" s="74"/>
      <c r="DKG113" s="74"/>
      <c r="DKH113" s="74"/>
      <c r="DKI113" s="74"/>
      <c r="DKJ113" s="74"/>
      <c r="DKK113" s="74"/>
      <c r="DKL113" s="74"/>
      <c r="DKM113" s="74"/>
      <c r="DKN113" s="74"/>
      <c r="DKO113" s="74"/>
      <c r="DKP113" s="74"/>
      <c r="DKQ113" s="74"/>
      <c r="DKR113" s="74"/>
      <c r="DKS113" s="74"/>
      <c r="DKT113" s="74"/>
      <c r="DKU113" s="74"/>
      <c r="DKV113" s="74"/>
      <c r="DKW113" s="74"/>
      <c r="DKX113" s="74"/>
      <c r="DKY113" s="74"/>
      <c r="DKZ113" s="74"/>
      <c r="DLA113" s="74"/>
      <c r="DLB113" s="74"/>
      <c r="DLC113" s="74"/>
      <c r="DLD113" s="74"/>
      <c r="DLE113" s="74"/>
      <c r="DLF113" s="74"/>
      <c r="DLG113" s="74"/>
      <c r="DLH113" s="74"/>
      <c r="DLI113" s="74"/>
      <c r="DLJ113" s="74"/>
      <c r="DLK113" s="74"/>
      <c r="DLL113" s="74"/>
      <c r="DLM113" s="74"/>
      <c r="DLN113" s="74"/>
      <c r="DLO113" s="74"/>
      <c r="DLP113" s="74"/>
      <c r="DLQ113" s="74"/>
      <c r="DLR113" s="74"/>
      <c r="DLS113" s="74"/>
      <c r="DLT113" s="74"/>
      <c r="DLU113" s="74"/>
      <c r="DLV113" s="74"/>
      <c r="DLW113" s="74"/>
      <c r="DLX113" s="74"/>
      <c r="DLY113" s="74"/>
      <c r="DLZ113" s="74"/>
      <c r="DMA113" s="74"/>
      <c r="DMB113" s="74"/>
      <c r="DMC113" s="74"/>
      <c r="DMD113" s="74"/>
      <c r="DME113" s="74"/>
      <c r="DMF113" s="74"/>
      <c r="DMG113" s="74"/>
      <c r="DMH113" s="74"/>
      <c r="DMI113" s="74"/>
      <c r="DMJ113" s="74"/>
      <c r="DMK113" s="74"/>
      <c r="DML113" s="74"/>
      <c r="DMM113" s="74"/>
      <c r="DMN113" s="74"/>
      <c r="DMO113" s="74"/>
      <c r="DMP113" s="74"/>
      <c r="DMQ113" s="74"/>
      <c r="DMR113" s="74"/>
      <c r="DMS113" s="74"/>
      <c r="DMT113" s="74"/>
      <c r="DMU113" s="74"/>
      <c r="DMV113" s="74"/>
      <c r="DMW113" s="74"/>
      <c r="DMX113" s="74"/>
      <c r="DMY113" s="74"/>
      <c r="DMZ113" s="74"/>
      <c r="DNA113" s="74"/>
      <c r="DNB113" s="74"/>
      <c r="DNC113" s="74"/>
      <c r="DND113" s="74"/>
      <c r="DNE113" s="74"/>
      <c r="DNF113" s="74"/>
      <c r="DNG113" s="74"/>
      <c r="DNH113" s="74"/>
      <c r="DNI113" s="74"/>
      <c r="DNJ113" s="74"/>
      <c r="DNK113" s="74"/>
      <c r="DNL113" s="74"/>
      <c r="DNM113" s="74"/>
      <c r="DNN113" s="74"/>
      <c r="DNO113" s="74"/>
      <c r="DNP113" s="74"/>
      <c r="DNQ113" s="74"/>
      <c r="DNR113" s="74"/>
      <c r="DNS113" s="74"/>
      <c r="DNT113" s="74"/>
      <c r="DNU113" s="74"/>
      <c r="DNV113" s="74"/>
      <c r="DNW113" s="74"/>
      <c r="DNX113" s="74"/>
      <c r="DNY113" s="74"/>
      <c r="DNZ113" s="74"/>
      <c r="DOA113" s="74"/>
      <c r="DOB113" s="74"/>
      <c r="DOC113" s="74"/>
      <c r="DOD113" s="74"/>
      <c r="DOE113" s="74"/>
      <c r="DOF113" s="74"/>
      <c r="DOG113" s="74"/>
      <c r="DOH113" s="74"/>
      <c r="DOI113" s="74"/>
      <c r="DOJ113" s="74"/>
      <c r="DOK113" s="74"/>
      <c r="DOL113" s="74"/>
      <c r="DOM113" s="74"/>
      <c r="DON113" s="74"/>
      <c r="DOO113" s="74"/>
      <c r="DOP113" s="74"/>
      <c r="DOQ113" s="74"/>
      <c r="DOR113" s="74"/>
      <c r="DOS113" s="74"/>
      <c r="DOT113" s="74"/>
      <c r="DOU113" s="74"/>
      <c r="DOV113" s="74"/>
      <c r="DOW113" s="74"/>
      <c r="DOX113" s="74"/>
      <c r="DOY113" s="74"/>
      <c r="DOZ113" s="74"/>
      <c r="DPA113" s="74"/>
      <c r="DPB113" s="74"/>
      <c r="DPC113" s="74"/>
      <c r="DPD113" s="74"/>
      <c r="DPE113" s="74"/>
      <c r="DPF113" s="74"/>
      <c r="DPG113" s="74"/>
      <c r="DPH113" s="74"/>
      <c r="DPI113" s="74"/>
      <c r="DPJ113" s="74"/>
      <c r="DPK113" s="74"/>
      <c r="DPL113" s="74"/>
      <c r="DPM113" s="74"/>
      <c r="DPN113" s="74"/>
      <c r="DPO113" s="74"/>
      <c r="DPP113" s="74"/>
      <c r="DPQ113" s="74"/>
      <c r="DPR113" s="74"/>
      <c r="DPS113" s="74"/>
      <c r="DPT113" s="74"/>
      <c r="DPU113" s="74"/>
      <c r="DPV113" s="74"/>
      <c r="DPW113" s="74"/>
      <c r="DPX113" s="74"/>
      <c r="DPY113" s="74"/>
      <c r="DPZ113" s="74"/>
      <c r="DQA113" s="74"/>
      <c r="DQB113" s="74"/>
      <c r="DQC113" s="74"/>
      <c r="DQD113" s="74"/>
      <c r="DQE113" s="74"/>
      <c r="DQF113" s="74"/>
      <c r="DQG113" s="74"/>
      <c r="DQH113" s="74"/>
      <c r="DQI113" s="74"/>
      <c r="DQJ113" s="74"/>
      <c r="DQK113" s="74"/>
      <c r="DQL113" s="74"/>
      <c r="DQM113" s="74"/>
      <c r="DQN113" s="74"/>
      <c r="DQO113" s="74"/>
      <c r="DQP113" s="74"/>
      <c r="DQQ113" s="74"/>
      <c r="DQR113" s="74"/>
      <c r="DQS113" s="74"/>
      <c r="DQT113" s="74"/>
      <c r="DQU113" s="74"/>
      <c r="DQV113" s="74"/>
      <c r="DQW113" s="74"/>
      <c r="DQX113" s="74"/>
      <c r="DQY113" s="74"/>
      <c r="DQZ113" s="74"/>
      <c r="DRA113" s="74"/>
      <c r="DRB113" s="74"/>
      <c r="DRC113" s="74"/>
      <c r="DRD113" s="74"/>
      <c r="DRE113" s="74"/>
      <c r="DRF113" s="74"/>
      <c r="DRG113" s="74"/>
      <c r="DRH113" s="74"/>
      <c r="DRI113" s="74"/>
      <c r="DRJ113" s="74"/>
      <c r="DRK113" s="74"/>
      <c r="DRL113" s="74"/>
      <c r="DRM113" s="74"/>
      <c r="DRN113" s="74"/>
      <c r="DRO113" s="74"/>
      <c r="DRP113" s="74"/>
      <c r="DRQ113" s="74"/>
      <c r="DRR113" s="74"/>
      <c r="DRS113" s="74"/>
      <c r="DRT113" s="74"/>
      <c r="DRU113" s="74"/>
      <c r="DRV113" s="74"/>
      <c r="DRW113" s="74"/>
      <c r="DRX113" s="74"/>
      <c r="DRY113" s="74"/>
      <c r="DRZ113" s="74"/>
      <c r="DSA113" s="74"/>
      <c r="DSB113" s="74"/>
      <c r="DSC113" s="74"/>
      <c r="DSD113" s="74"/>
      <c r="DSE113" s="74"/>
      <c r="DSF113" s="74"/>
      <c r="DSG113" s="74"/>
      <c r="DSH113" s="74"/>
      <c r="DSI113" s="74"/>
      <c r="DSJ113" s="74"/>
      <c r="DSK113" s="74"/>
      <c r="DSL113" s="74"/>
      <c r="DSM113" s="74"/>
      <c r="DSN113" s="74"/>
      <c r="DSO113" s="74"/>
      <c r="DSP113" s="74"/>
      <c r="DSQ113" s="74"/>
      <c r="DSR113" s="74"/>
      <c r="DSS113" s="74"/>
      <c r="DST113" s="74"/>
      <c r="DSU113" s="74"/>
      <c r="DSV113" s="74"/>
      <c r="DSW113" s="74"/>
      <c r="DSX113" s="74"/>
      <c r="DSY113" s="74"/>
      <c r="DSZ113" s="74"/>
      <c r="DTA113" s="74"/>
      <c r="DTB113" s="74"/>
      <c r="DTC113" s="74"/>
      <c r="DTD113" s="74"/>
      <c r="DTE113" s="74"/>
      <c r="DTF113" s="74"/>
      <c r="DTG113" s="74"/>
      <c r="DTH113" s="74"/>
      <c r="DTI113" s="74"/>
      <c r="DTJ113" s="74"/>
      <c r="DTK113" s="74"/>
      <c r="DTL113" s="74"/>
      <c r="DTM113" s="74"/>
      <c r="DTN113" s="74"/>
      <c r="DTO113" s="74"/>
      <c r="DTP113" s="74"/>
      <c r="DTQ113" s="74"/>
      <c r="DTR113" s="74"/>
      <c r="DTS113" s="74"/>
      <c r="DTT113" s="74"/>
      <c r="DTU113" s="74"/>
      <c r="DTV113" s="74"/>
      <c r="DTW113" s="74"/>
      <c r="DTX113" s="74"/>
      <c r="DTY113" s="74"/>
      <c r="DTZ113" s="74"/>
      <c r="DUA113" s="74"/>
      <c r="DUB113" s="74"/>
      <c r="DUC113" s="74"/>
      <c r="DUD113" s="74"/>
      <c r="DUE113" s="74"/>
      <c r="DUF113" s="74"/>
      <c r="DUG113" s="74"/>
      <c r="DUH113" s="74"/>
      <c r="DUI113" s="74"/>
      <c r="DUJ113" s="74"/>
      <c r="DUK113" s="74"/>
      <c r="DUL113" s="74"/>
      <c r="DUM113" s="74"/>
      <c r="DUN113" s="74"/>
      <c r="DUO113" s="74"/>
      <c r="DUP113" s="74"/>
      <c r="DUQ113" s="74"/>
      <c r="DUR113" s="74"/>
      <c r="DUS113" s="74"/>
      <c r="DUT113" s="74"/>
      <c r="DUU113" s="74"/>
      <c r="DUV113" s="74"/>
      <c r="DUW113" s="74"/>
      <c r="DUX113" s="74"/>
      <c r="DUY113" s="74"/>
      <c r="DUZ113" s="74"/>
      <c r="DVA113" s="74"/>
      <c r="DVB113" s="74"/>
      <c r="DVC113" s="74"/>
      <c r="DVD113" s="74"/>
      <c r="DVE113" s="74"/>
      <c r="DVF113" s="74"/>
      <c r="DVG113" s="74"/>
      <c r="DVH113" s="74"/>
      <c r="DVI113" s="74"/>
      <c r="DVJ113" s="74"/>
      <c r="DVK113" s="74"/>
      <c r="DVL113" s="74"/>
      <c r="DVM113" s="74"/>
      <c r="DVN113" s="74"/>
      <c r="DVO113" s="74"/>
      <c r="DVP113" s="74"/>
      <c r="DVQ113" s="74"/>
      <c r="DVR113" s="74"/>
      <c r="DVS113" s="74"/>
      <c r="DVT113" s="74"/>
      <c r="DVU113" s="74"/>
      <c r="DVV113" s="74"/>
      <c r="DVW113" s="74"/>
      <c r="DVX113" s="74"/>
      <c r="DVY113" s="74"/>
      <c r="DVZ113" s="74"/>
      <c r="DWA113" s="74"/>
      <c r="DWB113" s="74"/>
      <c r="DWC113" s="74"/>
      <c r="DWD113" s="74"/>
      <c r="DWE113" s="74"/>
      <c r="DWF113" s="74"/>
      <c r="DWG113" s="74"/>
      <c r="DWH113" s="74"/>
      <c r="DWI113" s="74"/>
      <c r="DWJ113" s="74"/>
      <c r="DWK113" s="74"/>
      <c r="DWL113" s="74"/>
      <c r="DWM113" s="74"/>
      <c r="DWN113" s="74"/>
      <c r="DWO113" s="74"/>
      <c r="DWP113" s="74"/>
      <c r="DWQ113" s="74"/>
      <c r="DWR113" s="74"/>
      <c r="DWS113" s="74"/>
      <c r="DWT113" s="74"/>
      <c r="DWU113" s="74"/>
      <c r="DWV113" s="74"/>
      <c r="DWW113" s="74"/>
      <c r="DWX113" s="74"/>
      <c r="DWY113" s="74"/>
      <c r="DWZ113" s="74"/>
      <c r="DXA113" s="74"/>
      <c r="DXB113" s="74"/>
      <c r="DXC113" s="74"/>
      <c r="DXD113" s="74"/>
      <c r="DXE113" s="74"/>
      <c r="DXF113" s="74"/>
      <c r="DXG113" s="74"/>
      <c r="DXH113" s="74"/>
      <c r="DXI113" s="74"/>
      <c r="DXJ113" s="74"/>
      <c r="DXK113" s="74"/>
      <c r="DXL113" s="74"/>
      <c r="DXM113" s="74"/>
      <c r="DXN113" s="74"/>
      <c r="DXO113" s="74"/>
      <c r="DXP113" s="74"/>
      <c r="DXQ113" s="74"/>
      <c r="DXR113" s="74"/>
      <c r="DXS113" s="74"/>
      <c r="DXT113" s="74"/>
      <c r="DXU113" s="74"/>
      <c r="DXV113" s="74"/>
      <c r="DXW113" s="74"/>
      <c r="DXX113" s="74"/>
      <c r="DXY113" s="74"/>
      <c r="DXZ113" s="74"/>
      <c r="DYA113" s="74"/>
      <c r="DYB113" s="74"/>
      <c r="DYC113" s="74"/>
      <c r="DYD113" s="74"/>
      <c r="DYE113" s="74"/>
      <c r="DYF113" s="74"/>
      <c r="DYG113" s="74"/>
      <c r="DYH113" s="74"/>
      <c r="DYI113" s="74"/>
      <c r="DYJ113" s="74"/>
      <c r="DYK113" s="74"/>
      <c r="DYL113" s="74"/>
      <c r="DYM113" s="74"/>
      <c r="DYN113" s="74"/>
      <c r="DYO113" s="74"/>
      <c r="DYP113" s="74"/>
      <c r="DYQ113" s="74"/>
      <c r="DYR113" s="74"/>
      <c r="DYS113" s="74"/>
      <c r="DYT113" s="74"/>
      <c r="DYU113" s="74"/>
      <c r="DYV113" s="74"/>
      <c r="DYW113" s="74"/>
      <c r="DYX113" s="74"/>
      <c r="DYY113" s="74"/>
      <c r="DYZ113" s="74"/>
      <c r="DZA113" s="74"/>
      <c r="DZB113" s="74"/>
      <c r="DZC113" s="74"/>
      <c r="DZD113" s="74"/>
      <c r="DZE113" s="74"/>
      <c r="DZF113" s="74"/>
      <c r="DZG113" s="74"/>
      <c r="DZH113" s="74"/>
      <c r="DZI113" s="74"/>
      <c r="DZJ113" s="74"/>
      <c r="DZK113" s="74"/>
      <c r="DZL113" s="74"/>
      <c r="DZM113" s="74"/>
      <c r="DZN113" s="74"/>
      <c r="DZO113" s="74"/>
      <c r="DZP113" s="74"/>
      <c r="DZQ113" s="74"/>
      <c r="DZR113" s="74"/>
      <c r="DZS113" s="74"/>
      <c r="DZT113" s="74"/>
      <c r="DZU113" s="74"/>
      <c r="DZV113" s="74"/>
      <c r="DZW113" s="74"/>
      <c r="DZX113" s="74"/>
      <c r="DZY113" s="74"/>
      <c r="DZZ113" s="74"/>
      <c r="EAA113" s="74"/>
      <c r="EAB113" s="74"/>
      <c r="EAC113" s="74"/>
      <c r="EAD113" s="74"/>
      <c r="EAE113" s="74"/>
      <c r="EAF113" s="74"/>
      <c r="EAG113" s="74"/>
      <c r="EAH113" s="74"/>
      <c r="EAI113" s="74"/>
      <c r="EAJ113" s="74"/>
      <c r="EAK113" s="74"/>
      <c r="EAL113" s="74"/>
      <c r="EAM113" s="74"/>
      <c r="EAN113" s="74"/>
      <c r="EAO113" s="74"/>
      <c r="EAP113" s="74"/>
      <c r="EAQ113" s="74"/>
      <c r="EAR113" s="74"/>
      <c r="EAS113" s="74"/>
      <c r="EAT113" s="74"/>
      <c r="EAU113" s="74"/>
      <c r="EAV113" s="74"/>
      <c r="EAW113" s="74"/>
      <c r="EAX113" s="74"/>
      <c r="EAY113" s="74"/>
      <c r="EAZ113" s="74"/>
      <c r="EBA113" s="74"/>
      <c r="EBB113" s="74"/>
      <c r="EBC113" s="74"/>
      <c r="EBD113" s="74"/>
      <c r="EBE113" s="74"/>
      <c r="EBF113" s="74"/>
      <c r="EBG113" s="74"/>
      <c r="EBH113" s="74"/>
      <c r="EBI113" s="74"/>
      <c r="EBJ113" s="74"/>
      <c r="EBK113" s="74"/>
      <c r="EBL113" s="74"/>
      <c r="EBM113" s="74"/>
      <c r="EBN113" s="74"/>
      <c r="EBO113" s="74"/>
      <c r="EBP113" s="74"/>
      <c r="EBQ113" s="74"/>
      <c r="EBR113" s="74"/>
      <c r="EBS113" s="74"/>
      <c r="EBT113" s="74"/>
      <c r="EBU113" s="74"/>
      <c r="EBV113" s="74"/>
      <c r="EBW113" s="74"/>
      <c r="EBX113" s="74"/>
      <c r="EBY113" s="74"/>
      <c r="EBZ113" s="74"/>
      <c r="ECA113" s="74"/>
      <c r="ECB113" s="74"/>
      <c r="ECC113" s="74"/>
      <c r="ECD113" s="74"/>
      <c r="ECE113" s="74"/>
      <c r="ECF113" s="74"/>
      <c r="ECG113" s="74"/>
      <c r="ECH113" s="74"/>
      <c r="ECI113" s="74"/>
      <c r="ECJ113" s="74"/>
      <c r="ECK113" s="74"/>
      <c r="ECL113" s="74"/>
      <c r="ECM113" s="74"/>
      <c r="ECN113" s="74"/>
      <c r="ECO113" s="74"/>
      <c r="ECP113" s="74"/>
      <c r="ECQ113" s="74"/>
      <c r="ECR113" s="74"/>
      <c r="ECS113" s="74"/>
      <c r="ECT113" s="74"/>
      <c r="ECU113" s="74"/>
      <c r="ECV113" s="74"/>
      <c r="ECW113" s="74"/>
      <c r="ECX113" s="74"/>
      <c r="ECY113" s="74"/>
      <c r="ECZ113" s="74"/>
      <c r="EDA113" s="74"/>
      <c r="EDB113" s="74"/>
      <c r="EDC113" s="74"/>
      <c r="EDD113" s="74"/>
      <c r="EDE113" s="74"/>
      <c r="EDF113" s="74"/>
      <c r="EDG113" s="74"/>
      <c r="EDH113" s="74"/>
      <c r="EDI113" s="74"/>
      <c r="EDJ113" s="74"/>
      <c r="EDK113" s="74"/>
      <c r="EDL113" s="74"/>
      <c r="EDM113" s="74"/>
      <c r="EDN113" s="74"/>
      <c r="EDO113" s="74"/>
      <c r="EDP113" s="74"/>
      <c r="EDQ113" s="74"/>
      <c r="EDR113" s="74"/>
      <c r="EDS113" s="74"/>
      <c r="EDT113" s="74"/>
      <c r="EDU113" s="74"/>
      <c r="EDV113" s="74"/>
      <c r="EDW113" s="74"/>
      <c r="EDX113" s="74"/>
      <c r="EDY113" s="74"/>
      <c r="EDZ113" s="74"/>
      <c r="EEA113" s="74"/>
      <c r="EEB113" s="74"/>
      <c r="EEC113" s="74"/>
      <c r="EED113" s="74"/>
      <c r="EEE113" s="74"/>
      <c r="EEF113" s="74"/>
      <c r="EEG113" s="74"/>
      <c r="EEH113" s="74"/>
      <c r="EEI113" s="74"/>
      <c r="EEJ113" s="74"/>
      <c r="EEK113" s="74"/>
      <c r="EEL113" s="74"/>
      <c r="EEM113" s="74"/>
      <c r="EEN113" s="74"/>
      <c r="EEO113" s="74"/>
      <c r="EEP113" s="74"/>
      <c r="EEQ113" s="74"/>
      <c r="EER113" s="74"/>
      <c r="EES113" s="74"/>
      <c r="EET113" s="74"/>
      <c r="EEU113" s="74"/>
      <c r="EEV113" s="74"/>
      <c r="EEW113" s="74"/>
      <c r="EEX113" s="74"/>
      <c r="EEY113" s="74"/>
      <c r="EEZ113" s="74"/>
      <c r="EFA113" s="74"/>
      <c r="EFB113" s="74"/>
      <c r="EFC113" s="74"/>
      <c r="EFD113" s="74"/>
      <c r="EFE113" s="74"/>
      <c r="EFF113" s="74"/>
      <c r="EFG113" s="74"/>
      <c r="EFH113" s="74"/>
      <c r="EFI113" s="74"/>
      <c r="EFJ113" s="74"/>
      <c r="EFK113" s="74"/>
      <c r="EFL113" s="74"/>
      <c r="EFM113" s="74"/>
      <c r="EFN113" s="74"/>
      <c r="EFO113" s="74"/>
      <c r="EFP113" s="74"/>
      <c r="EFQ113" s="74"/>
      <c r="EFR113" s="74"/>
      <c r="EFS113" s="74"/>
      <c r="EFT113" s="74"/>
      <c r="EFU113" s="74"/>
      <c r="EFV113" s="74"/>
      <c r="EFW113" s="74"/>
      <c r="EFX113" s="74"/>
      <c r="EFY113" s="74"/>
      <c r="EFZ113" s="74"/>
      <c r="EGA113" s="74"/>
      <c r="EGB113" s="74"/>
      <c r="EGC113" s="74"/>
      <c r="EGD113" s="74"/>
      <c r="EGE113" s="74"/>
      <c r="EGF113" s="74"/>
      <c r="EGG113" s="74"/>
      <c r="EGH113" s="74"/>
      <c r="EGI113" s="74"/>
      <c r="EGJ113" s="74"/>
      <c r="EGK113" s="74"/>
      <c r="EGL113" s="74"/>
      <c r="EGM113" s="74"/>
      <c r="EGN113" s="74"/>
      <c r="EGO113" s="74"/>
      <c r="EGP113" s="74"/>
      <c r="EGQ113" s="74"/>
      <c r="EGR113" s="74"/>
      <c r="EGS113" s="74"/>
      <c r="EGT113" s="74"/>
      <c r="EGU113" s="74"/>
      <c r="EGV113" s="74"/>
      <c r="EGW113" s="74"/>
      <c r="EGX113" s="74"/>
      <c r="EGY113" s="74"/>
      <c r="EGZ113" s="74"/>
      <c r="EHA113" s="74"/>
      <c r="EHB113" s="74"/>
      <c r="EHC113" s="74"/>
      <c r="EHD113" s="74"/>
      <c r="EHE113" s="74"/>
      <c r="EHF113" s="74"/>
      <c r="EHG113" s="74"/>
      <c r="EHH113" s="74"/>
      <c r="EHI113" s="74"/>
      <c r="EHJ113" s="74"/>
      <c r="EHK113" s="74"/>
      <c r="EHL113" s="74"/>
      <c r="EHM113" s="74"/>
      <c r="EHN113" s="74"/>
      <c r="EHO113" s="74"/>
      <c r="EHP113" s="74"/>
      <c r="EHQ113" s="74"/>
      <c r="EHR113" s="74"/>
      <c r="EHS113" s="74"/>
      <c r="EHT113" s="74"/>
      <c r="EHU113" s="74"/>
      <c r="EHV113" s="74"/>
      <c r="EHW113" s="74"/>
      <c r="EHX113" s="74"/>
      <c r="EHY113" s="74"/>
      <c r="EHZ113" s="74"/>
      <c r="EIA113" s="74"/>
      <c r="EIB113" s="74"/>
      <c r="EIC113" s="74"/>
      <c r="EID113" s="74"/>
      <c r="EIE113" s="74"/>
      <c r="EIF113" s="74"/>
      <c r="EIG113" s="74"/>
      <c r="EIH113" s="74"/>
      <c r="EII113" s="74"/>
      <c r="EIJ113" s="74"/>
      <c r="EIK113" s="74"/>
      <c r="EIL113" s="74"/>
      <c r="EIM113" s="74"/>
      <c r="EIN113" s="74"/>
      <c r="EIO113" s="74"/>
      <c r="EIP113" s="74"/>
      <c r="EIQ113" s="74"/>
      <c r="EIR113" s="74"/>
      <c r="EIS113" s="74"/>
      <c r="EIT113" s="74"/>
      <c r="EIU113" s="74"/>
      <c r="EIV113" s="74"/>
      <c r="EIW113" s="74"/>
      <c r="EIX113" s="74"/>
      <c r="EIY113" s="74"/>
      <c r="EIZ113" s="74"/>
      <c r="EJA113" s="74"/>
      <c r="EJB113" s="74"/>
      <c r="EJC113" s="74"/>
      <c r="EJD113" s="74"/>
      <c r="EJE113" s="74"/>
      <c r="EJF113" s="74"/>
      <c r="EJG113" s="74"/>
      <c r="EJH113" s="74"/>
      <c r="EJI113" s="74"/>
      <c r="EJJ113" s="74"/>
      <c r="EJK113" s="74"/>
      <c r="EJL113" s="74"/>
      <c r="EJM113" s="74"/>
      <c r="EJN113" s="74"/>
      <c r="EJO113" s="74"/>
      <c r="EJP113" s="74"/>
      <c r="EJQ113" s="74"/>
      <c r="EJR113" s="74"/>
      <c r="EJS113" s="74"/>
      <c r="EJT113" s="74"/>
      <c r="EJU113" s="74"/>
      <c r="EJV113" s="74"/>
      <c r="EJW113" s="74"/>
      <c r="EJX113" s="74"/>
      <c r="EJY113" s="74"/>
      <c r="EJZ113" s="74"/>
      <c r="EKA113" s="74"/>
      <c r="EKB113" s="74"/>
      <c r="EKC113" s="74"/>
      <c r="EKD113" s="74"/>
      <c r="EKE113" s="74"/>
      <c r="EKF113" s="74"/>
      <c r="EKG113" s="74"/>
      <c r="EKH113" s="74"/>
      <c r="EKI113" s="74"/>
      <c r="EKJ113" s="74"/>
      <c r="EKK113" s="74"/>
      <c r="EKL113" s="74"/>
      <c r="EKM113" s="74"/>
      <c r="EKN113" s="74"/>
      <c r="EKO113" s="74"/>
      <c r="EKP113" s="74"/>
      <c r="EKQ113" s="74"/>
      <c r="EKR113" s="74"/>
      <c r="EKS113" s="74"/>
      <c r="EKT113" s="74"/>
      <c r="EKU113" s="74"/>
      <c r="EKV113" s="74"/>
      <c r="EKW113" s="74"/>
      <c r="EKX113" s="74"/>
      <c r="EKY113" s="74"/>
      <c r="EKZ113" s="74"/>
      <c r="ELA113" s="74"/>
      <c r="ELB113" s="74"/>
      <c r="ELC113" s="74"/>
      <c r="ELD113" s="74"/>
      <c r="ELE113" s="74"/>
      <c r="ELF113" s="74"/>
      <c r="ELG113" s="74"/>
      <c r="ELH113" s="74"/>
      <c r="ELI113" s="74"/>
      <c r="ELJ113" s="74"/>
      <c r="ELK113" s="74"/>
      <c r="ELL113" s="74"/>
      <c r="ELM113" s="74"/>
      <c r="ELN113" s="74"/>
      <c r="ELO113" s="74"/>
      <c r="ELP113" s="74"/>
      <c r="ELQ113" s="74"/>
      <c r="ELR113" s="74"/>
      <c r="ELS113" s="74"/>
      <c r="ELT113" s="74"/>
      <c r="ELU113" s="74"/>
      <c r="ELV113" s="74"/>
      <c r="ELW113" s="74"/>
      <c r="ELX113" s="74"/>
      <c r="ELY113" s="74"/>
      <c r="ELZ113" s="74"/>
      <c r="EMA113" s="74"/>
      <c r="EMB113" s="74"/>
      <c r="EMC113" s="74"/>
      <c r="EMD113" s="74"/>
      <c r="EME113" s="74"/>
      <c r="EMF113" s="74"/>
      <c r="EMG113" s="74"/>
      <c r="EMH113" s="74"/>
      <c r="EMI113" s="74"/>
      <c r="EMJ113" s="74"/>
      <c r="EMK113" s="74"/>
      <c r="EML113" s="74"/>
      <c r="EMM113" s="74"/>
      <c r="EMN113" s="74"/>
      <c r="EMO113" s="74"/>
      <c r="EMP113" s="74"/>
      <c r="EMQ113" s="74"/>
      <c r="EMR113" s="74"/>
      <c r="EMS113" s="74"/>
      <c r="EMT113" s="74"/>
      <c r="EMU113" s="74"/>
      <c r="EMV113" s="74"/>
      <c r="EMW113" s="74"/>
      <c r="EMX113" s="74"/>
      <c r="EMY113" s="74"/>
      <c r="EMZ113" s="74"/>
      <c r="ENA113" s="74"/>
      <c r="ENB113" s="74"/>
      <c r="ENC113" s="74"/>
      <c r="END113" s="74"/>
      <c r="ENE113" s="74"/>
      <c r="ENF113" s="74"/>
      <c r="ENG113" s="74"/>
      <c r="ENH113" s="74"/>
      <c r="ENI113" s="74"/>
      <c r="ENJ113" s="74"/>
      <c r="ENK113" s="74"/>
      <c r="ENL113" s="74"/>
      <c r="ENM113" s="74"/>
      <c r="ENN113" s="74"/>
      <c r="ENO113" s="74"/>
      <c r="ENP113" s="74"/>
      <c r="ENQ113" s="74"/>
      <c r="ENR113" s="74"/>
      <c r="ENS113" s="74"/>
      <c r="ENT113" s="74"/>
      <c r="ENU113" s="74"/>
      <c r="ENV113" s="74"/>
      <c r="ENW113" s="74"/>
      <c r="ENX113" s="74"/>
      <c r="ENY113" s="74"/>
      <c r="ENZ113" s="74"/>
      <c r="EOA113" s="74"/>
      <c r="EOB113" s="74"/>
      <c r="EOC113" s="74"/>
      <c r="EOD113" s="74"/>
      <c r="EOE113" s="74"/>
      <c r="EOF113" s="74"/>
      <c r="EOG113" s="74"/>
      <c r="EOH113" s="74"/>
      <c r="EOI113" s="74"/>
      <c r="EOJ113" s="74"/>
      <c r="EOK113" s="74"/>
      <c r="EOL113" s="74"/>
      <c r="EOM113" s="74"/>
      <c r="EON113" s="74"/>
      <c r="EOO113" s="74"/>
      <c r="EOP113" s="74"/>
      <c r="EOQ113" s="74"/>
      <c r="EOR113" s="74"/>
      <c r="EOS113" s="74"/>
      <c r="EOT113" s="74"/>
      <c r="EOU113" s="74"/>
      <c r="EOV113" s="74"/>
      <c r="EOW113" s="74"/>
      <c r="EOX113" s="74"/>
      <c r="EOY113" s="74"/>
      <c r="EOZ113" s="74"/>
      <c r="EPA113" s="74"/>
      <c r="EPB113" s="74"/>
      <c r="EPC113" s="74"/>
      <c r="EPD113" s="74"/>
      <c r="EPE113" s="74"/>
      <c r="EPF113" s="74"/>
      <c r="EPG113" s="74"/>
      <c r="EPH113" s="74"/>
      <c r="EPI113" s="74"/>
      <c r="EPJ113" s="74"/>
      <c r="EPK113" s="74"/>
      <c r="EPL113" s="74"/>
      <c r="EPM113" s="74"/>
      <c r="EPN113" s="74"/>
      <c r="EPO113" s="74"/>
      <c r="EPP113" s="74"/>
      <c r="EPQ113" s="74"/>
      <c r="EPR113" s="74"/>
      <c r="EPS113" s="74"/>
      <c r="EPT113" s="74"/>
      <c r="EPU113" s="74"/>
      <c r="EPV113" s="74"/>
      <c r="EPW113" s="74"/>
      <c r="EPX113" s="74"/>
      <c r="EPY113" s="74"/>
      <c r="EPZ113" s="74"/>
      <c r="EQA113" s="74"/>
      <c r="EQB113" s="74"/>
      <c r="EQC113" s="74"/>
      <c r="EQD113" s="74"/>
      <c r="EQE113" s="74"/>
      <c r="EQF113" s="74"/>
      <c r="EQG113" s="74"/>
      <c r="EQH113" s="74"/>
      <c r="EQI113" s="74"/>
      <c r="EQJ113" s="74"/>
      <c r="EQK113" s="74"/>
      <c r="EQL113" s="74"/>
      <c r="EQM113" s="74"/>
      <c r="EQN113" s="74"/>
      <c r="EQO113" s="74"/>
      <c r="EQP113" s="74"/>
      <c r="EQQ113" s="74"/>
      <c r="EQR113" s="74"/>
      <c r="EQS113" s="74"/>
      <c r="EQT113" s="74"/>
      <c r="EQU113" s="74"/>
      <c r="EQV113" s="74"/>
      <c r="EQW113" s="74"/>
      <c r="EQX113" s="74"/>
      <c r="EQY113" s="74"/>
      <c r="EQZ113" s="74"/>
      <c r="ERA113" s="74"/>
      <c r="ERB113" s="74"/>
      <c r="ERC113" s="74"/>
      <c r="ERD113" s="74"/>
      <c r="ERE113" s="74"/>
      <c r="ERF113" s="74"/>
      <c r="ERG113" s="74"/>
      <c r="ERH113" s="74"/>
      <c r="ERI113" s="74"/>
      <c r="ERJ113" s="74"/>
      <c r="ERK113" s="74"/>
      <c r="ERL113" s="74"/>
      <c r="ERM113" s="74"/>
      <c r="ERN113" s="74"/>
      <c r="ERO113" s="74"/>
      <c r="ERP113" s="74"/>
      <c r="ERQ113" s="74"/>
      <c r="ERR113" s="74"/>
      <c r="ERS113" s="74"/>
      <c r="ERT113" s="74"/>
      <c r="ERU113" s="74"/>
      <c r="ERV113" s="74"/>
      <c r="ERW113" s="74"/>
      <c r="ERX113" s="74"/>
      <c r="ERY113" s="74"/>
      <c r="ERZ113" s="74"/>
      <c r="ESA113" s="74"/>
      <c r="ESB113" s="74"/>
      <c r="ESC113" s="74"/>
      <c r="ESD113" s="74"/>
      <c r="ESE113" s="74"/>
      <c r="ESF113" s="74"/>
      <c r="ESG113" s="74"/>
      <c r="ESH113" s="74"/>
      <c r="ESI113" s="74"/>
      <c r="ESJ113" s="74"/>
      <c r="ESK113" s="74"/>
      <c r="ESL113" s="74"/>
      <c r="ESM113" s="74"/>
      <c r="ESN113" s="74"/>
      <c r="ESO113" s="74"/>
      <c r="ESP113" s="74"/>
      <c r="ESQ113" s="74"/>
      <c r="ESR113" s="74"/>
      <c r="ESS113" s="74"/>
      <c r="EST113" s="74"/>
      <c r="ESU113" s="74"/>
      <c r="ESV113" s="74"/>
      <c r="ESW113" s="74"/>
      <c r="ESX113" s="74"/>
      <c r="ESY113" s="74"/>
      <c r="ESZ113" s="74"/>
      <c r="ETA113" s="74"/>
      <c r="ETB113" s="74"/>
      <c r="ETC113" s="74"/>
      <c r="ETD113" s="74"/>
      <c r="ETE113" s="74"/>
      <c r="ETF113" s="74"/>
      <c r="ETG113" s="74"/>
      <c r="ETH113" s="74"/>
      <c r="ETI113" s="74"/>
      <c r="ETJ113" s="74"/>
      <c r="ETK113" s="74"/>
      <c r="ETL113" s="74"/>
      <c r="ETM113" s="74"/>
      <c r="ETN113" s="74"/>
      <c r="ETO113" s="74"/>
      <c r="ETP113" s="74"/>
      <c r="ETQ113" s="74"/>
      <c r="ETR113" s="74"/>
      <c r="ETS113" s="74"/>
      <c r="ETT113" s="74"/>
      <c r="ETU113" s="74"/>
      <c r="ETV113" s="74"/>
      <c r="ETW113" s="74"/>
      <c r="ETX113" s="74"/>
      <c r="ETY113" s="74"/>
      <c r="ETZ113" s="74"/>
      <c r="EUA113" s="74"/>
      <c r="EUB113" s="74"/>
      <c r="EUC113" s="74"/>
      <c r="EUD113" s="74"/>
      <c r="EUE113" s="74"/>
      <c r="EUF113" s="74"/>
      <c r="EUG113" s="74"/>
      <c r="EUH113" s="74"/>
      <c r="EUI113" s="74"/>
      <c r="EUJ113" s="74"/>
      <c r="EUK113" s="74"/>
      <c r="EUL113" s="74"/>
      <c r="EUM113" s="74"/>
      <c r="EUN113" s="74"/>
      <c r="EUO113" s="74"/>
      <c r="EUP113" s="74"/>
      <c r="EUQ113" s="74"/>
      <c r="EUR113" s="74"/>
      <c r="EUS113" s="74"/>
      <c r="EUT113" s="74"/>
      <c r="EUU113" s="74"/>
      <c r="EUV113" s="74"/>
      <c r="EUW113" s="74"/>
      <c r="EUX113" s="74"/>
      <c r="EUY113" s="74"/>
      <c r="EUZ113" s="74"/>
      <c r="EVA113" s="74"/>
      <c r="EVB113" s="74"/>
      <c r="EVC113" s="74"/>
      <c r="EVD113" s="74"/>
      <c r="EVE113" s="74"/>
      <c r="EVF113" s="74"/>
      <c r="EVG113" s="74"/>
      <c r="EVH113" s="74"/>
      <c r="EVI113" s="74"/>
      <c r="EVJ113" s="74"/>
      <c r="EVK113" s="74"/>
      <c r="EVL113" s="74"/>
      <c r="EVM113" s="74"/>
      <c r="EVN113" s="74"/>
      <c r="EVO113" s="74"/>
      <c r="EVP113" s="74"/>
      <c r="EVQ113" s="74"/>
      <c r="EVR113" s="74"/>
      <c r="EVS113" s="74"/>
      <c r="EVT113" s="74"/>
      <c r="EVU113" s="74"/>
      <c r="EVV113" s="74"/>
      <c r="EVW113" s="74"/>
      <c r="EVX113" s="74"/>
      <c r="EVY113" s="74"/>
      <c r="EVZ113" s="74"/>
      <c r="EWA113" s="74"/>
      <c r="EWB113" s="74"/>
      <c r="EWC113" s="74"/>
      <c r="EWD113" s="74"/>
      <c r="EWE113" s="74"/>
      <c r="EWF113" s="74"/>
      <c r="EWG113" s="74"/>
      <c r="EWH113" s="74"/>
      <c r="EWI113" s="74"/>
      <c r="EWJ113" s="74"/>
      <c r="EWK113" s="74"/>
      <c r="EWL113" s="74"/>
      <c r="EWM113" s="74"/>
      <c r="EWN113" s="74"/>
      <c r="EWO113" s="74"/>
      <c r="EWP113" s="74"/>
      <c r="EWQ113" s="74"/>
      <c r="EWR113" s="74"/>
      <c r="EWS113" s="74"/>
      <c r="EWT113" s="74"/>
      <c r="EWU113" s="74"/>
      <c r="EWV113" s="74"/>
      <c r="EWW113" s="74"/>
      <c r="EWX113" s="74"/>
      <c r="EWY113" s="74"/>
      <c r="EWZ113" s="74"/>
      <c r="EXA113" s="74"/>
      <c r="EXB113" s="74"/>
      <c r="EXC113" s="74"/>
      <c r="EXD113" s="74"/>
      <c r="EXE113" s="74"/>
      <c r="EXF113" s="74"/>
      <c r="EXG113" s="74"/>
      <c r="EXH113" s="74"/>
      <c r="EXI113" s="74"/>
      <c r="EXJ113" s="74"/>
      <c r="EXK113" s="74"/>
      <c r="EXL113" s="74"/>
      <c r="EXM113" s="74"/>
      <c r="EXN113" s="74"/>
      <c r="EXO113" s="74"/>
      <c r="EXP113" s="74"/>
      <c r="EXQ113" s="74"/>
      <c r="EXR113" s="74"/>
      <c r="EXS113" s="74"/>
      <c r="EXT113" s="74"/>
      <c r="EXU113" s="74"/>
      <c r="EXV113" s="74"/>
      <c r="EXW113" s="74"/>
      <c r="EXX113" s="74"/>
      <c r="EXY113" s="74"/>
      <c r="EXZ113" s="74"/>
      <c r="EYA113" s="74"/>
      <c r="EYB113" s="74"/>
      <c r="EYC113" s="74"/>
      <c r="EYD113" s="74"/>
      <c r="EYE113" s="74"/>
      <c r="EYF113" s="74"/>
      <c r="EYG113" s="74"/>
      <c r="EYH113" s="74"/>
      <c r="EYI113" s="74"/>
      <c r="EYJ113" s="74"/>
      <c r="EYK113" s="74"/>
      <c r="EYL113" s="74"/>
      <c r="EYM113" s="74"/>
      <c r="EYN113" s="74"/>
      <c r="EYO113" s="74"/>
      <c r="EYP113" s="74"/>
      <c r="EYQ113" s="74"/>
      <c r="EYR113" s="74"/>
      <c r="EYS113" s="74"/>
      <c r="EYT113" s="74"/>
      <c r="EYU113" s="74"/>
      <c r="EYV113" s="74"/>
      <c r="EYW113" s="74"/>
      <c r="EYX113" s="74"/>
      <c r="EYY113" s="74"/>
      <c r="EYZ113" s="74"/>
      <c r="EZA113" s="74"/>
      <c r="EZB113" s="74"/>
      <c r="EZC113" s="74"/>
      <c r="EZD113" s="74"/>
      <c r="EZE113" s="74"/>
      <c r="EZF113" s="74"/>
      <c r="EZG113" s="74"/>
      <c r="EZH113" s="74"/>
      <c r="EZI113" s="74"/>
      <c r="EZJ113" s="74"/>
      <c r="EZK113" s="74"/>
      <c r="EZL113" s="74"/>
      <c r="EZM113" s="74"/>
      <c r="EZN113" s="74"/>
      <c r="EZO113" s="74"/>
      <c r="EZP113" s="74"/>
      <c r="EZQ113" s="74"/>
      <c r="EZR113" s="74"/>
      <c r="EZS113" s="74"/>
      <c r="EZT113" s="74"/>
      <c r="EZU113" s="74"/>
      <c r="EZV113" s="74"/>
      <c r="EZW113" s="74"/>
      <c r="EZX113" s="74"/>
      <c r="EZY113" s="74"/>
      <c r="EZZ113" s="74"/>
      <c r="FAA113" s="74"/>
      <c r="FAB113" s="74"/>
      <c r="FAC113" s="74"/>
      <c r="FAD113" s="74"/>
      <c r="FAE113" s="74"/>
      <c r="FAF113" s="74"/>
      <c r="FAG113" s="74"/>
      <c r="FAH113" s="74"/>
      <c r="FAI113" s="74"/>
      <c r="FAJ113" s="74"/>
      <c r="FAK113" s="74"/>
      <c r="FAL113" s="74"/>
      <c r="FAM113" s="74"/>
      <c r="FAN113" s="74"/>
      <c r="FAO113" s="74"/>
      <c r="FAP113" s="74"/>
      <c r="FAQ113" s="74"/>
      <c r="FAR113" s="74"/>
      <c r="FAS113" s="74"/>
      <c r="FAT113" s="74"/>
      <c r="FAU113" s="74"/>
      <c r="FAV113" s="74"/>
      <c r="FAW113" s="74"/>
      <c r="FAX113" s="74"/>
      <c r="FAY113" s="74"/>
      <c r="FAZ113" s="74"/>
      <c r="FBA113" s="74"/>
      <c r="FBB113" s="74"/>
      <c r="FBC113" s="74"/>
      <c r="FBD113" s="74"/>
      <c r="FBE113" s="74"/>
      <c r="FBF113" s="74"/>
      <c r="FBG113" s="74"/>
      <c r="FBH113" s="74"/>
      <c r="FBI113" s="74"/>
      <c r="FBJ113" s="74"/>
      <c r="FBK113" s="74"/>
      <c r="FBL113" s="74"/>
      <c r="FBM113" s="74"/>
      <c r="FBN113" s="74"/>
      <c r="FBO113" s="74"/>
      <c r="FBP113" s="74"/>
      <c r="FBQ113" s="74"/>
      <c r="FBR113" s="74"/>
      <c r="FBS113" s="74"/>
      <c r="FBT113" s="74"/>
      <c r="FBU113" s="74"/>
      <c r="FBV113" s="74"/>
      <c r="FBW113" s="74"/>
      <c r="FBX113" s="74"/>
      <c r="FBY113" s="74"/>
      <c r="FBZ113" s="74"/>
      <c r="FCA113" s="74"/>
      <c r="FCB113" s="74"/>
      <c r="FCC113" s="74"/>
      <c r="FCD113" s="74"/>
      <c r="FCE113" s="74"/>
      <c r="FCF113" s="74"/>
      <c r="FCG113" s="74"/>
      <c r="FCH113" s="74"/>
      <c r="FCI113" s="74"/>
      <c r="FCJ113" s="74"/>
      <c r="FCK113" s="74"/>
      <c r="FCL113" s="74"/>
      <c r="FCM113" s="74"/>
      <c r="FCN113" s="74"/>
      <c r="FCO113" s="74"/>
      <c r="FCP113" s="74"/>
      <c r="FCQ113" s="74"/>
      <c r="FCR113" s="74"/>
      <c r="FCS113" s="74"/>
      <c r="FCT113" s="74"/>
      <c r="FCU113" s="74"/>
      <c r="FCV113" s="74"/>
      <c r="FCW113" s="74"/>
      <c r="FCX113" s="74"/>
      <c r="FCY113" s="74"/>
      <c r="FCZ113" s="74"/>
      <c r="FDA113" s="74"/>
      <c r="FDB113" s="74"/>
      <c r="FDC113" s="74"/>
      <c r="FDD113" s="74"/>
      <c r="FDE113" s="74"/>
      <c r="FDF113" s="74"/>
      <c r="FDG113" s="74"/>
      <c r="FDH113" s="74"/>
      <c r="FDI113" s="74"/>
      <c r="FDJ113" s="74"/>
      <c r="FDK113" s="74"/>
      <c r="FDL113" s="74"/>
      <c r="FDM113" s="74"/>
      <c r="FDN113" s="74"/>
      <c r="FDO113" s="74"/>
      <c r="FDP113" s="74"/>
      <c r="FDQ113" s="74"/>
      <c r="FDR113" s="74"/>
      <c r="FDS113" s="74"/>
      <c r="FDT113" s="74"/>
      <c r="FDU113" s="74"/>
      <c r="FDV113" s="74"/>
      <c r="FDW113" s="74"/>
      <c r="FDX113" s="74"/>
      <c r="FDY113" s="74"/>
      <c r="FDZ113" s="74"/>
      <c r="FEA113" s="74"/>
      <c r="FEB113" s="74"/>
      <c r="FEC113" s="74"/>
      <c r="FED113" s="74"/>
      <c r="FEE113" s="74"/>
      <c r="FEF113" s="74"/>
      <c r="FEG113" s="74"/>
      <c r="FEH113" s="74"/>
      <c r="FEI113" s="74"/>
      <c r="FEJ113" s="74"/>
      <c r="FEK113" s="74"/>
      <c r="FEL113" s="74"/>
      <c r="FEM113" s="74"/>
      <c r="FEN113" s="74"/>
      <c r="FEO113" s="74"/>
      <c r="FEP113" s="74"/>
      <c r="FEQ113" s="74"/>
      <c r="FER113" s="74"/>
      <c r="FES113" s="74"/>
      <c r="FET113" s="74"/>
      <c r="FEU113" s="74"/>
      <c r="FEV113" s="74"/>
      <c r="FEW113" s="74"/>
      <c r="FEX113" s="74"/>
      <c r="FEY113" s="74"/>
      <c r="FEZ113" s="74"/>
      <c r="FFA113" s="74"/>
      <c r="FFB113" s="74"/>
      <c r="FFC113" s="74"/>
      <c r="FFD113" s="74"/>
      <c r="FFE113" s="74"/>
      <c r="FFF113" s="74"/>
      <c r="FFG113" s="74"/>
      <c r="FFH113" s="74"/>
      <c r="FFI113" s="74"/>
      <c r="FFJ113" s="74"/>
      <c r="FFK113" s="74"/>
      <c r="FFL113" s="74"/>
      <c r="FFM113" s="74"/>
      <c r="FFN113" s="74"/>
      <c r="FFO113" s="74"/>
      <c r="FFP113" s="74"/>
      <c r="FFQ113" s="74"/>
      <c r="FFR113" s="74"/>
      <c r="FFS113" s="74"/>
      <c r="FFT113" s="74"/>
      <c r="FFU113" s="74"/>
      <c r="FFV113" s="74"/>
      <c r="FFW113" s="74"/>
      <c r="FFX113" s="74"/>
      <c r="FFY113" s="74"/>
      <c r="FFZ113" s="74"/>
      <c r="FGA113" s="74"/>
      <c r="FGB113" s="74"/>
      <c r="FGC113" s="74"/>
      <c r="FGD113" s="74"/>
      <c r="FGE113" s="74"/>
      <c r="FGF113" s="74"/>
      <c r="FGG113" s="74"/>
      <c r="FGH113" s="74"/>
      <c r="FGI113" s="74"/>
      <c r="FGJ113" s="74"/>
      <c r="FGK113" s="74"/>
      <c r="FGL113" s="74"/>
      <c r="FGM113" s="74"/>
      <c r="FGN113" s="74"/>
      <c r="FGO113" s="74"/>
      <c r="FGP113" s="74"/>
      <c r="FGQ113" s="74"/>
      <c r="FGR113" s="74"/>
      <c r="FGS113" s="74"/>
      <c r="FGT113" s="74"/>
      <c r="FGU113" s="74"/>
      <c r="FGV113" s="74"/>
      <c r="FGW113" s="74"/>
      <c r="FGX113" s="74"/>
      <c r="FGY113" s="74"/>
      <c r="FGZ113" s="74"/>
      <c r="FHA113" s="74"/>
      <c r="FHB113" s="74"/>
      <c r="FHC113" s="74"/>
      <c r="FHD113" s="74"/>
      <c r="FHE113" s="74"/>
      <c r="FHF113" s="74"/>
      <c r="FHG113" s="74"/>
      <c r="FHH113" s="74"/>
      <c r="FHI113" s="74"/>
      <c r="FHJ113" s="74"/>
      <c r="FHK113" s="74"/>
      <c r="FHL113" s="74"/>
      <c r="FHM113" s="74"/>
      <c r="FHN113" s="74"/>
      <c r="FHO113" s="74"/>
      <c r="FHP113" s="74"/>
      <c r="FHQ113" s="74"/>
      <c r="FHR113" s="74"/>
      <c r="FHS113" s="74"/>
      <c r="FHT113" s="74"/>
      <c r="FHU113" s="74"/>
      <c r="FHV113" s="74"/>
      <c r="FHW113" s="74"/>
      <c r="FHX113" s="74"/>
      <c r="FHY113" s="74"/>
      <c r="FHZ113" s="74"/>
      <c r="FIA113" s="74"/>
      <c r="FIB113" s="74"/>
      <c r="FIC113" s="74"/>
      <c r="FID113" s="74"/>
      <c r="FIE113" s="74"/>
      <c r="FIF113" s="74"/>
      <c r="FIG113" s="74"/>
      <c r="FIH113" s="74"/>
      <c r="FII113" s="74"/>
      <c r="FIJ113" s="74"/>
      <c r="FIK113" s="74"/>
      <c r="FIL113" s="74"/>
      <c r="FIM113" s="74"/>
      <c r="FIN113" s="74"/>
      <c r="FIO113" s="74"/>
      <c r="FIP113" s="74"/>
      <c r="FIQ113" s="74"/>
      <c r="FIR113" s="74"/>
      <c r="FIS113" s="74"/>
      <c r="FIT113" s="74"/>
      <c r="FIU113" s="74"/>
      <c r="FIV113" s="74"/>
      <c r="FIW113" s="74"/>
      <c r="FIX113" s="74"/>
      <c r="FIY113" s="74"/>
      <c r="FIZ113" s="74"/>
      <c r="FJA113" s="74"/>
      <c r="FJB113" s="74"/>
      <c r="FJC113" s="74"/>
      <c r="FJD113" s="74"/>
      <c r="FJE113" s="74"/>
      <c r="FJF113" s="74"/>
      <c r="FJG113" s="74"/>
      <c r="FJH113" s="74"/>
      <c r="FJI113" s="74"/>
      <c r="FJJ113" s="74"/>
      <c r="FJK113" s="74"/>
      <c r="FJL113" s="74"/>
      <c r="FJM113" s="74"/>
      <c r="FJN113" s="74"/>
      <c r="FJO113" s="74"/>
      <c r="FJP113" s="74"/>
      <c r="FJQ113" s="74"/>
      <c r="FJR113" s="74"/>
      <c r="FJS113" s="74"/>
      <c r="FJT113" s="74"/>
      <c r="FJU113" s="74"/>
      <c r="FJV113" s="74"/>
      <c r="FJW113" s="74"/>
      <c r="FJX113" s="74"/>
      <c r="FJY113" s="74"/>
      <c r="FJZ113" s="74"/>
      <c r="FKA113" s="74"/>
      <c r="FKB113" s="74"/>
      <c r="FKC113" s="74"/>
      <c r="FKD113" s="74"/>
      <c r="FKE113" s="74"/>
      <c r="FKF113" s="74"/>
      <c r="FKG113" s="74"/>
      <c r="FKH113" s="74"/>
      <c r="FKI113" s="74"/>
      <c r="FKJ113" s="74"/>
      <c r="FKK113" s="74"/>
      <c r="FKL113" s="74"/>
      <c r="FKM113" s="74"/>
      <c r="FKN113" s="74"/>
      <c r="FKO113" s="74"/>
      <c r="FKP113" s="74"/>
      <c r="FKQ113" s="74"/>
      <c r="FKR113" s="74"/>
      <c r="FKS113" s="74"/>
      <c r="FKT113" s="74"/>
      <c r="FKU113" s="74"/>
      <c r="FKV113" s="74"/>
      <c r="FKW113" s="74"/>
      <c r="FKX113" s="74"/>
      <c r="FKY113" s="74"/>
      <c r="FKZ113" s="74"/>
      <c r="FLA113" s="74"/>
      <c r="FLB113" s="74"/>
      <c r="FLC113" s="74"/>
      <c r="FLD113" s="74"/>
      <c r="FLE113" s="74"/>
      <c r="FLF113" s="74"/>
      <c r="FLG113" s="74"/>
      <c r="FLH113" s="74"/>
      <c r="FLI113" s="74"/>
      <c r="FLJ113" s="74"/>
      <c r="FLK113" s="74"/>
      <c r="FLL113" s="74"/>
      <c r="FLM113" s="74"/>
      <c r="FLN113" s="74"/>
      <c r="FLO113" s="74"/>
      <c r="FLP113" s="74"/>
      <c r="FLQ113" s="74"/>
      <c r="FLR113" s="74"/>
      <c r="FLS113" s="74"/>
      <c r="FLT113" s="74"/>
      <c r="FLU113" s="74"/>
      <c r="FLV113" s="74"/>
      <c r="FLW113" s="74"/>
      <c r="FLX113" s="74"/>
      <c r="FLY113" s="74"/>
      <c r="FLZ113" s="74"/>
      <c r="FMA113" s="74"/>
      <c r="FMB113" s="74"/>
      <c r="FMC113" s="74"/>
      <c r="FMD113" s="74"/>
      <c r="FME113" s="74"/>
      <c r="FMF113" s="74"/>
      <c r="FMG113" s="74"/>
      <c r="FMH113" s="74"/>
      <c r="FMI113" s="74"/>
      <c r="FMJ113" s="74"/>
      <c r="FMK113" s="74"/>
      <c r="FML113" s="74"/>
      <c r="FMM113" s="74"/>
      <c r="FMN113" s="74"/>
      <c r="FMO113" s="74"/>
      <c r="FMP113" s="74"/>
      <c r="FMQ113" s="74"/>
      <c r="FMR113" s="74"/>
      <c r="FMS113" s="74"/>
      <c r="FMT113" s="74"/>
      <c r="FMU113" s="74"/>
      <c r="FMV113" s="74"/>
      <c r="FMW113" s="74"/>
      <c r="FMX113" s="74"/>
      <c r="FMY113" s="74"/>
      <c r="FMZ113" s="74"/>
      <c r="FNA113" s="74"/>
      <c r="FNB113" s="74"/>
      <c r="FNC113" s="74"/>
      <c r="FND113" s="74"/>
      <c r="FNE113" s="74"/>
      <c r="FNF113" s="74"/>
      <c r="FNG113" s="74"/>
      <c r="FNH113" s="74"/>
      <c r="FNI113" s="74"/>
      <c r="FNJ113" s="74"/>
      <c r="FNK113" s="74"/>
      <c r="FNL113" s="74"/>
      <c r="FNM113" s="74"/>
      <c r="FNN113" s="74"/>
      <c r="FNO113" s="74"/>
      <c r="FNP113" s="74"/>
      <c r="FNQ113" s="74"/>
      <c r="FNR113" s="74"/>
      <c r="FNS113" s="74"/>
      <c r="FNT113" s="74"/>
      <c r="FNU113" s="74"/>
      <c r="FNV113" s="74"/>
      <c r="FNW113" s="74"/>
      <c r="FNX113" s="74"/>
      <c r="FNY113" s="74"/>
      <c r="FNZ113" s="74"/>
      <c r="FOA113" s="74"/>
      <c r="FOB113" s="74"/>
      <c r="FOC113" s="74"/>
      <c r="FOD113" s="74"/>
      <c r="FOE113" s="74"/>
      <c r="FOF113" s="74"/>
      <c r="FOG113" s="74"/>
      <c r="FOH113" s="74"/>
      <c r="FOI113" s="74"/>
      <c r="FOJ113" s="74"/>
      <c r="FOK113" s="74"/>
      <c r="FOL113" s="74"/>
      <c r="FOM113" s="74"/>
      <c r="FON113" s="74"/>
      <c r="FOO113" s="74"/>
      <c r="FOP113" s="74"/>
      <c r="FOQ113" s="74"/>
      <c r="FOR113" s="74"/>
      <c r="FOS113" s="74"/>
      <c r="FOT113" s="74"/>
      <c r="FOU113" s="74"/>
      <c r="FOV113" s="74"/>
      <c r="FOW113" s="74"/>
      <c r="FOX113" s="74"/>
      <c r="FOY113" s="74"/>
      <c r="FOZ113" s="74"/>
      <c r="FPA113" s="74"/>
      <c r="FPB113" s="74"/>
      <c r="FPC113" s="74"/>
      <c r="FPD113" s="74"/>
      <c r="FPE113" s="74"/>
      <c r="FPF113" s="74"/>
      <c r="FPG113" s="74"/>
      <c r="FPH113" s="74"/>
      <c r="FPI113" s="74"/>
      <c r="FPJ113" s="74"/>
      <c r="FPK113" s="74"/>
      <c r="FPL113" s="74"/>
      <c r="FPM113" s="74"/>
      <c r="FPN113" s="74"/>
      <c r="FPO113" s="74"/>
      <c r="FPP113" s="74"/>
      <c r="FPQ113" s="74"/>
      <c r="FPR113" s="74"/>
      <c r="FPS113" s="74"/>
      <c r="FPT113" s="74"/>
      <c r="FPU113" s="74"/>
      <c r="FPV113" s="74"/>
      <c r="FPW113" s="74"/>
      <c r="FPX113" s="74"/>
      <c r="FPY113" s="74"/>
      <c r="FPZ113" s="74"/>
      <c r="FQA113" s="74"/>
      <c r="FQB113" s="74"/>
      <c r="FQC113" s="74"/>
      <c r="FQD113" s="74"/>
      <c r="FQE113" s="74"/>
      <c r="FQF113" s="74"/>
      <c r="FQG113" s="74"/>
      <c r="FQH113" s="74"/>
      <c r="FQI113" s="74"/>
      <c r="FQJ113" s="74"/>
      <c r="FQK113" s="74"/>
      <c r="FQL113" s="74"/>
      <c r="FQM113" s="74"/>
      <c r="FQN113" s="74"/>
      <c r="FQO113" s="74"/>
      <c r="FQP113" s="74"/>
      <c r="FQQ113" s="74"/>
      <c r="FQR113" s="74"/>
      <c r="FQS113" s="74"/>
      <c r="FQT113" s="74"/>
      <c r="FQU113" s="74"/>
      <c r="FQV113" s="74"/>
      <c r="FQW113" s="74"/>
      <c r="FQX113" s="74"/>
      <c r="FQY113" s="74"/>
      <c r="FQZ113" s="74"/>
      <c r="FRA113" s="74"/>
      <c r="FRB113" s="74"/>
      <c r="FRC113" s="74"/>
      <c r="FRD113" s="74"/>
      <c r="FRE113" s="74"/>
      <c r="FRF113" s="74"/>
      <c r="FRG113" s="74"/>
      <c r="FRH113" s="74"/>
      <c r="FRI113" s="74"/>
      <c r="FRJ113" s="74"/>
      <c r="FRK113" s="74"/>
      <c r="FRL113" s="74"/>
      <c r="FRM113" s="74"/>
      <c r="FRN113" s="74"/>
      <c r="FRO113" s="74"/>
      <c r="FRP113" s="74"/>
      <c r="FRQ113" s="74"/>
      <c r="FRR113" s="74"/>
      <c r="FRS113" s="74"/>
      <c r="FRT113" s="74"/>
      <c r="FRU113" s="74"/>
      <c r="FRV113" s="74"/>
      <c r="FRW113" s="74"/>
      <c r="FRX113" s="74"/>
      <c r="FRY113" s="74"/>
      <c r="FRZ113" s="74"/>
      <c r="FSA113" s="74"/>
      <c r="FSB113" s="74"/>
      <c r="FSC113" s="74"/>
      <c r="FSD113" s="74"/>
      <c r="FSE113" s="74"/>
      <c r="FSF113" s="74"/>
      <c r="FSG113" s="74"/>
      <c r="FSH113" s="74"/>
      <c r="FSI113" s="74"/>
      <c r="FSJ113" s="74"/>
      <c r="FSK113" s="74"/>
      <c r="FSL113" s="74"/>
      <c r="FSM113" s="74"/>
      <c r="FSN113" s="74"/>
      <c r="FSO113" s="74"/>
      <c r="FSP113" s="74"/>
      <c r="FSQ113" s="74"/>
      <c r="FSR113" s="74"/>
      <c r="FSS113" s="74"/>
      <c r="FST113" s="74"/>
      <c r="FSU113" s="74"/>
      <c r="FSV113" s="74"/>
      <c r="FSW113" s="74"/>
      <c r="FSX113" s="74"/>
      <c r="FSY113" s="74"/>
      <c r="FSZ113" s="74"/>
      <c r="FTA113" s="74"/>
      <c r="FTB113" s="74"/>
      <c r="FTC113" s="74"/>
      <c r="FTD113" s="74"/>
      <c r="FTE113" s="74"/>
      <c r="FTF113" s="74"/>
      <c r="FTG113" s="74"/>
      <c r="FTH113" s="74"/>
      <c r="FTI113" s="74"/>
      <c r="FTJ113" s="74"/>
      <c r="FTK113" s="74"/>
      <c r="FTL113" s="74"/>
      <c r="FTM113" s="74"/>
      <c r="FTN113" s="74"/>
      <c r="FTO113" s="74"/>
      <c r="FTP113" s="74"/>
      <c r="FTQ113" s="74"/>
      <c r="FTR113" s="74"/>
      <c r="FTS113" s="74"/>
      <c r="FTT113" s="74"/>
      <c r="FTU113" s="74"/>
      <c r="FTV113" s="74"/>
      <c r="FTW113" s="74"/>
      <c r="FTX113" s="74"/>
      <c r="FTY113" s="74"/>
      <c r="FTZ113" s="74"/>
      <c r="FUA113" s="74"/>
      <c r="FUB113" s="74"/>
      <c r="FUC113" s="74"/>
      <c r="FUD113" s="74"/>
      <c r="FUE113" s="74"/>
      <c r="FUF113" s="74"/>
      <c r="FUG113" s="74"/>
      <c r="FUH113" s="74"/>
      <c r="FUI113" s="74"/>
      <c r="FUJ113" s="74"/>
      <c r="FUK113" s="74"/>
      <c r="FUL113" s="74"/>
      <c r="FUM113" s="74"/>
      <c r="FUN113" s="74"/>
      <c r="FUO113" s="74"/>
      <c r="FUP113" s="74"/>
      <c r="FUQ113" s="74"/>
      <c r="FUR113" s="74"/>
      <c r="FUS113" s="74"/>
      <c r="FUT113" s="74"/>
      <c r="FUU113" s="74"/>
      <c r="FUV113" s="74"/>
      <c r="FUW113" s="74"/>
      <c r="FUX113" s="74"/>
      <c r="FUY113" s="74"/>
      <c r="FUZ113" s="74"/>
      <c r="FVA113" s="74"/>
      <c r="FVB113" s="74"/>
      <c r="FVC113" s="74"/>
      <c r="FVD113" s="74"/>
      <c r="FVE113" s="74"/>
      <c r="FVF113" s="74"/>
      <c r="FVG113" s="74"/>
      <c r="FVH113" s="74"/>
      <c r="FVI113" s="74"/>
      <c r="FVJ113" s="74"/>
      <c r="FVK113" s="74"/>
      <c r="FVL113" s="74"/>
      <c r="FVM113" s="74"/>
      <c r="FVN113" s="74"/>
      <c r="FVO113" s="74"/>
      <c r="FVP113" s="74"/>
      <c r="FVQ113" s="74"/>
      <c r="FVR113" s="74"/>
      <c r="FVS113" s="74"/>
      <c r="FVT113" s="74"/>
      <c r="FVU113" s="74"/>
      <c r="FVV113" s="74"/>
      <c r="FVW113" s="74"/>
      <c r="FVX113" s="74"/>
      <c r="FVY113" s="74"/>
      <c r="FVZ113" s="74"/>
      <c r="FWA113" s="74"/>
      <c r="FWB113" s="74"/>
      <c r="FWC113" s="74"/>
      <c r="FWD113" s="74"/>
      <c r="FWE113" s="74"/>
      <c r="FWF113" s="74"/>
      <c r="FWG113" s="74"/>
      <c r="FWH113" s="74"/>
      <c r="FWI113" s="74"/>
      <c r="FWJ113" s="74"/>
      <c r="FWK113" s="74"/>
      <c r="FWL113" s="74"/>
      <c r="FWM113" s="74"/>
      <c r="FWN113" s="74"/>
      <c r="FWO113" s="74"/>
      <c r="FWP113" s="74"/>
      <c r="FWQ113" s="74"/>
      <c r="FWR113" s="74"/>
      <c r="FWS113" s="74"/>
      <c r="FWT113" s="74"/>
      <c r="FWU113" s="74"/>
      <c r="FWV113" s="74"/>
      <c r="FWW113" s="74"/>
      <c r="FWX113" s="74"/>
      <c r="FWY113" s="74"/>
      <c r="FWZ113" s="74"/>
      <c r="FXA113" s="74"/>
      <c r="FXB113" s="74"/>
      <c r="FXC113" s="74"/>
      <c r="FXD113" s="74"/>
      <c r="FXE113" s="74"/>
      <c r="FXF113" s="74"/>
      <c r="FXG113" s="74"/>
      <c r="FXH113" s="74"/>
      <c r="FXI113" s="74"/>
      <c r="FXJ113" s="74"/>
      <c r="FXK113" s="74"/>
      <c r="FXL113" s="74"/>
      <c r="FXM113" s="74"/>
      <c r="FXN113" s="74"/>
      <c r="FXO113" s="74"/>
      <c r="FXP113" s="74"/>
      <c r="FXQ113" s="74"/>
      <c r="FXR113" s="74"/>
      <c r="FXS113" s="74"/>
      <c r="FXT113" s="74"/>
      <c r="FXU113" s="74"/>
      <c r="FXV113" s="74"/>
      <c r="FXW113" s="74"/>
      <c r="FXX113" s="74"/>
      <c r="FXY113" s="74"/>
      <c r="FXZ113" s="74"/>
      <c r="FYA113" s="74"/>
      <c r="FYB113" s="74"/>
      <c r="FYC113" s="74"/>
      <c r="FYD113" s="74"/>
      <c r="FYE113" s="74"/>
      <c r="FYF113" s="74"/>
      <c r="FYG113" s="74"/>
      <c r="FYH113" s="74"/>
      <c r="FYI113" s="74"/>
      <c r="FYJ113" s="74"/>
      <c r="FYK113" s="74"/>
      <c r="FYL113" s="74"/>
      <c r="FYM113" s="74"/>
      <c r="FYN113" s="74"/>
      <c r="FYO113" s="74"/>
      <c r="FYP113" s="74"/>
      <c r="FYQ113" s="74"/>
      <c r="FYR113" s="74"/>
      <c r="FYS113" s="74"/>
      <c r="FYT113" s="74"/>
      <c r="FYU113" s="74"/>
      <c r="FYV113" s="74"/>
      <c r="FYW113" s="74"/>
      <c r="FYX113" s="74"/>
      <c r="FYY113" s="74"/>
      <c r="FYZ113" s="74"/>
      <c r="FZA113" s="74"/>
      <c r="FZB113" s="74"/>
      <c r="FZC113" s="74"/>
      <c r="FZD113" s="74"/>
      <c r="FZE113" s="74"/>
      <c r="FZF113" s="74"/>
      <c r="FZG113" s="74"/>
      <c r="FZH113" s="74"/>
      <c r="FZI113" s="74"/>
      <c r="FZJ113" s="74"/>
      <c r="FZK113" s="74"/>
      <c r="FZL113" s="74"/>
      <c r="FZM113" s="74"/>
      <c r="FZN113" s="74"/>
      <c r="FZO113" s="74"/>
      <c r="FZP113" s="74"/>
      <c r="FZQ113" s="74"/>
      <c r="FZR113" s="74"/>
      <c r="FZS113" s="74"/>
      <c r="FZT113" s="74"/>
      <c r="FZU113" s="74"/>
      <c r="FZV113" s="74"/>
      <c r="FZW113" s="74"/>
      <c r="FZX113" s="74"/>
      <c r="FZY113" s="74"/>
      <c r="FZZ113" s="74"/>
      <c r="GAA113" s="74"/>
      <c r="GAB113" s="74"/>
      <c r="GAC113" s="74"/>
      <c r="GAD113" s="74"/>
      <c r="GAE113" s="74"/>
      <c r="GAF113" s="74"/>
      <c r="GAG113" s="74"/>
      <c r="GAH113" s="74"/>
      <c r="GAI113" s="74"/>
      <c r="GAJ113" s="74"/>
      <c r="GAK113" s="74"/>
      <c r="GAL113" s="74"/>
      <c r="GAM113" s="74"/>
      <c r="GAN113" s="74"/>
      <c r="GAO113" s="74"/>
      <c r="GAP113" s="74"/>
      <c r="GAQ113" s="74"/>
      <c r="GAR113" s="74"/>
      <c r="GAS113" s="74"/>
      <c r="GAT113" s="74"/>
      <c r="GAU113" s="74"/>
      <c r="GAV113" s="74"/>
      <c r="GAW113" s="74"/>
      <c r="GAX113" s="74"/>
      <c r="GAY113" s="74"/>
      <c r="GAZ113" s="74"/>
      <c r="GBA113" s="74"/>
      <c r="GBB113" s="74"/>
      <c r="GBC113" s="74"/>
      <c r="GBD113" s="74"/>
      <c r="GBE113" s="74"/>
      <c r="GBF113" s="74"/>
      <c r="GBG113" s="74"/>
      <c r="GBH113" s="74"/>
      <c r="GBI113" s="74"/>
      <c r="GBJ113" s="74"/>
      <c r="GBK113" s="74"/>
      <c r="GBL113" s="74"/>
      <c r="GBM113" s="74"/>
      <c r="GBN113" s="74"/>
      <c r="GBO113" s="74"/>
      <c r="GBP113" s="74"/>
      <c r="GBQ113" s="74"/>
      <c r="GBR113" s="74"/>
      <c r="GBS113" s="74"/>
      <c r="GBT113" s="74"/>
      <c r="GBU113" s="74"/>
      <c r="GBV113" s="74"/>
      <c r="GBW113" s="74"/>
      <c r="GBX113" s="74"/>
      <c r="GBY113" s="74"/>
      <c r="GBZ113" s="74"/>
      <c r="GCA113" s="74"/>
      <c r="GCB113" s="74"/>
      <c r="GCC113" s="74"/>
      <c r="GCD113" s="74"/>
      <c r="GCE113" s="74"/>
      <c r="GCF113" s="74"/>
      <c r="GCG113" s="74"/>
      <c r="GCH113" s="74"/>
      <c r="GCI113" s="74"/>
      <c r="GCJ113" s="74"/>
      <c r="GCK113" s="74"/>
      <c r="GCL113" s="74"/>
      <c r="GCM113" s="74"/>
      <c r="GCN113" s="74"/>
      <c r="GCO113" s="74"/>
      <c r="GCP113" s="74"/>
      <c r="GCQ113" s="74"/>
      <c r="GCR113" s="74"/>
      <c r="GCS113" s="74"/>
      <c r="GCT113" s="74"/>
      <c r="GCU113" s="74"/>
      <c r="GCV113" s="74"/>
      <c r="GCW113" s="74"/>
      <c r="GCX113" s="74"/>
      <c r="GCY113" s="74"/>
      <c r="GCZ113" s="74"/>
      <c r="GDA113" s="74"/>
      <c r="GDB113" s="74"/>
      <c r="GDC113" s="74"/>
      <c r="GDD113" s="74"/>
      <c r="GDE113" s="74"/>
      <c r="GDF113" s="74"/>
      <c r="GDG113" s="74"/>
      <c r="GDH113" s="74"/>
      <c r="GDI113" s="74"/>
      <c r="GDJ113" s="74"/>
      <c r="GDK113" s="74"/>
      <c r="GDL113" s="74"/>
      <c r="GDM113" s="74"/>
      <c r="GDN113" s="74"/>
      <c r="GDO113" s="74"/>
      <c r="GDP113" s="74"/>
      <c r="GDQ113" s="74"/>
      <c r="GDR113" s="74"/>
      <c r="GDS113" s="74"/>
      <c r="GDT113" s="74"/>
      <c r="GDU113" s="74"/>
      <c r="GDV113" s="74"/>
      <c r="GDW113" s="74"/>
      <c r="GDX113" s="74"/>
      <c r="GDY113" s="74"/>
      <c r="GDZ113" s="74"/>
      <c r="GEA113" s="74"/>
      <c r="GEB113" s="74"/>
      <c r="GEC113" s="74"/>
      <c r="GED113" s="74"/>
      <c r="GEE113" s="74"/>
      <c r="GEF113" s="74"/>
      <c r="GEG113" s="74"/>
      <c r="GEH113" s="74"/>
      <c r="GEI113" s="74"/>
      <c r="GEJ113" s="74"/>
      <c r="GEK113" s="74"/>
      <c r="GEL113" s="74"/>
      <c r="GEM113" s="74"/>
      <c r="GEN113" s="74"/>
      <c r="GEO113" s="74"/>
      <c r="GEP113" s="74"/>
      <c r="GEQ113" s="74"/>
      <c r="GER113" s="74"/>
      <c r="GES113" s="74"/>
      <c r="GET113" s="74"/>
      <c r="GEU113" s="74"/>
      <c r="GEV113" s="74"/>
      <c r="GEW113" s="74"/>
      <c r="GEX113" s="74"/>
      <c r="GEY113" s="74"/>
      <c r="GEZ113" s="74"/>
      <c r="GFA113" s="74"/>
      <c r="GFB113" s="74"/>
      <c r="GFC113" s="74"/>
      <c r="GFD113" s="74"/>
      <c r="GFE113" s="74"/>
      <c r="GFF113" s="74"/>
      <c r="GFG113" s="74"/>
      <c r="GFH113" s="74"/>
      <c r="GFI113" s="74"/>
      <c r="GFJ113" s="74"/>
      <c r="GFK113" s="74"/>
      <c r="GFL113" s="74"/>
      <c r="GFM113" s="74"/>
      <c r="GFN113" s="74"/>
      <c r="GFO113" s="74"/>
      <c r="GFP113" s="74"/>
      <c r="GFQ113" s="74"/>
      <c r="GFR113" s="74"/>
      <c r="GFS113" s="74"/>
      <c r="GFT113" s="74"/>
      <c r="GFU113" s="74"/>
      <c r="GFV113" s="74"/>
      <c r="GFW113" s="74"/>
      <c r="GFX113" s="74"/>
      <c r="GFY113" s="74"/>
      <c r="GFZ113" s="74"/>
      <c r="GGA113" s="74"/>
      <c r="GGB113" s="74"/>
      <c r="GGC113" s="74"/>
      <c r="GGD113" s="74"/>
      <c r="GGE113" s="74"/>
      <c r="GGF113" s="74"/>
      <c r="GGG113" s="74"/>
      <c r="GGH113" s="74"/>
      <c r="GGI113" s="74"/>
      <c r="GGJ113" s="74"/>
      <c r="GGK113" s="74"/>
      <c r="GGL113" s="74"/>
      <c r="GGM113" s="74"/>
      <c r="GGN113" s="74"/>
      <c r="GGO113" s="74"/>
      <c r="GGP113" s="74"/>
      <c r="GGQ113" s="74"/>
      <c r="GGR113" s="74"/>
      <c r="GGS113" s="74"/>
      <c r="GGT113" s="74"/>
      <c r="GGU113" s="74"/>
      <c r="GGV113" s="74"/>
      <c r="GGW113" s="74"/>
      <c r="GGX113" s="74"/>
      <c r="GGY113" s="74"/>
      <c r="GGZ113" s="74"/>
      <c r="GHA113" s="74"/>
      <c r="GHB113" s="74"/>
      <c r="GHC113" s="74"/>
      <c r="GHD113" s="74"/>
      <c r="GHE113" s="74"/>
      <c r="GHF113" s="74"/>
      <c r="GHG113" s="74"/>
      <c r="GHH113" s="74"/>
      <c r="GHI113" s="74"/>
      <c r="GHJ113" s="74"/>
      <c r="GHK113" s="74"/>
      <c r="GHL113" s="74"/>
      <c r="GHM113" s="74"/>
      <c r="GHN113" s="74"/>
      <c r="GHO113" s="74"/>
      <c r="GHP113" s="74"/>
      <c r="GHQ113" s="74"/>
      <c r="GHR113" s="74"/>
      <c r="GHS113" s="74"/>
      <c r="GHT113" s="74"/>
      <c r="GHU113" s="74"/>
      <c r="GHV113" s="74"/>
      <c r="GHW113" s="74"/>
      <c r="GHX113" s="74"/>
      <c r="GHY113" s="74"/>
      <c r="GHZ113" s="74"/>
      <c r="GIA113" s="74"/>
      <c r="GIB113" s="74"/>
      <c r="GIC113" s="74"/>
      <c r="GID113" s="74"/>
      <c r="GIE113" s="74"/>
      <c r="GIF113" s="74"/>
      <c r="GIG113" s="74"/>
      <c r="GIH113" s="74"/>
      <c r="GII113" s="74"/>
      <c r="GIJ113" s="74"/>
      <c r="GIK113" s="74"/>
      <c r="GIL113" s="74"/>
      <c r="GIM113" s="74"/>
      <c r="GIN113" s="74"/>
      <c r="GIO113" s="74"/>
      <c r="GIP113" s="74"/>
      <c r="GIQ113" s="74"/>
      <c r="GIR113" s="74"/>
      <c r="GIS113" s="74"/>
      <c r="GIT113" s="74"/>
      <c r="GIU113" s="74"/>
      <c r="GIV113" s="74"/>
      <c r="GIW113" s="74"/>
      <c r="GIX113" s="74"/>
      <c r="GIY113" s="74"/>
      <c r="GIZ113" s="74"/>
      <c r="GJA113" s="74"/>
      <c r="GJB113" s="74"/>
      <c r="GJC113" s="74"/>
      <c r="GJD113" s="74"/>
      <c r="GJE113" s="74"/>
      <c r="GJF113" s="74"/>
      <c r="GJG113" s="74"/>
      <c r="GJH113" s="74"/>
      <c r="GJI113" s="74"/>
      <c r="GJJ113" s="74"/>
      <c r="GJK113" s="74"/>
      <c r="GJL113" s="74"/>
      <c r="GJM113" s="74"/>
      <c r="GJN113" s="74"/>
      <c r="GJO113" s="74"/>
      <c r="GJP113" s="74"/>
      <c r="GJQ113" s="74"/>
      <c r="GJR113" s="74"/>
      <c r="GJS113" s="74"/>
      <c r="GJT113" s="74"/>
      <c r="GJU113" s="74"/>
      <c r="GJV113" s="74"/>
      <c r="GJW113" s="74"/>
      <c r="GJX113" s="74"/>
      <c r="GJY113" s="74"/>
      <c r="GJZ113" s="74"/>
      <c r="GKA113" s="74"/>
      <c r="GKB113" s="74"/>
      <c r="GKC113" s="74"/>
      <c r="GKD113" s="74"/>
      <c r="GKE113" s="74"/>
      <c r="GKF113" s="74"/>
      <c r="GKG113" s="74"/>
      <c r="GKH113" s="74"/>
      <c r="GKI113" s="74"/>
      <c r="GKJ113" s="74"/>
      <c r="GKK113" s="74"/>
      <c r="GKL113" s="74"/>
      <c r="GKM113" s="74"/>
      <c r="GKN113" s="74"/>
      <c r="GKO113" s="74"/>
      <c r="GKP113" s="74"/>
      <c r="GKQ113" s="74"/>
      <c r="GKR113" s="74"/>
      <c r="GKS113" s="74"/>
      <c r="GKT113" s="74"/>
      <c r="GKU113" s="74"/>
      <c r="GKV113" s="74"/>
      <c r="GKW113" s="74"/>
      <c r="GKX113" s="74"/>
      <c r="GKY113" s="74"/>
      <c r="GKZ113" s="74"/>
      <c r="GLA113" s="74"/>
      <c r="GLB113" s="74"/>
      <c r="GLC113" s="74"/>
      <c r="GLD113" s="74"/>
      <c r="GLE113" s="74"/>
      <c r="GLF113" s="74"/>
      <c r="GLG113" s="74"/>
      <c r="GLH113" s="74"/>
      <c r="GLI113" s="74"/>
      <c r="GLJ113" s="74"/>
      <c r="GLK113" s="74"/>
      <c r="GLL113" s="74"/>
      <c r="GLM113" s="74"/>
      <c r="GLN113" s="74"/>
      <c r="GLO113" s="74"/>
      <c r="GLP113" s="74"/>
      <c r="GLQ113" s="74"/>
      <c r="GLR113" s="74"/>
      <c r="GLS113" s="74"/>
      <c r="GLT113" s="74"/>
      <c r="GLU113" s="74"/>
      <c r="GLV113" s="74"/>
      <c r="GLW113" s="74"/>
      <c r="GLX113" s="74"/>
      <c r="GLY113" s="74"/>
      <c r="GLZ113" s="74"/>
      <c r="GMA113" s="74"/>
      <c r="GMB113" s="74"/>
      <c r="GMC113" s="74"/>
      <c r="GMD113" s="74"/>
      <c r="GME113" s="74"/>
      <c r="GMF113" s="74"/>
      <c r="GMG113" s="74"/>
      <c r="GMH113" s="74"/>
      <c r="GMI113" s="74"/>
      <c r="GMJ113" s="74"/>
      <c r="GMK113" s="74"/>
      <c r="GML113" s="74"/>
      <c r="GMM113" s="74"/>
      <c r="GMN113" s="74"/>
      <c r="GMO113" s="74"/>
      <c r="GMP113" s="74"/>
      <c r="GMQ113" s="74"/>
      <c r="GMR113" s="74"/>
      <c r="GMS113" s="74"/>
      <c r="GMT113" s="74"/>
      <c r="GMU113" s="74"/>
      <c r="GMV113" s="74"/>
      <c r="GMW113" s="74"/>
      <c r="GMX113" s="74"/>
      <c r="GMY113" s="74"/>
      <c r="GMZ113" s="74"/>
      <c r="GNA113" s="74"/>
      <c r="GNB113" s="74"/>
      <c r="GNC113" s="74"/>
      <c r="GND113" s="74"/>
      <c r="GNE113" s="74"/>
      <c r="GNF113" s="74"/>
      <c r="GNG113" s="74"/>
      <c r="GNH113" s="74"/>
      <c r="GNI113" s="74"/>
      <c r="GNJ113" s="74"/>
      <c r="GNK113" s="74"/>
      <c r="GNL113" s="74"/>
      <c r="GNM113" s="74"/>
      <c r="GNN113" s="74"/>
      <c r="GNO113" s="74"/>
      <c r="GNP113" s="74"/>
      <c r="GNQ113" s="74"/>
      <c r="GNR113" s="74"/>
      <c r="GNS113" s="74"/>
      <c r="GNT113" s="74"/>
      <c r="GNU113" s="74"/>
      <c r="GNV113" s="74"/>
      <c r="GNW113" s="74"/>
      <c r="GNX113" s="74"/>
      <c r="GNY113" s="74"/>
      <c r="GNZ113" s="74"/>
      <c r="GOA113" s="74"/>
      <c r="GOB113" s="74"/>
      <c r="GOC113" s="74"/>
      <c r="GOD113" s="74"/>
      <c r="GOE113" s="74"/>
      <c r="GOF113" s="74"/>
      <c r="GOG113" s="74"/>
      <c r="GOH113" s="74"/>
      <c r="GOI113" s="74"/>
      <c r="GOJ113" s="74"/>
      <c r="GOK113" s="74"/>
      <c r="GOL113" s="74"/>
      <c r="GOM113" s="74"/>
      <c r="GON113" s="74"/>
      <c r="GOO113" s="74"/>
      <c r="GOP113" s="74"/>
      <c r="GOQ113" s="74"/>
      <c r="GOR113" s="74"/>
      <c r="GOS113" s="74"/>
      <c r="GOT113" s="74"/>
      <c r="GOU113" s="74"/>
      <c r="GOV113" s="74"/>
      <c r="GOW113" s="74"/>
      <c r="GOX113" s="74"/>
      <c r="GOY113" s="74"/>
      <c r="GOZ113" s="74"/>
      <c r="GPA113" s="74"/>
      <c r="GPB113" s="74"/>
      <c r="GPC113" s="74"/>
      <c r="GPD113" s="74"/>
      <c r="GPE113" s="74"/>
      <c r="GPF113" s="74"/>
      <c r="GPG113" s="74"/>
      <c r="GPH113" s="74"/>
      <c r="GPI113" s="74"/>
      <c r="GPJ113" s="74"/>
      <c r="GPK113" s="74"/>
      <c r="GPL113" s="74"/>
      <c r="GPM113" s="74"/>
      <c r="GPN113" s="74"/>
      <c r="GPO113" s="74"/>
      <c r="GPP113" s="74"/>
      <c r="GPQ113" s="74"/>
      <c r="GPR113" s="74"/>
      <c r="GPS113" s="74"/>
      <c r="GPT113" s="74"/>
      <c r="GPU113" s="74"/>
      <c r="GPV113" s="74"/>
      <c r="GPW113" s="74"/>
      <c r="GPX113" s="74"/>
      <c r="GPY113" s="74"/>
      <c r="GPZ113" s="74"/>
      <c r="GQA113" s="74"/>
      <c r="GQB113" s="74"/>
      <c r="GQC113" s="74"/>
      <c r="GQD113" s="74"/>
      <c r="GQE113" s="74"/>
      <c r="GQF113" s="74"/>
      <c r="GQG113" s="74"/>
      <c r="GQH113" s="74"/>
      <c r="GQI113" s="74"/>
      <c r="GQJ113" s="74"/>
      <c r="GQK113" s="74"/>
      <c r="GQL113" s="74"/>
      <c r="GQM113" s="74"/>
      <c r="GQN113" s="74"/>
      <c r="GQO113" s="74"/>
      <c r="GQP113" s="74"/>
      <c r="GQQ113" s="74"/>
      <c r="GQR113" s="74"/>
      <c r="GQS113" s="74"/>
      <c r="GQT113" s="74"/>
      <c r="GQU113" s="74"/>
      <c r="GQV113" s="74"/>
      <c r="GQW113" s="74"/>
      <c r="GQX113" s="74"/>
      <c r="GQY113" s="74"/>
      <c r="GQZ113" s="74"/>
      <c r="GRA113" s="74"/>
      <c r="GRB113" s="74"/>
      <c r="GRC113" s="74"/>
      <c r="GRD113" s="74"/>
      <c r="GRE113" s="74"/>
      <c r="GRF113" s="74"/>
      <c r="GRG113" s="74"/>
      <c r="GRH113" s="74"/>
      <c r="GRI113" s="74"/>
      <c r="GRJ113" s="74"/>
      <c r="GRK113" s="74"/>
      <c r="GRL113" s="74"/>
      <c r="GRM113" s="74"/>
      <c r="GRN113" s="74"/>
      <c r="GRO113" s="74"/>
      <c r="GRP113" s="74"/>
      <c r="GRQ113" s="74"/>
      <c r="GRR113" s="74"/>
      <c r="GRS113" s="74"/>
      <c r="GRT113" s="74"/>
      <c r="GRU113" s="74"/>
      <c r="GRV113" s="74"/>
      <c r="GRW113" s="74"/>
      <c r="GRX113" s="74"/>
      <c r="GRY113" s="74"/>
      <c r="GRZ113" s="74"/>
      <c r="GSA113" s="74"/>
      <c r="GSB113" s="74"/>
      <c r="GSC113" s="74"/>
      <c r="GSD113" s="74"/>
      <c r="GSE113" s="74"/>
      <c r="GSF113" s="74"/>
      <c r="GSG113" s="74"/>
      <c r="GSH113" s="74"/>
      <c r="GSI113" s="74"/>
      <c r="GSJ113" s="74"/>
      <c r="GSK113" s="74"/>
      <c r="GSL113" s="74"/>
      <c r="GSM113" s="74"/>
      <c r="GSN113" s="74"/>
      <c r="GSO113" s="74"/>
      <c r="GSP113" s="74"/>
      <c r="GSQ113" s="74"/>
      <c r="GSR113" s="74"/>
      <c r="GSS113" s="74"/>
      <c r="GST113" s="74"/>
      <c r="GSU113" s="74"/>
      <c r="GSV113" s="74"/>
      <c r="GSW113" s="74"/>
      <c r="GSX113" s="74"/>
      <c r="GSY113" s="74"/>
      <c r="GSZ113" s="74"/>
      <c r="GTA113" s="74"/>
      <c r="GTB113" s="74"/>
      <c r="GTC113" s="74"/>
      <c r="GTD113" s="74"/>
      <c r="GTE113" s="74"/>
      <c r="GTF113" s="74"/>
      <c r="GTG113" s="74"/>
      <c r="GTH113" s="74"/>
      <c r="GTI113" s="74"/>
      <c r="GTJ113" s="74"/>
      <c r="GTK113" s="74"/>
      <c r="GTL113" s="74"/>
      <c r="GTM113" s="74"/>
      <c r="GTN113" s="74"/>
      <c r="GTO113" s="74"/>
      <c r="GTP113" s="74"/>
      <c r="GTQ113" s="74"/>
      <c r="GTR113" s="74"/>
      <c r="GTS113" s="74"/>
      <c r="GTT113" s="74"/>
      <c r="GTU113" s="74"/>
      <c r="GTV113" s="74"/>
      <c r="GTW113" s="74"/>
      <c r="GTX113" s="74"/>
      <c r="GTY113" s="74"/>
      <c r="GTZ113" s="74"/>
      <c r="GUA113" s="74"/>
      <c r="GUB113" s="74"/>
      <c r="GUC113" s="74"/>
      <c r="GUD113" s="74"/>
      <c r="GUE113" s="74"/>
      <c r="GUF113" s="74"/>
      <c r="GUG113" s="74"/>
      <c r="GUH113" s="74"/>
      <c r="GUI113" s="74"/>
      <c r="GUJ113" s="74"/>
      <c r="GUK113" s="74"/>
      <c r="GUL113" s="74"/>
      <c r="GUM113" s="74"/>
      <c r="GUN113" s="74"/>
      <c r="GUO113" s="74"/>
      <c r="GUP113" s="74"/>
      <c r="GUQ113" s="74"/>
      <c r="GUR113" s="74"/>
      <c r="GUS113" s="74"/>
      <c r="GUT113" s="74"/>
      <c r="GUU113" s="74"/>
      <c r="GUV113" s="74"/>
      <c r="GUW113" s="74"/>
      <c r="GUX113" s="74"/>
      <c r="GUY113" s="74"/>
      <c r="GUZ113" s="74"/>
      <c r="GVA113" s="74"/>
      <c r="GVB113" s="74"/>
      <c r="GVC113" s="74"/>
      <c r="GVD113" s="74"/>
      <c r="GVE113" s="74"/>
      <c r="GVF113" s="74"/>
      <c r="GVG113" s="74"/>
      <c r="GVH113" s="74"/>
      <c r="GVI113" s="74"/>
      <c r="GVJ113" s="74"/>
      <c r="GVK113" s="74"/>
      <c r="GVL113" s="74"/>
      <c r="GVM113" s="74"/>
      <c r="GVN113" s="74"/>
      <c r="GVO113" s="74"/>
      <c r="GVP113" s="74"/>
      <c r="GVQ113" s="74"/>
      <c r="GVR113" s="74"/>
      <c r="GVS113" s="74"/>
      <c r="GVT113" s="74"/>
      <c r="GVU113" s="74"/>
      <c r="GVV113" s="74"/>
      <c r="GVW113" s="74"/>
      <c r="GVX113" s="74"/>
      <c r="GVY113" s="74"/>
      <c r="GVZ113" s="74"/>
      <c r="GWA113" s="74"/>
      <c r="GWB113" s="74"/>
      <c r="GWC113" s="74"/>
      <c r="GWD113" s="74"/>
      <c r="GWE113" s="74"/>
      <c r="GWF113" s="74"/>
      <c r="GWG113" s="74"/>
      <c r="GWH113" s="74"/>
      <c r="GWI113" s="74"/>
      <c r="GWJ113" s="74"/>
      <c r="GWK113" s="74"/>
      <c r="GWL113" s="74"/>
      <c r="GWM113" s="74"/>
      <c r="GWN113" s="74"/>
      <c r="GWO113" s="74"/>
      <c r="GWP113" s="74"/>
      <c r="GWQ113" s="74"/>
      <c r="GWR113" s="74"/>
      <c r="GWS113" s="74"/>
      <c r="GWT113" s="74"/>
      <c r="GWU113" s="74"/>
      <c r="GWV113" s="74"/>
      <c r="GWW113" s="74"/>
      <c r="GWX113" s="74"/>
      <c r="GWY113" s="74"/>
      <c r="GWZ113" s="74"/>
      <c r="GXA113" s="74"/>
      <c r="GXB113" s="74"/>
      <c r="GXC113" s="74"/>
      <c r="GXD113" s="74"/>
      <c r="GXE113" s="74"/>
      <c r="GXF113" s="74"/>
      <c r="GXG113" s="74"/>
      <c r="GXH113" s="74"/>
      <c r="GXI113" s="74"/>
      <c r="GXJ113" s="74"/>
      <c r="GXK113" s="74"/>
      <c r="GXL113" s="74"/>
      <c r="GXM113" s="74"/>
      <c r="GXN113" s="74"/>
      <c r="GXO113" s="74"/>
      <c r="GXP113" s="74"/>
      <c r="GXQ113" s="74"/>
      <c r="GXR113" s="74"/>
      <c r="GXS113" s="74"/>
      <c r="GXT113" s="74"/>
      <c r="GXU113" s="74"/>
      <c r="GXV113" s="74"/>
      <c r="GXW113" s="74"/>
      <c r="GXX113" s="74"/>
      <c r="GXY113" s="74"/>
      <c r="GXZ113" s="74"/>
      <c r="GYA113" s="74"/>
      <c r="GYB113" s="74"/>
      <c r="GYC113" s="74"/>
      <c r="GYD113" s="74"/>
      <c r="GYE113" s="74"/>
      <c r="GYF113" s="74"/>
      <c r="GYG113" s="74"/>
      <c r="GYH113" s="74"/>
      <c r="GYI113" s="74"/>
      <c r="GYJ113" s="74"/>
      <c r="GYK113" s="74"/>
      <c r="GYL113" s="74"/>
      <c r="GYM113" s="74"/>
      <c r="GYN113" s="74"/>
      <c r="GYO113" s="74"/>
      <c r="GYP113" s="74"/>
      <c r="GYQ113" s="74"/>
      <c r="GYR113" s="74"/>
      <c r="GYS113" s="74"/>
      <c r="GYT113" s="74"/>
      <c r="GYU113" s="74"/>
      <c r="GYV113" s="74"/>
      <c r="GYW113" s="74"/>
      <c r="GYX113" s="74"/>
      <c r="GYY113" s="74"/>
      <c r="GYZ113" s="74"/>
      <c r="GZA113" s="74"/>
      <c r="GZB113" s="74"/>
      <c r="GZC113" s="74"/>
      <c r="GZD113" s="74"/>
      <c r="GZE113" s="74"/>
      <c r="GZF113" s="74"/>
      <c r="GZG113" s="74"/>
      <c r="GZH113" s="74"/>
      <c r="GZI113" s="74"/>
      <c r="GZJ113" s="74"/>
      <c r="GZK113" s="74"/>
      <c r="GZL113" s="74"/>
      <c r="GZM113" s="74"/>
      <c r="GZN113" s="74"/>
      <c r="GZO113" s="74"/>
      <c r="GZP113" s="74"/>
      <c r="GZQ113" s="74"/>
      <c r="GZR113" s="74"/>
      <c r="GZS113" s="74"/>
      <c r="GZT113" s="74"/>
      <c r="GZU113" s="74"/>
      <c r="GZV113" s="74"/>
      <c r="GZW113" s="74"/>
      <c r="GZX113" s="74"/>
      <c r="GZY113" s="74"/>
      <c r="GZZ113" s="74"/>
      <c r="HAA113" s="74"/>
      <c r="HAB113" s="74"/>
      <c r="HAC113" s="74"/>
      <c r="HAD113" s="74"/>
      <c r="HAE113" s="74"/>
      <c r="HAF113" s="74"/>
      <c r="HAG113" s="74"/>
      <c r="HAH113" s="74"/>
      <c r="HAI113" s="74"/>
      <c r="HAJ113" s="74"/>
      <c r="HAK113" s="74"/>
      <c r="HAL113" s="74"/>
      <c r="HAM113" s="74"/>
      <c r="HAN113" s="74"/>
      <c r="HAO113" s="74"/>
      <c r="HAP113" s="74"/>
      <c r="HAQ113" s="74"/>
      <c r="HAR113" s="74"/>
      <c r="HAS113" s="74"/>
      <c r="HAT113" s="74"/>
      <c r="HAU113" s="74"/>
      <c r="HAV113" s="74"/>
      <c r="HAW113" s="74"/>
      <c r="HAX113" s="74"/>
      <c r="HAY113" s="74"/>
      <c r="HAZ113" s="74"/>
      <c r="HBA113" s="74"/>
      <c r="HBB113" s="74"/>
      <c r="HBC113" s="74"/>
      <c r="HBD113" s="74"/>
      <c r="HBE113" s="74"/>
      <c r="HBF113" s="74"/>
      <c r="HBG113" s="74"/>
      <c r="HBH113" s="74"/>
      <c r="HBI113" s="74"/>
      <c r="HBJ113" s="74"/>
      <c r="HBK113" s="74"/>
      <c r="HBL113" s="74"/>
      <c r="HBM113" s="74"/>
      <c r="HBN113" s="74"/>
      <c r="HBO113" s="74"/>
      <c r="HBP113" s="74"/>
      <c r="HBQ113" s="74"/>
      <c r="HBR113" s="74"/>
      <c r="HBS113" s="74"/>
      <c r="HBT113" s="74"/>
      <c r="HBU113" s="74"/>
      <c r="HBV113" s="74"/>
      <c r="HBW113" s="74"/>
      <c r="HBX113" s="74"/>
      <c r="HBY113" s="74"/>
      <c r="HBZ113" s="74"/>
      <c r="HCA113" s="74"/>
      <c r="HCB113" s="74"/>
      <c r="HCC113" s="74"/>
      <c r="HCD113" s="74"/>
      <c r="HCE113" s="74"/>
      <c r="HCF113" s="74"/>
      <c r="HCG113" s="74"/>
      <c r="HCH113" s="74"/>
      <c r="HCI113" s="74"/>
      <c r="HCJ113" s="74"/>
      <c r="HCK113" s="74"/>
      <c r="HCL113" s="74"/>
      <c r="HCM113" s="74"/>
      <c r="HCN113" s="74"/>
      <c r="HCO113" s="74"/>
      <c r="HCP113" s="74"/>
      <c r="HCQ113" s="74"/>
      <c r="HCR113" s="74"/>
      <c r="HCS113" s="74"/>
      <c r="HCT113" s="74"/>
      <c r="HCU113" s="74"/>
      <c r="HCV113" s="74"/>
      <c r="HCW113" s="74"/>
      <c r="HCX113" s="74"/>
      <c r="HCY113" s="74"/>
      <c r="HCZ113" s="74"/>
      <c r="HDA113" s="74"/>
      <c r="HDB113" s="74"/>
      <c r="HDC113" s="74"/>
      <c r="HDD113" s="74"/>
      <c r="HDE113" s="74"/>
      <c r="HDF113" s="74"/>
      <c r="HDG113" s="74"/>
      <c r="HDH113" s="74"/>
      <c r="HDI113" s="74"/>
      <c r="HDJ113" s="74"/>
      <c r="HDK113" s="74"/>
      <c r="HDL113" s="74"/>
      <c r="HDM113" s="74"/>
      <c r="HDN113" s="74"/>
      <c r="HDO113" s="74"/>
      <c r="HDP113" s="74"/>
      <c r="HDQ113" s="74"/>
      <c r="HDR113" s="74"/>
      <c r="HDS113" s="74"/>
      <c r="HDT113" s="74"/>
      <c r="HDU113" s="74"/>
      <c r="HDV113" s="74"/>
      <c r="HDW113" s="74"/>
      <c r="HDX113" s="74"/>
      <c r="HDY113" s="74"/>
      <c r="HDZ113" s="74"/>
      <c r="HEA113" s="74"/>
      <c r="HEB113" s="74"/>
      <c r="HEC113" s="74"/>
      <c r="HED113" s="74"/>
      <c r="HEE113" s="74"/>
      <c r="HEF113" s="74"/>
      <c r="HEG113" s="74"/>
      <c r="HEH113" s="74"/>
      <c r="HEI113" s="74"/>
      <c r="HEJ113" s="74"/>
      <c r="HEK113" s="74"/>
      <c r="HEL113" s="74"/>
      <c r="HEM113" s="74"/>
      <c r="HEN113" s="74"/>
      <c r="HEO113" s="74"/>
      <c r="HEP113" s="74"/>
      <c r="HEQ113" s="74"/>
      <c r="HER113" s="74"/>
      <c r="HES113" s="74"/>
      <c r="HET113" s="74"/>
      <c r="HEU113" s="74"/>
      <c r="HEV113" s="74"/>
      <c r="HEW113" s="74"/>
      <c r="HEX113" s="74"/>
      <c r="HEY113" s="74"/>
      <c r="HEZ113" s="74"/>
      <c r="HFA113" s="74"/>
      <c r="HFB113" s="74"/>
      <c r="HFC113" s="74"/>
      <c r="HFD113" s="74"/>
      <c r="HFE113" s="74"/>
      <c r="HFF113" s="74"/>
      <c r="HFG113" s="74"/>
      <c r="HFH113" s="74"/>
      <c r="HFI113" s="74"/>
      <c r="HFJ113" s="74"/>
      <c r="HFK113" s="74"/>
      <c r="HFL113" s="74"/>
      <c r="HFM113" s="74"/>
      <c r="HFN113" s="74"/>
      <c r="HFO113" s="74"/>
      <c r="HFP113" s="74"/>
      <c r="HFQ113" s="74"/>
      <c r="HFR113" s="74"/>
      <c r="HFS113" s="74"/>
      <c r="HFT113" s="74"/>
      <c r="HFU113" s="74"/>
      <c r="HFV113" s="74"/>
      <c r="HFW113" s="74"/>
      <c r="HFX113" s="74"/>
      <c r="HFY113" s="74"/>
      <c r="HFZ113" s="74"/>
      <c r="HGA113" s="74"/>
      <c r="HGB113" s="74"/>
      <c r="HGC113" s="74"/>
      <c r="HGD113" s="74"/>
      <c r="HGE113" s="74"/>
      <c r="HGF113" s="74"/>
      <c r="HGG113" s="74"/>
      <c r="HGH113" s="74"/>
      <c r="HGI113" s="74"/>
      <c r="HGJ113" s="74"/>
      <c r="HGK113" s="74"/>
      <c r="HGL113" s="74"/>
      <c r="HGM113" s="74"/>
      <c r="HGN113" s="74"/>
      <c r="HGO113" s="74"/>
      <c r="HGP113" s="74"/>
      <c r="HGQ113" s="74"/>
      <c r="HGR113" s="74"/>
      <c r="HGS113" s="74"/>
      <c r="HGT113" s="74"/>
      <c r="HGU113" s="74"/>
      <c r="HGV113" s="74"/>
      <c r="HGW113" s="74"/>
      <c r="HGX113" s="74"/>
      <c r="HGY113" s="74"/>
      <c r="HGZ113" s="74"/>
      <c r="HHA113" s="74"/>
      <c r="HHB113" s="74"/>
      <c r="HHC113" s="74"/>
      <c r="HHD113" s="74"/>
      <c r="HHE113" s="74"/>
      <c r="HHF113" s="74"/>
      <c r="HHG113" s="74"/>
      <c r="HHH113" s="74"/>
      <c r="HHI113" s="74"/>
      <c r="HHJ113" s="74"/>
      <c r="HHK113" s="74"/>
      <c r="HHL113" s="74"/>
      <c r="HHM113" s="74"/>
      <c r="HHN113" s="74"/>
      <c r="HHO113" s="74"/>
      <c r="HHP113" s="74"/>
      <c r="HHQ113" s="74"/>
      <c r="HHR113" s="74"/>
      <c r="HHS113" s="74"/>
      <c r="HHT113" s="74"/>
      <c r="HHU113" s="74"/>
      <c r="HHV113" s="74"/>
      <c r="HHW113" s="74"/>
      <c r="HHX113" s="74"/>
      <c r="HHY113" s="74"/>
      <c r="HHZ113" s="74"/>
      <c r="HIA113" s="74"/>
      <c r="HIB113" s="74"/>
      <c r="HIC113" s="74"/>
      <c r="HID113" s="74"/>
      <c r="HIE113" s="74"/>
      <c r="HIF113" s="74"/>
      <c r="HIG113" s="74"/>
      <c r="HIH113" s="74"/>
      <c r="HII113" s="74"/>
      <c r="HIJ113" s="74"/>
      <c r="HIK113" s="74"/>
      <c r="HIL113" s="74"/>
      <c r="HIM113" s="74"/>
      <c r="HIN113" s="74"/>
      <c r="HIO113" s="74"/>
      <c r="HIP113" s="74"/>
      <c r="HIQ113" s="74"/>
      <c r="HIR113" s="74"/>
      <c r="HIS113" s="74"/>
      <c r="HIT113" s="74"/>
      <c r="HIU113" s="74"/>
      <c r="HIV113" s="74"/>
      <c r="HIW113" s="74"/>
      <c r="HIX113" s="74"/>
      <c r="HIY113" s="74"/>
      <c r="HIZ113" s="74"/>
      <c r="HJA113" s="74"/>
      <c r="HJB113" s="74"/>
      <c r="HJC113" s="74"/>
      <c r="HJD113" s="74"/>
      <c r="HJE113" s="74"/>
      <c r="HJF113" s="74"/>
      <c r="HJG113" s="74"/>
      <c r="HJH113" s="74"/>
      <c r="HJI113" s="74"/>
      <c r="HJJ113" s="74"/>
      <c r="HJK113" s="74"/>
      <c r="HJL113" s="74"/>
      <c r="HJM113" s="74"/>
      <c r="HJN113" s="74"/>
      <c r="HJO113" s="74"/>
      <c r="HJP113" s="74"/>
      <c r="HJQ113" s="74"/>
      <c r="HJR113" s="74"/>
      <c r="HJS113" s="74"/>
      <c r="HJT113" s="74"/>
      <c r="HJU113" s="74"/>
      <c r="HJV113" s="74"/>
      <c r="HJW113" s="74"/>
      <c r="HJX113" s="74"/>
      <c r="HJY113" s="74"/>
      <c r="HJZ113" s="74"/>
      <c r="HKA113" s="74"/>
      <c r="HKB113" s="74"/>
      <c r="HKC113" s="74"/>
      <c r="HKD113" s="74"/>
      <c r="HKE113" s="74"/>
      <c r="HKF113" s="74"/>
      <c r="HKG113" s="74"/>
      <c r="HKH113" s="74"/>
      <c r="HKI113" s="74"/>
      <c r="HKJ113" s="74"/>
      <c r="HKK113" s="74"/>
      <c r="HKL113" s="74"/>
      <c r="HKM113" s="74"/>
      <c r="HKN113" s="74"/>
      <c r="HKO113" s="74"/>
      <c r="HKP113" s="74"/>
      <c r="HKQ113" s="74"/>
      <c r="HKR113" s="74"/>
      <c r="HKS113" s="74"/>
      <c r="HKT113" s="74"/>
      <c r="HKU113" s="74"/>
      <c r="HKV113" s="74"/>
      <c r="HKW113" s="74"/>
      <c r="HKX113" s="74"/>
      <c r="HKY113" s="74"/>
      <c r="HKZ113" s="74"/>
      <c r="HLA113" s="74"/>
      <c r="HLB113" s="74"/>
      <c r="HLC113" s="74"/>
      <c r="HLD113" s="74"/>
      <c r="HLE113" s="74"/>
      <c r="HLF113" s="74"/>
      <c r="HLG113" s="74"/>
      <c r="HLH113" s="74"/>
      <c r="HLI113" s="74"/>
      <c r="HLJ113" s="74"/>
      <c r="HLK113" s="74"/>
      <c r="HLL113" s="74"/>
      <c r="HLM113" s="74"/>
      <c r="HLN113" s="74"/>
      <c r="HLO113" s="74"/>
      <c r="HLP113" s="74"/>
      <c r="HLQ113" s="74"/>
      <c r="HLR113" s="74"/>
      <c r="HLS113" s="74"/>
      <c r="HLT113" s="74"/>
      <c r="HLU113" s="74"/>
      <c r="HLV113" s="74"/>
      <c r="HLW113" s="74"/>
      <c r="HLX113" s="74"/>
      <c r="HLY113" s="74"/>
      <c r="HLZ113" s="74"/>
      <c r="HMA113" s="74"/>
      <c r="HMB113" s="74"/>
      <c r="HMC113" s="74"/>
      <c r="HMD113" s="74"/>
      <c r="HME113" s="74"/>
      <c r="HMF113" s="74"/>
      <c r="HMG113" s="74"/>
      <c r="HMH113" s="74"/>
      <c r="HMI113" s="74"/>
      <c r="HMJ113" s="74"/>
      <c r="HMK113" s="74"/>
      <c r="HML113" s="74"/>
      <c r="HMM113" s="74"/>
      <c r="HMN113" s="74"/>
      <c r="HMO113" s="74"/>
      <c r="HMP113" s="74"/>
      <c r="HMQ113" s="74"/>
      <c r="HMR113" s="74"/>
      <c r="HMS113" s="74"/>
      <c r="HMT113" s="74"/>
      <c r="HMU113" s="74"/>
      <c r="HMV113" s="74"/>
      <c r="HMW113" s="74"/>
      <c r="HMX113" s="74"/>
      <c r="HMY113" s="74"/>
      <c r="HMZ113" s="74"/>
      <c r="HNA113" s="74"/>
      <c r="HNB113" s="74"/>
      <c r="HNC113" s="74"/>
      <c r="HND113" s="74"/>
      <c r="HNE113" s="74"/>
      <c r="HNF113" s="74"/>
      <c r="HNG113" s="74"/>
      <c r="HNH113" s="74"/>
      <c r="HNI113" s="74"/>
      <c r="HNJ113" s="74"/>
      <c r="HNK113" s="74"/>
      <c r="HNL113" s="74"/>
      <c r="HNM113" s="74"/>
      <c r="HNN113" s="74"/>
      <c r="HNO113" s="74"/>
      <c r="HNP113" s="74"/>
      <c r="HNQ113" s="74"/>
      <c r="HNR113" s="74"/>
      <c r="HNS113" s="74"/>
      <c r="HNT113" s="74"/>
      <c r="HNU113" s="74"/>
      <c r="HNV113" s="74"/>
      <c r="HNW113" s="74"/>
      <c r="HNX113" s="74"/>
      <c r="HNY113" s="74"/>
      <c r="HNZ113" s="74"/>
      <c r="HOA113" s="74"/>
      <c r="HOB113" s="74"/>
      <c r="HOC113" s="74"/>
      <c r="HOD113" s="74"/>
      <c r="HOE113" s="74"/>
      <c r="HOF113" s="74"/>
      <c r="HOG113" s="74"/>
      <c r="HOH113" s="74"/>
      <c r="HOI113" s="74"/>
      <c r="HOJ113" s="74"/>
      <c r="HOK113" s="74"/>
      <c r="HOL113" s="74"/>
      <c r="HOM113" s="74"/>
      <c r="HON113" s="74"/>
      <c r="HOO113" s="74"/>
      <c r="HOP113" s="74"/>
      <c r="HOQ113" s="74"/>
      <c r="HOR113" s="74"/>
      <c r="HOS113" s="74"/>
      <c r="HOT113" s="74"/>
      <c r="HOU113" s="74"/>
      <c r="HOV113" s="74"/>
      <c r="HOW113" s="74"/>
      <c r="HOX113" s="74"/>
      <c r="HOY113" s="74"/>
      <c r="HOZ113" s="74"/>
      <c r="HPA113" s="74"/>
      <c r="HPB113" s="74"/>
      <c r="HPC113" s="74"/>
      <c r="HPD113" s="74"/>
      <c r="HPE113" s="74"/>
      <c r="HPF113" s="74"/>
      <c r="HPG113" s="74"/>
      <c r="HPH113" s="74"/>
      <c r="HPI113" s="74"/>
      <c r="HPJ113" s="74"/>
      <c r="HPK113" s="74"/>
      <c r="HPL113" s="74"/>
      <c r="HPM113" s="74"/>
      <c r="HPN113" s="74"/>
      <c r="HPO113" s="74"/>
      <c r="HPP113" s="74"/>
      <c r="HPQ113" s="74"/>
      <c r="HPR113" s="74"/>
      <c r="HPS113" s="74"/>
      <c r="HPT113" s="74"/>
      <c r="HPU113" s="74"/>
      <c r="HPV113" s="74"/>
      <c r="HPW113" s="74"/>
      <c r="HPX113" s="74"/>
      <c r="HPY113" s="74"/>
      <c r="HPZ113" s="74"/>
      <c r="HQA113" s="74"/>
      <c r="HQB113" s="74"/>
      <c r="HQC113" s="74"/>
      <c r="HQD113" s="74"/>
      <c r="HQE113" s="74"/>
      <c r="HQF113" s="74"/>
      <c r="HQG113" s="74"/>
      <c r="HQH113" s="74"/>
      <c r="HQI113" s="74"/>
      <c r="HQJ113" s="74"/>
      <c r="HQK113" s="74"/>
      <c r="HQL113" s="74"/>
      <c r="HQM113" s="74"/>
      <c r="HQN113" s="74"/>
      <c r="HQO113" s="74"/>
      <c r="HQP113" s="74"/>
      <c r="HQQ113" s="74"/>
      <c r="HQR113" s="74"/>
      <c r="HQS113" s="74"/>
      <c r="HQT113" s="74"/>
      <c r="HQU113" s="74"/>
      <c r="HQV113" s="74"/>
      <c r="HQW113" s="74"/>
      <c r="HQX113" s="74"/>
      <c r="HQY113" s="74"/>
      <c r="HQZ113" s="74"/>
      <c r="HRA113" s="74"/>
      <c r="HRB113" s="74"/>
      <c r="HRC113" s="74"/>
      <c r="HRD113" s="74"/>
      <c r="HRE113" s="74"/>
      <c r="HRF113" s="74"/>
      <c r="HRG113" s="74"/>
      <c r="HRH113" s="74"/>
      <c r="HRI113" s="74"/>
      <c r="HRJ113" s="74"/>
      <c r="HRK113" s="74"/>
      <c r="HRL113" s="74"/>
      <c r="HRM113" s="74"/>
      <c r="HRN113" s="74"/>
      <c r="HRO113" s="74"/>
      <c r="HRP113" s="74"/>
      <c r="HRQ113" s="74"/>
      <c r="HRR113" s="74"/>
      <c r="HRS113" s="74"/>
      <c r="HRT113" s="74"/>
      <c r="HRU113" s="74"/>
      <c r="HRV113" s="74"/>
      <c r="HRW113" s="74"/>
      <c r="HRX113" s="74"/>
      <c r="HRY113" s="74"/>
      <c r="HRZ113" s="74"/>
      <c r="HSA113" s="74"/>
      <c r="HSB113" s="74"/>
      <c r="HSC113" s="74"/>
      <c r="HSD113" s="74"/>
      <c r="HSE113" s="74"/>
      <c r="HSF113" s="74"/>
      <c r="HSG113" s="74"/>
      <c r="HSH113" s="74"/>
      <c r="HSI113" s="74"/>
      <c r="HSJ113" s="74"/>
      <c r="HSK113" s="74"/>
      <c r="HSL113" s="74"/>
      <c r="HSM113" s="74"/>
      <c r="HSN113" s="74"/>
      <c r="HSO113" s="74"/>
      <c r="HSP113" s="74"/>
      <c r="HSQ113" s="74"/>
      <c r="HSR113" s="74"/>
      <c r="HSS113" s="74"/>
      <c r="HST113" s="74"/>
      <c r="HSU113" s="74"/>
      <c r="HSV113" s="74"/>
      <c r="HSW113" s="74"/>
      <c r="HSX113" s="74"/>
      <c r="HSY113" s="74"/>
      <c r="HSZ113" s="74"/>
      <c r="HTA113" s="74"/>
      <c r="HTB113" s="74"/>
      <c r="HTC113" s="74"/>
      <c r="HTD113" s="74"/>
      <c r="HTE113" s="74"/>
      <c r="HTF113" s="74"/>
      <c r="HTG113" s="74"/>
      <c r="HTH113" s="74"/>
      <c r="HTI113" s="74"/>
      <c r="HTJ113" s="74"/>
      <c r="HTK113" s="74"/>
      <c r="HTL113" s="74"/>
      <c r="HTM113" s="74"/>
      <c r="HTN113" s="74"/>
      <c r="HTO113" s="74"/>
      <c r="HTP113" s="74"/>
      <c r="HTQ113" s="74"/>
      <c r="HTR113" s="74"/>
      <c r="HTS113" s="74"/>
      <c r="HTT113" s="74"/>
      <c r="HTU113" s="74"/>
      <c r="HTV113" s="74"/>
      <c r="HTW113" s="74"/>
      <c r="HTX113" s="74"/>
      <c r="HTY113" s="74"/>
      <c r="HTZ113" s="74"/>
      <c r="HUA113" s="74"/>
      <c r="HUB113" s="74"/>
      <c r="HUC113" s="74"/>
      <c r="HUD113" s="74"/>
      <c r="HUE113" s="74"/>
      <c r="HUF113" s="74"/>
      <c r="HUG113" s="74"/>
      <c r="HUH113" s="74"/>
      <c r="HUI113" s="74"/>
      <c r="HUJ113" s="74"/>
      <c r="HUK113" s="74"/>
      <c r="HUL113" s="74"/>
      <c r="HUM113" s="74"/>
      <c r="HUN113" s="74"/>
      <c r="HUO113" s="74"/>
      <c r="HUP113" s="74"/>
      <c r="HUQ113" s="74"/>
      <c r="HUR113" s="74"/>
      <c r="HUS113" s="74"/>
      <c r="HUT113" s="74"/>
      <c r="HUU113" s="74"/>
      <c r="HUV113" s="74"/>
      <c r="HUW113" s="74"/>
      <c r="HUX113" s="74"/>
      <c r="HUY113" s="74"/>
      <c r="HUZ113" s="74"/>
      <c r="HVA113" s="74"/>
      <c r="HVB113" s="74"/>
      <c r="HVC113" s="74"/>
      <c r="HVD113" s="74"/>
      <c r="HVE113" s="74"/>
      <c r="HVF113" s="74"/>
      <c r="HVG113" s="74"/>
      <c r="HVH113" s="74"/>
      <c r="HVI113" s="74"/>
      <c r="HVJ113" s="74"/>
      <c r="HVK113" s="74"/>
      <c r="HVL113" s="74"/>
      <c r="HVM113" s="74"/>
      <c r="HVN113" s="74"/>
      <c r="HVO113" s="74"/>
      <c r="HVP113" s="74"/>
      <c r="HVQ113" s="74"/>
      <c r="HVR113" s="74"/>
      <c r="HVS113" s="74"/>
      <c r="HVT113" s="74"/>
      <c r="HVU113" s="74"/>
      <c r="HVV113" s="74"/>
      <c r="HVW113" s="74"/>
      <c r="HVX113" s="74"/>
      <c r="HVY113" s="74"/>
      <c r="HVZ113" s="74"/>
      <c r="HWA113" s="74"/>
      <c r="HWB113" s="74"/>
      <c r="HWC113" s="74"/>
      <c r="HWD113" s="74"/>
      <c r="HWE113" s="74"/>
      <c r="HWF113" s="74"/>
      <c r="HWG113" s="74"/>
      <c r="HWH113" s="74"/>
      <c r="HWI113" s="74"/>
      <c r="HWJ113" s="74"/>
      <c r="HWK113" s="74"/>
      <c r="HWL113" s="74"/>
      <c r="HWM113" s="74"/>
      <c r="HWN113" s="74"/>
      <c r="HWO113" s="74"/>
      <c r="HWP113" s="74"/>
      <c r="HWQ113" s="74"/>
      <c r="HWR113" s="74"/>
      <c r="HWS113" s="74"/>
      <c r="HWT113" s="74"/>
      <c r="HWU113" s="74"/>
      <c r="HWV113" s="74"/>
      <c r="HWW113" s="74"/>
      <c r="HWX113" s="74"/>
      <c r="HWY113" s="74"/>
      <c r="HWZ113" s="74"/>
      <c r="HXA113" s="74"/>
      <c r="HXB113" s="74"/>
      <c r="HXC113" s="74"/>
      <c r="HXD113" s="74"/>
      <c r="HXE113" s="74"/>
      <c r="HXF113" s="74"/>
      <c r="HXG113" s="74"/>
      <c r="HXH113" s="74"/>
      <c r="HXI113" s="74"/>
      <c r="HXJ113" s="74"/>
      <c r="HXK113" s="74"/>
      <c r="HXL113" s="74"/>
      <c r="HXM113" s="74"/>
      <c r="HXN113" s="74"/>
      <c r="HXO113" s="74"/>
      <c r="HXP113" s="74"/>
      <c r="HXQ113" s="74"/>
      <c r="HXR113" s="74"/>
      <c r="HXS113" s="74"/>
      <c r="HXT113" s="74"/>
      <c r="HXU113" s="74"/>
      <c r="HXV113" s="74"/>
      <c r="HXW113" s="74"/>
      <c r="HXX113" s="74"/>
      <c r="HXY113" s="74"/>
      <c r="HXZ113" s="74"/>
      <c r="HYA113" s="74"/>
      <c r="HYB113" s="74"/>
      <c r="HYC113" s="74"/>
      <c r="HYD113" s="74"/>
      <c r="HYE113" s="74"/>
      <c r="HYF113" s="74"/>
      <c r="HYG113" s="74"/>
      <c r="HYH113" s="74"/>
      <c r="HYI113" s="74"/>
      <c r="HYJ113" s="74"/>
      <c r="HYK113" s="74"/>
      <c r="HYL113" s="74"/>
      <c r="HYM113" s="74"/>
      <c r="HYN113" s="74"/>
      <c r="HYO113" s="74"/>
      <c r="HYP113" s="74"/>
      <c r="HYQ113" s="74"/>
      <c r="HYR113" s="74"/>
      <c r="HYS113" s="74"/>
      <c r="HYT113" s="74"/>
      <c r="HYU113" s="74"/>
      <c r="HYV113" s="74"/>
      <c r="HYW113" s="74"/>
      <c r="HYX113" s="74"/>
      <c r="HYY113" s="74"/>
      <c r="HYZ113" s="74"/>
      <c r="HZA113" s="74"/>
      <c r="HZB113" s="74"/>
      <c r="HZC113" s="74"/>
      <c r="HZD113" s="74"/>
      <c r="HZE113" s="74"/>
      <c r="HZF113" s="74"/>
      <c r="HZG113" s="74"/>
      <c r="HZH113" s="74"/>
      <c r="HZI113" s="74"/>
      <c r="HZJ113" s="74"/>
      <c r="HZK113" s="74"/>
      <c r="HZL113" s="74"/>
      <c r="HZM113" s="74"/>
      <c r="HZN113" s="74"/>
      <c r="HZO113" s="74"/>
      <c r="HZP113" s="74"/>
      <c r="HZQ113" s="74"/>
      <c r="HZR113" s="74"/>
      <c r="HZS113" s="74"/>
      <c r="HZT113" s="74"/>
      <c r="HZU113" s="74"/>
      <c r="HZV113" s="74"/>
      <c r="HZW113" s="74"/>
      <c r="HZX113" s="74"/>
      <c r="HZY113" s="74"/>
      <c r="HZZ113" s="74"/>
      <c r="IAA113" s="74"/>
      <c r="IAB113" s="74"/>
      <c r="IAC113" s="74"/>
      <c r="IAD113" s="74"/>
      <c r="IAE113" s="74"/>
      <c r="IAF113" s="74"/>
      <c r="IAG113" s="74"/>
      <c r="IAH113" s="74"/>
      <c r="IAI113" s="74"/>
      <c r="IAJ113" s="74"/>
      <c r="IAK113" s="74"/>
      <c r="IAL113" s="74"/>
      <c r="IAM113" s="74"/>
      <c r="IAN113" s="74"/>
      <c r="IAO113" s="74"/>
      <c r="IAP113" s="74"/>
      <c r="IAQ113" s="74"/>
      <c r="IAR113" s="74"/>
      <c r="IAS113" s="74"/>
      <c r="IAT113" s="74"/>
      <c r="IAU113" s="74"/>
      <c r="IAV113" s="74"/>
      <c r="IAW113" s="74"/>
      <c r="IAX113" s="74"/>
      <c r="IAY113" s="74"/>
      <c r="IAZ113" s="74"/>
      <c r="IBA113" s="74"/>
      <c r="IBB113" s="74"/>
      <c r="IBC113" s="74"/>
      <c r="IBD113" s="74"/>
      <c r="IBE113" s="74"/>
      <c r="IBF113" s="74"/>
      <c r="IBG113" s="74"/>
      <c r="IBH113" s="74"/>
      <c r="IBI113" s="74"/>
      <c r="IBJ113" s="74"/>
      <c r="IBK113" s="74"/>
      <c r="IBL113" s="74"/>
      <c r="IBM113" s="74"/>
      <c r="IBN113" s="74"/>
      <c r="IBO113" s="74"/>
      <c r="IBP113" s="74"/>
      <c r="IBQ113" s="74"/>
      <c r="IBR113" s="74"/>
      <c r="IBS113" s="74"/>
      <c r="IBT113" s="74"/>
      <c r="IBU113" s="74"/>
      <c r="IBV113" s="74"/>
      <c r="IBW113" s="74"/>
      <c r="IBX113" s="74"/>
      <c r="IBY113" s="74"/>
      <c r="IBZ113" s="74"/>
      <c r="ICA113" s="74"/>
      <c r="ICB113" s="74"/>
      <c r="ICC113" s="74"/>
      <c r="ICD113" s="74"/>
      <c r="ICE113" s="74"/>
      <c r="ICF113" s="74"/>
      <c r="ICG113" s="74"/>
      <c r="ICH113" s="74"/>
      <c r="ICI113" s="74"/>
      <c r="ICJ113" s="74"/>
      <c r="ICK113" s="74"/>
      <c r="ICL113" s="74"/>
      <c r="ICM113" s="74"/>
      <c r="ICN113" s="74"/>
      <c r="ICO113" s="74"/>
      <c r="ICP113" s="74"/>
      <c r="ICQ113" s="74"/>
      <c r="ICR113" s="74"/>
      <c r="ICS113" s="74"/>
      <c r="ICT113" s="74"/>
      <c r="ICU113" s="74"/>
      <c r="ICV113" s="74"/>
      <c r="ICW113" s="74"/>
      <c r="ICX113" s="74"/>
      <c r="ICY113" s="74"/>
      <c r="ICZ113" s="74"/>
      <c r="IDA113" s="74"/>
      <c r="IDB113" s="74"/>
      <c r="IDC113" s="74"/>
      <c r="IDD113" s="74"/>
      <c r="IDE113" s="74"/>
      <c r="IDF113" s="74"/>
      <c r="IDG113" s="74"/>
      <c r="IDH113" s="74"/>
      <c r="IDI113" s="74"/>
      <c r="IDJ113" s="74"/>
      <c r="IDK113" s="74"/>
      <c r="IDL113" s="74"/>
      <c r="IDM113" s="74"/>
      <c r="IDN113" s="74"/>
      <c r="IDO113" s="74"/>
      <c r="IDP113" s="74"/>
      <c r="IDQ113" s="74"/>
      <c r="IDR113" s="74"/>
      <c r="IDS113" s="74"/>
      <c r="IDT113" s="74"/>
      <c r="IDU113" s="74"/>
      <c r="IDV113" s="74"/>
      <c r="IDW113" s="74"/>
      <c r="IDX113" s="74"/>
      <c r="IDY113" s="74"/>
      <c r="IDZ113" s="74"/>
      <c r="IEA113" s="74"/>
      <c r="IEB113" s="74"/>
      <c r="IEC113" s="74"/>
      <c r="IED113" s="74"/>
      <c r="IEE113" s="74"/>
      <c r="IEF113" s="74"/>
      <c r="IEG113" s="74"/>
      <c r="IEH113" s="74"/>
      <c r="IEI113" s="74"/>
      <c r="IEJ113" s="74"/>
      <c r="IEK113" s="74"/>
      <c r="IEL113" s="74"/>
      <c r="IEM113" s="74"/>
      <c r="IEN113" s="74"/>
      <c r="IEO113" s="74"/>
      <c r="IEP113" s="74"/>
      <c r="IEQ113" s="74"/>
      <c r="IER113" s="74"/>
      <c r="IES113" s="74"/>
      <c r="IET113" s="74"/>
      <c r="IEU113" s="74"/>
      <c r="IEV113" s="74"/>
      <c r="IEW113" s="74"/>
      <c r="IEX113" s="74"/>
      <c r="IEY113" s="74"/>
      <c r="IEZ113" s="74"/>
      <c r="IFA113" s="74"/>
      <c r="IFB113" s="74"/>
      <c r="IFC113" s="74"/>
      <c r="IFD113" s="74"/>
      <c r="IFE113" s="74"/>
      <c r="IFF113" s="74"/>
      <c r="IFG113" s="74"/>
      <c r="IFH113" s="74"/>
      <c r="IFI113" s="74"/>
      <c r="IFJ113" s="74"/>
      <c r="IFK113" s="74"/>
      <c r="IFL113" s="74"/>
      <c r="IFM113" s="74"/>
      <c r="IFN113" s="74"/>
      <c r="IFO113" s="74"/>
      <c r="IFP113" s="74"/>
      <c r="IFQ113" s="74"/>
      <c r="IFR113" s="74"/>
      <c r="IFS113" s="74"/>
      <c r="IFT113" s="74"/>
      <c r="IFU113" s="74"/>
      <c r="IFV113" s="74"/>
      <c r="IFW113" s="74"/>
      <c r="IFX113" s="74"/>
      <c r="IFY113" s="74"/>
      <c r="IFZ113" s="74"/>
      <c r="IGA113" s="74"/>
      <c r="IGB113" s="74"/>
      <c r="IGC113" s="74"/>
      <c r="IGD113" s="74"/>
      <c r="IGE113" s="74"/>
      <c r="IGF113" s="74"/>
      <c r="IGG113" s="74"/>
      <c r="IGH113" s="74"/>
      <c r="IGI113" s="74"/>
      <c r="IGJ113" s="74"/>
      <c r="IGK113" s="74"/>
      <c r="IGL113" s="74"/>
      <c r="IGM113" s="74"/>
      <c r="IGN113" s="74"/>
      <c r="IGO113" s="74"/>
      <c r="IGP113" s="74"/>
      <c r="IGQ113" s="74"/>
      <c r="IGR113" s="74"/>
      <c r="IGS113" s="74"/>
      <c r="IGT113" s="74"/>
      <c r="IGU113" s="74"/>
      <c r="IGV113" s="74"/>
      <c r="IGW113" s="74"/>
      <c r="IGX113" s="74"/>
      <c r="IGY113" s="74"/>
      <c r="IGZ113" s="74"/>
      <c r="IHA113" s="74"/>
      <c r="IHB113" s="74"/>
      <c r="IHC113" s="74"/>
      <c r="IHD113" s="74"/>
      <c r="IHE113" s="74"/>
      <c r="IHF113" s="74"/>
      <c r="IHG113" s="74"/>
      <c r="IHH113" s="74"/>
      <c r="IHI113" s="74"/>
      <c r="IHJ113" s="74"/>
      <c r="IHK113" s="74"/>
      <c r="IHL113" s="74"/>
      <c r="IHM113" s="74"/>
      <c r="IHN113" s="74"/>
      <c r="IHO113" s="74"/>
      <c r="IHP113" s="74"/>
      <c r="IHQ113" s="74"/>
      <c r="IHR113" s="74"/>
      <c r="IHS113" s="74"/>
      <c r="IHT113" s="74"/>
      <c r="IHU113" s="74"/>
      <c r="IHV113" s="74"/>
      <c r="IHW113" s="74"/>
      <c r="IHX113" s="74"/>
      <c r="IHY113" s="74"/>
      <c r="IHZ113" s="74"/>
      <c r="IIA113" s="74"/>
      <c r="IIB113" s="74"/>
      <c r="IIC113" s="74"/>
      <c r="IID113" s="74"/>
      <c r="IIE113" s="74"/>
      <c r="IIF113" s="74"/>
      <c r="IIG113" s="74"/>
      <c r="IIH113" s="74"/>
      <c r="III113" s="74"/>
      <c r="IIJ113" s="74"/>
      <c r="IIK113" s="74"/>
      <c r="IIL113" s="74"/>
      <c r="IIM113" s="74"/>
      <c r="IIN113" s="74"/>
      <c r="IIO113" s="74"/>
      <c r="IIP113" s="74"/>
      <c r="IIQ113" s="74"/>
      <c r="IIR113" s="74"/>
      <c r="IIS113" s="74"/>
      <c r="IIT113" s="74"/>
      <c r="IIU113" s="74"/>
      <c r="IIV113" s="74"/>
      <c r="IIW113" s="74"/>
      <c r="IIX113" s="74"/>
      <c r="IIY113" s="74"/>
      <c r="IIZ113" s="74"/>
      <c r="IJA113" s="74"/>
      <c r="IJB113" s="74"/>
      <c r="IJC113" s="74"/>
      <c r="IJD113" s="74"/>
      <c r="IJE113" s="74"/>
      <c r="IJF113" s="74"/>
      <c r="IJG113" s="74"/>
      <c r="IJH113" s="74"/>
      <c r="IJI113" s="74"/>
      <c r="IJJ113" s="74"/>
      <c r="IJK113" s="74"/>
      <c r="IJL113" s="74"/>
      <c r="IJM113" s="74"/>
      <c r="IJN113" s="74"/>
      <c r="IJO113" s="74"/>
      <c r="IJP113" s="74"/>
      <c r="IJQ113" s="74"/>
      <c r="IJR113" s="74"/>
      <c r="IJS113" s="74"/>
      <c r="IJT113" s="74"/>
      <c r="IJU113" s="74"/>
      <c r="IJV113" s="74"/>
      <c r="IJW113" s="74"/>
      <c r="IJX113" s="74"/>
      <c r="IJY113" s="74"/>
      <c r="IJZ113" s="74"/>
      <c r="IKA113" s="74"/>
      <c r="IKB113" s="74"/>
      <c r="IKC113" s="74"/>
      <c r="IKD113" s="74"/>
      <c r="IKE113" s="74"/>
      <c r="IKF113" s="74"/>
      <c r="IKG113" s="74"/>
      <c r="IKH113" s="74"/>
      <c r="IKI113" s="74"/>
      <c r="IKJ113" s="74"/>
      <c r="IKK113" s="74"/>
      <c r="IKL113" s="74"/>
      <c r="IKM113" s="74"/>
      <c r="IKN113" s="74"/>
      <c r="IKO113" s="74"/>
      <c r="IKP113" s="74"/>
      <c r="IKQ113" s="74"/>
      <c r="IKR113" s="74"/>
      <c r="IKS113" s="74"/>
      <c r="IKT113" s="74"/>
      <c r="IKU113" s="74"/>
      <c r="IKV113" s="74"/>
      <c r="IKW113" s="74"/>
      <c r="IKX113" s="74"/>
      <c r="IKY113" s="74"/>
      <c r="IKZ113" s="74"/>
      <c r="ILA113" s="74"/>
      <c r="ILB113" s="74"/>
      <c r="ILC113" s="74"/>
      <c r="ILD113" s="74"/>
      <c r="ILE113" s="74"/>
      <c r="ILF113" s="74"/>
      <c r="ILG113" s="74"/>
      <c r="ILH113" s="74"/>
      <c r="ILI113" s="74"/>
      <c r="ILJ113" s="74"/>
      <c r="ILK113" s="74"/>
      <c r="ILL113" s="74"/>
      <c r="ILM113" s="74"/>
      <c r="ILN113" s="74"/>
      <c r="ILO113" s="74"/>
      <c r="ILP113" s="74"/>
      <c r="ILQ113" s="74"/>
      <c r="ILR113" s="74"/>
      <c r="ILS113" s="74"/>
      <c r="ILT113" s="74"/>
      <c r="ILU113" s="74"/>
      <c r="ILV113" s="74"/>
      <c r="ILW113" s="74"/>
      <c r="ILX113" s="74"/>
      <c r="ILY113" s="74"/>
      <c r="ILZ113" s="74"/>
      <c r="IMA113" s="74"/>
      <c r="IMB113" s="74"/>
      <c r="IMC113" s="74"/>
      <c r="IMD113" s="74"/>
      <c r="IME113" s="74"/>
      <c r="IMF113" s="74"/>
      <c r="IMG113" s="74"/>
      <c r="IMH113" s="74"/>
      <c r="IMI113" s="74"/>
      <c r="IMJ113" s="74"/>
      <c r="IMK113" s="74"/>
      <c r="IML113" s="74"/>
      <c r="IMM113" s="74"/>
      <c r="IMN113" s="74"/>
      <c r="IMO113" s="74"/>
      <c r="IMP113" s="74"/>
      <c r="IMQ113" s="74"/>
      <c r="IMR113" s="74"/>
      <c r="IMS113" s="74"/>
      <c r="IMT113" s="74"/>
      <c r="IMU113" s="74"/>
      <c r="IMV113" s="74"/>
      <c r="IMW113" s="74"/>
      <c r="IMX113" s="74"/>
      <c r="IMY113" s="74"/>
      <c r="IMZ113" s="74"/>
      <c r="INA113" s="74"/>
      <c r="INB113" s="74"/>
      <c r="INC113" s="74"/>
      <c r="IND113" s="74"/>
      <c r="INE113" s="74"/>
      <c r="INF113" s="74"/>
      <c r="ING113" s="74"/>
      <c r="INH113" s="74"/>
      <c r="INI113" s="74"/>
      <c r="INJ113" s="74"/>
      <c r="INK113" s="74"/>
      <c r="INL113" s="74"/>
      <c r="INM113" s="74"/>
      <c r="INN113" s="74"/>
      <c r="INO113" s="74"/>
      <c r="INP113" s="74"/>
      <c r="INQ113" s="74"/>
      <c r="INR113" s="74"/>
      <c r="INS113" s="74"/>
      <c r="INT113" s="74"/>
      <c r="INU113" s="74"/>
      <c r="INV113" s="74"/>
      <c r="INW113" s="74"/>
      <c r="INX113" s="74"/>
      <c r="INY113" s="74"/>
      <c r="INZ113" s="74"/>
      <c r="IOA113" s="74"/>
      <c r="IOB113" s="74"/>
      <c r="IOC113" s="74"/>
      <c r="IOD113" s="74"/>
      <c r="IOE113" s="74"/>
      <c r="IOF113" s="74"/>
      <c r="IOG113" s="74"/>
      <c r="IOH113" s="74"/>
      <c r="IOI113" s="74"/>
      <c r="IOJ113" s="74"/>
      <c r="IOK113" s="74"/>
      <c r="IOL113" s="74"/>
      <c r="IOM113" s="74"/>
      <c r="ION113" s="74"/>
      <c r="IOO113" s="74"/>
      <c r="IOP113" s="74"/>
      <c r="IOQ113" s="74"/>
      <c r="IOR113" s="74"/>
      <c r="IOS113" s="74"/>
      <c r="IOT113" s="74"/>
      <c r="IOU113" s="74"/>
      <c r="IOV113" s="74"/>
      <c r="IOW113" s="74"/>
      <c r="IOX113" s="74"/>
      <c r="IOY113" s="74"/>
      <c r="IOZ113" s="74"/>
      <c r="IPA113" s="74"/>
      <c r="IPB113" s="74"/>
      <c r="IPC113" s="74"/>
      <c r="IPD113" s="74"/>
      <c r="IPE113" s="74"/>
      <c r="IPF113" s="74"/>
      <c r="IPG113" s="74"/>
      <c r="IPH113" s="74"/>
      <c r="IPI113" s="74"/>
      <c r="IPJ113" s="74"/>
      <c r="IPK113" s="74"/>
      <c r="IPL113" s="74"/>
      <c r="IPM113" s="74"/>
      <c r="IPN113" s="74"/>
      <c r="IPO113" s="74"/>
      <c r="IPP113" s="74"/>
      <c r="IPQ113" s="74"/>
      <c r="IPR113" s="74"/>
      <c r="IPS113" s="74"/>
      <c r="IPT113" s="74"/>
      <c r="IPU113" s="74"/>
      <c r="IPV113" s="74"/>
      <c r="IPW113" s="74"/>
      <c r="IPX113" s="74"/>
      <c r="IPY113" s="74"/>
      <c r="IPZ113" s="74"/>
      <c r="IQA113" s="74"/>
      <c r="IQB113" s="74"/>
      <c r="IQC113" s="74"/>
      <c r="IQD113" s="74"/>
      <c r="IQE113" s="74"/>
      <c r="IQF113" s="74"/>
      <c r="IQG113" s="74"/>
      <c r="IQH113" s="74"/>
      <c r="IQI113" s="74"/>
      <c r="IQJ113" s="74"/>
      <c r="IQK113" s="74"/>
      <c r="IQL113" s="74"/>
      <c r="IQM113" s="74"/>
      <c r="IQN113" s="74"/>
      <c r="IQO113" s="74"/>
      <c r="IQP113" s="74"/>
      <c r="IQQ113" s="74"/>
      <c r="IQR113" s="74"/>
      <c r="IQS113" s="74"/>
      <c r="IQT113" s="74"/>
      <c r="IQU113" s="74"/>
      <c r="IQV113" s="74"/>
      <c r="IQW113" s="74"/>
      <c r="IQX113" s="74"/>
      <c r="IQY113" s="74"/>
      <c r="IQZ113" s="74"/>
      <c r="IRA113" s="74"/>
      <c r="IRB113" s="74"/>
      <c r="IRC113" s="74"/>
      <c r="IRD113" s="74"/>
      <c r="IRE113" s="74"/>
      <c r="IRF113" s="74"/>
      <c r="IRG113" s="74"/>
      <c r="IRH113" s="74"/>
      <c r="IRI113" s="74"/>
      <c r="IRJ113" s="74"/>
      <c r="IRK113" s="74"/>
      <c r="IRL113" s="74"/>
      <c r="IRM113" s="74"/>
      <c r="IRN113" s="74"/>
      <c r="IRO113" s="74"/>
      <c r="IRP113" s="74"/>
      <c r="IRQ113" s="74"/>
      <c r="IRR113" s="74"/>
      <c r="IRS113" s="74"/>
      <c r="IRT113" s="74"/>
      <c r="IRU113" s="74"/>
      <c r="IRV113" s="74"/>
      <c r="IRW113" s="74"/>
      <c r="IRX113" s="74"/>
      <c r="IRY113" s="74"/>
      <c r="IRZ113" s="74"/>
      <c r="ISA113" s="74"/>
      <c r="ISB113" s="74"/>
      <c r="ISC113" s="74"/>
      <c r="ISD113" s="74"/>
      <c r="ISE113" s="74"/>
      <c r="ISF113" s="74"/>
      <c r="ISG113" s="74"/>
      <c r="ISH113" s="74"/>
      <c r="ISI113" s="74"/>
      <c r="ISJ113" s="74"/>
      <c r="ISK113" s="74"/>
      <c r="ISL113" s="74"/>
      <c r="ISM113" s="74"/>
      <c r="ISN113" s="74"/>
      <c r="ISO113" s="74"/>
      <c r="ISP113" s="74"/>
      <c r="ISQ113" s="74"/>
      <c r="ISR113" s="74"/>
      <c r="ISS113" s="74"/>
      <c r="IST113" s="74"/>
      <c r="ISU113" s="74"/>
      <c r="ISV113" s="74"/>
      <c r="ISW113" s="74"/>
      <c r="ISX113" s="74"/>
      <c r="ISY113" s="74"/>
      <c r="ISZ113" s="74"/>
      <c r="ITA113" s="74"/>
      <c r="ITB113" s="74"/>
      <c r="ITC113" s="74"/>
      <c r="ITD113" s="74"/>
      <c r="ITE113" s="74"/>
      <c r="ITF113" s="74"/>
      <c r="ITG113" s="74"/>
      <c r="ITH113" s="74"/>
      <c r="ITI113" s="74"/>
      <c r="ITJ113" s="74"/>
      <c r="ITK113" s="74"/>
      <c r="ITL113" s="74"/>
      <c r="ITM113" s="74"/>
      <c r="ITN113" s="74"/>
      <c r="ITO113" s="74"/>
      <c r="ITP113" s="74"/>
      <c r="ITQ113" s="74"/>
      <c r="ITR113" s="74"/>
      <c r="ITS113" s="74"/>
      <c r="ITT113" s="74"/>
      <c r="ITU113" s="74"/>
      <c r="ITV113" s="74"/>
      <c r="ITW113" s="74"/>
      <c r="ITX113" s="74"/>
      <c r="ITY113" s="74"/>
      <c r="ITZ113" s="74"/>
      <c r="IUA113" s="74"/>
      <c r="IUB113" s="74"/>
      <c r="IUC113" s="74"/>
      <c r="IUD113" s="74"/>
      <c r="IUE113" s="74"/>
      <c r="IUF113" s="74"/>
      <c r="IUG113" s="74"/>
      <c r="IUH113" s="74"/>
      <c r="IUI113" s="74"/>
      <c r="IUJ113" s="74"/>
      <c r="IUK113" s="74"/>
      <c r="IUL113" s="74"/>
      <c r="IUM113" s="74"/>
      <c r="IUN113" s="74"/>
      <c r="IUO113" s="74"/>
      <c r="IUP113" s="74"/>
      <c r="IUQ113" s="74"/>
      <c r="IUR113" s="74"/>
      <c r="IUS113" s="74"/>
      <c r="IUT113" s="74"/>
      <c r="IUU113" s="74"/>
      <c r="IUV113" s="74"/>
      <c r="IUW113" s="74"/>
      <c r="IUX113" s="74"/>
      <c r="IUY113" s="74"/>
      <c r="IUZ113" s="74"/>
      <c r="IVA113" s="74"/>
      <c r="IVB113" s="74"/>
      <c r="IVC113" s="74"/>
      <c r="IVD113" s="74"/>
      <c r="IVE113" s="74"/>
      <c r="IVF113" s="74"/>
      <c r="IVG113" s="74"/>
      <c r="IVH113" s="74"/>
      <c r="IVI113" s="74"/>
      <c r="IVJ113" s="74"/>
      <c r="IVK113" s="74"/>
      <c r="IVL113" s="74"/>
      <c r="IVM113" s="74"/>
      <c r="IVN113" s="74"/>
      <c r="IVO113" s="74"/>
      <c r="IVP113" s="74"/>
      <c r="IVQ113" s="74"/>
      <c r="IVR113" s="74"/>
      <c r="IVS113" s="74"/>
      <c r="IVT113" s="74"/>
      <c r="IVU113" s="74"/>
      <c r="IVV113" s="74"/>
      <c r="IVW113" s="74"/>
      <c r="IVX113" s="74"/>
      <c r="IVY113" s="74"/>
      <c r="IVZ113" s="74"/>
      <c r="IWA113" s="74"/>
      <c r="IWB113" s="74"/>
      <c r="IWC113" s="74"/>
      <c r="IWD113" s="74"/>
      <c r="IWE113" s="74"/>
      <c r="IWF113" s="74"/>
      <c r="IWG113" s="74"/>
      <c r="IWH113" s="74"/>
      <c r="IWI113" s="74"/>
      <c r="IWJ113" s="74"/>
      <c r="IWK113" s="74"/>
      <c r="IWL113" s="74"/>
      <c r="IWM113" s="74"/>
      <c r="IWN113" s="74"/>
      <c r="IWO113" s="74"/>
      <c r="IWP113" s="74"/>
      <c r="IWQ113" s="74"/>
      <c r="IWR113" s="74"/>
      <c r="IWS113" s="74"/>
      <c r="IWT113" s="74"/>
      <c r="IWU113" s="74"/>
      <c r="IWV113" s="74"/>
      <c r="IWW113" s="74"/>
      <c r="IWX113" s="74"/>
      <c r="IWY113" s="74"/>
      <c r="IWZ113" s="74"/>
      <c r="IXA113" s="74"/>
      <c r="IXB113" s="74"/>
      <c r="IXC113" s="74"/>
      <c r="IXD113" s="74"/>
      <c r="IXE113" s="74"/>
      <c r="IXF113" s="74"/>
      <c r="IXG113" s="74"/>
      <c r="IXH113" s="74"/>
      <c r="IXI113" s="74"/>
      <c r="IXJ113" s="74"/>
      <c r="IXK113" s="74"/>
      <c r="IXL113" s="74"/>
      <c r="IXM113" s="74"/>
      <c r="IXN113" s="74"/>
      <c r="IXO113" s="74"/>
      <c r="IXP113" s="74"/>
      <c r="IXQ113" s="74"/>
      <c r="IXR113" s="74"/>
      <c r="IXS113" s="74"/>
      <c r="IXT113" s="74"/>
      <c r="IXU113" s="74"/>
      <c r="IXV113" s="74"/>
      <c r="IXW113" s="74"/>
      <c r="IXX113" s="74"/>
      <c r="IXY113" s="74"/>
      <c r="IXZ113" s="74"/>
      <c r="IYA113" s="74"/>
      <c r="IYB113" s="74"/>
      <c r="IYC113" s="74"/>
      <c r="IYD113" s="74"/>
      <c r="IYE113" s="74"/>
      <c r="IYF113" s="74"/>
      <c r="IYG113" s="74"/>
      <c r="IYH113" s="74"/>
      <c r="IYI113" s="74"/>
      <c r="IYJ113" s="74"/>
      <c r="IYK113" s="74"/>
      <c r="IYL113" s="74"/>
      <c r="IYM113" s="74"/>
      <c r="IYN113" s="74"/>
      <c r="IYO113" s="74"/>
      <c r="IYP113" s="74"/>
      <c r="IYQ113" s="74"/>
      <c r="IYR113" s="74"/>
      <c r="IYS113" s="74"/>
      <c r="IYT113" s="74"/>
      <c r="IYU113" s="74"/>
      <c r="IYV113" s="74"/>
      <c r="IYW113" s="74"/>
      <c r="IYX113" s="74"/>
      <c r="IYY113" s="74"/>
      <c r="IYZ113" s="74"/>
      <c r="IZA113" s="74"/>
      <c r="IZB113" s="74"/>
      <c r="IZC113" s="74"/>
      <c r="IZD113" s="74"/>
      <c r="IZE113" s="74"/>
      <c r="IZF113" s="74"/>
      <c r="IZG113" s="74"/>
      <c r="IZH113" s="74"/>
      <c r="IZI113" s="74"/>
      <c r="IZJ113" s="74"/>
      <c r="IZK113" s="74"/>
      <c r="IZL113" s="74"/>
      <c r="IZM113" s="74"/>
      <c r="IZN113" s="74"/>
      <c r="IZO113" s="74"/>
      <c r="IZP113" s="74"/>
      <c r="IZQ113" s="74"/>
      <c r="IZR113" s="74"/>
      <c r="IZS113" s="74"/>
      <c r="IZT113" s="74"/>
      <c r="IZU113" s="74"/>
      <c r="IZV113" s="74"/>
      <c r="IZW113" s="74"/>
      <c r="IZX113" s="74"/>
      <c r="IZY113" s="74"/>
      <c r="IZZ113" s="74"/>
      <c r="JAA113" s="74"/>
      <c r="JAB113" s="74"/>
      <c r="JAC113" s="74"/>
      <c r="JAD113" s="74"/>
      <c r="JAE113" s="74"/>
      <c r="JAF113" s="74"/>
      <c r="JAG113" s="74"/>
      <c r="JAH113" s="74"/>
      <c r="JAI113" s="74"/>
      <c r="JAJ113" s="74"/>
      <c r="JAK113" s="74"/>
      <c r="JAL113" s="74"/>
      <c r="JAM113" s="74"/>
      <c r="JAN113" s="74"/>
      <c r="JAO113" s="74"/>
      <c r="JAP113" s="74"/>
      <c r="JAQ113" s="74"/>
      <c r="JAR113" s="74"/>
      <c r="JAS113" s="74"/>
      <c r="JAT113" s="74"/>
      <c r="JAU113" s="74"/>
      <c r="JAV113" s="74"/>
      <c r="JAW113" s="74"/>
      <c r="JAX113" s="74"/>
      <c r="JAY113" s="74"/>
      <c r="JAZ113" s="74"/>
      <c r="JBA113" s="74"/>
      <c r="JBB113" s="74"/>
      <c r="JBC113" s="74"/>
      <c r="JBD113" s="74"/>
      <c r="JBE113" s="74"/>
      <c r="JBF113" s="74"/>
      <c r="JBG113" s="74"/>
      <c r="JBH113" s="74"/>
      <c r="JBI113" s="74"/>
      <c r="JBJ113" s="74"/>
      <c r="JBK113" s="74"/>
      <c r="JBL113" s="74"/>
      <c r="JBM113" s="74"/>
      <c r="JBN113" s="74"/>
      <c r="JBO113" s="74"/>
      <c r="JBP113" s="74"/>
      <c r="JBQ113" s="74"/>
      <c r="JBR113" s="74"/>
      <c r="JBS113" s="74"/>
      <c r="JBT113" s="74"/>
      <c r="JBU113" s="74"/>
      <c r="JBV113" s="74"/>
      <c r="JBW113" s="74"/>
      <c r="JBX113" s="74"/>
      <c r="JBY113" s="74"/>
      <c r="JBZ113" s="74"/>
      <c r="JCA113" s="74"/>
      <c r="JCB113" s="74"/>
      <c r="JCC113" s="74"/>
      <c r="JCD113" s="74"/>
      <c r="JCE113" s="74"/>
      <c r="JCF113" s="74"/>
      <c r="JCG113" s="74"/>
      <c r="JCH113" s="74"/>
      <c r="JCI113" s="74"/>
      <c r="JCJ113" s="74"/>
      <c r="JCK113" s="74"/>
      <c r="JCL113" s="74"/>
      <c r="JCM113" s="74"/>
      <c r="JCN113" s="74"/>
      <c r="JCO113" s="74"/>
      <c r="JCP113" s="74"/>
      <c r="JCQ113" s="74"/>
      <c r="JCR113" s="74"/>
      <c r="JCS113" s="74"/>
      <c r="JCT113" s="74"/>
      <c r="JCU113" s="74"/>
      <c r="JCV113" s="74"/>
      <c r="JCW113" s="74"/>
      <c r="JCX113" s="74"/>
      <c r="JCY113" s="74"/>
      <c r="JCZ113" s="74"/>
      <c r="JDA113" s="74"/>
      <c r="JDB113" s="74"/>
      <c r="JDC113" s="74"/>
      <c r="JDD113" s="74"/>
      <c r="JDE113" s="74"/>
      <c r="JDF113" s="74"/>
      <c r="JDG113" s="74"/>
      <c r="JDH113" s="74"/>
      <c r="JDI113" s="74"/>
      <c r="JDJ113" s="74"/>
      <c r="JDK113" s="74"/>
      <c r="JDL113" s="74"/>
      <c r="JDM113" s="74"/>
      <c r="JDN113" s="74"/>
      <c r="JDO113" s="74"/>
      <c r="JDP113" s="74"/>
      <c r="JDQ113" s="74"/>
      <c r="JDR113" s="74"/>
      <c r="JDS113" s="74"/>
      <c r="JDT113" s="74"/>
      <c r="JDU113" s="74"/>
      <c r="JDV113" s="74"/>
      <c r="JDW113" s="74"/>
      <c r="JDX113" s="74"/>
      <c r="JDY113" s="74"/>
      <c r="JDZ113" s="74"/>
      <c r="JEA113" s="74"/>
      <c r="JEB113" s="74"/>
      <c r="JEC113" s="74"/>
      <c r="JED113" s="74"/>
      <c r="JEE113" s="74"/>
      <c r="JEF113" s="74"/>
      <c r="JEG113" s="74"/>
      <c r="JEH113" s="74"/>
      <c r="JEI113" s="74"/>
      <c r="JEJ113" s="74"/>
      <c r="JEK113" s="74"/>
      <c r="JEL113" s="74"/>
      <c r="JEM113" s="74"/>
      <c r="JEN113" s="74"/>
      <c r="JEO113" s="74"/>
      <c r="JEP113" s="74"/>
      <c r="JEQ113" s="74"/>
      <c r="JER113" s="74"/>
      <c r="JES113" s="74"/>
      <c r="JET113" s="74"/>
      <c r="JEU113" s="74"/>
      <c r="JEV113" s="74"/>
      <c r="JEW113" s="74"/>
      <c r="JEX113" s="74"/>
      <c r="JEY113" s="74"/>
      <c r="JEZ113" s="74"/>
      <c r="JFA113" s="74"/>
      <c r="JFB113" s="74"/>
      <c r="JFC113" s="74"/>
      <c r="JFD113" s="74"/>
      <c r="JFE113" s="74"/>
      <c r="JFF113" s="74"/>
      <c r="JFG113" s="74"/>
      <c r="JFH113" s="74"/>
      <c r="JFI113" s="74"/>
      <c r="JFJ113" s="74"/>
      <c r="JFK113" s="74"/>
      <c r="JFL113" s="74"/>
      <c r="JFM113" s="74"/>
      <c r="JFN113" s="74"/>
      <c r="JFO113" s="74"/>
      <c r="JFP113" s="74"/>
      <c r="JFQ113" s="74"/>
      <c r="JFR113" s="74"/>
      <c r="JFS113" s="74"/>
      <c r="JFT113" s="74"/>
      <c r="JFU113" s="74"/>
      <c r="JFV113" s="74"/>
      <c r="JFW113" s="74"/>
      <c r="JFX113" s="74"/>
      <c r="JFY113" s="74"/>
      <c r="JFZ113" s="74"/>
      <c r="JGA113" s="74"/>
      <c r="JGB113" s="74"/>
      <c r="JGC113" s="74"/>
      <c r="JGD113" s="74"/>
      <c r="JGE113" s="74"/>
      <c r="JGF113" s="74"/>
      <c r="JGG113" s="74"/>
      <c r="JGH113" s="74"/>
      <c r="JGI113" s="74"/>
      <c r="JGJ113" s="74"/>
      <c r="JGK113" s="74"/>
      <c r="JGL113" s="74"/>
      <c r="JGM113" s="74"/>
      <c r="JGN113" s="74"/>
      <c r="JGO113" s="74"/>
      <c r="JGP113" s="74"/>
      <c r="JGQ113" s="74"/>
      <c r="JGR113" s="74"/>
      <c r="JGS113" s="74"/>
      <c r="JGT113" s="74"/>
      <c r="JGU113" s="74"/>
      <c r="JGV113" s="74"/>
      <c r="JGW113" s="74"/>
      <c r="JGX113" s="74"/>
      <c r="JGY113" s="74"/>
      <c r="JGZ113" s="74"/>
      <c r="JHA113" s="74"/>
      <c r="JHB113" s="74"/>
      <c r="JHC113" s="74"/>
      <c r="JHD113" s="74"/>
      <c r="JHE113" s="74"/>
      <c r="JHF113" s="74"/>
      <c r="JHG113" s="74"/>
      <c r="JHH113" s="74"/>
      <c r="JHI113" s="74"/>
      <c r="JHJ113" s="74"/>
      <c r="JHK113" s="74"/>
      <c r="JHL113" s="74"/>
      <c r="JHM113" s="74"/>
      <c r="JHN113" s="74"/>
      <c r="JHO113" s="74"/>
      <c r="JHP113" s="74"/>
      <c r="JHQ113" s="74"/>
      <c r="JHR113" s="74"/>
      <c r="JHS113" s="74"/>
      <c r="JHT113" s="74"/>
      <c r="JHU113" s="74"/>
      <c r="JHV113" s="74"/>
      <c r="JHW113" s="74"/>
      <c r="JHX113" s="74"/>
      <c r="JHY113" s="74"/>
      <c r="JHZ113" s="74"/>
      <c r="JIA113" s="74"/>
      <c r="JIB113" s="74"/>
      <c r="JIC113" s="74"/>
      <c r="JID113" s="74"/>
      <c r="JIE113" s="74"/>
      <c r="JIF113" s="74"/>
      <c r="JIG113" s="74"/>
      <c r="JIH113" s="74"/>
      <c r="JII113" s="74"/>
      <c r="JIJ113" s="74"/>
      <c r="JIK113" s="74"/>
      <c r="JIL113" s="74"/>
      <c r="JIM113" s="74"/>
      <c r="JIN113" s="74"/>
      <c r="JIO113" s="74"/>
      <c r="JIP113" s="74"/>
      <c r="JIQ113" s="74"/>
      <c r="JIR113" s="74"/>
      <c r="JIS113" s="74"/>
      <c r="JIT113" s="74"/>
      <c r="JIU113" s="74"/>
      <c r="JIV113" s="74"/>
      <c r="JIW113" s="74"/>
      <c r="JIX113" s="74"/>
      <c r="JIY113" s="74"/>
      <c r="JIZ113" s="74"/>
      <c r="JJA113" s="74"/>
      <c r="JJB113" s="74"/>
      <c r="JJC113" s="74"/>
      <c r="JJD113" s="74"/>
      <c r="JJE113" s="74"/>
      <c r="JJF113" s="74"/>
      <c r="JJG113" s="74"/>
      <c r="JJH113" s="74"/>
      <c r="JJI113" s="74"/>
      <c r="JJJ113" s="74"/>
      <c r="JJK113" s="74"/>
      <c r="JJL113" s="74"/>
      <c r="JJM113" s="74"/>
      <c r="JJN113" s="74"/>
      <c r="JJO113" s="74"/>
      <c r="JJP113" s="74"/>
      <c r="JJQ113" s="74"/>
      <c r="JJR113" s="74"/>
      <c r="JJS113" s="74"/>
      <c r="JJT113" s="74"/>
      <c r="JJU113" s="74"/>
      <c r="JJV113" s="74"/>
      <c r="JJW113" s="74"/>
      <c r="JJX113" s="74"/>
      <c r="JJY113" s="74"/>
      <c r="JJZ113" s="74"/>
      <c r="JKA113" s="74"/>
      <c r="JKB113" s="74"/>
      <c r="JKC113" s="74"/>
      <c r="JKD113" s="74"/>
      <c r="JKE113" s="74"/>
      <c r="JKF113" s="74"/>
      <c r="JKG113" s="74"/>
      <c r="JKH113" s="74"/>
      <c r="JKI113" s="74"/>
      <c r="JKJ113" s="74"/>
      <c r="JKK113" s="74"/>
      <c r="JKL113" s="74"/>
      <c r="JKM113" s="74"/>
      <c r="JKN113" s="74"/>
      <c r="JKO113" s="74"/>
      <c r="JKP113" s="74"/>
      <c r="JKQ113" s="74"/>
      <c r="JKR113" s="74"/>
      <c r="JKS113" s="74"/>
      <c r="JKT113" s="74"/>
      <c r="JKU113" s="74"/>
      <c r="JKV113" s="74"/>
      <c r="JKW113" s="74"/>
      <c r="JKX113" s="74"/>
      <c r="JKY113" s="74"/>
      <c r="JKZ113" s="74"/>
      <c r="JLA113" s="74"/>
      <c r="JLB113" s="74"/>
      <c r="JLC113" s="74"/>
      <c r="JLD113" s="74"/>
      <c r="JLE113" s="74"/>
      <c r="JLF113" s="74"/>
      <c r="JLG113" s="74"/>
      <c r="JLH113" s="74"/>
      <c r="JLI113" s="74"/>
      <c r="JLJ113" s="74"/>
      <c r="JLK113" s="74"/>
      <c r="JLL113" s="74"/>
      <c r="JLM113" s="74"/>
      <c r="JLN113" s="74"/>
      <c r="JLO113" s="74"/>
      <c r="JLP113" s="74"/>
      <c r="JLQ113" s="74"/>
      <c r="JLR113" s="74"/>
      <c r="JLS113" s="74"/>
      <c r="JLT113" s="74"/>
      <c r="JLU113" s="74"/>
      <c r="JLV113" s="74"/>
      <c r="JLW113" s="74"/>
      <c r="JLX113" s="74"/>
      <c r="JLY113" s="74"/>
      <c r="JLZ113" s="74"/>
      <c r="JMA113" s="74"/>
      <c r="JMB113" s="74"/>
      <c r="JMC113" s="74"/>
      <c r="JMD113" s="74"/>
      <c r="JME113" s="74"/>
      <c r="JMF113" s="74"/>
      <c r="JMG113" s="74"/>
      <c r="JMH113" s="74"/>
      <c r="JMI113" s="74"/>
      <c r="JMJ113" s="74"/>
      <c r="JMK113" s="74"/>
      <c r="JML113" s="74"/>
      <c r="JMM113" s="74"/>
      <c r="JMN113" s="74"/>
      <c r="JMO113" s="74"/>
      <c r="JMP113" s="74"/>
      <c r="JMQ113" s="74"/>
      <c r="JMR113" s="74"/>
      <c r="JMS113" s="74"/>
      <c r="JMT113" s="74"/>
      <c r="JMU113" s="74"/>
      <c r="JMV113" s="74"/>
      <c r="JMW113" s="74"/>
      <c r="JMX113" s="74"/>
      <c r="JMY113" s="74"/>
      <c r="JMZ113" s="74"/>
      <c r="JNA113" s="74"/>
      <c r="JNB113" s="74"/>
      <c r="JNC113" s="74"/>
      <c r="JND113" s="74"/>
      <c r="JNE113" s="74"/>
      <c r="JNF113" s="74"/>
      <c r="JNG113" s="74"/>
      <c r="JNH113" s="74"/>
      <c r="JNI113" s="74"/>
      <c r="JNJ113" s="74"/>
      <c r="JNK113" s="74"/>
      <c r="JNL113" s="74"/>
      <c r="JNM113" s="74"/>
      <c r="JNN113" s="74"/>
      <c r="JNO113" s="74"/>
      <c r="JNP113" s="74"/>
      <c r="JNQ113" s="74"/>
      <c r="JNR113" s="74"/>
      <c r="JNS113" s="74"/>
      <c r="JNT113" s="74"/>
      <c r="JNU113" s="74"/>
      <c r="JNV113" s="74"/>
      <c r="JNW113" s="74"/>
      <c r="JNX113" s="74"/>
      <c r="JNY113" s="74"/>
      <c r="JNZ113" s="74"/>
      <c r="JOA113" s="74"/>
      <c r="JOB113" s="74"/>
      <c r="JOC113" s="74"/>
      <c r="JOD113" s="74"/>
      <c r="JOE113" s="74"/>
      <c r="JOF113" s="74"/>
      <c r="JOG113" s="74"/>
      <c r="JOH113" s="74"/>
      <c r="JOI113" s="74"/>
      <c r="JOJ113" s="74"/>
      <c r="JOK113" s="74"/>
      <c r="JOL113" s="74"/>
      <c r="JOM113" s="74"/>
      <c r="JON113" s="74"/>
      <c r="JOO113" s="74"/>
      <c r="JOP113" s="74"/>
      <c r="JOQ113" s="74"/>
      <c r="JOR113" s="74"/>
      <c r="JOS113" s="74"/>
      <c r="JOT113" s="74"/>
      <c r="JOU113" s="74"/>
      <c r="JOV113" s="74"/>
      <c r="JOW113" s="74"/>
      <c r="JOX113" s="74"/>
      <c r="JOY113" s="74"/>
      <c r="JOZ113" s="74"/>
      <c r="JPA113" s="74"/>
      <c r="JPB113" s="74"/>
      <c r="JPC113" s="74"/>
      <c r="JPD113" s="74"/>
      <c r="JPE113" s="74"/>
      <c r="JPF113" s="74"/>
      <c r="JPG113" s="74"/>
      <c r="JPH113" s="74"/>
      <c r="JPI113" s="74"/>
      <c r="JPJ113" s="74"/>
      <c r="JPK113" s="74"/>
      <c r="JPL113" s="74"/>
      <c r="JPM113" s="74"/>
      <c r="JPN113" s="74"/>
      <c r="JPO113" s="74"/>
      <c r="JPP113" s="74"/>
      <c r="JPQ113" s="74"/>
      <c r="JPR113" s="74"/>
      <c r="JPS113" s="74"/>
      <c r="JPT113" s="74"/>
      <c r="JPU113" s="74"/>
      <c r="JPV113" s="74"/>
      <c r="JPW113" s="74"/>
      <c r="JPX113" s="74"/>
      <c r="JPY113" s="74"/>
      <c r="JPZ113" s="74"/>
      <c r="JQA113" s="74"/>
      <c r="JQB113" s="74"/>
      <c r="JQC113" s="74"/>
      <c r="JQD113" s="74"/>
      <c r="JQE113" s="74"/>
      <c r="JQF113" s="74"/>
      <c r="JQG113" s="74"/>
      <c r="JQH113" s="74"/>
      <c r="JQI113" s="74"/>
      <c r="JQJ113" s="74"/>
      <c r="JQK113" s="74"/>
      <c r="JQL113" s="74"/>
      <c r="JQM113" s="74"/>
      <c r="JQN113" s="74"/>
      <c r="JQO113" s="74"/>
      <c r="JQP113" s="74"/>
      <c r="JQQ113" s="74"/>
      <c r="JQR113" s="74"/>
      <c r="JQS113" s="74"/>
      <c r="JQT113" s="74"/>
      <c r="JQU113" s="74"/>
      <c r="JQV113" s="74"/>
      <c r="JQW113" s="74"/>
      <c r="JQX113" s="74"/>
      <c r="JQY113" s="74"/>
      <c r="JQZ113" s="74"/>
      <c r="JRA113" s="74"/>
      <c r="JRB113" s="74"/>
      <c r="JRC113" s="74"/>
      <c r="JRD113" s="74"/>
      <c r="JRE113" s="74"/>
      <c r="JRF113" s="74"/>
      <c r="JRG113" s="74"/>
      <c r="JRH113" s="74"/>
      <c r="JRI113" s="74"/>
      <c r="JRJ113" s="74"/>
      <c r="JRK113" s="74"/>
      <c r="JRL113" s="74"/>
      <c r="JRM113" s="74"/>
      <c r="JRN113" s="74"/>
      <c r="JRO113" s="74"/>
      <c r="JRP113" s="74"/>
      <c r="JRQ113" s="74"/>
      <c r="JRR113" s="74"/>
      <c r="JRS113" s="74"/>
      <c r="JRT113" s="74"/>
      <c r="JRU113" s="74"/>
      <c r="JRV113" s="74"/>
      <c r="JRW113" s="74"/>
      <c r="JRX113" s="74"/>
      <c r="JRY113" s="74"/>
      <c r="JRZ113" s="74"/>
      <c r="JSA113" s="74"/>
      <c r="JSB113" s="74"/>
      <c r="JSC113" s="74"/>
      <c r="JSD113" s="74"/>
      <c r="JSE113" s="74"/>
      <c r="JSF113" s="74"/>
      <c r="JSG113" s="74"/>
      <c r="JSH113" s="74"/>
      <c r="JSI113" s="74"/>
      <c r="JSJ113" s="74"/>
      <c r="JSK113" s="74"/>
      <c r="JSL113" s="74"/>
      <c r="JSM113" s="74"/>
      <c r="JSN113" s="74"/>
      <c r="JSO113" s="74"/>
      <c r="JSP113" s="74"/>
      <c r="JSQ113" s="74"/>
      <c r="JSR113" s="74"/>
      <c r="JSS113" s="74"/>
      <c r="JST113" s="74"/>
      <c r="JSU113" s="74"/>
      <c r="JSV113" s="74"/>
      <c r="JSW113" s="74"/>
      <c r="JSX113" s="74"/>
      <c r="JSY113" s="74"/>
      <c r="JSZ113" s="74"/>
      <c r="JTA113" s="74"/>
      <c r="JTB113" s="74"/>
      <c r="JTC113" s="74"/>
      <c r="JTD113" s="74"/>
      <c r="JTE113" s="74"/>
      <c r="JTF113" s="74"/>
      <c r="JTG113" s="74"/>
      <c r="JTH113" s="74"/>
      <c r="JTI113" s="74"/>
      <c r="JTJ113" s="74"/>
      <c r="JTK113" s="74"/>
      <c r="JTL113" s="74"/>
      <c r="JTM113" s="74"/>
      <c r="JTN113" s="74"/>
      <c r="JTO113" s="74"/>
      <c r="JTP113" s="74"/>
      <c r="JTQ113" s="74"/>
      <c r="JTR113" s="74"/>
      <c r="JTS113" s="74"/>
      <c r="JTT113" s="74"/>
      <c r="JTU113" s="74"/>
      <c r="JTV113" s="74"/>
      <c r="JTW113" s="74"/>
      <c r="JTX113" s="74"/>
      <c r="JTY113" s="74"/>
      <c r="JTZ113" s="74"/>
      <c r="JUA113" s="74"/>
      <c r="JUB113" s="74"/>
      <c r="JUC113" s="74"/>
      <c r="JUD113" s="74"/>
      <c r="JUE113" s="74"/>
      <c r="JUF113" s="74"/>
      <c r="JUG113" s="74"/>
      <c r="JUH113" s="74"/>
      <c r="JUI113" s="74"/>
      <c r="JUJ113" s="74"/>
      <c r="JUK113" s="74"/>
      <c r="JUL113" s="74"/>
      <c r="JUM113" s="74"/>
      <c r="JUN113" s="74"/>
      <c r="JUO113" s="74"/>
      <c r="JUP113" s="74"/>
      <c r="JUQ113" s="74"/>
      <c r="JUR113" s="74"/>
      <c r="JUS113" s="74"/>
      <c r="JUT113" s="74"/>
      <c r="JUU113" s="74"/>
      <c r="JUV113" s="74"/>
      <c r="JUW113" s="74"/>
      <c r="JUX113" s="74"/>
      <c r="JUY113" s="74"/>
      <c r="JUZ113" s="74"/>
      <c r="JVA113" s="74"/>
      <c r="JVB113" s="74"/>
      <c r="JVC113" s="74"/>
      <c r="JVD113" s="74"/>
      <c r="JVE113" s="74"/>
      <c r="JVF113" s="74"/>
      <c r="JVG113" s="74"/>
      <c r="JVH113" s="74"/>
      <c r="JVI113" s="74"/>
      <c r="JVJ113" s="74"/>
      <c r="JVK113" s="74"/>
      <c r="JVL113" s="74"/>
      <c r="JVM113" s="74"/>
      <c r="JVN113" s="74"/>
      <c r="JVO113" s="74"/>
      <c r="JVP113" s="74"/>
      <c r="JVQ113" s="74"/>
      <c r="JVR113" s="74"/>
      <c r="JVS113" s="74"/>
      <c r="JVT113" s="74"/>
      <c r="JVU113" s="74"/>
      <c r="JVV113" s="74"/>
      <c r="JVW113" s="74"/>
      <c r="JVX113" s="74"/>
      <c r="JVY113" s="74"/>
      <c r="JVZ113" s="74"/>
      <c r="JWA113" s="74"/>
      <c r="JWB113" s="74"/>
      <c r="JWC113" s="74"/>
      <c r="JWD113" s="74"/>
      <c r="JWE113" s="74"/>
      <c r="JWF113" s="74"/>
      <c r="JWG113" s="74"/>
      <c r="JWH113" s="74"/>
      <c r="JWI113" s="74"/>
      <c r="JWJ113" s="74"/>
      <c r="JWK113" s="74"/>
      <c r="JWL113" s="74"/>
      <c r="JWM113" s="74"/>
      <c r="JWN113" s="74"/>
      <c r="JWO113" s="74"/>
      <c r="JWP113" s="74"/>
      <c r="JWQ113" s="74"/>
      <c r="JWR113" s="74"/>
      <c r="JWS113" s="74"/>
      <c r="JWT113" s="74"/>
      <c r="JWU113" s="74"/>
      <c r="JWV113" s="74"/>
      <c r="JWW113" s="74"/>
      <c r="JWX113" s="74"/>
      <c r="JWY113" s="74"/>
      <c r="JWZ113" s="74"/>
      <c r="JXA113" s="74"/>
      <c r="JXB113" s="74"/>
      <c r="JXC113" s="74"/>
      <c r="JXD113" s="74"/>
      <c r="JXE113" s="74"/>
      <c r="JXF113" s="74"/>
      <c r="JXG113" s="74"/>
      <c r="JXH113" s="74"/>
      <c r="JXI113" s="74"/>
      <c r="JXJ113" s="74"/>
      <c r="JXK113" s="74"/>
      <c r="JXL113" s="74"/>
      <c r="JXM113" s="74"/>
      <c r="JXN113" s="74"/>
      <c r="JXO113" s="74"/>
      <c r="JXP113" s="74"/>
      <c r="JXQ113" s="74"/>
      <c r="JXR113" s="74"/>
      <c r="JXS113" s="74"/>
      <c r="JXT113" s="74"/>
      <c r="JXU113" s="74"/>
      <c r="JXV113" s="74"/>
      <c r="JXW113" s="74"/>
      <c r="JXX113" s="74"/>
      <c r="JXY113" s="74"/>
      <c r="JXZ113" s="74"/>
      <c r="JYA113" s="74"/>
      <c r="JYB113" s="74"/>
      <c r="JYC113" s="74"/>
      <c r="JYD113" s="74"/>
      <c r="JYE113" s="74"/>
      <c r="JYF113" s="74"/>
      <c r="JYG113" s="74"/>
      <c r="JYH113" s="74"/>
      <c r="JYI113" s="74"/>
      <c r="JYJ113" s="74"/>
      <c r="JYK113" s="74"/>
      <c r="JYL113" s="74"/>
      <c r="JYM113" s="74"/>
      <c r="JYN113" s="74"/>
      <c r="JYO113" s="74"/>
      <c r="JYP113" s="74"/>
      <c r="JYQ113" s="74"/>
      <c r="JYR113" s="74"/>
      <c r="JYS113" s="74"/>
      <c r="JYT113" s="74"/>
      <c r="JYU113" s="74"/>
      <c r="JYV113" s="74"/>
      <c r="JYW113" s="74"/>
      <c r="JYX113" s="74"/>
      <c r="JYY113" s="74"/>
      <c r="JYZ113" s="74"/>
      <c r="JZA113" s="74"/>
      <c r="JZB113" s="74"/>
      <c r="JZC113" s="74"/>
      <c r="JZD113" s="74"/>
      <c r="JZE113" s="74"/>
      <c r="JZF113" s="74"/>
      <c r="JZG113" s="74"/>
      <c r="JZH113" s="74"/>
      <c r="JZI113" s="74"/>
      <c r="JZJ113" s="74"/>
      <c r="JZK113" s="74"/>
      <c r="JZL113" s="74"/>
      <c r="JZM113" s="74"/>
      <c r="JZN113" s="74"/>
      <c r="JZO113" s="74"/>
      <c r="JZP113" s="74"/>
      <c r="JZQ113" s="74"/>
      <c r="JZR113" s="74"/>
      <c r="JZS113" s="74"/>
      <c r="JZT113" s="74"/>
      <c r="JZU113" s="74"/>
      <c r="JZV113" s="74"/>
      <c r="JZW113" s="74"/>
      <c r="JZX113" s="74"/>
      <c r="JZY113" s="74"/>
      <c r="JZZ113" s="74"/>
      <c r="KAA113" s="74"/>
      <c r="KAB113" s="74"/>
      <c r="KAC113" s="74"/>
      <c r="KAD113" s="74"/>
      <c r="KAE113" s="74"/>
      <c r="KAF113" s="74"/>
      <c r="KAG113" s="74"/>
      <c r="KAH113" s="74"/>
      <c r="KAI113" s="74"/>
      <c r="KAJ113" s="74"/>
      <c r="KAK113" s="74"/>
      <c r="KAL113" s="74"/>
      <c r="KAM113" s="74"/>
      <c r="KAN113" s="74"/>
      <c r="KAO113" s="74"/>
      <c r="KAP113" s="74"/>
      <c r="KAQ113" s="74"/>
      <c r="KAR113" s="74"/>
      <c r="KAS113" s="74"/>
      <c r="KAT113" s="74"/>
      <c r="KAU113" s="74"/>
      <c r="KAV113" s="74"/>
      <c r="KAW113" s="74"/>
      <c r="KAX113" s="74"/>
      <c r="KAY113" s="74"/>
      <c r="KAZ113" s="74"/>
      <c r="KBA113" s="74"/>
      <c r="KBB113" s="74"/>
      <c r="KBC113" s="74"/>
      <c r="KBD113" s="74"/>
      <c r="KBE113" s="74"/>
      <c r="KBF113" s="74"/>
      <c r="KBG113" s="74"/>
      <c r="KBH113" s="74"/>
      <c r="KBI113" s="74"/>
      <c r="KBJ113" s="74"/>
      <c r="KBK113" s="74"/>
      <c r="KBL113" s="74"/>
      <c r="KBM113" s="74"/>
      <c r="KBN113" s="74"/>
      <c r="KBO113" s="74"/>
      <c r="KBP113" s="74"/>
      <c r="KBQ113" s="74"/>
      <c r="KBR113" s="74"/>
      <c r="KBS113" s="74"/>
      <c r="KBT113" s="74"/>
      <c r="KBU113" s="74"/>
      <c r="KBV113" s="74"/>
      <c r="KBW113" s="74"/>
      <c r="KBX113" s="74"/>
      <c r="KBY113" s="74"/>
      <c r="KBZ113" s="74"/>
      <c r="KCA113" s="74"/>
      <c r="KCB113" s="74"/>
      <c r="KCC113" s="74"/>
      <c r="KCD113" s="74"/>
      <c r="KCE113" s="74"/>
      <c r="KCF113" s="74"/>
      <c r="KCG113" s="74"/>
      <c r="KCH113" s="74"/>
      <c r="KCI113" s="74"/>
      <c r="KCJ113" s="74"/>
      <c r="KCK113" s="74"/>
      <c r="KCL113" s="74"/>
      <c r="KCM113" s="74"/>
      <c r="KCN113" s="74"/>
      <c r="KCO113" s="74"/>
      <c r="KCP113" s="74"/>
      <c r="KCQ113" s="74"/>
      <c r="KCR113" s="74"/>
      <c r="KCS113" s="74"/>
      <c r="KCT113" s="74"/>
      <c r="KCU113" s="74"/>
      <c r="KCV113" s="74"/>
      <c r="KCW113" s="74"/>
      <c r="KCX113" s="74"/>
      <c r="KCY113" s="74"/>
      <c r="KCZ113" s="74"/>
      <c r="KDA113" s="74"/>
      <c r="KDB113" s="74"/>
      <c r="KDC113" s="74"/>
      <c r="KDD113" s="74"/>
      <c r="KDE113" s="74"/>
      <c r="KDF113" s="74"/>
      <c r="KDG113" s="74"/>
      <c r="KDH113" s="74"/>
      <c r="KDI113" s="74"/>
      <c r="KDJ113" s="74"/>
      <c r="KDK113" s="74"/>
      <c r="KDL113" s="74"/>
      <c r="KDM113" s="74"/>
      <c r="KDN113" s="74"/>
      <c r="KDO113" s="74"/>
      <c r="KDP113" s="74"/>
      <c r="KDQ113" s="74"/>
      <c r="KDR113" s="74"/>
      <c r="KDS113" s="74"/>
      <c r="KDT113" s="74"/>
      <c r="KDU113" s="74"/>
      <c r="KDV113" s="74"/>
      <c r="KDW113" s="74"/>
      <c r="KDX113" s="74"/>
      <c r="KDY113" s="74"/>
      <c r="KDZ113" s="74"/>
      <c r="KEA113" s="74"/>
      <c r="KEB113" s="74"/>
      <c r="KEC113" s="74"/>
      <c r="KED113" s="74"/>
      <c r="KEE113" s="74"/>
      <c r="KEF113" s="74"/>
      <c r="KEG113" s="74"/>
      <c r="KEH113" s="74"/>
      <c r="KEI113" s="74"/>
      <c r="KEJ113" s="74"/>
      <c r="KEK113" s="74"/>
      <c r="KEL113" s="74"/>
      <c r="KEM113" s="74"/>
      <c r="KEN113" s="74"/>
      <c r="KEO113" s="74"/>
      <c r="KEP113" s="74"/>
      <c r="KEQ113" s="74"/>
      <c r="KER113" s="74"/>
      <c r="KES113" s="74"/>
      <c r="KET113" s="74"/>
      <c r="KEU113" s="74"/>
      <c r="KEV113" s="74"/>
      <c r="KEW113" s="74"/>
      <c r="KEX113" s="74"/>
      <c r="KEY113" s="74"/>
      <c r="KEZ113" s="74"/>
      <c r="KFA113" s="74"/>
      <c r="KFB113" s="74"/>
      <c r="KFC113" s="74"/>
      <c r="KFD113" s="74"/>
      <c r="KFE113" s="74"/>
      <c r="KFF113" s="74"/>
      <c r="KFG113" s="74"/>
      <c r="KFH113" s="74"/>
      <c r="KFI113" s="74"/>
      <c r="KFJ113" s="74"/>
      <c r="KFK113" s="74"/>
      <c r="KFL113" s="74"/>
      <c r="KFM113" s="74"/>
      <c r="KFN113" s="74"/>
      <c r="KFO113" s="74"/>
      <c r="KFP113" s="74"/>
      <c r="KFQ113" s="74"/>
      <c r="KFR113" s="74"/>
      <c r="KFS113" s="74"/>
      <c r="KFT113" s="74"/>
      <c r="KFU113" s="74"/>
      <c r="KFV113" s="74"/>
      <c r="KFW113" s="74"/>
      <c r="KFX113" s="74"/>
      <c r="KFY113" s="74"/>
      <c r="KFZ113" s="74"/>
      <c r="KGA113" s="74"/>
      <c r="KGB113" s="74"/>
      <c r="KGC113" s="74"/>
      <c r="KGD113" s="74"/>
      <c r="KGE113" s="74"/>
      <c r="KGF113" s="74"/>
      <c r="KGG113" s="74"/>
      <c r="KGH113" s="74"/>
      <c r="KGI113" s="74"/>
      <c r="KGJ113" s="74"/>
      <c r="KGK113" s="74"/>
      <c r="KGL113" s="74"/>
      <c r="KGM113" s="74"/>
      <c r="KGN113" s="74"/>
      <c r="KGO113" s="74"/>
      <c r="KGP113" s="74"/>
      <c r="KGQ113" s="74"/>
      <c r="KGR113" s="74"/>
      <c r="KGS113" s="74"/>
      <c r="KGT113" s="74"/>
      <c r="KGU113" s="74"/>
      <c r="KGV113" s="74"/>
      <c r="KGW113" s="74"/>
      <c r="KGX113" s="74"/>
      <c r="KGY113" s="74"/>
      <c r="KGZ113" s="74"/>
      <c r="KHA113" s="74"/>
      <c r="KHB113" s="74"/>
      <c r="KHC113" s="74"/>
      <c r="KHD113" s="74"/>
      <c r="KHE113" s="74"/>
      <c r="KHF113" s="74"/>
      <c r="KHG113" s="74"/>
      <c r="KHH113" s="74"/>
      <c r="KHI113" s="74"/>
      <c r="KHJ113" s="74"/>
      <c r="KHK113" s="74"/>
      <c r="KHL113" s="74"/>
      <c r="KHM113" s="74"/>
      <c r="KHN113" s="74"/>
      <c r="KHO113" s="74"/>
      <c r="KHP113" s="74"/>
      <c r="KHQ113" s="74"/>
      <c r="KHR113" s="74"/>
      <c r="KHS113" s="74"/>
      <c r="KHT113" s="74"/>
      <c r="KHU113" s="74"/>
      <c r="KHV113" s="74"/>
      <c r="KHW113" s="74"/>
      <c r="KHX113" s="74"/>
      <c r="KHY113" s="74"/>
      <c r="KHZ113" s="74"/>
      <c r="KIA113" s="74"/>
      <c r="KIB113" s="74"/>
      <c r="KIC113" s="74"/>
      <c r="KID113" s="74"/>
      <c r="KIE113" s="74"/>
      <c r="KIF113" s="74"/>
      <c r="KIG113" s="74"/>
      <c r="KIH113" s="74"/>
      <c r="KII113" s="74"/>
      <c r="KIJ113" s="74"/>
      <c r="KIK113" s="74"/>
      <c r="KIL113" s="74"/>
      <c r="KIM113" s="74"/>
      <c r="KIN113" s="74"/>
      <c r="KIO113" s="74"/>
      <c r="KIP113" s="74"/>
      <c r="KIQ113" s="74"/>
      <c r="KIR113" s="74"/>
      <c r="KIS113" s="74"/>
      <c r="KIT113" s="74"/>
      <c r="KIU113" s="74"/>
      <c r="KIV113" s="74"/>
      <c r="KIW113" s="74"/>
      <c r="KIX113" s="74"/>
      <c r="KIY113" s="74"/>
      <c r="KIZ113" s="74"/>
      <c r="KJA113" s="74"/>
      <c r="KJB113" s="74"/>
      <c r="KJC113" s="74"/>
      <c r="KJD113" s="74"/>
      <c r="KJE113" s="74"/>
      <c r="KJF113" s="74"/>
      <c r="KJG113" s="74"/>
      <c r="KJH113" s="74"/>
      <c r="KJI113" s="74"/>
      <c r="KJJ113" s="74"/>
      <c r="KJK113" s="74"/>
      <c r="KJL113" s="74"/>
      <c r="KJM113" s="74"/>
      <c r="KJN113" s="74"/>
      <c r="KJO113" s="74"/>
      <c r="KJP113" s="74"/>
      <c r="KJQ113" s="74"/>
      <c r="KJR113" s="74"/>
      <c r="KJS113" s="74"/>
      <c r="KJT113" s="74"/>
      <c r="KJU113" s="74"/>
      <c r="KJV113" s="74"/>
      <c r="KJW113" s="74"/>
      <c r="KJX113" s="74"/>
      <c r="KJY113" s="74"/>
      <c r="KJZ113" s="74"/>
      <c r="KKA113" s="74"/>
      <c r="KKB113" s="74"/>
      <c r="KKC113" s="74"/>
      <c r="KKD113" s="74"/>
      <c r="KKE113" s="74"/>
      <c r="KKF113" s="74"/>
      <c r="KKG113" s="74"/>
      <c r="KKH113" s="74"/>
      <c r="KKI113" s="74"/>
      <c r="KKJ113" s="74"/>
      <c r="KKK113" s="74"/>
      <c r="KKL113" s="74"/>
      <c r="KKM113" s="74"/>
      <c r="KKN113" s="74"/>
      <c r="KKO113" s="74"/>
      <c r="KKP113" s="74"/>
      <c r="KKQ113" s="74"/>
      <c r="KKR113" s="74"/>
      <c r="KKS113" s="74"/>
      <c r="KKT113" s="74"/>
      <c r="KKU113" s="74"/>
      <c r="KKV113" s="74"/>
      <c r="KKW113" s="74"/>
      <c r="KKX113" s="74"/>
      <c r="KKY113" s="74"/>
      <c r="KKZ113" s="74"/>
      <c r="KLA113" s="74"/>
      <c r="KLB113" s="74"/>
      <c r="KLC113" s="74"/>
      <c r="KLD113" s="74"/>
      <c r="KLE113" s="74"/>
      <c r="KLF113" s="74"/>
      <c r="KLG113" s="74"/>
      <c r="KLH113" s="74"/>
      <c r="KLI113" s="74"/>
      <c r="KLJ113" s="74"/>
      <c r="KLK113" s="74"/>
      <c r="KLL113" s="74"/>
      <c r="KLM113" s="74"/>
      <c r="KLN113" s="74"/>
      <c r="KLO113" s="74"/>
      <c r="KLP113" s="74"/>
      <c r="KLQ113" s="74"/>
      <c r="KLR113" s="74"/>
      <c r="KLS113" s="74"/>
      <c r="KLT113" s="74"/>
      <c r="KLU113" s="74"/>
      <c r="KLV113" s="74"/>
      <c r="KLW113" s="74"/>
      <c r="KLX113" s="74"/>
      <c r="KLY113" s="74"/>
      <c r="KLZ113" s="74"/>
      <c r="KMA113" s="74"/>
      <c r="KMB113" s="74"/>
      <c r="KMC113" s="74"/>
      <c r="KMD113" s="74"/>
      <c r="KME113" s="74"/>
      <c r="KMF113" s="74"/>
      <c r="KMG113" s="74"/>
      <c r="KMH113" s="74"/>
      <c r="KMI113" s="74"/>
      <c r="KMJ113" s="74"/>
      <c r="KMK113" s="74"/>
      <c r="KML113" s="74"/>
      <c r="KMM113" s="74"/>
      <c r="KMN113" s="74"/>
      <c r="KMO113" s="74"/>
      <c r="KMP113" s="74"/>
      <c r="KMQ113" s="74"/>
      <c r="KMR113" s="74"/>
      <c r="KMS113" s="74"/>
      <c r="KMT113" s="74"/>
      <c r="KMU113" s="74"/>
      <c r="KMV113" s="74"/>
      <c r="KMW113" s="74"/>
      <c r="KMX113" s="74"/>
      <c r="KMY113" s="74"/>
      <c r="KMZ113" s="74"/>
      <c r="KNA113" s="74"/>
      <c r="KNB113" s="74"/>
      <c r="KNC113" s="74"/>
      <c r="KND113" s="74"/>
      <c r="KNE113" s="74"/>
      <c r="KNF113" s="74"/>
      <c r="KNG113" s="74"/>
      <c r="KNH113" s="74"/>
      <c r="KNI113" s="74"/>
      <c r="KNJ113" s="74"/>
      <c r="KNK113" s="74"/>
      <c r="KNL113" s="74"/>
      <c r="KNM113" s="74"/>
      <c r="KNN113" s="74"/>
      <c r="KNO113" s="74"/>
      <c r="KNP113" s="74"/>
      <c r="KNQ113" s="74"/>
      <c r="KNR113" s="74"/>
      <c r="KNS113" s="74"/>
      <c r="KNT113" s="74"/>
      <c r="KNU113" s="74"/>
      <c r="KNV113" s="74"/>
      <c r="KNW113" s="74"/>
      <c r="KNX113" s="74"/>
      <c r="KNY113" s="74"/>
      <c r="KNZ113" s="74"/>
      <c r="KOA113" s="74"/>
      <c r="KOB113" s="74"/>
      <c r="KOC113" s="74"/>
      <c r="KOD113" s="74"/>
      <c r="KOE113" s="74"/>
      <c r="KOF113" s="74"/>
      <c r="KOG113" s="74"/>
      <c r="KOH113" s="74"/>
      <c r="KOI113" s="74"/>
      <c r="KOJ113" s="74"/>
      <c r="KOK113" s="74"/>
      <c r="KOL113" s="74"/>
      <c r="KOM113" s="74"/>
      <c r="KON113" s="74"/>
      <c r="KOO113" s="74"/>
      <c r="KOP113" s="74"/>
      <c r="KOQ113" s="74"/>
      <c r="KOR113" s="74"/>
      <c r="KOS113" s="74"/>
      <c r="KOT113" s="74"/>
      <c r="KOU113" s="74"/>
      <c r="KOV113" s="74"/>
      <c r="KOW113" s="74"/>
      <c r="KOX113" s="74"/>
      <c r="KOY113" s="74"/>
      <c r="KOZ113" s="74"/>
      <c r="KPA113" s="74"/>
      <c r="KPB113" s="74"/>
      <c r="KPC113" s="74"/>
      <c r="KPD113" s="74"/>
      <c r="KPE113" s="74"/>
      <c r="KPF113" s="74"/>
      <c r="KPG113" s="74"/>
      <c r="KPH113" s="74"/>
      <c r="KPI113" s="74"/>
      <c r="KPJ113" s="74"/>
      <c r="KPK113" s="74"/>
      <c r="KPL113" s="74"/>
      <c r="KPM113" s="74"/>
      <c r="KPN113" s="74"/>
      <c r="KPO113" s="74"/>
      <c r="KPP113" s="74"/>
      <c r="KPQ113" s="74"/>
      <c r="KPR113" s="74"/>
      <c r="KPS113" s="74"/>
      <c r="KPT113" s="74"/>
      <c r="KPU113" s="74"/>
      <c r="KPV113" s="74"/>
      <c r="KPW113" s="74"/>
      <c r="KPX113" s="74"/>
      <c r="KPY113" s="74"/>
      <c r="KPZ113" s="74"/>
      <c r="KQA113" s="74"/>
      <c r="KQB113" s="74"/>
      <c r="KQC113" s="74"/>
      <c r="KQD113" s="74"/>
      <c r="KQE113" s="74"/>
      <c r="KQF113" s="74"/>
      <c r="KQG113" s="74"/>
      <c r="KQH113" s="74"/>
      <c r="KQI113" s="74"/>
      <c r="KQJ113" s="74"/>
      <c r="KQK113" s="74"/>
      <c r="KQL113" s="74"/>
      <c r="KQM113" s="74"/>
      <c r="KQN113" s="74"/>
      <c r="KQO113" s="74"/>
      <c r="KQP113" s="74"/>
      <c r="KQQ113" s="74"/>
      <c r="KQR113" s="74"/>
      <c r="KQS113" s="74"/>
      <c r="KQT113" s="74"/>
      <c r="KQU113" s="74"/>
      <c r="KQV113" s="74"/>
      <c r="KQW113" s="74"/>
      <c r="KQX113" s="74"/>
      <c r="KQY113" s="74"/>
      <c r="KQZ113" s="74"/>
      <c r="KRA113" s="74"/>
      <c r="KRB113" s="74"/>
      <c r="KRC113" s="74"/>
      <c r="KRD113" s="74"/>
      <c r="KRE113" s="74"/>
      <c r="KRF113" s="74"/>
      <c r="KRG113" s="74"/>
      <c r="KRH113" s="74"/>
      <c r="KRI113" s="74"/>
      <c r="KRJ113" s="74"/>
      <c r="KRK113" s="74"/>
      <c r="KRL113" s="74"/>
      <c r="KRM113" s="74"/>
      <c r="KRN113" s="74"/>
      <c r="KRO113" s="74"/>
      <c r="KRP113" s="74"/>
      <c r="KRQ113" s="74"/>
      <c r="KRR113" s="74"/>
      <c r="KRS113" s="74"/>
      <c r="KRT113" s="74"/>
      <c r="KRU113" s="74"/>
      <c r="KRV113" s="74"/>
      <c r="KRW113" s="74"/>
      <c r="KRX113" s="74"/>
      <c r="KRY113" s="74"/>
      <c r="KRZ113" s="74"/>
      <c r="KSA113" s="74"/>
      <c r="KSB113" s="74"/>
      <c r="KSC113" s="74"/>
      <c r="KSD113" s="74"/>
      <c r="KSE113" s="74"/>
      <c r="KSF113" s="74"/>
      <c r="KSG113" s="74"/>
      <c r="KSH113" s="74"/>
      <c r="KSI113" s="74"/>
      <c r="KSJ113" s="74"/>
      <c r="KSK113" s="74"/>
      <c r="KSL113" s="74"/>
      <c r="KSM113" s="74"/>
      <c r="KSN113" s="74"/>
      <c r="KSO113" s="74"/>
      <c r="KSP113" s="74"/>
      <c r="KSQ113" s="74"/>
      <c r="KSR113" s="74"/>
      <c r="KSS113" s="74"/>
      <c r="KST113" s="74"/>
      <c r="KSU113" s="74"/>
      <c r="KSV113" s="74"/>
      <c r="KSW113" s="74"/>
      <c r="KSX113" s="74"/>
      <c r="KSY113" s="74"/>
      <c r="KSZ113" s="74"/>
      <c r="KTA113" s="74"/>
      <c r="KTB113" s="74"/>
      <c r="KTC113" s="74"/>
      <c r="KTD113" s="74"/>
      <c r="KTE113" s="74"/>
      <c r="KTF113" s="74"/>
      <c r="KTG113" s="74"/>
      <c r="KTH113" s="74"/>
      <c r="KTI113" s="74"/>
      <c r="KTJ113" s="74"/>
      <c r="KTK113" s="74"/>
      <c r="KTL113" s="74"/>
      <c r="KTM113" s="74"/>
      <c r="KTN113" s="74"/>
      <c r="KTO113" s="74"/>
      <c r="KTP113" s="74"/>
      <c r="KTQ113" s="74"/>
      <c r="KTR113" s="74"/>
      <c r="KTS113" s="74"/>
      <c r="KTT113" s="74"/>
      <c r="KTU113" s="74"/>
      <c r="KTV113" s="74"/>
      <c r="KTW113" s="74"/>
      <c r="KTX113" s="74"/>
      <c r="KTY113" s="74"/>
      <c r="KTZ113" s="74"/>
      <c r="KUA113" s="74"/>
      <c r="KUB113" s="74"/>
      <c r="KUC113" s="74"/>
      <c r="KUD113" s="74"/>
      <c r="KUE113" s="74"/>
      <c r="KUF113" s="74"/>
      <c r="KUG113" s="74"/>
      <c r="KUH113" s="74"/>
      <c r="KUI113" s="74"/>
      <c r="KUJ113" s="74"/>
      <c r="KUK113" s="74"/>
      <c r="KUL113" s="74"/>
      <c r="KUM113" s="74"/>
      <c r="KUN113" s="74"/>
      <c r="KUO113" s="74"/>
      <c r="KUP113" s="74"/>
      <c r="KUQ113" s="74"/>
      <c r="KUR113" s="74"/>
      <c r="KUS113" s="74"/>
      <c r="KUT113" s="74"/>
      <c r="KUU113" s="74"/>
      <c r="KUV113" s="74"/>
      <c r="KUW113" s="74"/>
      <c r="KUX113" s="74"/>
      <c r="KUY113" s="74"/>
      <c r="KUZ113" s="74"/>
      <c r="KVA113" s="74"/>
      <c r="KVB113" s="74"/>
      <c r="KVC113" s="74"/>
      <c r="KVD113" s="74"/>
      <c r="KVE113" s="74"/>
      <c r="KVF113" s="74"/>
      <c r="KVG113" s="74"/>
      <c r="KVH113" s="74"/>
      <c r="KVI113" s="74"/>
      <c r="KVJ113" s="74"/>
      <c r="KVK113" s="74"/>
      <c r="KVL113" s="74"/>
      <c r="KVM113" s="74"/>
      <c r="KVN113" s="74"/>
      <c r="KVO113" s="74"/>
      <c r="KVP113" s="74"/>
      <c r="KVQ113" s="74"/>
      <c r="KVR113" s="74"/>
      <c r="KVS113" s="74"/>
      <c r="KVT113" s="74"/>
      <c r="KVU113" s="74"/>
      <c r="KVV113" s="74"/>
      <c r="KVW113" s="74"/>
      <c r="KVX113" s="74"/>
      <c r="KVY113" s="74"/>
      <c r="KVZ113" s="74"/>
      <c r="KWA113" s="74"/>
      <c r="KWB113" s="74"/>
      <c r="KWC113" s="74"/>
      <c r="KWD113" s="74"/>
      <c r="KWE113" s="74"/>
      <c r="KWF113" s="74"/>
      <c r="KWG113" s="74"/>
      <c r="KWH113" s="74"/>
      <c r="KWI113" s="74"/>
      <c r="KWJ113" s="74"/>
      <c r="KWK113" s="74"/>
      <c r="KWL113" s="74"/>
      <c r="KWM113" s="74"/>
      <c r="KWN113" s="74"/>
      <c r="KWO113" s="74"/>
      <c r="KWP113" s="74"/>
      <c r="KWQ113" s="74"/>
      <c r="KWR113" s="74"/>
      <c r="KWS113" s="74"/>
      <c r="KWT113" s="74"/>
      <c r="KWU113" s="74"/>
      <c r="KWV113" s="74"/>
      <c r="KWW113" s="74"/>
      <c r="KWX113" s="74"/>
      <c r="KWY113" s="74"/>
      <c r="KWZ113" s="74"/>
      <c r="KXA113" s="74"/>
      <c r="KXB113" s="74"/>
      <c r="KXC113" s="74"/>
      <c r="KXD113" s="74"/>
      <c r="KXE113" s="74"/>
      <c r="KXF113" s="74"/>
      <c r="KXG113" s="74"/>
      <c r="KXH113" s="74"/>
      <c r="KXI113" s="74"/>
      <c r="KXJ113" s="74"/>
      <c r="KXK113" s="74"/>
      <c r="KXL113" s="74"/>
      <c r="KXM113" s="74"/>
      <c r="KXN113" s="74"/>
      <c r="KXO113" s="74"/>
      <c r="KXP113" s="74"/>
      <c r="KXQ113" s="74"/>
      <c r="KXR113" s="74"/>
      <c r="KXS113" s="74"/>
      <c r="KXT113" s="74"/>
      <c r="KXU113" s="74"/>
      <c r="KXV113" s="74"/>
      <c r="KXW113" s="74"/>
      <c r="KXX113" s="74"/>
      <c r="KXY113" s="74"/>
      <c r="KXZ113" s="74"/>
      <c r="KYA113" s="74"/>
      <c r="KYB113" s="74"/>
      <c r="KYC113" s="74"/>
      <c r="KYD113" s="74"/>
      <c r="KYE113" s="74"/>
      <c r="KYF113" s="74"/>
      <c r="KYG113" s="74"/>
      <c r="KYH113" s="74"/>
      <c r="KYI113" s="74"/>
      <c r="KYJ113" s="74"/>
      <c r="KYK113" s="74"/>
      <c r="KYL113" s="74"/>
      <c r="KYM113" s="74"/>
      <c r="KYN113" s="74"/>
      <c r="KYO113" s="74"/>
      <c r="KYP113" s="74"/>
      <c r="KYQ113" s="74"/>
      <c r="KYR113" s="74"/>
      <c r="KYS113" s="74"/>
      <c r="KYT113" s="74"/>
      <c r="KYU113" s="74"/>
      <c r="KYV113" s="74"/>
      <c r="KYW113" s="74"/>
      <c r="KYX113" s="74"/>
      <c r="KYY113" s="74"/>
      <c r="KYZ113" s="74"/>
      <c r="KZA113" s="74"/>
      <c r="KZB113" s="74"/>
      <c r="KZC113" s="74"/>
      <c r="KZD113" s="74"/>
      <c r="KZE113" s="74"/>
      <c r="KZF113" s="74"/>
      <c r="KZG113" s="74"/>
      <c r="KZH113" s="74"/>
      <c r="KZI113" s="74"/>
      <c r="KZJ113" s="74"/>
      <c r="KZK113" s="74"/>
      <c r="KZL113" s="74"/>
      <c r="KZM113" s="74"/>
      <c r="KZN113" s="74"/>
      <c r="KZO113" s="74"/>
      <c r="KZP113" s="74"/>
      <c r="KZQ113" s="74"/>
      <c r="KZR113" s="74"/>
      <c r="KZS113" s="74"/>
      <c r="KZT113" s="74"/>
      <c r="KZU113" s="74"/>
      <c r="KZV113" s="74"/>
      <c r="KZW113" s="74"/>
      <c r="KZX113" s="74"/>
      <c r="KZY113" s="74"/>
      <c r="KZZ113" s="74"/>
      <c r="LAA113" s="74"/>
      <c r="LAB113" s="74"/>
      <c r="LAC113" s="74"/>
      <c r="LAD113" s="74"/>
      <c r="LAE113" s="74"/>
      <c r="LAF113" s="74"/>
      <c r="LAG113" s="74"/>
      <c r="LAH113" s="74"/>
      <c r="LAI113" s="74"/>
      <c r="LAJ113" s="74"/>
      <c r="LAK113" s="74"/>
      <c r="LAL113" s="74"/>
      <c r="LAM113" s="74"/>
      <c r="LAN113" s="74"/>
      <c r="LAO113" s="74"/>
      <c r="LAP113" s="74"/>
      <c r="LAQ113" s="74"/>
      <c r="LAR113" s="74"/>
      <c r="LAS113" s="74"/>
      <c r="LAT113" s="74"/>
      <c r="LAU113" s="74"/>
      <c r="LAV113" s="74"/>
      <c r="LAW113" s="74"/>
      <c r="LAX113" s="74"/>
      <c r="LAY113" s="74"/>
      <c r="LAZ113" s="74"/>
      <c r="LBA113" s="74"/>
      <c r="LBB113" s="74"/>
      <c r="LBC113" s="74"/>
      <c r="LBD113" s="74"/>
      <c r="LBE113" s="74"/>
      <c r="LBF113" s="74"/>
      <c r="LBG113" s="74"/>
      <c r="LBH113" s="74"/>
      <c r="LBI113" s="74"/>
      <c r="LBJ113" s="74"/>
      <c r="LBK113" s="74"/>
      <c r="LBL113" s="74"/>
      <c r="LBM113" s="74"/>
      <c r="LBN113" s="74"/>
      <c r="LBO113" s="74"/>
      <c r="LBP113" s="74"/>
      <c r="LBQ113" s="74"/>
      <c r="LBR113" s="74"/>
      <c r="LBS113" s="74"/>
      <c r="LBT113" s="74"/>
      <c r="LBU113" s="74"/>
      <c r="LBV113" s="74"/>
      <c r="LBW113" s="74"/>
      <c r="LBX113" s="74"/>
      <c r="LBY113" s="74"/>
      <c r="LBZ113" s="74"/>
      <c r="LCA113" s="74"/>
      <c r="LCB113" s="74"/>
      <c r="LCC113" s="74"/>
      <c r="LCD113" s="74"/>
      <c r="LCE113" s="74"/>
      <c r="LCF113" s="74"/>
      <c r="LCG113" s="74"/>
      <c r="LCH113" s="74"/>
      <c r="LCI113" s="74"/>
      <c r="LCJ113" s="74"/>
      <c r="LCK113" s="74"/>
      <c r="LCL113" s="74"/>
      <c r="LCM113" s="74"/>
      <c r="LCN113" s="74"/>
      <c r="LCO113" s="74"/>
      <c r="LCP113" s="74"/>
      <c r="LCQ113" s="74"/>
      <c r="LCR113" s="74"/>
      <c r="LCS113" s="74"/>
      <c r="LCT113" s="74"/>
      <c r="LCU113" s="74"/>
      <c r="LCV113" s="74"/>
      <c r="LCW113" s="74"/>
      <c r="LCX113" s="74"/>
      <c r="LCY113" s="74"/>
      <c r="LCZ113" s="74"/>
      <c r="LDA113" s="74"/>
      <c r="LDB113" s="74"/>
      <c r="LDC113" s="74"/>
      <c r="LDD113" s="74"/>
      <c r="LDE113" s="74"/>
      <c r="LDF113" s="74"/>
      <c r="LDG113" s="74"/>
      <c r="LDH113" s="74"/>
      <c r="LDI113" s="74"/>
      <c r="LDJ113" s="74"/>
      <c r="LDK113" s="74"/>
      <c r="LDL113" s="74"/>
      <c r="LDM113" s="74"/>
      <c r="LDN113" s="74"/>
      <c r="LDO113" s="74"/>
      <c r="LDP113" s="74"/>
      <c r="LDQ113" s="74"/>
      <c r="LDR113" s="74"/>
      <c r="LDS113" s="74"/>
      <c r="LDT113" s="74"/>
      <c r="LDU113" s="74"/>
      <c r="LDV113" s="74"/>
      <c r="LDW113" s="74"/>
      <c r="LDX113" s="74"/>
      <c r="LDY113" s="74"/>
      <c r="LDZ113" s="74"/>
      <c r="LEA113" s="74"/>
      <c r="LEB113" s="74"/>
      <c r="LEC113" s="74"/>
      <c r="LED113" s="74"/>
      <c r="LEE113" s="74"/>
      <c r="LEF113" s="74"/>
      <c r="LEG113" s="74"/>
      <c r="LEH113" s="74"/>
      <c r="LEI113" s="74"/>
      <c r="LEJ113" s="74"/>
      <c r="LEK113" s="74"/>
      <c r="LEL113" s="74"/>
      <c r="LEM113" s="74"/>
      <c r="LEN113" s="74"/>
      <c r="LEO113" s="74"/>
      <c r="LEP113" s="74"/>
      <c r="LEQ113" s="74"/>
      <c r="LER113" s="74"/>
      <c r="LES113" s="74"/>
      <c r="LET113" s="74"/>
      <c r="LEU113" s="74"/>
      <c r="LEV113" s="74"/>
      <c r="LEW113" s="74"/>
      <c r="LEX113" s="74"/>
      <c r="LEY113" s="74"/>
      <c r="LEZ113" s="74"/>
      <c r="LFA113" s="74"/>
      <c r="LFB113" s="74"/>
      <c r="LFC113" s="74"/>
      <c r="LFD113" s="74"/>
      <c r="LFE113" s="74"/>
      <c r="LFF113" s="74"/>
      <c r="LFG113" s="74"/>
      <c r="LFH113" s="74"/>
      <c r="LFI113" s="74"/>
      <c r="LFJ113" s="74"/>
      <c r="LFK113" s="74"/>
      <c r="LFL113" s="74"/>
      <c r="LFM113" s="74"/>
      <c r="LFN113" s="74"/>
      <c r="LFO113" s="74"/>
      <c r="LFP113" s="74"/>
      <c r="LFQ113" s="74"/>
      <c r="LFR113" s="74"/>
      <c r="LFS113" s="74"/>
      <c r="LFT113" s="74"/>
      <c r="LFU113" s="74"/>
      <c r="LFV113" s="74"/>
      <c r="LFW113" s="74"/>
      <c r="LFX113" s="74"/>
      <c r="LFY113" s="74"/>
      <c r="LFZ113" s="74"/>
      <c r="LGA113" s="74"/>
      <c r="LGB113" s="74"/>
      <c r="LGC113" s="74"/>
      <c r="LGD113" s="74"/>
      <c r="LGE113" s="74"/>
      <c r="LGF113" s="74"/>
      <c r="LGG113" s="74"/>
      <c r="LGH113" s="74"/>
      <c r="LGI113" s="74"/>
      <c r="LGJ113" s="74"/>
      <c r="LGK113" s="74"/>
      <c r="LGL113" s="74"/>
      <c r="LGM113" s="74"/>
      <c r="LGN113" s="74"/>
      <c r="LGO113" s="74"/>
      <c r="LGP113" s="74"/>
      <c r="LGQ113" s="74"/>
      <c r="LGR113" s="74"/>
      <c r="LGS113" s="74"/>
      <c r="LGT113" s="74"/>
      <c r="LGU113" s="74"/>
      <c r="LGV113" s="74"/>
      <c r="LGW113" s="74"/>
      <c r="LGX113" s="74"/>
      <c r="LGY113" s="74"/>
      <c r="LGZ113" s="74"/>
      <c r="LHA113" s="74"/>
      <c r="LHB113" s="74"/>
      <c r="LHC113" s="74"/>
      <c r="LHD113" s="74"/>
      <c r="LHE113" s="74"/>
      <c r="LHF113" s="74"/>
      <c r="LHG113" s="74"/>
      <c r="LHH113" s="74"/>
      <c r="LHI113" s="74"/>
      <c r="LHJ113" s="74"/>
      <c r="LHK113" s="74"/>
      <c r="LHL113" s="74"/>
      <c r="LHM113" s="74"/>
      <c r="LHN113" s="74"/>
      <c r="LHO113" s="74"/>
      <c r="LHP113" s="74"/>
      <c r="LHQ113" s="74"/>
      <c r="LHR113" s="74"/>
      <c r="LHS113" s="74"/>
      <c r="LHT113" s="74"/>
      <c r="LHU113" s="74"/>
      <c r="LHV113" s="74"/>
      <c r="LHW113" s="74"/>
      <c r="LHX113" s="74"/>
      <c r="LHY113" s="74"/>
      <c r="LHZ113" s="74"/>
      <c r="LIA113" s="74"/>
      <c r="LIB113" s="74"/>
      <c r="LIC113" s="74"/>
      <c r="LID113" s="74"/>
      <c r="LIE113" s="74"/>
      <c r="LIF113" s="74"/>
      <c r="LIG113" s="74"/>
      <c r="LIH113" s="74"/>
      <c r="LII113" s="74"/>
      <c r="LIJ113" s="74"/>
      <c r="LIK113" s="74"/>
      <c r="LIL113" s="74"/>
      <c r="LIM113" s="74"/>
      <c r="LIN113" s="74"/>
      <c r="LIO113" s="74"/>
      <c r="LIP113" s="74"/>
      <c r="LIQ113" s="74"/>
      <c r="LIR113" s="74"/>
      <c r="LIS113" s="74"/>
      <c r="LIT113" s="74"/>
      <c r="LIU113" s="74"/>
      <c r="LIV113" s="74"/>
      <c r="LIW113" s="74"/>
      <c r="LIX113" s="74"/>
      <c r="LIY113" s="74"/>
      <c r="LIZ113" s="74"/>
      <c r="LJA113" s="74"/>
      <c r="LJB113" s="74"/>
      <c r="LJC113" s="74"/>
      <c r="LJD113" s="74"/>
      <c r="LJE113" s="74"/>
      <c r="LJF113" s="74"/>
      <c r="LJG113" s="74"/>
      <c r="LJH113" s="74"/>
      <c r="LJI113" s="74"/>
      <c r="LJJ113" s="74"/>
      <c r="LJK113" s="74"/>
      <c r="LJL113" s="74"/>
      <c r="LJM113" s="74"/>
      <c r="LJN113" s="74"/>
      <c r="LJO113" s="74"/>
      <c r="LJP113" s="74"/>
      <c r="LJQ113" s="74"/>
      <c r="LJR113" s="74"/>
      <c r="LJS113" s="74"/>
      <c r="LJT113" s="74"/>
      <c r="LJU113" s="74"/>
      <c r="LJV113" s="74"/>
      <c r="LJW113" s="74"/>
      <c r="LJX113" s="74"/>
      <c r="LJY113" s="74"/>
      <c r="LJZ113" s="74"/>
      <c r="LKA113" s="74"/>
      <c r="LKB113" s="74"/>
      <c r="LKC113" s="74"/>
      <c r="LKD113" s="74"/>
      <c r="LKE113" s="74"/>
      <c r="LKF113" s="74"/>
      <c r="LKG113" s="74"/>
      <c r="LKH113" s="74"/>
      <c r="LKI113" s="74"/>
      <c r="LKJ113" s="74"/>
      <c r="LKK113" s="74"/>
      <c r="LKL113" s="74"/>
      <c r="LKM113" s="74"/>
      <c r="LKN113" s="74"/>
      <c r="LKO113" s="74"/>
      <c r="LKP113" s="74"/>
      <c r="LKQ113" s="74"/>
      <c r="LKR113" s="74"/>
      <c r="LKS113" s="74"/>
      <c r="LKT113" s="74"/>
      <c r="LKU113" s="74"/>
      <c r="LKV113" s="74"/>
      <c r="LKW113" s="74"/>
      <c r="LKX113" s="74"/>
      <c r="LKY113" s="74"/>
      <c r="LKZ113" s="74"/>
      <c r="LLA113" s="74"/>
      <c r="LLB113" s="74"/>
      <c r="LLC113" s="74"/>
      <c r="LLD113" s="74"/>
      <c r="LLE113" s="74"/>
      <c r="LLF113" s="74"/>
      <c r="LLG113" s="74"/>
      <c r="LLH113" s="74"/>
      <c r="LLI113" s="74"/>
      <c r="LLJ113" s="74"/>
      <c r="LLK113" s="74"/>
      <c r="LLL113" s="74"/>
      <c r="LLM113" s="74"/>
      <c r="LLN113" s="74"/>
      <c r="LLO113" s="74"/>
      <c r="LLP113" s="74"/>
      <c r="LLQ113" s="74"/>
      <c r="LLR113" s="74"/>
      <c r="LLS113" s="74"/>
      <c r="LLT113" s="74"/>
      <c r="LLU113" s="74"/>
      <c r="LLV113" s="74"/>
      <c r="LLW113" s="74"/>
      <c r="LLX113" s="74"/>
      <c r="LLY113" s="74"/>
      <c r="LLZ113" s="74"/>
      <c r="LMA113" s="74"/>
      <c r="LMB113" s="74"/>
      <c r="LMC113" s="74"/>
      <c r="LMD113" s="74"/>
      <c r="LME113" s="74"/>
      <c r="LMF113" s="74"/>
      <c r="LMG113" s="74"/>
      <c r="LMH113" s="74"/>
      <c r="LMI113" s="74"/>
      <c r="LMJ113" s="74"/>
      <c r="LMK113" s="74"/>
      <c r="LML113" s="74"/>
      <c r="LMM113" s="74"/>
      <c r="LMN113" s="74"/>
      <c r="LMO113" s="74"/>
      <c r="LMP113" s="74"/>
      <c r="LMQ113" s="74"/>
      <c r="LMR113" s="74"/>
      <c r="LMS113" s="74"/>
      <c r="LMT113" s="74"/>
      <c r="LMU113" s="74"/>
      <c r="LMV113" s="74"/>
      <c r="LMW113" s="74"/>
      <c r="LMX113" s="74"/>
      <c r="LMY113" s="74"/>
      <c r="LMZ113" s="74"/>
      <c r="LNA113" s="74"/>
      <c r="LNB113" s="74"/>
      <c r="LNC113" s="74"/>
      <c r="LND113" s="74"/>
      <c r="LNE113" s="74"/>
      <c r="LNF113" s="74"/>
      <c r="LNG113" s="74"/>
      <c r="LNH113" s="74"/>
      <c r="LNI113" s="74"/>
      <c r="LNJ113" s="74"/>
      <c r="LNK113" s="74"/>
      <c r="LNL113" s="74"/>
      <c r="LNM113" s="74"/>
      <c r="LNN113" s="74"/>
      <c r="LNO113" s="74"/>
      <c r="LNP113" s="74"/>
      <c r="LNQ113" s="74"/>
      <c r="LNR113" s="74"/>
      <c r="LNS113" s="74"/>
      <c r="LNT113" s="74"/>
      <c r="LNU113" s="74"/>
      <c r="LNV113" s="74"/>
      <c r="LNW113" s="74"/>
      <c r="LNX113" s="74"/>
      <c r="LNY113" s="74"/>
      <c r="LNZ113" s="74"/>
      <c r="LOA113" s="74"/>
      <c r="LOB113" s="74"/>
      <c r="LOC113" s="74"/>
      <c r="LOD113" s="74"/>
      <c r="LOE113" s="74"/>
      <c r="LOF113" s="74"/>
      <c r="LOG113" s="74"/>
      <c r="LOH113" s="74"/>
      <c r="LOI113" s="74"/>
      <c r="LOJ113" s="74"/>
      <c r="LOK113" s="74"/>
      <c r="LOL113" s="74"/>
      <c r="LOM113" s="74"/>
      <c r="LON113" s="74"/>
      <c r="LOO113" s="74"/>
      <c r="LOP113" s="74"/>
      <c r="LOQ113" s="74"/>
      <c r="LOR113" s="74"/>
      <c r="LOS113" s="74"/>
      <c r="LOT113" s="74"/>
      <c r="LOU113" s="74"/>
      <c r="LOV113" s="74"/>
      <c r="LOW113" s="74"/>
      <c r="LOX113" s="74"/>
      <c r="LOY113" s="74"/>
      <c r="LOZ113" s="74"/>
      <c r="LPA113" s="74"/>
      <c r="LPB113" s="74"/>
      <c r="LPC113" s="74"/>
      <c r="LPD113" s="74"/>
      <c r="LPE113" s="74"/>
      <c r="LPF113" s="74"/>
      <c r="LPG113" s="74"/>
      <c r="LPH113" s="74"/>
      <c r="LPI113" s="74"/>
      <c r="LPJ113" s="74"/>
      <c r="LPK113" s="74"/>
      <c r="LPL113" s="74"/>
      <c r="LPM113" s="74"/>
      <c r="LPN113" s="74"/>
      <c r="LPO113" s="74"/>
      <c r="LPP113" s="74"/>
      <c r="LPQ113" s="74"/>
      <c r="LPR113" s="74"/>
      <c r="LPS113" s="74"/>
      <c r="LPT113" s="74"/>
      <c r="LPU113" s="74"/>
      <c r="LPV113" s="74"/>
      <c r="LPW113" s="74"/>
      <c r="LPX113" s="74"/>
      <c r="LPY113" s="74"/>
      <c r="LPZ113" s="74"/>
      <c r="LQA113" s="74"/>
      <c r="LQB113" s="74"/>
      <c r="LQC113" s="74"/>
      <c r="LQD113" s="74"/>
      <c r="LQE113" s="74"/>
      <c r="LQF113" s="74"/>
      <c r="LQG113" s="74"/>
      <c r="LQH113" s="74"/>
      <c r="LQI113" s="74"/>
      <c r="LQJ113" s="74"/>
      <c r="LQK113" s="74"/>
      <c r="LQL113" s="74"/>
      <c r="LQM113" s="74"/>
      <c r="LQN113" s="74"/>
      <c r="LQO113" s="74"/>
      <c r="LQP113" s="74"/>
      <c r="LQQ113" s="74"/>
      <c r="LQR113" s="74"/>
      <c r="LQS113" s="74"/>
      <c r="LQT113" s="74"/>
      <c r="LQU113" s="74"/>
      <c r="LQV113" s="74"/>
      <c r="LQW113" s="74"/>
      <c r="LQX113" s="74"/>
      <c r="LQY113" s="74"/>
      <c r="LQZ113" s="74"/>
      <c r="LRA113" s="74"/>
      <c r="LRB113" s="74"/>
      <c r="LRC113" s="74"/>
      <c r="LRD113" s="74"/>
      <c r="LRE113" s="74"/>
      <c r="LRF113" s="74"/>
      <c r="LRG113" s="74"/>
      <c r="LRH113" s="74"/>
      <c r="LRI113" s="74"/>
      <c r="LRJ113" s="74"/>
      <c r="LRK113" s="74"/>
      <c r="LRL113" s="74"/>
      <c r="LRM113" s="74"/>
      <c r="LRN113" s="74"/>
      <c r="LRO113" s="74"/>
      <c r="LRP113" s="74"/>
      <c r="LRQ113" s="74"/>
      <c r="LRR113" s="74"/>
      <c r="LRS113" s="74"/>
      <c r="LRT113" s="74"/>
      <c r="LRU113" s="74"/>
      <c r="LRV113" s="74"/>
      <c r="LRW113" s="74"/>
      <c r="LRX113" s="74"/>
      <c r="LRY113" s="74"/>
      <c r="LRZ113" s="74"/>
      <c r="LSA113" s="74"/>
      <c r="LSB113" s="74"/>
      <c r="LSC113" s="74"/>
      <c r="LSD113" s="74"/>
      <c r="LSE113" s="74"/>
      <c r="LSF113" s="74"/>
      <c r="LSG113" s="74"/>
      <c r="LSH113" s="74"/>
      <c r="LSI113" s="74"/>
      <c r="LSJ113" s="74"/>
      <c r="LSK113" s="74"/>
      <c r="LSL113" s="74"/>
      <c r="LSM113" s="74"/>
      <c r="LSN113" s="74"/>
      <c r="LSO113" s="74"/>
      <c r="LSP113" s="74"/>
      <c r="LSQ113" s="74"/>
      <c r="LSR113" s="74"/>
      <c r="LSS113" s="74"/>
      <c r="LST113" s="74"/>
      <c r="LSU113" s="74"/>
      <c r="LSV113" s="74"/>
      <c r="LSW113" s="74"/>
      <c r="LSX113" s="74"/>
      <c r="LSY113" s="74"/>
      <c r="LSZ113" s="74"/>
      <c r="LTA113" s="74"/>
      <c r="LTB113" s="74"/>
      <c r="LTC113" s="74"/>
      <c r="LTD113" s="74"/>
      <c r="LTE113" s="74"/>
      <c r="LTF113" s="74"/>
      <c r="LTG113" s="74"/>
      <c r="LTH113" s="74"/>
      <c r="LTI113" s="74"/>
      <c r="LTJ113" s="74"/>
      <c r="LTK113" s="74"/>
      <c r="LTL113" s="74"/>
      <c r="LTM113" s="74"/>
      <c r="LTN113" s="74"/>
      <c r="LTO113" s="74"/>
      <c r="LTP113" s="74"/>
      <c r="LTQ113" s="74"/>
      <c r="LTR113" s="74"/>
      <c r="LTS113" s="74"/>
      <c r="LTT113" s="74"/>
      <c r="LTU113" s="74"/>
      <c r="LTV113" s="74"/>
      <c r="LTW113" s="74"/>
      <c r="LTX113" s="74"/>
      <c r="LTY113" s="74"/>
      <c r="LTZ113" s="74"/>
      <c r="LUA113" s="74"/>
      <c r="LUB113" s="74"/>
      <c r="LUC113" s="74"/>
      <c r="LUD113" s="74"/>
      <c r="LUE113" s="74"/>
      <c r="LUF113" s="74"/>
      <c r="LUG113" s="74"/>
      <c r="LUH113" s="74"/>
      <c r="LUI113" s="74"/>
      <c r="LUJ113" s="74"/>
      <c r="LUK113" s="74"/>
      <c r="LUL113" s="74"/>
      <c r="LUM113" s="74"/>
      <c r="LUN113" s="74"/>
      <c r="LUO113" s="74"/>
      <c r="LUP113" s="74"/>
      <c r="LUQ113" s="74"/>
      <c r="LUR113" s="74"/>
      <c r="LUS113" s="74"/>
      <c r="LUT113" s="74"/>
      <c r="LUU113" s="74"/>
      <c r="LUV113" s="74"/>
      <c r="LUW113" s="74"/>
      <c r="LUX113" s="74"/>
      <c r="LUY113" s="74"/>
      <c r="LUZ113" s="74"/>
      <c r="LVA113" s="74"/>
      <c r="LVB113" s="74"/>
      <c r="LVC113" s="74"/>
      <c r="LVD113" s="74"/>
      <c r="LVE113" s="74"/>
      <c r="LVF113" s="74"/>
      <c r="LVG113" s="74"/>
      <c r="LVH113" s="74"/>
      <c r="LVI113" s="74"/>
      <c r="LVJ113" s="74"/>
      <c r="LVK113" s="74"/>
      <c r="LVL113" s="74"/>
      <c r="LVM113" s="74"/>
      <c r="LVN113" s="74"/>
      <c r="LVO113" s="74"/>
      <c r="LVP113" s="74"/>
      <c r="LVQ113" s="74"/>
      <c r="LVR113" s="74"/>
      <c r="LVS113" s="74"/>
      <c r="LVT113" s="74"/>
      <c r="LVU113" s="74"/>
      <c r="LVV113" s="74"/>
      <c r="LVW113" s="74"/>
      <c r="LVX113" s="74"/>
      <c r="LVY113" s="74"/>
      <c r="LVZ113" s="74"/>
      <c r="LWA113" s="74"/>
      <c r="LWB113" s="74"/>
      <c r="LWC113" s="74"/>
      <c r="LWD113" s="74"/>
      <c r="LWE113" s="74"/>
      <c r="LWF113" s="74"/>
      <c r="LWG113" s="74"/>
      <c r="LWH113" s="74"/>
      <c r="LWI113" s="74"/>
      <c r="LWJ113" s="74"/>
      <c r="LWK113" s="74"/>
      <c r="LWL113" s="74"/>
      <c r="LWM113" s="74"/>
      <c r="LWN113" s="74"/>
      <c r="LWO113" s="74"/>
      <c r="LWP113" s="74"/>
      <c r="LWQ113" s="74"/>
      <c r="LWR113" s="74"/>
      <c r="LWS113" s="74"/>
      <c r="LWT113" s="74"/>
      <c r="LWU113" s="74"/>
      <c r="LWV113" s="74"/>
      <c r="LWW113" s="74"/>
      <c r="LWX113" s="74"/>
      <c r="LWY113" s="74"/>
      <c r="LWZ113" s="74"/>
      <c r="LXA113" s="74"/>
      <c r="LXB113" s="74"/>
      <c r="LXC113" s="74"/>
      <c r="LXD113" s="74"/>
      <c r="LXE113" s="74"/>
      <c r="LXF113" s="74"/>
      <c r="LXG113" s="74"/>
      <c r="LXH113" s="74"/>
      <c r="LXI113" s="74"/>
      <c r="LXJ113" s="74"/>
      <c r="LXK113" s="74"/>
      <c r="LXL113" s="74"/>
      <c r="LXM113" s="74"/>
      <c r="LXN113" s="74"/>
      <c r="LXO113" s="74"/>
      <c r="LXP113" s="74"/>
      <c r="LXQ113" s="74"/>
      <c r="LXR113" s="74"/>
      <c r="LXS113" s="74"/>
      <c r="LXT113" s="74"/>
      <c r="LXU113" s="74"/>
      <c r="LXV113" s="74"/>
      <c r="LXW113" s="74"/>
      <c r="LXX113" s="74"/>
      <c r="LXY113" s="74"/>
      <c r="LXZ113" s="74"/>
      <c r="LYA113" s="74"/>
      <c r="LYB113" s="74"/>
      <c r="LYC113" s="74"/>
      <c r="LYD113" s="74"/>
      <c r="LYE113" s="74"/>
      <c r="LYF113" s="74"/>
      <c r="LYG113" s="74"/>
      <c r="LYH113" s="74"/>
      <c r="LYI113" s="74"/>
      <c r="LYJ113" s="74"/>
      <c r="LYK113" s="74"/>
      <c r="LYL113" s="74"/>
      <c r="LYM113" s="74"/>
      <c r="LYN113" s="74"/>
      <c r="LYO113" s="74"/>
      <c r="LYP113" s="74"/>
      <c r="LYQ113" s="74"/>
      <c r="LYR113" s="74"/>
      <c r="LYS113" s="74"/>
      <c r="LYT113" s="74"/>
      <c r="LYU113" s="74"/>
      <c r="LYV113" s="74"/>
      <c r="LYW113" s="74"/>
      <c r="LYX113" s="74"/>
      <c r="LYY113" s="74"/>
      <c r="LYZ113" s="74"/>
      <c r="LZA113" s="74"/>
      <c r="LZB113" s="74"/>
      <c r="LZC113" s="74"/>
      <c r="LZD113" s="74"/>
      <c r="LZE113" s="74"/>
      <c r="LZF113" s="74"/>
      <c r="LZG113" s="74"/>
      <c r="LZH113" s="74"/>
      <c r="LZI113" s="74"/>
      <c r="LZJ113" s="74"/>
      <c r="LZK113" s="74"/>
      <c r="LZL113" s="74"/>
      <c r="LZM113" s="74"/>
      <c r="LZN113" s="74"/>
      <c r="LZO113" s="74"/>
      <c r="LZP113" s="74"/>
      <c r="LZQ113" s="74"/>
      <c r="LZR113" s="74"/>
      <c r="LZS113" s="74"/>
      <c r="LZT113" s="74"/>
      <c r="LZU113" s="74"/>
      <c r="LZV113" s="74"/>
      <c r="LZW113" s="74"/>
      <c r="LZX113" s="74"/>
      <c r="LZY113" s="74"/>
      <c r="LZZ113" s="74"/>
      <c r="MAA113" s="74"/>
      <c r="MAB113" s="74"/>
      <c r="MAC113" s="74"/>
      <c r="MAD113" s="74"/>
      <c r="MAE113" s="74"/>
      <c r="MAF113" s="74"/>
      <c r="MAG113" s="74"/>
      <c r="MAH113" s="74"/>
      <c r="MAI113" s="74"/>
      <c r="MAJ113" s="74"/>
      <c r="MAK113" s="74"/>
      <c r="MAL113" s="74"/>
      <c r="MAM113" s="74"/>
      <c r="MAN113" s="74"/>
      <c r="MAO113" s="74"/>
      <c r="MAP113" s="74"/>
      <c r="MAQ113" s="74"/>
      <c r="MAR113" s="74"/>
      <c r="MAS113" s="74"/>
      <c r="MAT113" s="74"/>
      <c r="MAU113" s="74"/>
      <c r="MAV113" s="74"/>
      <c r="MAW113" s="74"/>
      <c r="MAX113" s="74"/>
      <c r="MAY113" s="74"/>
      <c r="MAZ113" s="74"/>
      <c r="MBA113" s="74"/>
      <c r="MBB113" s="74"/>
      <c r="MBC113" s="74"/>
      <c r="MBD113" s="74"/>
      <c r="MBE113" s="74"/>
      <c r="MBF113" s="74"/>
      <c r="MBG113" s="74"/>
      <c r="MBH113" s="74"/>
      <c r="MBI113" s="74"/>
      <c r="MBJ113" s="74"/>
      <c r="MBK113" s="74"/>
      <c r="MBL113" s="74"/>
      <c r="MBM113" s="74"/>
      <c r="MBN113" s="74"/>
      <c r="MBO113" s="74"/>
      <c r="MBP113" s="74"/>
      <c r="MBQ113" s="74"/>
      <c r="MBR113" s="74"/>
      <c r="MBS113" s="74"/>
      <c r="MBT113" s="74"/>
      <c r="MBU113" s="74"/>
      <c r="MBV113" s="74"/>
      <c r="MBW113" s="74"/>
      <c r="MBX113" s="74"/>
      <c r="MBY113" s="74"/>
      <c r="MBZ113" s="74"/>
      <c r="MCA113" s="74"/>
      <c r="MCB113" s="74"/>
      <c r="MCC113" s="74"/>
      <c r="MCD113" s="74"/>
      <c r="MCE113" s="74"/>
      <c r="MCF113" s="74"/>
      <c r="MCG113" s="74"/>
      <c r="MCH113" s="74"/>
      <c r="MCI113" s="74"/>
      <c r="MCJ113" s="74"/>
      <c r="MCK113" s="74"/>
      <c r="MCL113" s="74"/>
      <c r="MCM113" s="74"/>
      <c r="MCN113" s="74"/>
      <c r="MCO113" s="74"/>
      <c r="MCP113" s="74"/>
      <c r="MCQ113" s="74"/>
      <c r="MCR113" s="74"/>
      <c r="MCS113" s="74"/>
      <c r="MCT113" s="74"/>
      <c r="MCU113" s="74"/>
      <c r="MCV113" s="74"/>
      <c r="MCW113" s="74"/>
      <c r="MCX113" s="74"/>
      <c r="MCY113" s="74"/>
      <c r="MCZ113" s="74"/>
      <c r="MDA113" s="74"/>
      <c r="MDB113" s="74"/>
      <c r="MDC113" s="74"/>
      <c r="MDD113" s="74"/>
      <c r="MDE113" s="74"/>
      <c r="MDF113" s="74"/>
      <c r="MDG113" s="74"/>
      <c r="MDH113" s="74"/>
      <c r="MDI113" s="74"/>
      <c r="MDJ113" s="74"/>
      <c r="MDK113" s="74"/>
      <c r="MDL113" s="74"/>
      <c r="MDM113" s="74"/>
      <c r="MDN113" s="74"/>
      <c r="MDO113" s="74"/>
      <c r="MDP113" s="74"/>
      <c r="MDQ113" s="74"/>
      <c r="MDR113" s="74"/>
      <c r="MDS113" s="74"/>
      <c r="MDT113" s="74"/>
      <c r="MDU113" s="74"/>
      <c r="MDV113" s="74"/>
      <c r="MDW113" s="74"/>
      <c r="MDX113" s="74"/>
      <c r="MDY113" s="74"/>
      <c r="MDZ113" s="74"/>
      <c r="MEA113" s="74"/>
      <c r="MEB113" s="74"/>
      <c r="MEC113" s="74"/>
      <c r="MED113" s="74"/>
      <c r="MEE113" s="74"/>
      <c r="MEF113" s="74"/>
      <c r="MEG113" s="74"/>
      <c r="MEH113" s="74"/>
      <c r="MEI113" s="74"/>
      <c r="MEJ113" s="74"/>
      <c r="MEK113" s="74"/>
      <c r="MEL113" s="74"/>
      <c r="MEM113" s="74"/>
      <c r="MEN113" s="74"/>
      <c r="MEO113" s="74"/>
      <c r="MEP113" s="74"/>
      <c r="MEQ113" s="74"/>
      <c r="MER113" s="74"/>
      <c r="MES113" s="74"/>
      <c r="MET113" s="74"/>
      <c r="MEU113" s="74"/>
      <c r="MEV113" s="74"/>
      <c r="MEW113" s="74"/>
      <c r="MEX113" s="74"/>
      <c r="MEY113" s="74"/>
      <c r="MEZ113" s="74"/>
      <c r="MFA113" s="74"/>
      <c r="MFB113" s="74"/>
      <c r="MFC113" s="74"/>
      <c r="MFD113" s="74"/>
      <c r="MFE113" s="74"/>
      <c r="MFF113" s="74"/>
      <c r="MFG113" s="74"/>
      <c r="MFH113" s="74"/>
      <c r="MFI113" s="74"/>
      <c r="MFJ113" s="74"/>
      <c r="MFK113" s="74"/>
      <c r="MFL113" s="74"/>
      <c r="MFM113" s="74"/>
      <c r="MFN113" s="74"/>
      <c r="MFO113" s="74"/>
      <c r="MFP113" s="74"/>
      <c r="MFQ113" s="74"/>
      <c r="MFR113" s="74"/>
      <c r="MFS113" s="74"/>
      <c r="MFT113" s="74"/>
      <c r="MFU113" s="74"/>
      <c r="MFV113" s="74"/>
      <c r="MFW113" s="74"/>
      <c r="MFX113" s="74"/>
      <c r="MFY113" s="74"/>
      <c r="MFZ113" s="74"/>
      <c r="MGA113" s="74"/>
      <c r="MGB113" s="74"/>
      <c r="MGC113" s="74"/>
      <c r="MGD113" s="74"/>
      <c r="MGE113" s="74"/>
      <c r="MGF113" s="74"/>
      <c r="MGG113" s="74"/>
      <c r="MGH113" s="74"/>
      <c r="MGI113" s="74"/>
      <c r="MGJ113" s="74"/>
      <c r="MGK113" s="74"/>
      <c r="MGL113" s="74"/>
      <c r="MGM113" s="74"/>
      <c r="MGN113" s="74"/>
      <c r="MGO113" s="74"/>
      <c r="MGP113" s="74"/>
      <c r="MGQ113" s="74"/>
      <c r="MGR113" s="74"/>
      <c r="MGS113" s="74"/>
      <c r="MGT113" s="74"/>
      <c r="MGU113" s="74"/>
      <c r="MGV113" s="74"/>
      <c r="MGW113" s="74"/>
      <c r="MGX113" s="74"/>
      <c r="MGY113" s="74"/>
      <c r="MGZ113" s="74"/>
      <c r="MHA113" s="74"/>
      <c r="MHB113" s="74"/>
      <c r="MHC113" s="74"/>
      <c r="MHD113" s="74"/>
      <c r="MHE113" s="74"/>
      <c r="MHF113" s="74"/>
      <c r="MHG113" s="74"/>
      <c r="MHH113" s="74"/>
      <c r="MHI113" s="74"/>
      <c r="MHJ113" s="74"/>
      <c r="MHK113" s="74"/>
      <c r="MHL113" s="74"/>
      <c r="MHM113" s="74"/>
      <c r="MHN113" s="74"/>
      <c r="MHO113" s="74"/>
      <c r="MHP113" s="74"/>
      <c r="MHQ113" s="74"/>
      <c r="MHR113" s="74"/>
      <c r="MHS113" s="74"/>
      <c r="MHT113" s="74"/>
      <c r="MHU113" s="74"/>
      <c r="MHV113" s="74"/>
      <c r="MHW113" s="74"/>
      <c r="MHX113" s="74"/>
      <c r="MHY113" s="74"/>
      <c r="MHZ113" s="74"/>
      <c r="MIA113" s="74"/>
      <c r="MIB113" s="74"/>
      <c r="MIC113" s="74"/>
      <c r="MID113" s="74"/>
      <c r="MIE113" s="74"/>
      <c r="MIF113" s="74"/>
      <c r="MIG113" s="74"/>
      <c r="MIH113" s="74"/>
      <c r="MII113" s="74"/>
      <c r="MIJ113" s="74"/>
      <c r="MIK113" s="74"/>
      <c r="MIL113" s="74"/>
      <c r="MIM113" s="74"/>
      <c r="MIN113" s="74"/>
      <c r="MIO113" s="74"/>
      <c r="MIP113" s="74"/>
      <c r="MIQ113" s="74"/>
      <c r="MIR113" s="74"/>
      <c r="MIS113" s="74"/>
      <c r="MIT113" s="74"/>
      <c r="MIU113" s="74"/>
      <c r="MIV113" s="74"/>
      <c r="MIW113" s="74"/>
      <c r="MIX113" s="74"/>
      <c r="MIY113" s="74"/>
      <c r="MIZ113" s="74"/>
      <c r="MJA113" s="74"/>
      <c r="MJB113" s="74"/>
      <c r="MJC113" s="74"/>
      <c r="MJD113" s="74"/>
      <c r="MJE113" s="74"/>
      <c r="MJF113" s="74"/>
      <c r="MJG113" s="74"/>
      <c r="MJH113" s="74"/>
      <c r="MJI113" s="74"/>
      <c r="MJJ113" s="74"/>
      <c r="MJK113" s="74"/>
      <c r="MJL113" s="74"/>
      <c r="MJM113" s="74"/>
      <c r="MJN113" s="74"/>
      <c r="MJO113" s="74"/>
      <c r="MJP113" s="74"/>
      <c r="MJQ113" s="74"/>
      <c r="MJR113" s="74"/>
      <c r="MJS113" s="74"/>
      <c r="MJT113" s="74"/>
      <c r="MJU113" s="74"/>
      <c r="MJV113" s="74"/>
      <c r="MJW113" s="74"/>
      <c r="MJX113" s="74"/>
      <c r="MJY113" s="74"/>
      <c r="MJZ113" s="74"/>
      <c r="MKA113" s="74"/>
      <c r="MKB113" s="74"/>
      <c r="MKC113" s="74"/>
      <c r="MKD113" s="74"/>
      <c r="MKE113" s="74"/>
      <c r="MKF113" s="74"/>
      <c r="MKG113" s="74"/>
      <c r="MKH113" s="74"/>
      <c r="MKI113" s="74"/>
      <c r="MKJ113" s="74"/>
      <c r="MKK113" s="74"/>
      <c r="MKL113" s="74"/>
      <c r="MKM113" s="74"/>
      <c r="MKN113" s="74"/>
      <c r="MKO113" s="74"/>
      <c r="MKP113" s="74"/>
      <c r="MKQ113" s="74"/>
      <c r="MKR113" s="74"/>
      <c r="MKS113" s="74"/>
      <c r="MKT113" s="74"/>
      <c r="MKU113" s="74"/>
      <c r="MKV113" s="74"/>
      <c r="MKW113" s="74"/>
      <c r="MKX113" s="74"/>
      <c r="MKY113" s="74"/>
      <c r="MKZ113" s="74"/>
      <c r="MLA113" s="74"/>
      <c r="MLB113" s="74"/>
      <c r="MLC113" s="74"/>
      <c r="MLD113" s="74"/>
      <c r="MLE113" s="74"/>
      <c r="MLF113" s="74"/>
      <c r="MLG113" s="74"/>
      <c r="MLH113" s="74"/>
      <c r="MLI113" s="74"/>
      <c r="MLJ113" s="74"/>
      <c r="MLK113" s="74"/>
      <c r="MLL113" s="74"/>
      <c r="MLM113" s="74"/>
      <c r="MLN113" s="74"/>
      <c r="MLO113" s="74"/>
      <c r="MLP113" s="74"/>
      <c r="MLQ113" s="74"/>
      <c r="MLR113" s="74"/>
      <c r="MLS113" s="74"/>
      <c r="MLT113" s="74"/>
      <c r="MLU113" s="74"/>
      <c r="MLV113" s="74"/>
      <c r="MLW113" s="74"/>
      <c r="MLX113" s="74"/>
      <c r="MLY113" s="74"/>
      <c r="MLZ113" s="74"/>
      <c r="MMA113" s="74"/>
      <c r="MMB113" s="74"/>
      <c r="MMC113" s="74"/>
      <c r="MMD113" s="74"/>
      <c r="MME113" s="74"/>
      <c r="MMF113" s="74"/>
      <c r="MMG113" s="74"/>
      <c r="MMH113" s="74"/>
      <c r="MMI113" s="74"/>
      <c r="MMJ113" s="74"/>
      <c r="MMK113" s="74"/>
      <c r="MML113" s="74"/>
      <c r="MMM113" s="74"/>
      <c r="MMN113" s="74"/>
      <c r="MMO113" s="74"/>
      <c r="MMP113" s="74"/>
      <c r="MMQ113" s="74"/>
      <c r="MMR113" s="74"/>
      <c r="MMS113" s="74"/>
      <c r="MMT113" s="74"/>
      <c r="MMU113" s="74"/>
      <c r="MMV113" s="74"/>
      <c r="MMW113" s="74"/>
      <c r="MMX113" s="74"/>
      <c r="MMY113" s="74"/>
      <c r="MMZ113" s="74"/>
      <c r="MNA113" s="74"/>
      <c r="MNB113" s="74"/>
      <c r="MNC113" s="74"/>
      <c r="MND113" s="74"/>
      <c r="MNE113" s="74"/>
      <c r="MNF113" s="74"/>
      <c r="MNG113" s="74"/>
      <c r="MNH113" s="74"/>
      <c r="MNI113" s="74"/>
      <c r="MNJ113" s="74"/>
      <c r="MNK113" s="74"/>
      <c r="MNL113" s="74"/>
      <c r="MNM113" s="74"/>
      <c r="MNN113" s="74"/>
      <c r="MNO113" s="74"/>
      <c r="MNP113" s="74"/>
      <c r="MNQ113" s="74"/>
      <c r="MNR113" s="74"/>
      <c r="MNS113" s="74"/>
      <c r="MNT113" s="74"/>
      <c r="MNU113" s="74"/>
      <c r="MNV113" s="74"/>
      <c r="MNW113" s="74"/>
      <c r="MNX113" s="74"/>
      <c r="MNY113" s="74"/>
      <c r="MNZ113" s="74"/>
      <c r="MOA113" s="74"/>
      <c r="MOB113" s="74"/>
      <c r="MOC113" s="74"/>
      <c r="MOD113" s="74"/>
      <c r="MOE113" s="74"/>
      <c r="MOF113" s="74"/>
      <c r="MOG113" s="74"/>
      <c r="MOH113" s="74"/>
      <c r="MOI113" s="74"/>
      <c r="MOJ113" s="74"/>
      <c r="MOK113" s="74"/>
      <c r="MOL113" s="74"/>
      <c r="MOM113" s="74"/>
      <c r="MON113" s="74"/>
      <c r="MOO113" s="74"/>
      <c r="MOP113" s="74"/>
      <c r="MOQ113" s="74"/>
      <c r="MOR113" s="74"/>
      <c r="MOS113" s="74"/>
      <c r="MOT113" s="74"/>
      <c r="MOU113" s="74"/>
      <c r="MOV113" s="74"/>
      <c r="MOW113" s="74"/>
      <c r="MOX113" s="74"/>
      <c r="MOY113" s="74"/>
      <c r="MOZ113" s="74"/>
      <c r="MPA113" s="74"/>
      <c r="MPB113" s="74"/>
      <c r="MPC113" s="74"/>
      <c r="MPD113" s="74"/>
      <c r="MPE113" s="74"/>
      <c r="MPF113" s="74"/>
      <c r="MPG113" s="74"/>
      <c r="MPH113" s="74"/>
      <c r="MPI113" s="74"/>
      <c r="MPJ113" s="74"/>
      <c r="MPK113" s="74"/>
      <c r="MPL113" s="74"/>
      <c r="MPM113" s="74"/>
      <c r="MPN113" s="74"/>
      <c r="MPO113" s="74"/>
      <c r="MPP113" s="74"/>
      <c r="MPQ113" s="74"/>
      <c r="MPR113" s="74"/>
      <c r="MPS113" s="74"/>
      <c r="MPT113" s="74"/>
      <c r="MPU113" s="74"/>
      <c r="MPV113" s="74"/>
      <c r="MPW113" s="74"/>
      <c r="MPX113" s="74"/>
      <c r="MPY113" s="74"/>
      <c r="MPZ113" s="74"/>
      <c r="MQA113" s="74"/>
      <c r="MQB113" s="74"/>
      <c r="MQC113" s="74"/>
      <c r="MQD113" s="74"/>
      <c r="MQE113" s="74"/>
      <c r="MQF113" s="74"/>
      <c r="MQG113" s="74"/>
      <c r="MQH113" s="74"/>
      <c r="MQI113" s="74"/>
      <c r="MQJ113" s="74"/>
      <c r="MQK113" s="74"/>
      <c r="MQL113" s="74"/>
      <c r="MQM113" s="74"/>
      <c r="MQN113" s="74"/>
      <c r="MQO113" s="74"/>
      <c r="MQP113" s="74"/>
      <c r="MQQ113" s="74"/>
      <c r="MQR113" s="74"/>
      <c r="MQS113" s="74"/>
      <c r="MQT113" s="74"/>
      <c r="MQU113" s="74"/>
      <c r="MQV113" s="74"/>
      <c r="MQW113" s="74"/>
      <c r="MQX113" s="74"/>
      <c r="MQY113" s="74"/>
      <c r="MQZ113" s="74"/>
      <c r="MRA113" s="74"/>
      <c r="MRB113" s="74"/>
      <c r="MRC113" s="74"/>
      <c r="MRD113" s="74"/>
      <c r="MRE113" s="74"/>
      <c r="MRF113" s="74"/>
      <c r="MRG113" s="74"/>
      <c r="MRH113" s="74"/>
      <c r="MRI113" s="74"/>
      <c r="MRJ113" s="74"/>
      <c r="MRK113" s="74"/>
      <c r="MRL113" s="74"/>
      <c r="MRM113" s="74"/>
      <c r="MRN113" s="74"/>
      <c r="MRO113" s="74"/>
      <c r="MRP113" s="74"/>
      <c r="MRQ113" s="74"/>
      <c r="MRR113" s="74"/>
      <c r="MRS113" s="74"/>
      <c r="MRT113" s="74"/>
      <c r="MRU113" s="74"/>
      <c r="MRV113" s="74"/>
      <c r="MRW113" s="74"/>
      <c r="MRX113" s="74"/>
      <c r="MRY113" s="74"/>
      <c r="MRZ113" s="74"/>
      <c r="MSA113" s="74"/>
      <c r="MSB113" s="74"/>
      <c r="MSC113" s="74"/>
      <c r="MSD113" s="74"/>
      <c r="MSE113" s="74"/>
      <c r="MSF113" s="74"/>
      <c r="MSG113" s="74"/>
      <c r="MSH113" s="74"/>
      <c r="MSI113" s="74"/>
      <c r="MSJ113" s="74"/>
      <c r="MSK113" s="74"/>
      <c r="MSL113" s="74"/>
      <c r="MSM113" s="74"/>
      <c r="MSN113" s="74"/>
      <c r="MSO113" s="74"/>
      <c r="MSP113" s="74"/>
      <c r="MSQ113" s="74"/>
      <c r="MSR113" s="74"/>
      <c r="MSS113" s="74"/>
      <c r="MST113" s="74"/>
      <c r="MSU113" s="74"/>
      <c r="MSV113" s="74"/>
      <c r="MSW113" s="74"/>
      <c r="MSX113" s="74"/>
      <c r="MSY113" s="74"/>
      <c r="MSZ113" s="74"/>
      <c r="MTA113" s="74"/>
      <c r="MTB113" s="74"/>
      <c r="MTC113" s="74"/>
      <c r="MTD113" s="74"/>
      <c r="MTE113" s="74"/>
      <c r="MTF113" s="74"/>
      <c r="MTG113" s="74"/>
      <c r="MTH113" s="74"/>
      <c r="MTI113" s="74"/>
      <c r="MTJ113" s="74"/>
      <c r="MTK113" s="74"/>
      <c r="MTL113" s="74"/>
      <c r="MTM113" s="74"/>
      <c r="MTN113" s="74"/>
      <c r="MTO113" s="74"/>
      <c r="MTP113" s="74"/>
      <c r="MTQ113" s="74"/>
      <c r="MTR113" s="74"/>
      <c r="MTS113" s="74"/>
      <c r="MTT113" s="74"/>
      <c r="MTU113" s="74"/>
      <c r="MTV113" s="74"/>
      <c r="MTW113" s="74"/>
      <c r="MTX113" s="74"/>
      <c r="MTY113" s="74"/>
      <c r="MTZ113" s="74"/>
      <c r="MUA113" s="74"/>
      <c r="MUB113" s="74"/>
      <c r="MUC113" s="74"/>
      <c r="MUD113" s="74"/>
      <c r="MUE113" s="74"/>
      <c r="MUF113" s="74"/>
      <c r="MUG113" s="74"/>
      <c r="MUH113" s="74"/>
      <c r="MUI113" s="74"/>
      <c r="MUJ113" s="74"/>
      <c r="MUK113" s="74"/>
      <c r="MUL113" s="74"/>
      <c r="MUM113" s="74"/>
      <c r="MUN113" s="74"/>
      <c r="MUO113" s="74"/>
      <c r="MUP113" s="74"/>
      <c r="MUQ113" s="74"/>
      <c r="MUR113" s="74"/>
      <c r="MUS113" s="74"/>
      <c r="MUT113" s="74"/>
      <c r="MUU113" s="74"/>
      <c r="MUV113" s="74"/>
      <c r="MUW113" s="74"/>
      <c r="MUX113" s="74"/>
      <c r="MUY113" s="74"/>
      <c r="MUZ113" s="74"/>
      <c r="MVA113" s="74"/>
      <c r="MVB113" s="74"/>
      <c r="MVC113" s="74"/>
      <c r="MVD113" s="74"/>
      <c r="MVE113" s="74"/>
      <c r="MVF113" s="74"/>
      <c r="MVG113" s="74"/>
      <c r="MVH113" s="74"/>
      <c r="MVI113" s="74"/>
      <c r="MVJ113" s="74"/>
      <c r="MVK113" s="74"/>
      <c r="MVL113" s="74"/>
      <c r="MVM113" s="74"/>
      <c r="MVN113" s="74"/>
      <c r="MVO113" s="74"/>
      <c r="MVP113" s="74"/>
      <c r="MVQ113" s="74"/>
      <c r="MVR113" s="74"/>
      <c r="MVS113" s="74"/>
      <c r="MVT113" s="74"/>
      <c r="MVU113" s="74"/>
      <c r="MVV113" s="74"/>
      <c r="MVW113" s="74"/>
      <c r="MVX113" s="74"/>
      <c r="MVY113" s="74"/>
      <c r="MVZ113" s="74"/>
      <c r="MWA113" s="74"/>
      <c r="MWB113" s="74"/>
      <c r="MWC113" s="74"/>
      <c r="MWD113" s="74"/>
      <c r="MWE113" s="74"/>
      <c r="MWF113" s="74"/>
      <c r="MWG113" s="74"/>
      <c r="MWH113" s="74"/>
      <c r="MWI113" s="74"/>
      <c r="MWJ113" s="74"/>
      <c r="MWK113" s="74"/>
      <c r="MWL113" s="74"/>
      <c r="MWM113" s="74"/>
      <c r="MWN113" s="74"/>
      <c r="MWO113" s="74"/>
      <c r="MWP113" s="74"/>
      <c r="MWQ113" s="74"/>
      <c r="MWR113" s="74"/>
      <c r="MWS113" s="74"/>
      <c r="MWT113" s="74"/>
      <c r="MWU113" s="74"/>
      <c r="MWV113" s="74"/>
      <c r="MWW113" s="74"/>
      <c r="MWX113" s="74"/>
      <c r="MWY113" s="74"/>
      <c r="MWZ113" s="74"/>
      <c r="MXA113" s="74"/>
      <c r="MXB113" s="74"/>
      <c r="MXC113" s="74"/>
      <c r="MXD113" s="74"/>
      <c r="MXE113" s="74"/>
      <c r="MXF113" s="74"/>
      <c r="MXG113" s="74"/>
      <c r="MXH113" s="74"/>
      <c r="MXI113" s="74"/>
      <c r="MXJ113" s="74"/>
      <c r="MXK113" s="74"/>
      <c r="MXL113" s="74"/>
      <c r="MXM113" s="74"/>
      <c r="MXN113" s="74"/>
      <c r="MXO113" s="74"/>
      <c r="MXP113" s="74"/>
      <c r="MXQ113" s="74"/>
      <c r="MXR113" s="74"/>
      <c r="MXS113" s="74"/>
      <c r="MXT113" s="74"/>
      <c r="MXU113" s="74"/>
      <c r="MXV113" s="74"/>
      <c r="MXW113" s="74"/>
      <c r="MXX113" s="74"/>
      <c r="MXY113" s="74"/>
      <c r="MXZ113" s="74"/>
      <c r="MYA113" s="74"/>
      <c r="MYB113" s="74"/>
      <c r="MYC113" s="74"/>
      <c r="MYD113" s="74"/>
      <c r="MYE113" s="74"/>
      <c r="MYF113" s="74"/>
      <c r="MYG113" s="74"/>
      <c r="MYH113" s="74"/>
      <c r="MYI113" s="74"/>
      <c r="MYJ113" s="74"/>
      <c r="MYK113" s="74"/>
      <c r="MYL113" s="74"/>
      <c r="MYM113" s="74"/>
      <c r="MYN113" s="74"/>
      <c r="MYO113" s="74"/>
      <c r="MYP113" s="74"/>
      <c r="MYQ113" s="74"/>
      <c r="MYR113" s="74"/>
      <c r="MYS113" s="74"/>
      <c r="MYT113" s="74"/>
      <c r="MYU113" s="74"/>
      <c r="MYV113" s="74"/>
      <c r="MYW113" s="74"/>
      <c r="MYX113" s="74"/>
      <c r="MYY113" s="74"/>
      <c r="MYZ113" s="74"/>
      <c r="MZA113" s="74"/>
      <c r="MZB113" s="74"/>
      <c r="MZC113" s="74"/>
      <c r="MZD113" s="74"/>
      <c r="MZE113" s="74"/>
      <c r="MZF113" s="74"/>
      <c r="MZG113" s="74"/>
      <c r="MZH113" s="74"/>
      <c r="MZI113" s="74"/>
      <c r="MZJ113" s="74"/>
      <c r="MZK113" s="74"/>
      <c r="MZL113" s="74"/>
      <c r="MZM113" s="74"/>
      <c r="MZN113" s="74"/>
      <c r="MZO113" s="74"/>
      <c r="MZP113" s="74"/>
      <c r="MZQ113" s="74"/>
      <c r="MZR113" s="74"/>
      <c r="MZS113" s="74"/>
      <c r="MZT113" s="74"/>
      <c r="MZU113" s="74"/>
      <c r="MZV113" s="74"/>
      <c r="MZW113" s="74"/>
      <c r="MZX113" s="74"/>
      <c r="MZY113" s="74"/>
      <c r="MZZ113" s="74"/>
      <c r="NAA113" s="74"/>
      <c r="NAB113" s="74"/>
      <c r="NAC113" s="74"/>
      <c r="NAD113" s="74"/>
      <c r="NAE113" s="74"/>
      <c r="NAF113" s="74"/>
      <c r="NAG113" s="74"/>
      <c r="NAH113" s="74"/>
      <c r="NAI113" s="74"/>
      <c r="NAJ113" s="74"/>
      <c r="NAK113" s="74"/>
      <c r="NAL113" s="74"/>
      <c r="NAM113" s="74"/>
      <c r="NAN113" s="74"/>
      <c r="NAO113" s="74"/>
      <c r="NAP113" s="74"/>
      <c r="NAQ113" s="74"/>
      <c r="NAR113" s="74"/>
      <c r="NAS113" s="74"/>
      <c r="NAT113" s="74"/>
      <c r="NAU113" s="74"/>
      <c r="NAV113" s="74"/>
      <c r="NAW113" s="74"/>
      <c r="NAX113" s="74"/>
      <c r="NAY113" s="74"/>
      <c r="NAZ113" s="74"/>
      <c r="NBA113" s="74"/>
      <c r="NBB113" s="74"/>
      <c r="NBC113" s="74"/>
      <c r="NBD113" s="74"/>
      <c r="NBE113" s="74"/>
      <c r="NBF113" s="74"/>
      <c r="NBG113" s="74"/>
      <c r="NBH113" s="74"/>
      <c r="NBI113" s="74"/>
      <c r="NBJ113" s="74"/>
      <c r="NBK113" s="74"/>
      <c r="NBL113" s="74"/>
      <c r="NBM113" s="74"/>
      <c r="NBN113" s="74"/>
      <c r="NBO113" s="74"/>
      <c r="NBP113" s="74"/>
      <c r="NBQ113" s="74"/>
      <c r="NBR113" s="74"/>
      <c r="NBS113" s="74"/>
      <c r="NBT113" s="74"/>
      <c r="NBU113" s="74"/>
      <c r="NBV113" s="74"/>
      <c r="NBW113" s="74"/>
      <c r="NBX113" s="74"/>
      <c r="NBY113" s="74"/>
      <c r="NBZ113" s="74"/>
      <c r="NCA113" s="74"/>
      <c r="NCB113" s="74"/>
      <c r="NCC113" s="74"/>
      <c r="NCD113" s="74"/>
      <c r="NCE113" s="74"/>
      <c r="NCF113" s="74"/>
      <c r="NCG113" s="74"/>
      <c r="NCH113" s="74"/>
      <c r="NCI113" s="74"/>
      <c r="NCJ113" s="74"/>
      <c r="NCK113" s="74"/>
      <c r="NCL113" s="74"/>
      <c r="NCM113" s="74"/>
      <c r="NCN113" s="74"/>
      <c r="NCO113" s="74"/>
      <c r="NCP113" s="74"/>
      <c r="NCQ113" s="74"/>
      <c r="NCR113" s="74"/>
      <c r="NCS113" s="74"/>
      <c r="NCT113" s="74"/>
      <c r="NCU113" s="74"/>
      <c r="NCV113" s="74"/>
      <c r="NCW113" s="74"/>
      <c r="NCX113" s="74"/>
      <c r="NCY113" s="74"/>
      <c r="NCZ113" s="74"/>
      <c r="NDA113" s="74"/>
      <c r="NDB113" s="74"/>
      <c r="NDC113" s="74"/>
      <c r="NDD113" s="74"/>
      <c r="NDE113" s="74"/>
      <c r="NDF113" s="74"/>
      <c r="NDG113" s="74"/>
      <c r="NDH113" s="74"/>
      <c r="NDI113" s="74"/>
      <c r="NDJ113" s="74"/>
      <c r="NDK113" s="74"/>
      <c r="NDL113" s="74"/>
      <c r="NDM113" s="74"/>
      <c r="NDN113" s="74"/>
      <c r="NDO113" s="74"/>
      <c r="NDP113" s="74"/>
      <c r="NDQ113" s="74"/>
      <c r="NDR113" s="74"/>
      <c r="NDS113" s="74"/>
      <c r="NDT113" s="74"/>
      <c r="NDU113" s="74"/>
      <c r="NDV113" s="74"/>
      <c r="NDW113" s="74"/>
      <c r="NDX113" s="74"/>
      <c r="NDY113" s="74"/>
      <c r="NDZ113" s="74"/>
      <c r="NEA113" s="74"/>
      <c r="NEB113" s="74"/>
      <c r="NEC113" s="74"/>
      <c r="NED113" s="74"/>
      <c r="NEE113" s="74"/>
      <c r="NEF113" s="74"/>
      <c r="NEG113" s="74"/>
      <c r="NEH113" s="74"/>
      <c r="NEI113" s="74"/>
      <c r="NEJ113" s="74"/>
      <c r="NEK113" s="74"/>
      <c r="NEL113" s="74"/>
      <c r="NEM113" s="74"/>
      <c r="NEN113" s="74"/>
      <c r="NEO113" s="74"/>
      <c r="NEP113" s="74"/>
      <c r="NEQ113" s="74"/>
      <c r="NER113" s="74"/>
      <c r="NES113" s="74"/>
      <c r="NET113" s="74"/>
      <c r="NEU113" s="74"/>
      <c r="NEV113" s="74"/>
      <c r="NEW113" s="74"/>
      <c r="NEX113" s="74"/>
      <c r="NEY113" s="74"/>
      <c r="NEZ113" s="74"/>
      <c r="NFA113" s="74"/>
      <c r="NFB113" s="74"/>
      <c r="NFC113" s="74"/>
      <c r="NFD113" s="74"/>
      <c r="NFE113" s="74"/>
      <c r="NFF113" s="74"/>
      <c r="NFG113" s="74"/>
      <c r="NFH113" s="74"/>
      <c r="NFI113" s="74"/>
      <c r="NFJ113" s="74"/>
      <c r="NFK113" s="74"/>
      <c r="NFL113" s="74"/>
      <c r="NFM113" s="74"/>
      <c r="NFN113" s="74"/>
      <c r="NFO113" s="74"/>
      <c r="NFP113" s="74"/>
      <c r="NFQ113" s="74"/>
      <c r="NFR113" s="74"/>
      <c r="NFS113" s="74"/>
      <c r="NFT113" s="74"/>
      <c r="NFU113" s="74"/>
      <c r="NFV113" s="74"/>
      <c r="NFW113" s="74"/>
      <c r="NFX113" s="74"/>
      <c r="NFY113" s="74"/>
      <c r="NFZ113" s="74"/>
      <c r="NGA113" s="74"/>
      <c r="NGB113" s="74"/>
      <c r="NGC113" s="74"/>
      <c r="NGD113" s="74"/>
      <c r="NGE113" s="74"/>
      <c r="NGF113" s="74"/>
      <c r="NGG113" s="74"/>
      <c r="NGH113" s="74"/>
      <c r="NGI113" s="74"/>
      <c r="NGJ113" s="74"/>
      <c r="NGK113" s="74"/>
      <c r="NGL113" s="74"/>
      <c r="NGM113" s="74"/>
      <c r="NGN113" s="74"/>
      <c r="NGO113" s="74"/>
      <c r="NGP113" s="74"/>
      <c r="NGQ113" s="74"/>
      <c r="NGR113" s="74"/>
      <c r="NGS113" s="74"/>
      <c r="NGT113" s="74"/>
      <c r="NGU113" s="74"/>
      <c r="NGV113" s="74"/>
      <c r="NGW113" s="74"/>
      <c r="NGX113" s="74"/>
      <c r="NGY113" s="74"/>
      <c r="NGZ113" s="74"/>
      <c r="NHA113" s="74"/>
      <c r="NHB113" s="74"/>
      <c r="NHC113" s="74"/>
      <c r="NHD113" s="74"/>
      <c r="NHE113" s="74"/>
      <c r="NHF113" s="74"/>
      <c r="NHG113" s="74"/>
      <c r="NHH113" s="74"/>
      <c r="NHI113" s="74"/>
      <c r="NHJ113" s="74"/>
      <c r="NHK113" s="74"/>
      <c r="NHL113" s="74"/>
      <c r="NHM113" s="74"/>
      <c r="NHN113" s="74"/>
      <c r="NHO113" s="74"/>
      <c r="NHP113" s="74"/>
      <c r="NHQ113" s="74"/>
      <c r="NHR113" s="74"/>
      <c r="NHS113" s="74"/>
      <c r="NHT113" s="74"/>
      <c r="NHU113" s="74"/>
      <c r="NHV113" s="74"/>
      <c r="NHW113" s="74"/>
      <c r="NHX113" s="74"/>
      <c r="NHY113" s="74"/>
      <c r="NHZ113" s="74"/>
      <c r="NIA113" s="74"/>
      <c r="NIB113" s="74"/>
      <c r="NIC113" s="74"/>
      <c r="NID113" s="74"/>
      <c r="NIE113" s="74"/>
      <c r="NIF113" s="74"/>
      <c r="NIG113" s="74"/>
      <c r="NIH113" s="74"/>
      <c r="NII113" s="74"/>
      <c r="NIJ113" s="74"/>
      <c r="NIK113" s="74"/>
      <c r="NIL113" s="74"/>
      <c r="NIM113" s="74"/>
      <c r="NIN113" s="74"/>
      <c r="NIO113" s="74"/>
      <c r="NIP113" s="74"/>
      <c r="NIQ113" s="74"/>
      <c r="NIR113" s="74"/>
      <c r="NIS113" s="74"/>
      <c r="NIT113" s="74"/>
      <c r="NIU113" s="74"/>
      <c r="NIV113" s="74"/>
      <c r="NIW113" s="74"/>
      <c r="NIX113" s="74"/>
      <c r="NIY113" s="74"/>
      <c r="NIZ113" s="74"/>
      <c r="NJA113" s="74"/>
      <c r="NJB113" s="74"/>
      <c r="NJC113" s="74"/>
      <c r="NJD113" s="74"/>
      <c r="NJE113" s="74"/>
      <c r="NJF113" s="74"/>
      <c r="NJG113" s="74"/>
      <c r="NJH113" s="74"/>
      <c r="NJI113" s="74"/>
      <c r="NJJ113" s="74"/>
      <c r="NJK113" s="74"/>
      <c r="NJL113" s="74"/>
      <c r="NJM113" s="74"/>
      <c r="NJN113" s="74"/>
      <c r="NJO113" s="74"/>
      <c r="NJP113" s="74"/>
      <c r="NJQ113" s="74"/>
      <c r="NJR113" s="74"/>
      <c r="NJS113" s="74"/>
      <c r="NJT113" s="74"/>
      <c r="NJU113" s="74"/>
      <c r="NJV113" s="74"/>
      <c r="NJW113" s="74"/>
      <c r="NJX113" s="74"/>
      <c r="NJY113" s="74"/>
      <c r="NJZ113" s="74"/>
      <c r="NKA113" s="74"/>
      <c r="NKB113" s="74"/>
      <c r="NKC113" s="74"/>
      <c r="NKD113" s="74"/>
      <c r="NKE113" s="74"/>
      <c r="NKF113" s="74"/>
      <c r="NKG113" s="74"/>
      <c r="NKH113" s="74"/>
      <c r="NKI113" s="74"/>
      <c r="NKJ113" s="74"/>
      <c r="NKK113" s="74"/>
      <c r="NKL113" s="74"/>
      <c r="NKM113" s="74"/>
      <c r="NKN113" s="74"/>
      <c r="NKO113" s="74"/>
      <c r="NKP113" s="74"/>
      <c r="NKQ113" s="74"/>
      <c r="NKR113" s="74"/>
      <c r="NKS113" s="74"/>
      <c r="NKT113" s="74"/>
      <c r="NKU113" s="74"/>
      <c r="NKV113" s="74"/>
      <c r="NKW113" s="74"/>
      <c r="NKX113" s="74"/>
      <c r="NKY113" s="74"/>
      <c r="NKZ113" s="74"/>
      <c r="NLA113" s="74"/>
      <c r="NLB113" s="74"/>
      <c r="NLC113" s="74"/>
      <c r="NLD113" s="74"/>
      <c r="NLE113" s="74"/>
      <c r="NLF113" s="74"/>
      <c r="NLG113" s="74"/>
      <c r="NLH113" s="74"/>
      <c r="NLI113" s="74"/>
      <c r="NLJ113" s="74"/>
      <c r="NLK113" s="74"/>
      <c r="NLL113" s="74"/>
      <c r="NLM113" s="74"/>
      <c r="NLN113" s="74"/>
      <c r="NLO113" s="74"/>
      <c r="NLP113" s="74"/>
      <c r="NLQ113" s="74"/>
      <c r="NLR113" s="74"/>
      <c r="NLS113" s="74"/>
      <c r="NLT113" s="74"/>
      <c r="NLU113" s="74"/>
      <c r="NLV113" s="74"/>
      <c r="NLW113" s="74"/>
      <c r="NLX113" s="74"/>
      <c r="NLY113" s="74"/>
      <c r="NLZ113" s="74"/>
      <c r="NMA113" s="74"/>
      <c r="NMB113" s="74"/>
      <c r="NMC113" s="74"/>
      <c r="NMD113" s="74"/>
      <c r="NME113" s="74"/>
      <c r="NMF113" s="74"/>
      <c r="NMG113" s="74"/>
      <c r="NMH113" s="74"/>
      <c r="NMI113" s="74"/>
      <c r="NMJ113" s="74"/>
      <c r="NMK113" s="74"/>
      <c r="NML113" s="74"/>
      <c r="NMM113" s="74"/>
      <c r="NMN113" s="74"/>
      <c r="NMO113" s="74"/>
      <c r="NMP113" s="74"/>
      <c r="NMQ113" s="74"/>
      <c r="NMR113" s="74"/>
      <c r="NMS113" s="74"/>
      <c r="NMT113" s="74"/>
      <c r="NMU113" s="74"/>
      <c r="NMV113" s="74"/>
      <c r="NMW113" s="74"/>
      <c r="NMX113" s="74"/>
      <c r="NMY113" s="74"/>
      <c r="NMZ113" s="74"/>
      <c r="NNA113" s="74"/>
      <c r="NNB113" s="74"/>
      <c r="NNC113" s="74"/>
      <c r="NND113" s="74"/>
      <c r="NNE113" s="74"/>
      <c r="NNF113" s="74"/>
      <c r="NNG113" s="74"/>
      <c r="NNH113" s="74"/>
      <c r="NNI113" s="74"/>
      <c r="NNJ113" s="74"/>
      <c r="NNK113" s="74"/>
      <c r="NNL113" s="74"/>
      <c r="NNM113" s="74"/>
      <c r="NNN113" s="74"/>
      <c r="NNO113" s="74"/>
      <c r="NNP113" s="74"/>
      <c r="NNQ113" s="74"/>
      <c r="NNR113" s="74"/>
      <c r="NNS113" s="74"/>
      <c r="NNT113" s="74"/>
      <c r="NNU113" s="74"/>
      <c r="NNV113" s="74"/>
      <c r="NNW113" s="74"/>
      <c r="NNX113" s="74"/>
      <c r="NNY113" s="74"/>
      <c r="NNZ113" s="74"/>
      <c r="NOA113" s="74"/>
      <c r="NOB113" s="74"/>
      <c r="NOC113" s="74"/>
      <c r="NOD113" s="74"/>
      <c r="NOE113" s="74"/>
      <c r="NOF113" s="74"/>
      <c r="NOG113" s="74"/>
      <c r="NOH113" s="74"/>
      <c r="NOI113" s="74"/>
      <c r="NOJ113" s="74"/>
      <c r="NOK113" s="74"/>
      <c r="NOL113" s="74"/>
      <c r="NOM113" s="74"/>
      <c r="NON113" s="74"/>
      <c r="NOO113" s="74"/>
      <c r="NOP113" s="74"/>
      <c r="NOQ113" s="74"/>
      <c r="NOR113" s="74"/>
      <c r="NOS113" s="74"/>
      <c r="NOT113" s="74"/>
      <c r="NOU113" s="74"/>
      <c r="NOV113" s="74"/>
      <c r="NOW113" s="74"/>
      <c r="NOX113" s="74"/>
      <c r="NOY113" s="74"/>
      <c r="NOZ113" s="74"/>
      <c r="NPA113" s="74"/>
      <c r="NPB113" s="74"/>
      <c r="NPC113" s="74"/>
      <c r="NPD113" s="74"/>
      <c r="NPE113" s="74"/>
      <c r="NPF113" s="74"/>
      <c r="NPG113" s="74"/>
      <c r="NPH113" s="74"/>
      <c r="NPI113" s="74"/>
      <c r="NPJ113" s="74"/>
      <c r="NPK113" s="74"/>
      <c r="NPL113" s="74"/>
      <c r="NPM113" s="74"/>
      <c r="NPN113" s="74"/>
      <c r="NPO113" s="74"/>
      <c r="NPP113" s="74"/>
      <c r="NPQ113" s="74"/>
      <c r="NPR113" s="74"/>
      <c r="NPS113" s="74"/>
      <c r="NPT113" s="74"/>
      <c r="NPU113" s="74"/>
      <c r="NPV113" s="74"/>
      <c r="NPW113" s="74"/>
      <c r="NPX113" s="74"/>
      <c r="NPY113" s="74"/>
      <c r="NPZ113" s="74"/>
      <c r="NQA113" s="74"/>
      <c r="NQB113" s="74"/>
      <c r="NQC113" s="74"/>
      <c r="NQD113" s="74"/>
      <c r="NQE113" s="74"/>
      <c r="NQF113" s="74"/>
      <c r="NQG113" s="74"/>
      <c r="NQH113" s="74"/>
      <c r="NQI113" s="74"/>
      <c r="NQJ113" s="74"/>
      <c r="NQK113" s="74"/>
      <c r="NQL113" s="74"/>
      <c r="NQM113" s="74"/>
      <c r="NQN113" s="74"/>
      <c r="NQO113" s="74"/>
      <c r="NQP113" s="74"/>
      <c r="NQQ113" s="74"/>
      <c r="NQR113" s="74"/>
      <c r="NQS113" s="74"/>
      <c r="NQT113" s="74"/>
      <c r="NQU113" s="74"/>
      <c r="NQV113" s="74"/>
      <c r="NQW113" s="74"/>
      <c r="NQX113" s="74"/>
      <c r="NQY113" s="74"/>
      <c r="NQZ113" s="74"/>
      <c r="NRA113" s="74"/>
      <c r="NRB113" s="74"/>
      <c r="NRC113" s="74"/>
      <c r="NRD113" s="74"/>
      <c r="NRE113" s="74"/>
      <c r="NRF113" s="74"/>
      <c r="NRG113" s="74"/>
      <c r="NRH113" s="74"/>
      <c r="NRI113" s="74"/>
      <c r="NRJ113" s="74"/>
      <c r="NRK113" s="74"/>
      <c r="NRL113" s="74"/>
      <c r="NRM113" s="74"/>
      <c r="NRN113" s="74"/>
      <c r="NRO113" s="74"/>
      <c r="NRP113" s="74"/>
      <c r="NRQ113" s="74"/>
      <c r="NRR113" s="74"/>
      <c r="NRS113" s="74"/>
      <c r="NRT113" s="74"/>
      <c r="NRU113" s="74"/>
      <c r="NRV113" s="74"/>
      <c r="NRW113" s="74"/>
      <c r="NRX113" s="74"/>
      <c r="NRY113" s="74"/>
      <c r="NRZ113" s="74"/>
      <c r="NSA113" s="74"/>
      <c r="NSB113" s="74"/>
      <c r="NSC113" s="74"/>
      <c r="NSD113" s="74"/>
      <c r="NSE113" s="74"/>
      <c r="NSF113" s="74"/>
      <c r="NSG113" s="74"/>
      <c r="NSH113" s="74"/>
      <c r="NSI113" s="74"/>
      <c r="NSJ113" s="74"/>
      <c r="NSK113" s="74"/>
      <c r="NSL113" s="74"/>
      <c r="NSM113" s="74"/>
      <c r="NSN113" s="74"/>
      <c r="NSO113" s="74"/>
      <c r="NSP113" s="74"/>
      <c r="NSQ113" s="74"/>
      <c r="NSR113" s="74"/>
      <c r="NSS113" s="74"/>
      <c r="NST113" s="74"/>
      <c r="NSU113" s="74"/>
      <c r="NSV113" s="74"/>
      <c r="NSW113" s="74"/>
      <c r="NSX113" s="74"/>
      <c r="NSY113" s="74"/>
      <c r="NSZ113" s="74"/>
      <c r="NTA113" s="74"/>
      <c r="NTB113" s="74"/>
      <c r="NTC113" s="74"/>
      <c r="NTD113" s="74"/>
      <c r="NTE113" s="74"/>
      <c r="NTF113" s="74"/>
      <c r="NTG113" s="74"/>
      <c r="NTH113" s="74"/>
      <c r="NTI113" s="74"/>
      <c r="NTJ113" s="74"/>
      <c r="NTK113" s="74"/>
      <c r="NTL113" s="74"/>
      <c r="NTM113" s="74"/>
      <c r="NTN113" s="74"/>
      <c r="NTO113" s="74"/>
      <c r="NTP113" s="74"/>
      <c r="NTQ113" s="74"/>
      <c r="NTR113" s="74"/>
      <c r="NTS113" s="74"/>
      <c r="NTT113" s="74"/>
      <c r="NTU113" s="74"/>
      <c r="NTV113" s="74"/>
      <c r="NTW113" s="74"/>
      <c r="NTX113" s="74"/>
      <c r="NTY113" s="74"/>
      <c r="NTZ113" s="74"/>
      <c r="NUA113" s="74"/>
      <c r="NUB113" s="74"/>
      <c r="NUC113" s="74"/>
      <c r="NUD113" s="74"/>
      <c r="NUE113" s="74"/>
      <c r="NUF113" s="74"/>
      <c r="NUG113" s="74"/>
      <c r="NUH113" s="74"/>
      <c r="NUI113" s="74"/>
      <c r="NUJ113" s="74"/>
      <c r="NUK113" s="74"/>
      <c r="NUL113" s="74"/>
      <c r="NUM113" s="74"/>
      <c r="NUN113" s="74"/>
      <c r="NUO113" s="74"/>
      <c r="NUP113" s="74"/>
      <c r="NUQ113" s="74"/>
      <c r="NUR113" s="74"/>
      <c r="NUS113" s="74"/>
      <c r="NUT113" s="74"/>
      <c r="NUU113" s="74"/>
      <c r="NUV113" s="74"/>
      <c r="NUW113" s="74"/>
      <c r="NUX113" s="74"/>
      <c r="NUY113" s="74"/>
      <c r="NUZ113" s="74"/>
      <c r="NVA113" s="74"/>
      <c r="NVB113" s="74"/>
      <c r="NVC113" s="74"/>
      <c r="NVD113" s="74"/>
      <c r="NVE113" s="74"/>
      <c r="NVF113" s="74"/>
      <c r="NVG113" s="74"/>
      <c r="NVH113" s="74"/>
      <c r="NVI113" s="74"/>
      <c r="NVJ113" s="74"/>
      <c r="NVK113" s="74"/>
      <c r="NVL113" s="74"/>
      <c r="NVM113" s="74"/>
      <c r="NVN113" s="74"/>
      <c r="NVO113" s="74"/>
      <c r="NVP113" s="74"/>
      <c r="NVQ113" s="74"/>
      <c r="NVR113" s="74"/>
      <c r="NVS113" s="74"/>
      <c r="NVT113" s="74"/>
      <c r="NVU113" s="74"/>
      <c r="NVV113" s="74"/>
      <c r="NVW113" s="74"/>
      <c r="NVX113" s="74"/>
      <c r="NVY113" s="74"/>
      <c r="NVZ113" s="74"/>
      <c r="NWA113" s="74"/>
      <c r="NWB113" s="74"/>
      <c r="NWC113" s="74"/>
      <c r="NWD113" s="74"/>
      <c r="NWE113" s="74"/>
      <c r="NWF113" s="74"/>
      <c r="NWG113" s="74"/>
      <c r="NWH113" s="74"/>
      <c r="NWI113" s="74"/>
      <c r="NWJ113" s="74"/>
      <c r="NWK113" s="74"/>
      <c r="NWL113" s="74"/>
      <c r="NWM113" s="74"/>
      <c r="NWN113" s="74"/>
      <c r="NWO113" s="74"/>
      <c r="NWP113" s="74"/>
      <c r="NWQ113" s="74"/>
      <c r="NWR113" s="74"/>
      <c r="NWS113" s="74"/>
      <c r="NWT113" s="74"/>
      <c r="NWU113" s="74"/>
      <c r="NWV113" s="74"/>
      <c r="NWW113" s="74"/>
      <c r="NWX113" s="74"/>
      <c r="NWY113" s="74"/>
      <c r="NWZ113" s="74"/>
      <c r="NXA113" s="74"/>
      <c r="NXB113" s="74"/>
      <c r="NXC113" s="74"/>
      <c r="NXD113" s="74"/>
      <c r="NXE113" s="74"/>
      <c r="NXF113" s="74"/>
      <c r="NXG113" s="74"/>
      <c r="NXH113" s="74"/>
      <c r="NXI113" s="74"/>
      <c r="NXJ113" s="74"/>
      <c r="NXK113" s="74"/>
      <c r="NXL113" s="74"/>
      <c r="NXM113" s="74"/>
      <c r="NXN113" s="74"/>
      <c r="NXO113" s="74"/>
      <c r="NXP113" s="74"/>
      <c r="NXQ113" s="74"/>
      <c r="NXR113" s="74"/>
      <c r="NXS113" s="74"/>
      <c r="NXT113" s="74"/>
      <c r="NXU113" s="74"/>
      <c r="NXV113" s="74"/>
      <c r="NXW113" s="74"/>
      <c r="NXX113" s="74"/>
      <c r="NXY113" s="74"/>
      <c r="NXZ113" s="74"/>
      <c r="NYA113" s="74"/>
      <c r="NYB113" s="74"/>
      <c r="NYC113" s="74"/>
      <c r="NYD113" s="74"/>
      <c r="NYE113" s="74"/>
      <c r="NYF113" s="74"/>
      <c r="NYG113" s="74"/>
      <c r="NYH113" s="74"/>
      <c r="NYI113" s="74"/>
      <c r="NYJ113" s="74"/>
      <c r="NYK113" s="74"/>
      <c r="NYL113" s="74"/>
      <c r="NYM113" s="74"/>
      <c r="NYN113" s="74"/>
      <c r="NYO113" s="74"/>
      <c r="NYP113" s="74"/>
      <c r="NYQ113" s="74"/>
      <c r="NYR113" s="74"/>
      <c r="NYS113" s="74"/>
      <c r="NYT113" s="74"/>
      <c r="NYU113" s="74"/>
      <c r="NYV113" s="74"/>
      <c r="NYW113" s="74"/>
      <c r="NYX113" s="74"/>
      <c r="NYY113" s="74"/>
      <c r="NYZ113" s="74"/>
      <c r="NZA113" s="74"/>
      <c r="NZB113" s="74"/>
      <c r="NZC113" s="74"/>
      <c r="NZD113" s="74"/>
      <c r="NZE113" s="74"/>
      <c r="NZF113" s="74"/>
      <c r="NZG113" s="74"/>
      <c r="NZH113" s="74"/>
      <c r="NZI113" s="74"/>
      <c r="NZJ113" s="74"/>
      <c r="NZK113" s="74"/>
      <c r="NZL113" s="74"/>
      <c r="NZM113" s="74"/>
      <c r="NZN113" s="74"/>
      <c r="NZO113" s="74"/>
      <c r="NZP113" s="74"/>
      <c r="NZQ113" s="74"/>
      <c r="NZR113" s="74"/>
      <c r="NZS113" s="74"/>
      <c r="NZT113" s="74"/>
      <c r="NZU113" s="74"/>
      <c r="NZV113" s="74"/>
      <c r="NZW113" s="74"/>
      <c r="NZX113" s="74"/>
      <c r="NZY113" s="74"/>
      <c r="NZZ113" s="74"/>
      <c r="OAA113" s="74"/>
      <c r="OAB113" s="74"/>
      <c r="OAC113" s="74"/>
      <c r="OAD113" s="74"/>
      <c r="OAE113" s="74"/>
      <c r="OAF113" s="74"/>
      <c r="OAG113" s="74"/>
      <c r="OAH113" s="74"/>
      <c r="OAI113" s="74"/>
      <c r="OAJ113" s="74"/>
      <c r="OAK113" s="74"/>
      <c r="OAL113" s="74"/>
      <c r="OAM113" s="74"/>
      <c r="OAN113" s="74"/>
      <c r="OAO113" s="74"/>
      <c r="OAP113" s="74"/>
      <c r="OAQ113" s="74"/>
      <c r="OAR113" s="74"/>
      <c r="OAS113" s="74"/>
      <c r="OAT113" s="74"/>
      <c r="OAU113" s="74"/>
      <c r="OAV113" s="74"/>
      <c r="OAW113" s="74"/>
      <c r="OAX113" s="74"/>
      <c r="OAY113" s="74"/>
      <c r="OAZ113" s="74"/>
      <c r="OBA113" s="74"/>
      <c r="OBB113" s="74"/>
      <c r="OBC113" s="74"/>
      <c r="OBD113" s="74"/>
      <c r="OBE113" s="74"/>
      <c r="OBF113" s="74"/>
      <c r="OBG113" s="74"/>
      <c r="OBH113" s="74"/>
      <c r="OBI113" s="74"/>
      <c r="OBJ113" s="74"/>
      <c r="OBK113" s="74"/>
      <c r="OBL113" s="74"/>
      <c r="OBM113" s="74"/>
      <c r="OBN113" s="74"/>
      <c r="OBO113" s="74"/>
      <c r="OBP113" s="74"/>
      <c r="OBQ113" s="74"/>
      <c r="OBR113" s="74"/>
      <c r="OBS113" s="74"/>
      <c r="OBT113" s="74"/>
      <c r="OBU113" s="74"/>
      <c r="OBV113" s="74"/>
      <c r="OBW113" s="74"/>
      <c r="OBX113" s="74"/>
      <c r="OBY113" s="74"/>
      <c r="OBZ113" s="74"/>
      <c r="OCA113" s="74"/>
      <c r="OCB113" s="74"/>
      <c r="OCC113" s="74"/>
      <c r="OCD113" s="74"/>
      <c r="OCE113" s="74"/>
      <c r="OCF113" s="74"/>
      <c r="OCG113" s="74"/>
      <c r="OCH113" s="74"/>
      <c r="OCI113" s="74"/>
      <c r="OCJ113" s="74"/>
      <c r="OCK113" s="74"/>
      <c r="OCL113" s="74"/>
      <c r="OCM113" s="74"/>
      <c r="OCN113" s="74"/>
      <c r="OCO113" s="74"/>
      <c r="OCP113" s="74"/>
      <c r="OCQ113" s="74"/>
      <c r="OCR113" s="74"/>
      <c r="OCS113" s="74"/>
      <c r="OCT113" s="74"/>
      <c r="OCU113" s="74"/>
      <c r="OCV113" s="74"/>
      <c r="OCW113" s="74"/>
      <c r="OCX113" s="74"/>
      <c r="OCY113" s="74"/>
      <c r="OCZ113" s="74"/>
      <c r="ODA113" s="74"/>
      <c r="ODB113" s="74"/>
      <c r="ODC113" s="74"/>
      <c r="ODD113" s="74"/>
      <c r="ODE113" s="74"/>
      <c r="ODF113" s="74"/>
      <c r="ODG113" s="74"/>
      <c r="ODH113" s="74"/>
      <c r="ODI113" s="74"/>
      <c r="ODJ113" s="74"/>
      <c r="ODK113" s="74"/>
      <c r="ODL113" s="74"/>
      <c r="ODM113" s="74"/>
      <c r="ODN113" s="74"/>
      <c r="ODO113" s="74"/>
      <c r="ODP113" s="74"/>
      <c r="ODQ113" s="74"/>
      <c r="ODR113" s="74"/>
      <c r="ODS113" s="74"/>
      <c r="ODT113" s="74"/>
      <c r="ODU113" s="74"/>
      <c r="ODV113" s="74"/>
      <c r="ODW113" s="74"/>
      <c r="ODX113" s="74"/>
      <c r="ODY113" s="74"/>
      <c r="ODZ113" s="74"/>
      <c r="OEA113" s="74"/>
      <c r="OEB113" s="74"/>
      <c r="OEC113" s="74"/>
      <c r="OED113" s="74"/>
      <c r="OEE113" s="74"/>
      <c r="OEF113" s="74"/>
      <c r="OEG113" s="74"/>
      <c r="OEH113" s="74"/>
      <c r="OEI113" s="74"/>
      <c r="OEJ113" s="74"/>
      <c r="OEK113" s="74"/>
      <c r="OEL113" s="74"/>
      <c r="OEM113" s="74"/>
      <c r="OEN113" s="74"/>
      <c r="OEO113" s="74"/>
      <c r="OEP113" s="74"/>
      <c r="OEQ113" s="74"/>
      <c r="OER113" s="74"/>
      <c r="OES113" s="74"/>
      <c r="OET113" s="74"/>
      <c r="OEU113" s="74"/>
      <c r="OEV113" s="74"/>
      <c r="OEW113" s="74"/>
      <c r="OEX113" s="74"/>
      <c r="OEY113" s="74"/>
      <c r="OEZ113" s="74"/>
      <c r="OFA113" s="74"/>
      <c r="OFB113" s="74"/>
      <c r="OFC113" s="74"/>
      <c r="OFD113" s="74"/>
      <c r="OFE113" s="74"/>
      <c r="OFF113" s="74"/>
      <c r="OFG113" s="74"/>
      <c r="OFH113" s="74"/>
      <c r="OFI113" s="74"/>
      <c r="OFJ113" s="74"/>
      <c r="OFK113" s="74"/>
      <c r="OFL113" s="74"/>
      <c r="OFM113" s="74"/>
      <c r="OFN113" s="74"/>
      <c r="OFO113" s="74"/>
      <c r="OFP113" s="74"/>
      <c r="OFQ113" s="74"/>
      <c r="OFR113" s="74"/>
      <c r="OFS113" s="74"/>
      <c r="OFT113" s="74"/>
      <c r="OFU113" s="74"/>
      <c r="OFV113" s="74"/>
      <c r="OFW113" s="74"/>
      <c r="OFX113" s="74"/>
      <c r="OFY113" s="74"/>
      <c r="OFZ113" s="74"/>
      <c r="OGA113" s="74"/>
      <c r="OGB113" s="74"/>
      <c r="OGC113" s="74"/>
      <c r="OGD113" s="74"/>
      <c r="OGE113" s="74"/>
      <c r="OGF113" s="74"/>
      <c r="OGG113" s="74"/>
      <c r="OGH113" s="74"/>
      <c r="OGI113" s="74"/>
      <c r="OGJ113" s="74"/>
      <c r="OGK113" s="74"/>
      <c r="OGL113" s="74"/>
      <c r="OGM113" s="74"/>
      <c r="OGN113" s="74"/>
      <c r="OGO113" s="74"/>
      <c r="OGP113" s="74"/>
      <c r="OGQ113" s="74"/>
      <c r="OGR113" s="74"/>
      <c r="OGS113" s="74"/>
      <c r="OGT113" s="74"/>
      <c r="OGU113" s="74"/>
      <c r="OGV113" s="74"/>
      <c r="OGW113" s="74"/>
      <c r="OGX113" s="74"/>
      <c r="OGY113" s="74"/>
      <c r="OGZ113" s="74"/>
      <c r="OHA113" s="74"/>
      <c r="OHB113" s="74"/>
      <c r="OHC113" s="74"/>
      <c r="OHD113" s="74"/>
      <c r="OHE113" s="74"/>
      <c r="OHF113" s="74"/>
      <c r="OHG113" s="74"/>
      <c r="OHH113" s="74"/>
      <c r="OHI113" s="74"/>
      <c r="OHJ113" s="74"/>
      <c r="OHK113" s="74"/>
      <c r="OHL113" s="74"/>
      <c r="OHM113" s="74"/>
      <c r="OHN113" s="74"/>
      <c r="OHO113" s="74"/>
      <c r="OHP113" s="74"/>
      <c r="OHQ113" s="74"/>
      <c r="OHR113" s="74"/>
      <c r="OHS113" s="74"/>
      <c r="OHT113" s="74"/>
      <c r="OHU113" s="74"/>
      <c r="OHV113" s="74"/>
      <c r="OHW113" s="74"/>
      <c r="OHX113" s="74"/>
      <c r="OHY113" s="74"/>
      <c r="OHZ113" s="74"/>
      <c r="OIA113" s="74"/>
      <c r="OIB113" s="74"/>
      <c r="OIC113" s="74"/>
      <c r="OID113" s="74"/>
      <c r="OIE113" s="74"/>
      <c r="OIF113" s="74"/>
      <c r="OIG113" s="74"/>
      <c r="OIH113" s="74"/>
      <c r="OII113" s="74"/>
      <c r="OIJ113" s="74"/>
      <c r="OIK113" s="74"/>
      <c r="OIL113" s="74"/>
      <c r="OIM113" s="74"/>
      <c r="OIN113" s="74"/>
      <c r="OIO113" s="74"/>
      <c r="OIP113" s="74"/>
      <c r="OIQ113" s="74"/>
      <c r="OIR113" s="74"/>
      <c r="OIS113" s="74"/>
      <c r="OIT113" s="74"/>
      <c r="OIU113" s="74"/>
      <c r="OIV113" s="74"/>
      <c r="OIW113" s="74"/>
      <c r="OIX113" s="74"/>
      <c r="OIY113" s="74"/>
      <c r="OIZ113" s="74"/>
      <c r="OJA113" s="74"/>
      <c r="OJB113" s="74"/>
      <c r="OJC113" s="74"/>
      <c r="OJD113" s="74"/>
      <c r="OJE113" s="74"/>
      <c r="OJF113" s="74"/>
      <c r="OJG113" s="74"/>
      <c r="OJH113" s="74"/>
      <c r="OJI113" s="74"/>
      <c r="OJJ113" s="74"/>
      <c r="OJK113" s="74"/>
      <c r="OJL113" s="74"/>
      <c r="OJM113" s="74"/>
      <c r="OJN113" s="74"/>
      <c r="OJO113" s="74"/>
      <c r="OJP113" s="74"/>
      <c r="OJQ113" s="74"/>
      <c r="OJR113" s="74"/>
      <c r="OJS113" s="74"/>
      <c r="OJT113" s="74"/>
      <c r="OJU113" s="74"/>
      <c r="OJV113" s="74"/>
      <c r="OJW113" s="74"/>
      <c r="OJX113" s="74"/>
      <c r="OJY113" s="74"/>
      <c r="OJZ113" s="74"/>
      <c r="OKA113" s="74"/>
      <c r="OKB113" s="74"/>
      <c r="OKC113" s="74"/>
      <c r="OKD113" s="74"/>
      <c r="OKE113" s="74"/>
      <c r="OKF113" s="74"/>
      <c r="OKG113" s="74"/>
      <c r="OKH113" s="74"/>
      <c r="OKI113" s="74"/>
      <c r="OKJ113" s="74"/>
      <c r="OKK113" s="74"/>
      <c r="OKL113" s="74"/>
      <c r="OKM113" s="74"/>
      <c r="OKN113" s="74"/>
      <c r="OKO113" s="74"/>
      <c r="OKP113" s="74"/>
      <c r="OKQ113" s="74"/>
      <c r="OKR113" s="74"/>
      <c r="OKS113" s="74"/>
      <c r="OKT113" s="74"/>
      <c r="OKU113" s="74"/>
      <c r="OKV113" s="74"/>
      <c r="OKW113" s="74"/>
      <c r="OKX113" s="74"/>
      <c r="OKY113" s="74"/>
      <c r="OKZ113" s="74"/>
      <c r="OLA113" s="74"/>
      <c r="OLB113" s="74"/>
      <c r="OLC113" s="74"/>
      <c r="OLD113" s="74"/>
      <c r="OLE113" s="74"/>
      <c r="OLF113" s="74"/>
      <c r="OLG113" s="74"/>
      <c r="OLH113" s="74"/>
      <c r="OLI113" s="74"/>
      <c r="OLJ113" s="74"/>
      <c r="OLK113" s="74"/>
      <c r="OLL113" s="74"/>
      <c r="OLM113" s="74"/>
      <c r="OLN113" s="74"/>
      <c r="OLO113" s="74"/>
      <c r="OLP113" s="74"/>
      <c r="OLQ113" s="74"/>
      <c r="OLR113" s="74"/>
      <c r="OLS113" s="74"/>
      <c r="OLT113" s="74"/>
      <c r="OLU113" s="74"/>
      <c r="OLV113" s="74"/>
      <c r="OLW113" s="74"/>
      <c r="OLX113" s="74"/>
      <c r="OLY113" s="74"/>
      <c r="OLZ113" s="74"/>
      <c r="OMA113" s="74"/>
      <c r="OMB113" s="74"/>
      <c r="OMC113" s="74"/>
      <c r="OMD113" s="74"/>
      <c r="OME113" s="74"/>
      <c r="OMF113" s="74"/>
      <c r="OMG113" s="74"/>
      <c r="OMH113" s="74"/>
      <c r="OMI113" s="74"/>
      <c r="OMJ113" s="74"/>
      <c r="OMK113" s="74"/>
      <c r="OML113" s="74"/>
      <c r="OMM113" s="74"/>
      <c r="OMN113" s="74"/>
      <c r="OMO113" s="74"/>
      <c r="OMP113" s="74"/>
      <c r="OMQ113" s="74"/>
      <c r="OMR113" s="74"/>
      <c r="OMS113" s="74"/>
      <c r="OMT113" s="74"/>
      <c r="OMU113" s="74"/>
      <c r="OMV113" s="74"/>
      <c r="OMW113" s="74"/>
      <c r="OMX113" s="74"/>
      <c r="OMY113" s="74"/>
      <c r="OMZ113" s="74"/>
      <c r="ONA113" s="74"/>
      <c r="ONB113" s="74"/>
      <c r="ONC113" s="74"/>
      <c r="OND113" s="74"/>
      <c r="ONE113" s="74"/>
      <c r="ONF113" s="74"/>
      <c r="ONG113" s="74"/>
      <c r="ONH113" s="74"/>
      <c r="ONI113" s="74"/>
      <c r="ONJ113" s="74"/>
      <c r="ONK113" s="74"/>
      <c r="ONL113" s="74"/>
      <c r="ONM113" s="74"/>
      <c r="ONN113" s="74"/>
      <c r="ONO113" s="74"/>
      <c r="ONP113" s="74"/>
      <c r="ONQ113" s="74"/>
      <c r="ONR113" s="74"/>
      <c r="ONS113" s="74"/>
      <c r="ONT113" s="74"/>
      <c r="ONU113" s="74"/>
      <c r="ONV113" s="74"/>
      <c r="ONW113" s="74"/>
      <c r="ONX113" s="74"/>
      <c r="ONY113" s="74"/>
      <c r="ONZ113" s="74"/>
      <c r="OOA113" s="74"/>
      <c r="OOB113" s="74"/>
      <c r="OOC113" s="74"/>
      <c r="OOD113" s="74"/>
      <c r="OOE113" s="74"/>
      <c r="OOF113" s="74"/>
      <c r="OOG113" s="74"/>
      <c r="OOH113" s="74"/>
      <c r="OOI113" s="74"/>
      <c r="OOJ113" s="74"/>
      <c r="OOK113" s="74"/>
      <c r="OOL113" s="74"/>
      <c r="OOM113" s="74"/>
      <c r="OON113" s="74"/>
      <c r="OOO113" s="74"/>
      <c r="OOP113" s="74"/>
      <c r="OOQ113" s="74"/>
      <c r="OOR113" s="74"/>
      <c r="OOS113" s="74"/>
      <c r="OOT113" s="74"/>
      <c r="OOU113" s="74"/>
      <c r="OOV113" s="74"/>
      <c r="OOW113" s="74"/>
      <c r="OOX113" s="74"/>
      <c r="OOY113" s="74"/>
      <c r="OOZ113" s="74"/>
      <c r="OPA113" s="74"/>
      <c r="OPB113" s="74"/>
      <c r="OPC113" s="74"/>
      <c r="OPD113" s="74"/>
      <c r="OPE113" s="74"/>
      <c r="OPF113" s="74"/>
      <c r="OPG113" s="74"/>
      <c r="OPH113" s="74"/>
      <c r="OPI113" s="74"/>
      <c r="OPJ113" s="74"/>
      <c r="OPK113" s="74"/>
      <c r="OPL113" s="74"/>
      <c r="OPM113" s="74"/>
      <c r="OPN113" s="74"/>
      <c r="OPO113" s="74"/>
      <c r="OPP113" s="74"/>
      <c r="OPQ113" s="74"/>
      <c r="OPR113" s="74"/>
      <c r="OPS113" s="74"/>
      <c r="OPT113" s="74"/>
      <c r="OPU113" s="74"/>
      <c r="OPV113" s="74"/>
      <c r="OPW113" s="74"/>
      <c r="OPX113" s="74"/>
      <c r="OPY113" s="74"/>
      <c r="OPZ113" s="74"/>
      <c r="OQA113" s="74"/>
      <c r="OQB113" s="74"/>
      <c r="OQC113" s="74"/>
      <c r="OQD113" s="74"/>
      <c r="OQE113" s="74"/>
      <c r="OQF113" s="74"/>
      <c r="OQG113" s="74"/>
      <c r="OQH113" s="74"/>
      <c r="OQI113" s="74"/>
      <c r="OQJ113" s="74"/>
      <c r="OQK113" s="74"/>
      <c r="OQL113" s="74"/>
      <c r="OQM113" s="74"/>
      <c r="OQN113" s="74"/>
      <c r="OQO113" s="74"/>
      <c r="OQP113" s="74"/>
      <c r="OQQ113" s="74"/>
      <c r="OQR113" s="74"/>
      <c r="OQS113" s="74"/>
      <c r="OQT113" s="74"/>
      <c r="OQU113" s="74"/>
      <c r="OQV113" s="74"/>
      <c r="OQW113" s="74"/>
      <c r="OQX113" s="74"/>
      <c r="OQY113" s="74"/>
      <c r="OQZ113" s="74"/>
      <c r="ORA113" s="74"/>
      <c r="ORB113" s="74"/>
      <c r="ORC113" s="74"/>
      <c r="ORD113" s="74"/>
      <c r="ORE113" s="74"/>
      <c r="ORF113" s="74"/>
      <c r="ORG113" s="74"/>
      <c r="ORH113" s="74"/>
      <c r="ORI113" s="74"/>
      <c r="ORJ113" s="74"/>
      <c r="ORK113" s="74"/>
      <c r="ORL113" s="74"/>
      <c r="ORM113" s="74"/>
      <c r="ORN113" s="74"/>
      <c r="ORO113" s="74"/>
      <c r="ORP113" s="74"/>
      <c r="ORQ113" s="74"/>
      <c r="ORR113" s="74"/>
      <c r="ORS113" s="74"/>
      <c r="ORT113" s="74"/>
      <c r="ORU113" s="74"/>
      <c r="ORV113" s="74"/>
      <c r="ORW113" s="74"/>
      <c r="ORX113" s="74"/>
      <c r="ORY113" s="74"/>
      <c r="ORZ113" s="74"/>
      <c r="OSA113" s="74"/>
      <c r="OSB113" s="74"/>
      <c r="OSC113" s="74"/>
      <c r="OSD113" s="74"/>
      <c r="OSE113" s="74"/>
      <c r="OSF113" s="74"/>
      <c r="OSG113" s="74"/>
      <c r="OSH113" s="74"/>
      <c r="OSI113" s="74"/>
      <c r="OSJ113" s="74"/>
      <c r="OSK113" s="74"/>
      <c r="OSL113" s="74"/>
      <c r="OSM113" s="74"/>
      <c r="OSN113" s="74"/>
      <c r="OSO113" s="74"/>
      <c r="OSP113" s="74"/>
      <c r="OSQ113" s="74"/>
      <c r="OSR113" s="74"/>
      <c r="OSS113" s="74"/>
      <c r="OST113" s="74"/>
      <c r="OSU113" s="74"/>
      <c r="OSV113" s="74"/>
      <c r="OSW113" s="74"/>
      <c r="OSX113" s="74"/>
      <c r="OSY113" s="74"/>
      <c r="OSZ113" s="74"/>
      <c r="OTA113" s="74"/>
      <c r="OTB113" s="74"/>
      <c r="OTC113" s="74"/>
      <c r="OTD113" s="74"/>
      <c r="OTE113" s="74"/>
      <c r="OTF113" s="74"/>
      <c r="OTG113" s="74"/>
      <c r="OTH113" s="74"/>
      <c r="OTI113" s="74"/>
      <c r="OTJ113" s="74"/>
      <c r="OTK113" s="74"/>
      <c r="OTL113" s="74"/>
      <c r="OTM113" s="74"/>
      <c r="OTN113" s="74"/>
      <c r="OTO113" s="74"/>
      <c r="OTP113" s="74"/>
      <c r="OTQ113" s="74"/>
      <c r="OTR113" s="74"/>
      <c r="OTS113" s="74"/>
      <c r="OTT113" s="74"/>
      <c r="OTU113" s="74"/>
      <c r="OTV113" s="74"/>
      <c r="OTW113" s="74"/>
      <c r="OTX113" s="74"/>
      <c r="OTY113" s="74"/>
      <c r="OTZ113" s="74"/>
      <c r="OUA113" s="74"/>
      <c r="OUB113" s="74"/>
      <c r="OUC113" s="74"/>
      <c r="OUD113" s="74"/>
      <c r="OUE113" s="74"/>
      <c r="OUF113" s="74"/>
      <c r="OUG113" s="74"/>
      <c r="OUH113" s="74"/>
      <c r="OUI113" s="74"/>
      <c r="OUJ113" s="74"/>
      <c r="OUK113" s="74"/>
      <c r="OUL113" s="74"/>
      <c r="OUM113" s="74"/>
      <c r="OUN113" s="74"/>
      <c r="OUO113" s="74"/>
      <c r="OUP113" s="74"/>
      <c r="OUQ113" s="74"/>
      <c r="OUR113" s="74"/>
      <c r="OUS113" s="74"/>
      <c r="OUT113" s="74"/>
      <c r="OUU113" s="74"/>
      <c r="OUV113" s="74"/>
      <c r="OUW113" s="74"/>
      <c r="OUX113" s="74"/>
      <c r="OUY113" s="74"/>
      <c r="OUZ113" s="74"/>
      <c r="OVA113" s="74"/>
      <c r="OVB113" s="74"/>
      <c r="OVC113" s="74"/>
      <c r="OVD113" s="74"/>
      <c r="OVE113" s="74"/>
      <c r="OVF113" s="74"/>
      <c r="OVG113" s="74"/>
      <c r="OVH113" s="74"/>
      <c r="OVI113" s="74"/>
      <c r="OVJ113" s="74"/>
      <c r="OVK113" s="74"/>
      <c r="OVL113" s="74"/>
      <c r="OVM113" s="74"/>
      <c r="OVN113" s="74"/>
      <c r="OVO113" s="74"/>
      <c r="OVP113" s="74"/>
      <c r="OVQ113" s="74"/>
      <c r="OVR113" s="74"/>
      <c r="OVS113" s="74"/>
      <c r="OVT113" s="74"/>
      <c r="OVU113" s="74"/>
      <c r="OVV113" s="74"/>
      <c r="OVW113" s="74"/>
      <c r="OVX113" s="74"/>
      <c r="OVY113" s="74"/>
      <c r="OVZ113" s="74"/>
      <c r="OWA113" s="74"/>
      <c r="OWB113" s="74"/>
      <c r="OWC113" s="74"/>
      <c r="OWD113" s="74"/>
      <c r="OWE113" s="74"/>
      <c r="OWF113" s="74"/>
      <c r="OWG113" s="74"/>
      <c r="OWH113" s="74"/>
      <c r="OWI113" s="74"/>
      <c r="OWJ113" s="74"/>
      <c r="OWK113" s="74"/>
      <c r="OWL113" s="74"/>
      <c r="OWM113" s="74"/>
      <c r="OWN113" s="74"/>
      <c r="OWO113" s="74"/>
      <c r="OWP113" s="74"/>
      <c r="OWQ113" s="74"/>
      <c r="OWR113" s="74"/>
      <c r="OWS113" s="74"/>
      <c r="OWT113" s="74"/>
      <c r="OWU113" s="74"/>
      <c r="OWV113" s="74"/>
      <c r="OWW113" s="74"/>
      <c r="OWX113" s="74"/>
      <c r="OWY113" s="74"/>
      <c r="OWZ113" s="74"/>
      <c r="OXA113" s="74"/>
      <c r="OXB113" s="74"/>
      <c r="OXC113" s="74"/>
      <c r="OXD113" s="74"/>
      <c r="OXE113" s="74"/>
      <c r="OXF113" s="74"/>
      <c r="OXG113" s="74"/>
      <c r="OXH113" s="74"/>
      <c r="OXI113" s="74"/>
      <c r="OXJ113" s="74"/>
      <c r="OXK113" s="74"/>
      <c r="OXL113" s="74"/>
      <c r="OXM113" s="74"/>
      <c r="OXN113" s="74"/>
      <c r="OXO113" s="74"/>
      <c r="OXP113" s="74"/>
      <c r="OXQ113" s="74"/>
      <c r="OXR113" s="74"/>
      <c r="OXS113" s="74"/>
      <c r="OXT113" s="74"/>
      <c r="OXU113" s="74"/>
      <c r="OXV113" s="74"/>
      <c r="OXW113" s="74"/>
      <c r="OXX113" s="74"/>
      <c r="OXY113" s="74"/>
      <c r="OXZ113" s="74"/>
      <c r="OYA113" s="74"/>
      <c r="OYB113" s="74"/>
      <c r="OYC113" s="74"/>
      <c r="OYD113" s="74"/>
      <c r="OYE113" s="74"/>
      <c r="OYF113" s="74"/>
      <c r="OYG113" s="74"/>
      <c r="OYH113" s="74"/>
      <c r="OYI113" s="74"/>
      <c r="OYJ113" s="74"/>
      <c r="OYK113" s="74"/>
      <c r="OYL113" s="74"/>
      <c r="OYM113" s="74"/>
      <c r="OYN113" s="74"/>
      <c r="OYO113" s="74"/>
      <c r="OYP113" s="74"/>
      <c r="OYQ113" s="74"/>
      <c r="OYR113" s="74"/>
      <c r="OYS113" s="74"/>
      <c r="OYT113" s="74"/>
      <c r="OYU113" s="74"/>
      <c r="OYV113" s="74"/>
      <c r="OYW113" s="74"/>
      <c r="OYX113" s="74"/>
      <c r="OYY113" s="74"/>
      <c r="OYZ113" s="74"/>
      <c r="OZA113" s="74"/>
      <c r="OZB113" s="74"/>
      <c r="OZC113" s="74"/>
      <c r="OZD113" s="74"/>
      <c r="OZE113" s="74"/>
      <c r="OZF113" s="74"/>
      <c r="OZG113" s="74"/>
      <c r="OZH113" s="74"/>
      <c r="OZI113" s="74"/>
      <c r="OZJ113" s="74"/>
      <c r="OZK113" s="74"/>
      <c r="OZL113" s="74"/>
      <c r="OZM113" s="74"/>
      <c r="OZN113" s="74"/>
      <c r="OZO113" s="74"/>
      <c r="OZP113" s="74"/>
      <c r="OZQ113" s="74"/>
      <c r="OZR113" s="74"/>
      <c r="OZS113" s="74"/>
      <c r="OZT113" s="74"/>
      <c r="OZU113" s="74"/>
      <c r="OZV113" s="74"/>
      <c r="OZW113" s="74"/>
      <c r="OZX113" s="74"/>
      <c r="OZY113" s="74"/>
      <c r="OZZ113" s="74"/>
      <c r="PAA113" s="74"/>
      <c r="PAB113" s="74"/>
      <c r="PAC113" s="74"/>
      <c r="PAD113" s="74"/>
      <c r="PAE113" s="74"/>
      <c r="PAF113" s="74"/>
      <c r="PAG113" s="74"/>
      <c r="PAH113" s="74"/>
      <c r="PAI113" s="74"/>
      <c r="PAJ113" s="74"/>
      <c r="PAK113" s="74"/>
      <c r="PAL113" s="74"/>
      <c r="PAM113" s="74"/>
      <c r="PAN113" s="74"/>
      <c r="PAO113" s="74"/>
      <c r="PAP113" s="74"/>
      <c r="PAQ113" s="74"/>
      <c r="PAR113" s="74"/>
      <c r="PAS113" s="74"/>
      <c r="PAT113" s="74"/>
      <c r="PAU113" s="74"/>
      <c r="PAV113" s="74"/>
      <c r="PAW113" s="74"/>
      <c r="PAX113" s="74"/>
      <c r="PAY113" s="74"/>
      <c r="PAZ113" s="74"/>
      <c r="PBA113" s="74"/>
      <c r="PBB113" s="74"/>
      <c r="PBC113" s="74"/>
      <c r="PBD113" s="74"/>
      <c r="PBE113" s="74"/>
      <c r="PBF113" s="74"/>
      <c r="PBG113" s="74"/>
      <c r="PBH113" s="74"/>
      <c r="PBI113" s="74"/>
      <c r="PBJ113" s="74"/>
      <c r="PBK113" s="74"/>
      <c r="PBL113" s="74"/>
      <c r="PBM113" s="74"/>
      <c r="PBN113" s="74"/>
      <c r="PBO113" s="74"/>
      <c r="PBP113" s="74"/>
      <c r="PBQ113" s="74"/>
      <c r="PBR113" s="74"/>
      <c r="PBS113" s="74"/>
      <c r="PBT113" s="74"/>
      <c r="PBU113" s="74"/>
      <c r="PBV113" s="74"/>
      <c r="PBW113" s="74"/>
      <c r="PBX113" s="74"/>
      <c r="PBY113" s="74"/>
      <c r="PBZ113" s="74"/>
      <c r="PCA113" s="74"/>
      <c r="PCB113" s="74"/>
      <c r="PCC113" s="74"/>
      <c r="PCD113" s="74"/>
      <c r="PCE113" s="74"/>
      <c r="PCF113" s="74"/>
      <c r="PCG113" s="74"/>
      <c r="PCH113" s="74"/>
      <c r="PCI113" s="74"/>
      <c r="PCJ113" s="74"/>
      <c r="PCK113" s="74"/>
      <c r="PCL113" s="74"/>
      <c r="PCM113" s="74"/>
      <c r="PCN113" s="74"/>
      <c r="PCO113" s="74"/>
      <c r="PCP113" s="74"/>
      <c r="PCQ113" s="74"/>
      <c r="PCR113" s="74"/>
      <c r="PCS113" s="74"/>
      <c r="PCT113" s="74"/>
      <c r="PCU113" s="74"/>
      <c r="PCV113" s="74"/>
      <c r="PCW113" s="74"/>
      <c r="PCX113" s="74"/>
      <c r="PCY113" s="74"/>
      <c r="PCZ113" s="74"/>
      <c r="PDA113" s="74"/>
      <c r="PDB113" s="74"/>
      <c r="PDC113" s="74"/>
      <c r="PDD113" s="74"/>
      <c r="PDE113" s="74"/>
      <c r="PDF113" s="74"/>
      <c r="PDG113" s="74"/>
      <c r="PDH113" s="74"/>
      <c r="PDI113" s="74"/>
      <c r="PDJ113" s="74"/>
      <c r="PDK113" s="74"/>
      <c r="PDL113" s="74"/>
      <c r="PDM113" s="74"/>
      <c r="PDN113" s="74"/>
      <c r="PDO113" s="74"/>
      <c r="PDP113" s="74"/>
      <c r="PDQ113" s="74"/>
      <c r="PDR113" s="74"/>
      <c r="PDS113" s="74"/>
      <c r="PDT113" s="74"/>
      <c r="PDU113" s="74"/>
      <c r="PDV113" s="74"/>
      <c r="PDW113" s="74"/>
      <c r="PDX113" s="74"/>
      <c r="PDY113" s="74"/>
      <c r="PDZ113" s="74"/>
      <c r="PEA113" s="74"/>
      <c r="PEB113" s="74"/>
      <c r="PEC113" s="74"/>
      <c r="PED113" s="74"/>
      <c r="PEE113" s="74"/>
      <c r="PEF113" s="74"/>
      <c r="PEG113" s="74"/>
      <c r="PEH113" s="74"/>
      <c r="PEI113" s="74"/>
      <c r="PEJ113" s="74"/>
      <c r="PEK113" s="74"/>
      <c r="PEL113" s="74"/>
      <c r="PEM113" s="74"/>
      <c r="PEN113" s="74"/>
      <c r="PEO113" s="74"/>
      <c r="PEP113" s="74"/>
      <c r="PEQ113" s="74"/>
      <c r="PER113" s="74"/>
      <c r="PES113" s="74"/>
      <c r="PET113" s="74"/>
      <c r="PEU113" s="74"/>
      <c r="PEV113" s="74"/>
      <c r="PEW113" s="74"/>
      <c r="PEX113" s="74"/>
      <c r="PEY113" s="74"/>
      <c r="PEZ113" s="74"/>
      <c r="PFA113" s="74"/>
      <c r="PFB113" s="74"/>
      <c r="PFC113" s="74"/>
      <c r="PFD113" s="74"/>
      <c r="PFE113" s="74"/>
      <c r="PFF113" s="74"/>
      <c r="PFG113" s="74"/>
      <c r="PFH113" s="74"/>
      <c r="PFI113" s="74"/>
      <c r="PFJ113" s="74"/>
      <c r="PFK113" s="74"/>
      <c r="PFL113" s="74"/>
      <c r="PFM113" s="74"/>
      <c r="PFN113" s="74"/>
      <c r="PFO113" s="74"/>
      <c r="PFP113" s="74"/>
      <c r="PFQ113" s="74"/>
      <c r="PFR113" s="74"/>
      <c r="PFS113" s="74"/>
      <c r="PFT113" s="74"/>
      <c r="PFU113" s="74"/>
      <c r="PFV113" s="74"/>
      <c r="PFW113" s="74"/>
      <c r="PFX113" s="74"/>
      <c r="PFY113" s="74"/>
      <c r="PFZ113" s="74"/>
      <c r="PGA113" s="74"/>
      <c r="PGB113" s="74"/>
      <c r="PGC113" s="74"/>
      <c r="PGD113" s="74"/>
      <c r="PGE113" s="74"/>
      <c r="PGF113" s="74"/>
      <c r="PGG113" s="74"/>
      <c r="PGH113" s="74"/>
      <c r="PGI113" s="74"/>
      <c r="PGJ113" s="74"/>
      <c r="PGK113" s="74"/>
      <c r="PGL113" s="74"/>
      <c r="PGM113" s="74"/>
      <c r="PGN113" s="74"/>
      <c r="PGO113" s="74"/>
      <c r="PGP113" s="74"/>
      <c r="PGQ113" s="74"/>
      <c r="PGR113" s="74"/>
      <c r="PGS113" s="74"/>
      <c r="PGT113" s="74"/>
      <c r="PGU113" s="74"/>
      <c r="PGV113" s="74"/>
      <c r="PGW113" s="74"/>
      <c r="PGX113" s="74"/>
      <c r="PGY113" s="74"/>
      <c r="PGZ113" s="74"/>
      <c r="PHA113" s="74"/>
      <c r="PHB113" s="74"/>
      <c r="PHC113" s="74"/>
      <c r="PHD113" s="74"/>
      <c r="PHE113" s="74"/>
      <c r="PHF113" s="74"/>
      <c r="PHG113" s="74"/>
      <c r="PHH113" s="74"/>
      <c r="PHI113" s="74"/>
      <c r="PHJ113" s="74"/>
      <c r="PHK113" s="74"/>
      <c r="PHL113" s="74"/>
      <c r="PHM113" s="74"/>
      <c r="PHN113" s="74"/>
      <c r="PHO113" s="74"/>
      <c r="PHP113" s="74"/>
      <c r="PHQ113" s="74"/>
      <c r="PHR113" s="74"/>
      <c r="PHS113" s="74"/>
      <c r="PHT113" s="74"/>
      <c r="PHU113" s="74"/>
      <c r="PHV113" s="74"/>
      <c r="PHW113" s="74"/>
      <c r="PHX113" s="74"/>
      <c r="PHY113" s="74"/>
      <c r="PHZ113" s="74"/>
      <c r="PIA113" s="74"/>
      <c r="PIB113" s="74"/>
      <c r="PIC113" s="74"/>
      <c r="PID113" s="74"/>
      <c r="PIE113" s="74"/>
      <c r="PIF113" s="74"/>
      <c r="PIG113" s="74"/>
      <c r="PIH113" s="74"/>
      <c r="PII113" s="74"/>
      <c r="PIJ113" s="74"/>
      <c r="PIK113" s="74"/>
      <c r="PIL113" s="74"/>
      <c r="PIM113" s="74"/>
      <c r="PIN113" s="74"/>
      <c r="PIO113" s="74"/>
      <c r="PIP113" s="74"/>
      <c r="PIQ113" s="74"/>
      <c r="PIR113" s="74"/>
      <c r="PIS113" s="74"/>
      <c r="PIT113" s="74"/>
      <c r="PIU113" s="74"/>
      <c r="PIV113" s="74"/>
      <c r="PIW113" s="74"/>
      <c r="PIX113" s="74"/>
      <c r="PIY113" s="74"/>
      <c r="PIZ113" s="74"/>
      <c r="PJA113" s="74"/>
      <c r="PJB113" s="74"/>
      <c r="PJC113" s="74"/>
      <c r="PJD113" s="74"/>
      <c r="PJE113" s="74"/>
      <c r="PJF113" s="74"/>
      <c r="PJG113" s="74"/>
      <c r="PJH113" s="74"/>
      <c r="PJI113" s="74"/>
      <c r="PJJ113" s="74"/>
      <c r="PJK113" s="74"/>
      <c r="PJL113" s="74"/>
      <c r="PJM113" s="74"/>
      <c r="PJN113" s="74"/>
      <c r="PJO113" s="74"/>
      <c r="PJP113" s="74"/>
      <c r="PJQ113" s="74"/>
      <c r="PJR113" s="74"/>
      <c r="PJS113" s="74"/>
      <c r="PJT113" s="74"/>
      <c r="PJU113" s="74"/>
      <c r="PJV113" s="74"/>
      <c r="PJW113" s="74"/>
      <c r="PJX113" s="74"/>
      <c r="PJY113" s="74"/>
      <c r="PJZ113" s="74"/>
      <c r="PKA113" s="74"/>
      <c r="PKB113" s="74"/>
      <c r="PKC113" s="74"/>
      <c r="PKD113" s="74"/>
      <c r="PKE113" s="74"/>
      <c r="PKF113" s="74"/>
      <c r="PKG113" s="74"/>
      <c r="PKH113" s="74"/>
      <c r="PKI113" s="74"/>
      <c r="PKJ113" s="74"/>
      <c r="PKK113" s="74"/>
      <c r="PKL113" s="74"/>
      <c r="PKM113" s="74"/>
      <c r="PKN113" s="74"/>
      <c r="PKO113" s="74"/>
      <c r="PKP113" s="74"/>
      <c r="PKQ113" s="74"/>
      <c r="PKR113" s="74"/>
      <c r="PKS113" s="74"/>
      <c r="PKT113" s="74"/>
      <c r="PKU113" s="74"/>
      <c r="PKV113" s="74"/>
      <c r="PKW113" s="74"/>
      <c r="PKX113" s="74"/>
      <c r="PKY113" s="74"/>
      <c r="PKZ113" s="74"/>
      <c r="PLA113" s="74"/>
      <c r="PLB113" s="74"/>
      <c r="PLC113" s="74"/>
      <c r="PLD113" s="74"/>
      <c r="PLE113" s="74"/>
      <c r="PLF113" s="74"/>
      <c r="PLG113" s="74"/>
      <c r="PLH113" s="74"/>
      <c r="PLI113" s="74"/>
      <c r="PLJ113" s="74"/>
      <c r="PLK113" s="74"/>
      <c r="PLL113" s="74"/>
      <c r="PLM113" s="74"/>
      <c r="PLN113" s="74"/>
      <c r="PLO113" s="74"/>
      <c r="PLP113" s="74"/>
      <c r="PLQ113" s="74"/>
      <c r="PLR113" s="74"/>
      <c r="PLS113" s="74"/>
      <c r="PLT113" s="74"/>
      <c r="PLU113" s="74"/>
      <c r="PLV113" s="74"/>
      <c r="PLW113" s="74"/>
      <c r="PLX113" s="74"/>
      <c r="PLY113" s="74"/>
      <c r="PLZ113" s="74"/>
      <c r="PMA113" s="74"/>
      <c r="PMB113" s="74"/>
      <c r="PMC113" s="74"/>
      <c r="PMD113" s="74"/>
      <c r="PME113" s="74"/>
      <c r="PMF113" s="74"/>
      <c r="PMG113" s="74"/>
      <c r="PMH113" s="74"/>
      <c r="PMI113" s="74"/>
      <c r="PMJ113" s="74"/>
      <c r="PMK113" s="74"/>
      <c r="PML113" s="74"/>
      <c r="PMM113" s="74"/>
      <c r="PMN113" s="74"/>
      <c r="PMO113" s="74"/>
      <c r="PMP113" s="74"/>
      <c r="PMQ113" s="74"/>
      <c r="PMR113" s="74"/>
      <c r="PMS113" s="74"/>
      <c r="PMT113" s="74"/>
      <c r="PMU113" s="74"/>
      <c r="PMV113" s="74"/>
      <c r="PMW113" s="74"/>
      <c r="PMX113" s="74"/>
      <c r="PMY113" s="74"/>
      <c r="PMZ113" s="74"/>
      <c r="PNA113" s="74"/>
      <c r="PNB113" s="74"/>
      <c r="PNC113" s="74"/>
      <c r="PND113" s="74"/>
      <c r="PNE113" s="74"/>
      <c r="PNF113" s="74"/>
      <c r="PNG113" s="74"/>
      <c r="PNH113" s="74"/>
      <c r="PNI113" s="74"/>
      <c r="PNJ113" s="74"/>
      <c r="PNK113" s="74"/>
      <c r="PNL113" s="74"/>
      <c r="PNM113" s="74"/>
      <c r="PNN113" s="74"/>
      <c r="PNO113" s="74"/>
      <c r="PNP113" s="74"/>
      <c r="PNQ113" s="74"/>
      <c r="PNR113" s="74"/>
      <c r="PNS113" s="74"/>
      <c r="PNT113" s="74"/>
      <c r="PNU113" s="74"/>
      <c r="PNV113" s="74"/>
      <c r="PNW113" s="74"/>
      <c r="PNX113" s="74"/>
      <c r="PNY113" s="74"/>
      <c r="PNZ113" s="74"/>
      <c r="POA113" s="74"/>
      <c r="POB113" s="74"/>
      <c r="POC113" s="74"/>
      <c r="POD113" s="74"/>
      <c r="POE113" s="74"/>
      <c r="POF113" s="74"/>
      <c r="POG113" s="74"/>
      <c r="POH113" s="74"/>
      <c r="POI113" s="74"/>
      <c r="POJ113" s="74"/>
      <c r="POK113" s="74"/>
      <c r="POL113" s="74"/>
      <c r="POM113" s="74"/>
      <c r="PON113" s="74"/>
      <c r="POO113" s="74"/>
      <c r="POP113" s="74"/>
      <c r="POQ113" s="74"/>
      <c r="POR113" s="74"/>
      <c r="POS113" s="74"/>
      <c r="POT113" s="74"/>
      <c r="POU113" s="74"/>
      <c r="POV113" s="74"/>
      <c r="POW113" s="74"/>
      <c r="POX113" s="74"/>
      <c r="POY113" s="74"/>
      <c r="POZ113" s="74"/>
      <c r="PPA113" s="74"/>
      <c r="PPB113" s="74"/>
      <c r="PPC113" s="74"/>
      <c r="PPD113" s="74"/>
      <c r="PPE113" s="74"/>
      <c r="PPF113" s="74"/>
      <c r="PPG113" s="74"/>
      <c r="PPH113" s="74"/>
      <c r="PPI113" s="74"/>
      <c r="PPJ113" s="74"/>
      <c r="PPK113" s="74"/>
      <c r="PPL113" s="74"/>
      <c r="PPM113" s="74"/>
      <c r="PPN113" s="74"/>
      <c r="PPO113" s="74"/>
      <c r="PPP113" s="74"/>
      <c r="PPQ113" s="74"/>
      <c r="PPR113" s="74"/>
      <c r="PPS113" s="74"/>
      <c r="PPT113" s="74"/>
      <c r="PPU113" s="74"/>
      <c r="PPV113" s="74"/>
      <c r="PPW113" s="74"/>
      <c r="PPX113" s="74"/>
      <c r="PPY113" s="74"/>
      <c r="PPZ113" s="74"/>
      <c r="PQA113" s="74"/>
      <c r="PQB113" s="74"/>
      <c r="PQC113" s="74"/>
      <c r="PQD113" s="74"/>
      <c r="PQE113" s="74"/>
      <c r="PQF113" s="74"/>
      <c r="PQG113" s="74"/>
      <c r="PQH113" s="74"/>
      <c r="PQI113" s="74"/>
      <c r="PQJ113" s="74"/>
      <c r="PQK113" s="74"/>
      <c r="PQL113" s="74"/>
      <c r="PQM113" s="74"/>
      <c r="PQN113" s="74"/>
      <c r="PQO113" s="74"/>
      <c r="PQP113" s="74"/>
      <c r="PQQ113" s="74"/>
      <c r="PQR113" s="74"/>
      <c r="PQS113" s="74"/>
      <c r="PQT113" s="74"/>
      <c r="PQU113" s="74"/>
      <c r="PQV113" s="74"/>
      <c r="PQW113" s="74"/>
      <c r="PQX113" s="74"/>
      <c r="PQY113" s="74"/>
      <c r="PQZ113" s="74"/>
      <c r="PRA113" s="74"/>
      <c r="PRB113" s="74"/>
      <c r="PRC113" s="74"/>
      <c r="PRD113" s="74"/>
      <c r="PRE113" s="74"/>
      <c r="PRF113" s="74"/>
      <c r="PRG113" s="74"/>
      <c r="PRH113" s="74"/>
      <c r="PRI113" s="74"/>
      <c r="PRJ113" s="74"/>
      <c r="PRK113" s="74"/>
      <c r="PRL113" s="74"/>
      <c r="PRM113" s="74"/>
      <c r="PRN113" s="74"/>
      <c r="PRO113" s="74"/>
      <c r="PRP113" s="74"/>
      <c r="PRQ113" s="74"/>
      <c r="PRR113" s="74"/>
      <c r="PRS113" s="74"/>
      <c r="PRT113" s="74"/>
      <c r="PRU113" s="74"/>
      <c r="PRV113" s="74"/>
      <c r="PRW113" s="74"/>
      <c r="PRX113" s="74"/>
      <c r="PRY113" s="74"/>
      <c r="PRZ113" s="74"/>
      <c r="PSA113" s="74"/>
      <c r="PSB113" s="74"/>
      <c r="PSC113" s="74"/>
      <c r="PSD113" s="74"/>
      <c r="PSE113" s="74"/>
      <c r="PSF113" s="74"/>
      <c r="PSG113" s="74"/>
      <c r="PSH113" s="74"/>
      <c r="PSI113" s="74"/>
      <c r="PSJ113" s="74"/>
      <c r="PSK113" s="74"/>
      <c r="PSL113" s="74"/>
      <c r="PSM113" s="74"/>
      <c r="PSN113" s="74"/>
      <c r="PSO113" s="74"/>
      <c r="PSP113" s="74"/>
      <c r="PSQ113" s="74"/>
      <c r="PSR113" s="74"/>
      <c r="PSS113" s="74"/>
      <c r="PST113" s="74"/>
      <c r="PSU113" s="74"/>
      <c r="PSV113" s="74"/>
      <c r="PSW113" s="74"/>
      <c r="PSX113" s="74"/>
      <c r="PSY113" s="74"/>
      <c r="PSZ113" s="74"/>
      <c r="PTA113" s="74"/>
      <c r="PTB113" s="74"/>
      <c r="PTC113" s="74"/>
      <c r="PTD113" s="74"/>
      <c r="PTE113" s="74"/>
      <c r="PTF113" s="74"/>
      <c r="PTG113" s="74"/>
      <c r="PTH113" s="74"/>
      <c r="PTI113" s="74"/>
      <c r="PTJ113" s="74"/>
      <c r="PTK113" s="74"/>
      <c r="PTL113" s="74"/>
      <c r="PTM113" s="74"/>
      <c r="PTN113" s="74"/>
      <c r="PTO113" s="74"/>
      <c r="PTP113" s="74"/>
      <c r="PTQ113" s="74"/>
      <c r="PTR113" s="74"/>
      <c r="PTS113" s="74"/>
      <c r="PTT113" s="74"/>
      <c r="PTU113" s="74"/>
      <c r="PTV113" s="74"/>
      <c r="PTW113" s="74"/>
      <c r="PTX113" s="74"/>
      <c r="PTY113" s="74"/>
      <c r="PTZ113" s="74"/>
      <c r="PUA113" s="74"/>
      <c r="PUB113" s="74"/>
      <c r="PUC113" s="74"/>
      <c r="PUD113" s="74"/>
      <c r="PUE113" s="74"/>
      <c r="PUF113" s="74"/>
      <c r="PUG113" s="74"/>
      <c r="PUH113" s="74"/>
      <c r="PUI113" s="74"/>
      <c r="PUJ113" s="74"/>
      <c r="PUK113" s="74"/>
      <c r="PUL113" s="74"/>
      <c r="PUM113" s="74"/>
      <c r="PUN113" s="74"/>
      <c r="PUO113" s="74"/>
      <c r="PUP113" s="74"/>
      <c r="PUQ113" s="74"/>
      <c r="PUR113" s="74"/>
      <c r="PUS113" s="74"/>
      <c r="PUT113" s="74"/>
      <c r="PUU113" s="74"/>
      <c r="PUV113" s="74"/>
      <c r="PUW113" s="74"/>
      <c r="PUX113" s="74"/>
      <c r="PUY113" s="74"/>
      <c r="PUZ113" s="74"/>
      <c r="PVA113" s="74"/>
      <c r="PVB113" s="74"/>
      <c r="PVC113" s="74"/>
      <c r="PVD113" s="74"/>
      <c r="PVE113" s="74"/>
      <c r="PVF113" s="74"/>
      <c r="PVG113" s="74"/>
      <c r="PVH113" s="74"/>
      <c r="PVI113" s="74"/>
      <c r="PVJ113" s="74"/>
      <c r="PVK113" s="74"/>
      <c r="PVL113" s="74"/>
      <c r="PVM113" s="74"/>
      <c r="PVN113" s="74"/>
      <c r="PVO113" s="74"/>
      <c r="PVP113" s="74"/>
      <c r="PVQ113" s="74"/>
      <c r="PVR113" s="74"/>
      <c r="PVS113" s="74"/>
      <c r="PVT113" s="74"/>
      <c r="PVU113" s="74"/>
      <c r="PVV113" s="74"/>
      <c r="PVW113" s="74"/>
      <c r="PVX113" s="74"/>
      <c r="PVY113" s="74"/>
      <c r="PVZ113" s="74"/>
      <c r="PWA113" s="74"/>
      <c r="PWB113" s="74"/>
      <c r="PWC113" s="74"/>
      <c r="PWD113" s="74"/>
      <c r="PWE113" s="74"/>
      <c r="PWF113" s="74"/>
      <c r="PWG113" s="74"/>
      <c r="PWH113" s="74"/>
      <c r="PWI113" s="74"/>
      <c r="PWJ113" s="74"/>
      <c r="PWK113" s="74"/>
      <c r="PWL113" s="74"/>
      <c r="PWM113" s="74"/>
      <c r="PWN113" s="74"/>
      <c r="PWO113" s="74"/>
      <c r="PWP113" s="74"/>
      <c r="PWQ113" s="74"/>
      <c r="PWR113" s="74"/>
      <c r="PWS113" s="74"/>
      <c r="PWT113" s="74"/>
      <c r="PWU113" s="74"/>
      <c r="PWV113" s="74"/>
      <c r="PWW113" s="74"/>
      <c r="PWX113" s="74"/>
      <c r="PWY113" s="74"/>
      <c r="PWZ113" s="74"/>
      <c r="PXA113" s="74"/>
      <c r="PXB113" s="74"/>
      <c r="PXC113" s="74"/>
      <c r="PXD113" s="74"/>
      <c r="PXE113" s="74"/>
      <c r="PXF113" s="74"/>
      <c r="PXG113" s="74"/>
      <c r="PXH113" s="74"/>
      <c r="PXI113" s="74"/>
      <c r="PXJ113" s="74"/>
      <c r="PXK113" s="74"/>
      <c r="PXL113" s="74"/>
      <c r="PXM113" s="74"/>
      <c r="PXN113" s="74"/>
      <c r="PXO113" s="74"/>
      <c r="PXP113" s="74"/>
      <c r="PXQ113" s="74"/>
      <c r="PXR113" s="74"/>
      <c r="PXS113" s="74"/>
      <c r="PXT113" s="74"/>
      <c r="PXU113" s="74"/>
      <c r="PXV113" s="74"/>
      <c r="PXW113" s="74"/>
      <c r="PXX113" s="74"/>
      <c r="PXY113" s="74"/>
      <c r="PXZ113" s="74"/>
      <c r="PYA113" s="74"/>
      <c r="PYB113" s="74"/>
      <c r="PYC113" s="74"/>
      <c r="PYD113" s="74"/>
      <c r="PYE113" s="74"/>
      <c r="PYF113" s="74"/>
      <c r="PYG113" s="74"/>
      <c r="PYH113" s="74"/>
      <c r="PYI113" s="74"/>
      <c r="PYJ113" s="74"/>
      <c r="PYK113" s="74"/>
      <c r="PYL113" s="74"/>
      <c r="PYM113" s="74"/>
      <c r="PYN113" s="74"/>
      <c r="PYO113" s="74"/>
      <c r="PYP113" s="74"/>
      <c r="PYQ113" s="74"/>
      <c r="PYR113" s="74"/>
      <c r="PYS113" s="74"/>
      <c r="PYT113" s="74"/>
      <c r="PYU113" s="74"/>
      <c r="PYV113" s="74"/>
      <c r="PYW113" s="74"/>
      <c r="PYX113" s="74"/>
      <c r="PYY113" s="74"/>
      <c r="PYZ113" s="74"/>
      <c r="PZA113" s="74"/>
      <c r="PZB113" s="74"/>
      <c r="PZC113" s="74"/>
      <c r="PZD113" s="74"/>
      <c r="PZE113" s="74"/>
      <c r="PZF113" s="74"/>
      <c r="PZG113" s="74"/>
      <c r="PZH113" s="74"/>
      <c r="PZI113" s="74"/>
      <c r="PZJ113" s="74"/>
      <c r="PZK113" s="74"/>
      <c r="PZL113" s="74"/>
      <c r="PZM113" s="74"/>
      <c r="PZN113" s="74"/>
      <c r="PZO113" s="74"/>
      <c r="PZP113" s="74"/>
      <c r="PZQ113" s="74"/>
      <c r="PZR113" s="74"/>
      <c r="PZS113" s="74"/>
      <c r="PZT113" s="74"/>
      <c r="PZU113" s="74"/>
      <c r="PZV113" s="74"/>
      <c r="PZW113" s="74"/>
      <c r="PZX113" s="74"/>
      <c r="PZY113" s="74"/>
      <c r="PZZ113" s="74"/>
      <c r="QAA113" s="74"/>
      <c r="QAB113" s="74"/>
      <c r="QAC113" s="74"/>
      <c r="QAD113" s="74"/>
      <c r="QAE113" s="74"/>
      <c r="QAF113" s="74"/>
      <c r="QAG113" s="74"/>
      <c r="QAH113" s="74"/>
      <c r="QAI113" s="74"/>
      <c r="QAJ113" s="74"/>
      <c r="QAK113" s="74"/>
      <c r="QAL113" s="74"/>
      <c r="QAM113" s="74"/>
      <c r="QAN113" s="74"/>
      <c r="QAO113" s="74"/>
      <c r="QAP113" s="74"/>
      <c r="QAQ113" s="74"/>
      <c r="QAR113" s="74"/>
      <c r="QAS113" s="74"/>
      <c r="QAT113" s="74"/>
      <c r="QAU113" s="74"/>
      <c r="QAV113" s="74"/>
      <c r="QAW113" s="74"/>
      <c r="QAX113" s="74"/>
      <c r="QAY113" s="74"/>
      <c r="QAZ113" s="74"/>
      <c r="QBA113" s="74"/>
      <c r="QBB113" s="74"/>
      <c r="QBC113" s="74"/>
      <c r="QBD113" s="74"/>
      <c r="QBE113" s="74"/>
      <c r="QBF113" s="74"/>
      <c r="QBG113" s="74"/>
      <c r="QBH113" s="74"/>
      <c r="QBI113" s="74"/>
      <c r="QBJ113" s="74"/>
      <c r="QBK113" s="74"/>
      <c r="QBL113" s="74"/>
      <c r="QBM113" s="74"/>
      <c r="QBN113" s="74"/>
      <c r="QBO113" s="74"/>
      <c r="QBP113" s="74"/>
      <c r="QBQ113" s="74"/>
      <c r="QBR113" s="74"/>
      <c r="QBS113" s="74"/>
      <c r="QBT113" s="74"/>
      <c r="QBU113" s="74"/>
      <c r="QBV113" s="74"/>
      <c r="QBW113" s="74"/>
      <c r="QBX113" s="74"/>
      <c r="QBY113" s="74"/>
      <c r="QBZ113" s="74"/>
      <c r="QCA113" s="74"/>
      <c r="QCB113" s="74"/>
      <c r="QCC113" s="74"/>
      <c r="QCD113" s="74"/>
      <c r="QCE113" s="74"/>
      <c r="QCF113" s="74"/>
      <c r="QCG113" s="74"/>
      <c r="QCH113" s="74"/>
      <c r="QCI113" s="74"/>
      <c r="QCJ113" s="74"/>
      <c r="QCK113" s="74"/>
      <c r="QCL113" s="74"/>
      <c r="QCM113" s="74"/>
      <c r="QCN113" s="74"/>
      <c r="QCO113" s="74"/>
      <c r="QCP113" s="74"/>
      <c r="QCQ113" s="74"/>
      <c r="QCR113" s="74"/>
      <c r="QCS113" s="74"/>
      <c r="QCT113" s="74"/>
      <c r="QCU113" s="74"/>
      <c r="QCV113" s="74"/>
      <c r="QCW113" s="74"/>
      <c r="QCX113" s="74"/>
      <c r="QCY113" s="74"/>
      <c r="QCZ113" s="74"/>
      <c r="QDA113" s="74"/>
      <c r="QDB113" s="74"/>
      <c r="QDC113" s="74"/>
      <c r="QDD113" s="74"/>
      <c r="QDE113" s="74"/>
      <c r="QDF113" s="74"/>
      <c r="QDG113" s="74"/>
      <c r="QDH113" s="74"/>
      <c r="QDI113" s="74"/>
      <c r="QDJ113" s="74"/>
      <c r="QDK113" s="74"/>
      <c r="QDL113" s="74"/>
      <c r="QDM113" s="74"/>
      <c r="QDN113" s="74"/>
      <c r="QDO113" s="74"/>
      <c r="QDP113" s="74"/>
      <c r="QDQ113" s="74"/>
      <c r="QDR113" s="74"/>
      <c r="QDS113" s="74"/>
      <c r="QDT113" s="74"/>
      <c r="QDU113" s="74"/>
      <c r="QDV113" s="74"/>
      <c r="QDW113" s="74"/>
      <c r="QDX113" s="74"/>
      <c r="QDY113" s="74"/>
      <c r="QDZ113" s="74"/>
      <c r="QEA113" s="74"/>
      <c r="QEB113" s="74"/>
      <c r="QEC113" s="74"/>
      <c r="QED113" s="74"/>
      <c r="QEE113" s="74"/>
      <c r="QEF113" s="74"/>
      <c r="QEG113" s="74"/>
      <c r="QEH113" s="74"/>
      <c r="QEI113" s="74"/>
      <c r="QEJ113" s="74"/>
      <c r="QEK113" s="74"/>
      <c r="QEL113" s="74"/>
      <c r="QEM113" s="74"/>
      <c r="QEN113" s="74"/>
      <c r="QEO113" s="74"/>
      <c r="QEP113" s="74"/>
      <c r="QEQ113" s="74"/>
      <c r="QER113" s="74"/>
      <c r="QES113" s="74"/>
      <c r="QET113" s="74"/>
      <c r="QEU113" s="74"/>
      <c r="QEV113" s="74"/>
      <c r="QEW113" s="74"/>
      <c r="QEX113" s="74"/>
      <c r="QEY113" s="74"/>
      <c r="QEZ113" s="74"/>
      <c r="QFA113" s="74"/>
      <c r="QFB113" s="74"/>
      <c r="QFC113" s="74"/>
      <c r="QFD113" s="74"/>
      <c r="QFE113" s="74"/>
      <c r="QFF113" s="74"/>
      <c r="QFG113" s="74"/>
      <c r="QFH113" s="74"/>
      <c r="QFI113" s="74"/>
      <c r="QFJ113" s="74"/>
      <c r="QFK113" s="74"/>
      <c r="QFL113" s="74"/>
      <c r="QFM113" s="74"/>
      <c r="QFN113" s="74"/>
      <c r="QFO113" s="74"/>
      <c r="QFP113" s="74"/>
      <c r="QFQ113" s="74"/>
      <c r="QFR113" s="74"/>
      <c r="QFS113" s="74"/>
      <c r="QFT113" s="74"/>
      <c r="QFU113" s="74"/>
      <c r="QFV113" s="74"/>
      <c r="QFW113" s="74"/>
      <c r="QFX113" s="74"/>
      <c r="QFY113" s="74"/>
      <c r="QFZ113" s="74"/>
      <c r="QGA113" s="74"/>
      <c r="QGB113" s="74"/>
      <c r="QGC113" s="74"/>
      <c r="QGD113" s="74"/>
      <c r="QGE113" s="74"/>
      <c r="QGF113" s="74"/>
      <c r="QGG113" s="74"/>
      <c r="QGH113" s="74"/>
      <c r="QGI113" s="74"/>
      <c r="QGJ113" s="74"/>
      <c r="QGK113" s="74"/>
      <c r="QGL113" s="74"/>
      <c r="QGM113" s="74"/>
      <c r="QGN113" s="74"/>
      <c r="QGO113" s="74"/>
      <c r="QGP113" s="74"/>
      <c r="QGQ113" s="74"/>
      <c r="QGR113" s="74"/>
      <c r="QGS113" s="74"/>
      <c r="QGT113" s="74"/>
      <c r="QGU113" s="74"/>
      <c r="QGV113" s="74"/>
      <c r="QGW113" s="74"/>
      <c r="QGX113" s="74"/>
      <c r="QGY113" s="74"/>
      <c r="QGZ113" s="74"/>
      <c r="QHA113" s="74"/>
      <c r="QHB113" s="74"/>
      <c r="QHC113" s="74"/>
      <c r="QHD113" s="74"/>
      <c r="QHE113" s="74"/>
      <c r="QHF113" s="74"/>
      <c r="QHG113" s="74"/>
      <c r="QHH113" s="74"/>
      <c r="QHI113" s="74"/>
      <c r="QHJ113" s="74"/>
      <c r="QHK113" s="74"/>
      <c r="QHL113" s="74"/>
      <c r="QHM113" s="74"/>
      <c r="QHN113" s="74"/>
      <c r="QHO113" s="74"/>
      <c r="QHP113" s="74"/>
      <c r="QHQ113" s="74"/>
      <c r="QHR113" s="74"/>
      <c r="QHS113" s="74"/>
      <c r="QHT113" s="74"/>
      <c r="QHU113" s="74"/>
      <c r="QHV113" s="74"/>
      <c r="QHW113" s="74"/>
      <c r="QHX113" s="74"/>
      <c r="QHY113" s="74"/>
      <c r="QHZ113" s="74"/>
      <c r="QIA113" s="74"/>
      <c r="QIB113" s="74"/>
      <c r="QIC113" s="74"/>
      <c r="QID113" s="74"/>
      <c r="QIE113" s="74"/>
      <c r="QIF113" s="74"/>
      <c r="QIG113" s="74"/>
      <c r="QIH113" s="74"/>
      <c r="QII113" s="74"/>
      <c r="QIJ113" s="74"/>
      <c r="QIK113" s="74"/>
      <c r="QIL113" s="74"/>
      <c r="QIM113" s="74"/>
      <c r="QIN113" s="74"/>
      <c r="QIO113" s="74"/>
      <c r="QIP113" s="74"/>
      <c r="QIQ113" s="74"/>
      <c r="QIR113" s="74"/>
      <c r="QIS113" s="74"/>
      <c r="QIT113" s="74"/>
      <c r="QIU113" s="74"/>
      <c r="QIV113" s="74"/>
      <c r="QIW113" s="74"/>
      <c r="QIX113" s="74"/>
      <c r="QIY113" s="74"/>
      <c r="QIZ113" s="74"/>
      <c r="QJA113" s="74"/>
      <c r="QJB113" s="74"/>
      <c r="QJC113" s="74"/>
      <c r="QJD113" s="74"/>
      <c r="QJE113" s="74"/>
      <c r="QJF113" s="74"/>
      <c r="QJG113" s="74"/>
      <c r="QJH113" s="74"/>
      <c r="QJI113" s="74"/>
      <c r="QJJ113" s="74"/>
      <c r="QJK113" s="74"/>
      <c r="QJL113" s="74"/>
      <c r="QJM113" s="74"/>
      <c r="QJN113" s="74"/>
      <c r="QJO113" s="74"/>
      <c r="QJP113" s="74"/>
      <c r="QJQ113" s="74"/>
      <c r="QJR113" s="74"/>
      <c r="QJS113" s="74"/>
      <c r="QJT113" s="74"/>
      <c r="QJU113" s="74"/>
      <c r="QJV113" s="74"/>
      <c r="QJW113" s="74"/>
      <c r="QJX113" s="74"/>
      <c r="QJY113" s="74"/>
      <c r="QJZ113" s="74"/>
      <c r="QKA113" s="74"/>
      <c r="QKB113" s="74"/>
      <c r="QKC113" s="74"/>
      <c r="QKD113" s="74"/>
      <c r="QKE113" s="74"/>
      <c r="QKF113" s="74"/>
      <c r="QKG113" s="74"/>
      <c r="QKH113" s="74"/>
      <c r="QKI113" s="74"/>
      <c r="QKJ113" s="74"/>
      <c r="QKK113" s="74"/>
      <c r="QKL113" s="74"/>
      <c r="QKM113" s="74"/>
      <c r="QKN113" s="74"/>
      <c r="QKO113" s="74"/>
      <c r="QKP113" s="74"/>
      <c r="QKQ113" s="74"/>
      <c r="QKR113" s="74"/>
      <c r="QKS113" s="74"/>
      <c r="QKT113" s="74"/>
      <c r="QKU113" s="74"/>
      <c r="QKV113" s="74"/>
      <c r="QKW113" s="74"/>
      <c r="QKX113" s="74"/>
      <c r="QKY113" s="74"/>
      <c r="QKZ113" s="74"/>
      <c r="QLA113" s="74"/>
      <c r="QLB113" s="74"/>
      <c r="QLC113" s="74"/>
      <c r="QLD113" s="74"/>
      <c r="QLE113" s="74"/>
      <c r="QLF113" s="74"/>
      <c r="QLG113" s="74"/>
      <c r="QLH113" s="74"/>
      <c r="QLI113" s="74"/>
      <c r="QLJ113" s="74"/>
      <c r="QLK113" s="74"/>
      <c r="QLL113" s="74"/>
      <c r="QLM113" s="74"/>
      <c r="QLN113" s="74"/>
      <c r="QLO113" s="74"/>
      <c r="QLP113" s="74"/>
      <c r="QLQ113" s="74"/>
      <c r="QLR113" s="74"/>
      <c r="QLS113" s="74"/>
      <c r="QLT113" s="74"/>
      <c r="QLU113" s="74"/>
      <c r="QLV113" s="74"/>
      <c r="QLW113" s="74"/>
      <c r="QLX113" s="74"/>
      <c r="QLY113" s="74"/>
      <c r="QLZ113" s="74"/>
      <c r="QMA113" s="74"/>
      <c r="QMB113" s="74"/>
      <c r="QMC113" s="74"/>
      <c r="QMD113" s="74"/>
      <c r="QME113" s="74"/>
      <c r="QMF113" s="74"/>
      <c r="QMG113" s="74"/>
      <c r="QMH113" s="74"/>
      <c r="QMI113" s="74"/>
      <c r="QMJ113" s="74"/>
      <c r="QMK113" s="74"/>
      <c r="QML113" s="74"/>
      <c r="QMM113" s="74"/>
      <c r="QMN113" s="74"/>
      <c r="QMO113" s="74"/>
      <c r="QMP113" s="74"/>
      <c r="QMQ113" s="74"/>
      <c r="QMR113" s="74"/>
      <c r="QMS113" s="74"/>
      <c r="QMT113" s="74"/>
      <c r="QMU113" s="74"/>
      <c r="QMV113" s="74"/>
      <c r="QMW113" s="74"/>
      <c r="QMX113" s="74"/>
      <c r="QMY113" s="74"/>
      <c r="QMZ113" s="74"/>
      <c r="QNA113" s="74"/>
      <c r="QNB113" s="74"/>
      <c r="QNC113" s="74"/>
      <c r="QND113" s="74"/>
      <c r="QNE113" s="74"/>
      <c r="QNF113" s="74"/>
      <c r="QNG113" s="74"/>
      <c r="QNH113" s="74"/>
      <c r="QNI113" s="74"/>
      <c r="QNJ113" s="74"/>
      <c r="QNK113" s="74"/>
      <c r="QNL113" s="74"/>
      <c r="QNM113" s="74"/>
      <c r="QNN113" s="74"/>
      <c r="QNO113" s="74"/>
      <c r="QNP113" s="74"/>
      <c r="QNQ113" s="74"/>
      <c r="QNR113" s="74"/>
      <c r="QNS113" s="74"/>
      <c r="QNT113" s="74"/>
      <c r="QNU113" s="74"/>
      <c r="QNV113" s="74"/>
      <c r="QNW113" s="74"/>
      <c r="QNX113" s="74"/>
      <c r="QNY113" s="74"/>
      <c r="QNZ113" s="74"/>
      <c r="QOA113" s="74"/>
      <c r="QOB113" s="74"/>
      <c r="QOC113" s="74"/>
      <c r="QOD113" s="74"/>
      <c r="QOE113" s="74"/>
      <c r="QOF113" s="74"/>
      <c r="QOG113" s="74"/>
      <c r="QOH113" s="74"/>
      <c r="QOI113" s="74"/>
      <c r="QOJ113" s="74"/>
      <c r="QOK113" s="74"/>
      <c r="QOL113" s="74"/>
      <c r="QOM113" s="74"/>
      <c r="QON113" s="74"/>
      <c r="QOO113" s="74"/>
      <c r="QOP113" s="74"/>
      <c r="QOQ113" s="74"/>
      <c r="QOR113" s="74"/>
      <c r="QOS113" s="74"/>
      <c r="QOT113" s="74"/>
      <c r="QOU113" s="74"/>
      <c r="QOV113" s="74"/>
      <c r="QOW113" s="74"/>
      <c r="QOX113" s="74"/>
      <c r="QOY113" s="74"/>
      <c r="QOZ113" s="74"/>
      <c r="QPA113" s="74"/>
      <c r="QPB113" s="74"/>
      <c r="QPC113" s="74"/>
      <c r="QPD113" s="74"/>
      <c r="QPE113" s="74"/>
      <c r="QPF113" s="74"/>
      <c r="QPG113" s="74"/>
      <c r="QPH113" s="74"/>
      <c r="QPI113" s="74"/>
      <c r="QPJ113" s="74"/>
      <c r="QPK113" s="74"/>
      <c r="QPL113" s="74"/>
      <c r="QPM113" s="74"/>
      <c r="QPN113" s="74"/>
      <c r="QPO113" s="74"/>
      <c r="QPP113" s="74"/>
      <c r="QPQ113" s="74"/>
      <c r="QPR113" s="74"/>
      <c r="QPS113" s="74"/>
      <c r="QPT113" s="74"/>
      <c r="QPU113" s="74"/>
      <c r="QPV113" s="74"/>
      <c r="QPW113" s="74"/>
      <c r="QPX113" s="74"/>
      <c r="QPY113" s="74"/>
      <c r="QPZ113" s="74"/>
      <c r="QQA113" s="74"/>
      <c r="QQB113" s="74"/>
      <c r="QQC113" s="74"/>
      <c r="QQD113" s="74"/>
      <c r="QQE113" s="74"/>
      <c r="QQF113" s="74"/>
      <c r="QQG113" s="74"/>
      <c r="QQH113" s="74"/>
      <c r="QQI113" s="74"/>
      <c r="QQJ113" s="74"/>
      <c r="QQK113" s="74"/>
      <c r="QQL113" s="74"/>
      <c r="QQM113" s="74"/>
      <c r="QQN113" s="74"/>
      <c r="QQO113" s="74"/>
      <c r="QQP113" s="74"/>
      <c r="QQQ113" s="74"/>
      <c r="QQR113" s="74"/>
      <c r="QQS113" s="74"/>
      <c r="QQT113" s="74"/>
      <c r="QQU113" s="74"/>
      <c r="QQV113" s="74"/>
      <c r="QQW113" s="74"/>
      <c r="QQX113" s="74"/>
      <c r="QQY113" s="74"/>
      <c r="QQZ113" s="74"/>
      <c r="QRA113" s="74"/>
      <c r="QRB113" s="74"/>
      <c r="QRC113" s="74"/>
      <c r="QRD113" s="74"/>
      <c r="QRE113" s="74"/>
      <c r="QRF113" s="74"/>
      <c r="QRG113" s="74"/>
      <c r="QRH113" s="74"/>
      <c r="QRI113" s="74"/>
      <c r="QRJ113" s="74"/>
      <c r="QRK113" s="74"/>
      <c r="QRL113" s="74"/>
      <c r="QRM113" s="74"/>
      <c r="QRN113" s="74"/>
      <c r="QRO113" s="74"/>
      <c r="QRP113" s="74"/>
      <c r="QRQ113" s="74"/>
      <c r="QRR113" s="74"/>
      <c r="QRS113" s="74"/>
      <c r="QRT113" s="74"/>
      <c r="QRU113" s="74"/>
      <c r="QRV113" s="74"/>
      <c r="QRW113" s="74"/>
      <c r="QRX113" s="74"/>
      <c r="QRY113" s="74"/>
      <c r="QRZ113" s="74"/>
      <c r="QSA113" s="74"/>
      <c r="QSB113" s="74"/>
      <c r="QSC113" s="74"/>
      <c r="QSD113" s="74"/>
      <c r="QSE113" s="74"/>
      <c r="QSF113" s="74"/>
      <c r="QSG113" s="74"/>
      <c r="QSH113" s="74"/>
      <c r="QSI113" s="74"/>
      <c r="QSJ113" s="74"/>
      <c r="QSK113" s="74"/>
      <c r="QSL113" s="74"/>
      <c r="QSM113" s="74"/>
      <c r="QSN113" s="74"/>
      <c r="QSO113" s="74"/>
      <c r="QSP113" s="74"/>
      <c r="QSQ113" s="74"/>
      <c r="QSR113" s="74"/>
      <c r="QSS113" s="74"/>
      <c r="QST113" s="74"/>
      <c r="QSU113" s="74"/>
      <c r="QSV113" s="74"/>
      <c r="QSW113" s="74"/>
      <c r="QSX113" s="74"/>
      <c r="QSY113" s="74"/>
      <c r="QSZ113" s="74"/>
      <c r="QTA113" s="74"/>
      <c r="QTB113" s="74"/>
      <c r="QTC113" s="74"/>
      <c r="QTD113" s="74"/>
      <c r="QTE113" s="74"/>
      <c r="QTF113" s="74"/>
      <c r="QTG113" s="74"/>
      <c r="QTH113" s="74"/>
      <c r="QTI113" s="74"/>
      <c r="QTJ113" s="74"/>
      <c r="QTK113" s="74"/>
      <c r="QTL113" s="74"/>
      <c r="QTM113" s="74"/>
      <c r="QTN113" s="74"/>
      <c r="QTO113" s="74"/>
      <c r="QTP113" s="74"/>
      <c r="QTQ113" s="74"/>
      <c r="QTR113" s="74"/>
      <c r="QTS113" s="74"/>
      <c r="QTT113" s="74"/>
      <c r="QTU113" s="74"/>
      <c r="QTV113" s="74"/>
      <c r="QTW113" s="74"/>
      <c r="QTX113" s="74"/>
      <c r="QTY113" s="74"/>
      <c r="QTZ113" s="74"/>
      <c r="QUA113" s="74"/>
      <c r="QUB113" s="74"/>
      <c r="QUC113" s="74"/>
      <c r="QUD113" s="74"/>
      <c r="QUE113" s="74"/>
      <c r="QUF113" s="74"/>
      <c r="QUG113" s="74"/>
      <c r="QUH113" s="74"/>
      <c r="QUI113" s="74"/>
      <c r="QUJ113" s="74"/>
      <c r="QUK113" s="74"/>
      <c r="QUL113" s="74"/>
      <c r="QUM113" s="74"/>
      <c r="QUN113" s="74"/>
      <c r="QUO113" s="74"/>
      <c r="QUP113" s="74"/>
      <c r="QUQ113" s="74"/>
      <c r="QUR113" s="74"/>
      <c r="QUS113" s="74"/>
      <c r="QUT113" s="74"/>
      <c r="QUU113" s="74"/>
      <c r="QUV113" s="74"/>
      <c r="QUW113" s="74"/>
      <c r="QUX113" s="74"/>
      <c r="QUY113" s="74"/>
      <c r="QUZ113" s="74"/>
      <c r="QVA113" s="74"/>
      <c r="QVB113" s="74"/>
      <c r="QVC113" s="74"/>
      <c r="QVD113" s="74"/>
      <c r="QVE113" s="74"/>
      <c r="QVF113" s="74"/>
      <c r="QVG113" s="74"/>
      <c r="QVH113" s="74"/>
      <c r="QVI113" s="74"/>
      <c r="QVJ113" s="74"/>
      <c r="QVK113" s="74"/>
      <c r="QVL113" s="74"/>
      <c r="QVM113" s="74"/>
      <c r="QVN113" s="74"/>
      <c r="QVO113" s="74"/>
      <c r="QVP113" s="74"/>
      <c r="QVQ113" s="74"/>
      <c r="QVR113" s="74"/>
      <c r="QVS113" s="74"/>
      <c r="QVT113" s="74"/>
      <c r="QVU113" s="74"/>
      <c r="QVV113" s="74"/>
      <c r="QVW113" s="74"/>
      <c r="QVX113" s="74"/>
      <c r="QVY113" s="74"/>
      <c r="QVZ113" s="74"/>
      <c r="QWA113" s="74"/>
      <c r="QWB113" s="74"/>
      <c r="QWC113" s="74"/>
      <c r="QWD113" s="74"/>
      <c r="QWE113" s="74"/>
      <c r="QWF113" s="74"/>
      <c r="QWG113" s="74"/>
      <c r="QWH113" s="74"/>
      <c r="QWI113" s="74"/>
      <c r="QWJ113" s="74"/>
      <c r="QWK113" s="74"/>
      <c r="QWL113" s="74"/>
      <c r="QWM113" s="74"/>
      <c r="QWN113" s="74"/>
      <c r="QWO113" s="74"/>
      <c r="QWP113" s="74"/>
      <c r="QWQ113" s="74"/>
      <c r="QWR113" s="74"/>
      <c r="QWS113" s="74"/>
      <c r="QWT113" s="74"/>
      <c r="QWU113" s="74"/>
      <c r="QWV113" s="74"/>
      <c r="QWW113" s="74"/>
      <c r="QWX113" s="74"/>
      <c r="QWY113" s="74"/>
      <c r="QWZ113" s="74"/>
      <c r="QXA113" s="74"/>
      <c r="QXB113" s="74"/>
      <c r="QXC113" s="74"/>
      <c r="QXD113" s="74"/>
      <c r="QXE113" s="74"/>
      <c r="QXF113" s="74"/>
      <c r="QXG113" s="74"/>
      <c r="QXH113" s="74"/>
      <c r="QXI113" s="74"/>
      <c r="QXJ113" s="74"/>
      <c r="QXK113" s="74"/>
      <c r="QXL113" s="74"/>
      <c r="QXM113" s="74"/>
      <c r="QXN113" s="74"/>
      <c r="QXO113" s="74"/>
      <c r="QXP113" s="74"/>
      <c r="QXQ113" s="74"/>
      <c r="QXR113" s="74"/>
      <c r="QXS113" s="74"/>
      <c r="QXT113" s="74"/>
      <c r="QXU113" s="74"/>
      <c r="QXV113" s="74"/>
      <c r="QXW113" s="74"/>
      <c r="QXX113" s="74"/>
      <c r="QXY113" s="74"/>
      <c r="QXZ113" s="74"/>
      <c r="QYA113" s="74"/>
      <c r="QYB113" s="74"/>
      <c r="QYC113" s="74"/>
      <c r="QYD113" s="74"/>
      <c r="QYE113" s="74"/>
      <c r="QYF113" s="74"/>
      <c r="QYG113" s="74"/>
      <c r="QYH113" s="74"/>
      <c r="QYI113" s="74"/>
      <c r="QYJ113" s="74"/>
      <c r="QYK113" s="74"/>
      <c r="QYL113" s="74"/>
      <c r="QYM113" s="74"/>
      <c r="QYN113" s="74"/>
      <c r="QYO113" s="74"/>
      <c r="QYP113" s="74"/>
      <c r="QYQ113" s="74"/>
      <c r="QYR113" s="74"/>
      <c r="QYS113" s="74"/>
      <c r="QYT113" s="74"/>
      <c r="QYU113" s="74"/>
      <c r="QYV113" s="74"/>
      <c r="QYW113" s="74"/>
      <c r="QYX113" s="74"/>
      <c r="QYY113" s="74"/>
      <c r="QYZ113" s="74"/>
      <c r="QZA113" s="74"/>
      <c r="QZB113" s="74"/>
      <c r="QZC113" s="74"/>
      <c r="QZD113" s="74"/>
      <c r="QZE113" s="74"/>
      <c r="QZF113" s="74"/>
      <c r="QZG113" s="74"/>
      <c r="QZH113" s="74"/>
      <c r="QZI113" s="74"/>
      <c r="QZJ113" s="74"/>
      <c r="QZK113" s="74"/>
      <c r="QZL113" s="74"/>
      <c r="QZM113" s="74"/>
      <c r="QZN113" s="74"/>
      <c r="QZO113" s="74"/>
      <c r="QZP113" s="74"/>
      <c r="QZQ113" s="74"/>
      <c r="QZR113" s="74"/>
      <c r="QZS113" s="74"/>
      <c r="QZT113" s="74"/>
      <c r="QZU113" s="74"/>
      <c r="QZV113" s="74"/>
      <c r="QZW113" s="74"/>
      <c r="QZX113" s="74"/>
      <c r="QZY113" s="74"/>
      <c r="QZZ113" s="74"/>
      <c r="RAA113" s="74"/>
      <c r="RAB113" s="74"/>
      <c r="RAC113" s="74"/>
      <c r="RAD113" s="74"/>
      <c r="RAE113" s="74"/>
      <c r="RAF113" s="74"/>
      <c r="RAG113" s="74"/>
      <c r="RAH113" s="74"/>
      <c r="RAI113" s="74"/>
      <c r="RAJ113" s="74"/>
      <c r="RAK113" s="74"/>
      <c r="RAL113" s="74"/>
      <c r="RAM113" s="74"/>
      <c r="RAN113" s="74"/>
      <c r="RAO113" s="74"/>
      <c r="RAP113" s="74"/>
      <c r="RAQ113" s="74"/>
      <c r="RAR113" s="74"/>
      <c r="RAS113" s="74"/>
      <c r="RAT113" s="74"/>
      <c r="RAU113" s="74"/>
      <c r="RAV113" s="74"/>
      <c r="RAW113" s="74"/>
      <c r="RAX113" s="74"/>
      <c r="RAY113" s="74"/>
      <c r="RAZ113" s="74"/>
      <c r="RBA113" s="74"/>
      <c r="RBB113" s="74"/>
      <c r="RBC113" s="74"/>
      <c r="RBD113" s="74"/>
      <c r="RBE113" s="74"/>
      <c r="RBF113" s="74"/>
      <c r="RBG113" s="74"/>
      <c r="RBH113" s="74"/>
      <c r="RBI113" s="74"/>
      <c r="RBJ113" s="74"/>
      <c r="RBK113" s="74"/>
      <c r="RBL113" s="74"/>
      <c r="RBM113" s="74"/>
      <c r="RBN113" s="74"/>
      <c r="RBO113" s="74"/>
      <c r="RBP113" s="74"/>
      <c r="RBQ113" s="74"/>
      <c r="RBR113" s="74"/>
      <c r="RBS113" s="74"/>
      <c r="RBT113" s="74"/>
      <c r="RBU113" s="74"/>
      <c r="RBV113" s="74"/>
      <c r="RBW113" s="74"/>
      <c r="RBX113" s="74"/>
      <c r="RBY113" s="74"/>
      <c r="RBZ113" s="74"/>
      <c r="RCA113" s="74"/>
      <c r="RCB113" s="74"/>
      <c r="RCC113" s="74"/>
      <c r="RCD113" s="74"/>
      <c r="RCE113" s="74"/>
      <c r="RCF113" s="74"/>
      <c r="RCG113" s="74"/>
      <c r="RCH113" s="74"/>
      <c r="RCI113" s="74"/>
      <c r="RCJ113" s="74"/>
      <c r="RCK113" s="74"/>
      <c r="RCL113" s="74"/>
      <c r="RCM113" s="74"/>
      <c r="RCN113" s="74"/>
      <c r="RCO113" s="74"/>
      <c r="RCP113" s="74"/>
      <c r="RCQ113" s="74"/>
      <c r="RCR113" s="74"/>
      <c r="RCS113" s="74"/>
      <c r="RCT113" s="74"/>
      <c r="RCU113" s="74"/>
      <c r="RCV113" s="74"/>
      <c r="RCW113" s="74"/>
      <c r="RCX113" s="74"/>
      <c r="RCY113" s="74"/>
      <c r="RCZ113" s="74"/>
      <c r="RDA113" s="74"/>
      <c r="RDB113" s="74"/>
      <c r="RDC113" s="74"/>
      <c r="RDD113" s="74"/>
      <c r="RDE113" s="74"/>
      <c r="RDF113" s="74"/>
      <c r="RDG113" s="74"/>
      <c r="RDH113" s="74"/>
      <c r="RDI113" s="74"/>
      <c r="RDJ113" s="74"/>
      <c r="RDK113" s="74"/>
      <c r="RDL113" s="74"/>
      <c r="RDM113" s="74"/>
      <c r="RDN113" s="74"/>
      <c r="RDO113" s="74"/>
      <c r="RDP113" s="74"/>
      <c r="RDQ113" s="74"/>
      <c r="RDR113" s="74"/>
      <c r="RDS113" s="74"/>
      <c r="RDT113" s="74"/>
      <c r="RDU113" s="74"/>
      <c r="RDV113" s="74"/>
      <c r="RDW113" s="74"/>
      <c r="RDX113" s="74"/>
      <c r="RDY113" s="74"/>
      <c r="RDZ113" s="74"/>
      <c r="REA113" s="74"/>
      <c r="REB113" s="74"/>
      <c r="REC113" s="74"/>
      <c r="RED113" s="74"/>
      <c r="REE113" s="74"/>
      <c r="REF113" s="74"/>
      <c r="REG113" s="74"/>
      <c r="REH113" s="74"/>
      <c r="REI113" s="74"/>
      <c r="REJ113" s="74"/>
      <c r="REK113" s="74"/>
      <c r="REL113" s="74"/>
      <c r="REM113" s="74"/>
      <c r="REN113" s="74"/>
      <c r="REO113" s="74"/>
      <c r="REP113" s="74"/>
      <c r="REQ113" s="74"/>
      <c r="RER113" s="74"/>
      <c r="RES113" s="74"/>
      <c r="RET113" s="74"/>
      <c r="REU113" s="74"/>
      <c r="REV113" s="74"/>
      <c r="REW113" s="74"/>
      <c r="REX113" s="74"/>
      <c r="REY113" s="74"/>
      <c r="REZ113" s="74"/>
      <c r="RFA113" s="74"/>
      <c r="RFB113" s="74"/>
      <c r="RFC113" s="74"/>
      <c r="RFD113" s="74"/>
      <c r="RFE113" s="74"/>
      <c r="RFF113" s="74"/>
      <c r="RFG113" s="74"/>
      <c r="RFH113" s="74"/>
      <c r="RFI113" s="74"/>
      <c r="RFJ113" s="74"/>
      <c r="RFK113" s="74"/>
      <c r="RFL113" s="74"/>
      <c r="RFM113" s="74"/>
      <c r="RFN113" s="74"/>
      <c r="RFO113" s="74"/>
      <c r="RFP113" s="74"/>
      <c r="RFQ113" s="74"/>
      <c r="RFR113" s="74"/>
      <c r="RFS113" s="74"/>
      <c r="RFT113" s="74"/>
      <c r="RFU113" s="74"/>
      <c r="RFV113" s="74"/>
      <c r="RFW113" s="74"/>
      <c r="RFX113" s="74"/>
      <c r="RFY113" s="74"/>
      <c r="RFZ113" s="74"/>
      <c r="RGA113" s="74"/>
      <c r="RGB113" s="74"/>
      <c r="RGC113" s="74"/>
      <c r="RGD113" s="74"/>
      <c r="RGE113" s="74"/>
      <c r="RGF113" s="74"/>
      <c r="RGG113" s="74"/>
      <c r="RGH113" s="74"/>
      <c r="RGI113" s="74"/>
      <c r="RGJ113" s="74"/>
      <c r="RGK113" s="74"/>
      <c r="RGL113" s="74"/>
      <c r="RGM113" s="74"/>
      <c r="RGN113" s="74"/>
      <c r="RGO113" s="74"/>
      <c r="RGP113" s="74"/>
      <c r="RGQ113" s="74"/>
      <c r="RGR113" s="74"/>
      <c r="RGS113" s="74"/>
      <c r="RGT113" s="74"/>
      <c r="RGU113" s="74"/>
      <c r="RGV113" s="74"/>
      <c r="RGW113" s="74"/>
      <c r="RGX113" s="74"/>
      <c r="RGY113" s="74"/>
      <c r="RGZ113" s="74"/>
      <c r="RHA113" s="74"/>
      <c r="RHB113" s="74"/>
      <c r="RHC113" s="74"/>
      <c r="RHD113" s="74"/>
      <c r="RHE113" s="74"/>
      <c r="RHF113" s="74"/>
      <c r="RHG113" s="74"/>
      <c r="RHH113" s="74"/>
      <c r="RHI113" s="74"/>
      <c r="RHJ113" s="74"/>
      <c r="RHK113" s="74"/>
      <c r="RHL113" s="74"/>
      <c r="RHM113" s="74"/>
      <c r="RHN113" s="74"/>
      <c r="RHO113" s="74"/>
      <c r="RHP113" s="74"/>
      <c r="RHQ113" s="74"/>
      <c r="RHR113" s="74"/>
      <c r="RHS113" s="74"/>
      <c r="RHT113" s="74"/>
      <c r="RHU113" s="74"/>
      <c r="RHV113" s="74"/>
      <c r="RHW113" s="74"/>
      <c r="RHX113" s="74"/>
      <c r="RHY113" s="74"/>
      <c r="RHZ113" s="74"/>
      <c r="RIA113" s="74"/>
      <c r="RIB113" s="74"/>
      <c r="RIC113" s="74"/>
      <c r="RID113" s="74"/>
      <c r="RIE113" s="74"/>
      <c r="RIF113" s="74"/>
      <c r="RIG113" s="74"/>
      <c r="RIH113" s="74"/>
      <c r="RII113" s="74"/>
      <c r="RIJ113" s="74"/>
      <c r="RIK113" s="74"/>
      <c r="RIL113" s="74"/>
      <c r="RIM113" s="74"/>
      <c r="RIN113" s="74"/>
      <c r="RIO113" s="74"/>
      <c r="RIP113" s="74"/>
      <c r="RIQ113" s="74"/>
      <c r="RIR113" s="74"/>
      <c r="RIS113" s="74"/>
      <c r="RIT113" s="74"/>
      <c r="RIU113" s="74"/>
      <c r="RIV113" s="74"/>
      <c r="RIW113" s="74"/>
      <c r="RIX113" s="74"/>
      <c r="RIY113" s="74"/>
      <c r="RIZ113" s="74"/>
      <c r="RJA113" s="74"/>
      <c r="RJB113" s="74"/>
      <c r="RJC113" s="74"/>
      <c r="RJD113" s="74"/>
      <c r="RJE113" s="74"/>
      <c r="RJF113" s="74"/>
      <c r="RJG113" s="74"/>
      <c r="RJH113" s="74"/>
      <c r="RJI113" s="74"/>
      <c r="RJJ113" s="74"/>
      <c r="RJK113" s="74"/>
      <c r="RJL113" s="74"/>
      <c r="RJM113" s="74"/>
      <c r="RJN113" s="74"/>
      <c r="RJO113" s="74"/>
      <c r="RJP113" s="74"/>
      <c r="RJQ113" s="74"/>
      <c r="RJR113" s="74"/>
      <c r="RJS113" s="74"/>
      <c r="RJT113" s="74"/>
      <c r="RJU113" s="74"/>
      <c r="RJV113" s="74"/>
      <c r="RJW113" s="74"/>
      <c r="RJX113" s="74"/>
      <c r="RJY113" s="74"/>
      <c r="RJZ113" s="74"/>
      <c r="RKA113" s="74"/>
      <c r="RKB113" s="74"/>
      <c r="RKC113" s="74"/>
      <c r="RKD113" s="74"/>
      <c r="RKE113" s="74"/>
      <c r="RKF113" s="74"/>
      <c r="RKG113" s="74"/>
      <c r="RKH113" s="74"/>
      <c r="RKI113" s="74"/>
      <c r="RKJ113" s="74"/>
      <c r="RKK113" s="74"/>
      <c r="RKL113" s="74"/>
      <c r="RKM113" s="74"/>
      <c r="RKN113" s="74"/>
      <c r="RKO113" s="74"/>
      <c r="RKP113" s="74"/>
      <c r="RKQ113" s="74"/>
      <c r="RKR113" s="74"/>
      <c r="RKS113" s="74"/>
      <c r="RKT113" s="74"/>
      <c r="RKU113" s="74"/>
      <c r="RKV113" s="74"/>
      <c r="RKW113" s="74"/>
      <c r="RKX113" s="74"/>
      <c r="RKY113" s="74"/>
      <c r="RKZ113" s="74"/>
      <c r="RLA113" s="74"/>
      <c r="RLB113" s="74"/>
      <c r="RLC113" s="74"/>
      <c r="RLD113" s="74"/>
      <c r="RLE113" s="74"/>
      <c r="RLF113" s="74"/>
      <c r="RLG113" s="74"/>
      <c r="RLH113" s="74"/>
      <c r="RLI113" s="74"/>
      <c r="RLJ113" s="74"/>
      <c r="RLK113" s="74"/>
      <c r="RLL113" s="74"/>
      <c r="RLM113" s="74"/>
      <c r="RLN113" s="74"/>
      <c r="RLO113" s="74"/>
      <c r="RLP113" s="74"/>
      <c r="RLQ113" s="74"/>
      <c r="RLR113" s="74"/>
      <c r="RLS113" s="74"/>
      <c r="RLT113" s="74"/>
      <c r="RLU113" s="74"/>
      <c r="RLV113" s="74"/>
      <c r="RLW113" s="74"/>
      <c r="RLX113" s="74"/>
      <c r="RLY113" s="74"/>
      <c r="RLZ113" s="74"/>
      <c r="RMA113" s="74"/>
      <c r="RMB113" s="74"/>
      <c r="RMC113" s="74"/>
      <c r="RMD113" s="74"/>
      <c r="RME113" s="74"/>
      <c r="RMF113" s="74"/>
      <c r="RMG113" s="74"/>
      <c r="RMH113" s="74"/>
      <c r="RMI113" s="74"/>
      <c r="RMJ113" s="74"/>
      <c r="RMK113" s="74"/>
      <c r="RML113" s="74"/>
      <c r="RMM113" s="74"/>
      <c r="RMN113" s="74"/>
      <c r="RMO113" s="74"/>
      <c r="RMP113" s="74"/>
      <c r="RMQ113" s="74"/>
      <c r="RMR113" s="74"/>
      <c r="RMS113" s="74"/>
      <c r="RMT113" s="74"/>
      <c r="RMU113" s="74"/>
      <c r="RMV113" s="74"/>
      <c r="RMW113" s="74"/>
      <c r="RMX113" s="74"/>
      <c r="RMY113" s="74"/>
      <c r="RMZ113" s="74"/>
      <c r="RNA113" s="74"/>
      <c r="RNB113" s="74"/>
      <c r="RNC113" s="74"/>
      <c r="RND113" s="74"/>
      <c r="RNE113" s="74"/>
      <c r="RNF113" s="74"/>
      <c r="RNG113" s="74"/>
      <c r="RNH113" s="74"/>
      <c r="RNI113" s="74"/>
      <c r="RNJ113" s="74"/>
      <c r="RNK113" s="74"/>
      <c r="RNL113" s="74"/>
      <c r="RNM113" s="74"/>
      <c r="RNN113" s="74"/>
      <c r="RNO113" s="74"/>
      <c r="RNP113" s="74"/>
      <c r="RNQ113" s="74"/>
      <c r="RNR113" s="74"/>
      <c r="RNS113" s="74"/>
      <c r="RNT113" s="74"/>
      <c r="RNU113" s="74"/>
      <c r="RNV113" s="74"/>
      <c r="RNW113" s="74"/>
      <c r="RNX113" s="74"/>
      <c r="RNY113" s="74"/>
      <c r="RNZ113" s="74"/>
      <c r="ROA113" s="74"/>
      <c r="ROB113" s="74"/>
      <c r="ROC113" s="74"/>
      <c r="ROD113" s="74"/>
      <c r="ROE113" s="74"/>
      <c r="ROF113" s="74"/>
      <c r="ROG113" s="74"/>
      <c r="ROH113" s="74"/>
      <c r="ROI113" s="74"/>
      <c r="ROJ113" s="74"/>
      <c r="ROK113" s="74"/>
      <c r="ROL113" s="74"/>
      <c r="ROM113" s="74"/>
      <c r="RON113" s="74"/>
      <c r="ROO113" s="74"/>
      <c r="ROP113" s="74"/>
      <c r="ROQ113" s="74"/>
      <c r="ROR113" s="74"/>
      <c r="ROS113" s="74"/>
      <c r="ROT113" s="74"/>
      <c r="ROU113" s="74"/>
      <c r="ROV113" s="74"/>
      <c r="ROW113" s="74"/>
      <c r="ROX113" s="74"/>
      <c r="ROY113" s="74"/>
      <c r="ROZ113" s="74"/>
      <c r="RPA113" s="74"/>
      <c r="RPB113" s="74"/>
      <c r="RPC113" s="74"/>
      <c r="RPD113" s="74"/>
      <c r="RPE113" s="74"/>
      <c r="RPF113" s="74"/>
      <c r="RPG113" s="74"/>
      <c r="RPH113" s="74"/>
      <c r="RPI113" s="74"/>
      <c r="RPJ113" s="74"/>
      <c r="RPK113" s="74"/>
      <c r="RPL113" s="74"/>
      <c r="RPM113" s="74"/>
      <c r="RPN113" s="74"/>
      <c r="RPO113" s="74"/>
      <c r="RPP113" s="74"/>
      <c r="RPQ113" s="74"/>
      <c r="RPR113" s="74"/>
      <c r="RPS113" s="74"/>
      <c r="RPT113" s="74"/>
      <c r="RPU113" s="74"/>
      <c r="RPV113" s="74"/>
      <c r="RPW113" s="74"/>
      <c r="RPX113" s="74"/>
      <c r="RPY113" s="74"/>
      <c r="RPZ113" s="74"/>
      <c r="RQA113" s="74"/>
      <c r="RQB113" s="74"/>
      <c r="RQC113" s="74"/>
      <c r="RQD113" s="74"/>
      <c r="RQE113" s="74"/>
      <c r="RQF113" s="74"/>
      <c r="RQG113" s="74"/>
      <c r="RQH113" s="74"/>
      <c r="RQI113" s="74"/>
      <c r="RQJ113" s="74"/>
      <c r="RQK113" s="74"/>
      <c r="RQL113" s="74"/>
      <c r="RQM113" s="74"/>
      <c r="RQN113" s="74"/>
      <c r="RQO113" s="74"/>
      <c r="RQP113" s="74"/>
      <c r="RQQ113" s="74"/>
      <c r="RQR113" s="74"/>
      <c r="RQS113" s="74"/>
      <c r="RQT113" s="74"/>
      <c r="RQU113" s="74"/>
      <c r="RQV113" s="74"/>
      <c r="RQW113" s="74"/>
      <c r="RQX113" s="74"/>
      <c r="RQY113" s="74"/>
      <c r="RQZ113" s="74"/>
      <c r="RRA113" s="74"/>
      <c r="RRB113" s="74"/>
      <c r="RRC113" s="74"/>
      <c r="RRD113" s="74"/>
      <c r="RRE113" s="74"/>
      <c r="RRF113" s="74"/>
      <c r="RRG113" s="74"/>
      <c r="RRH113" s="74"/>
      <c r="RRI113" s="74"/>
      <c r="RRJ113" s="74"/>
      <c r="RRK113" s="74"/>
      <c r="RRL113" s="74"/>
      <c r="RRM113" s="74"/>
      <c r="RRN113" s="74"/>
      <c r="RRO113" s="74"/>
      <c r="RRP113" s="74"/>
      <c r="RRQ113" s="74"/>
      <c r="RRR113" s="74"/>
      <c r="RRS113" s="74"/>
      <c r="RRT113" s="74"/>
      <c r="RRU113" s="74"/>
      <c r="RRV113" s="74"/>
      <c r="RRW113" s="74"/>
      <c r="RRX113" s="74"/>
      <c r="RRY113" s="74"/>
      <c r="RRZ113" s="74"/>
      <c r="RSA113" s="74"/>
      <c r="RSB113" s="74"/>
      <c r="RSC113" s="74"/>
      <c r="RSD113" s="74"/>
      <c r="RSE113" s="74"/>
      <c r="RSF113" s="74"/>
      <c r="RSG113" s="74"/>
      <c r="RSH113" s="74"/>
      <c r="RSI113" s="74"/>
      <c r="RSJ113" s="74"/>
      <c r="RSK113" s="74"/>
      <c r="RSL113" s="74"/>
      <c r="RSM113" s="74"/>
      <c r="RSN113" s="74"/>
      <c r="RSO113" s="74"/>
      <c r="RSP113" s="74"/>
      <c r="RSQ113" s="74"/>
      <c r="RSR113" s="74"/>
      <c r="RSS113" s="74"/>
      <c r="RST113" s="74"/>
      <c r="RSU113" s="74"/>
      <c r="RSV113" s="74"/>
      <c r="RSW113" s="74"/>
      <c r="RSX113" s="74"/>
      <c r="RSY113" s="74"/>
      <c r="RSZ113" s="74"/>
      <c r="RTA113" s="74"/>
      <c r="RTB113" s="74"/>
      <c r="RTC113" s="74"/>
      <c r="RTD113" s="74"/>
      <c r="RTE113" s="74"/>
      <c r="RTF113" s="74"/>
      <c r="RTG113" s="74"/>
      <c r="RTH113" s="74"/>
      <c r="RTI113" s="74"/>
      <c r="RTJ113" s="74"/>
      <c r="RTK113" s="74"/>
      <c r="RTL113" s="74"/>
      <c r="RTM113" s="74"/>
      <c r="RTN113" s="74"/>
      <c r="RTO113" s="74"/>
      <c r="RTP113" s="74"/>
      <c r="RTQ113" s="74"/>
      <c r="RTR113" s="74"/>
      <c r="RTS113" s="74"/>
      <c r="RTT113" s="74"/>
      <c r="RTU113" s="74"/>
      <c r="RTV113" s="74"/>
      <c r="RTW113" s="74"/>
      <c r="RTX113" s="74"/>
      <c r="RTY113" s="74"/>
      <c r="RTZ113" s="74"/>
      <c r="RUA113" s="74"/>
      <c r="RUB113" s="74"/>
      <c r="RUC113" s="74"/>
      <c r="RUD113" s="74"/>
      <c r="RUE113" s="74"/>
      <c r="RUF113" s="74"/>
      <c r="RUG113" s="74"/>
      <c r="RUH113" s="74"/>
      <c r="RUI113" s="74"/>
      <c r="RUJ113" s="74"/>
      <c r="RUK113" s="74"/>
      <c r="RUL113" s="74"/>
      <c r="RUM113" s="74"/>
      <c r="RUN113" s="74"/>
      <c r="RUO113" s="74"/>
      <c r="RUP113" s="74"/>
      <c r="RUQ113" s="74"/>
      <c r="RUR113" s="74"/>
      <c r="RUS113" s="74"/>
      <c r="RUT113" s="74"/>
      <c r="RUU113" s="74"/>
      <c r="RUV113" s="74"/>
      <c r="RUW113" s="74"/>
      <c r="RUX113" s="74"/>
      <c r="RUY113" s="74"/>
      <c r="RUZ113" s="74"/>
      <c r="RVA113" s="74"/>
      <c r="RVB113" s="74"/>
      <c r="RVC113" s="74"/>
      <c r="RVD113" s="74"/>
      <c r="RVE113" s="74"/>
      <c r="RVF113" s="74"/>
      <c r="RVG113" s="74"/>
      <c r="RVH113" s="74"/>
      <c r="RVI113" s="74"/>
      <c r="RVJ113" s="74"/>
      <c r="RVK113" s="74"/>
      <c r="RVL113" s="74"/>
      <c r="RVM113" s="74"/>
      <c r="RVN113" s="74"/>
      <c r="RVO113" s="74"/>
      <c r="RVP113" s="74"/>
      <c r="RVQ113" s="74"/>
      <c r="RVR113" s="74"/>
      <c r="RVS113" s="74"/>
      <c r="RVT113" s="74"/>
      <c r="RVU113" s="74"/>
      <c r="RVV113" s="74"/>
      <c r="RVW113" s="74"/>
      <c r="RVX113" s="74"/>
      <c r="RVY113" s="74"/>
      <c r="RVZ113" s="74"/>
      <c r="RWA113" s="74"/>
      <c r="RWB113" s="74"/>
      <c r="RWC113" s="74"/>
      <c r="RWD113" s="74"/>
      <c r="RWE113" s="74"/>
      <c r="RWF113" s="74"/>
      <c r="RWG113" s="74"/>
      <c r="RWH113" s="74"/>
      <c r="RWI113" s="74"/>
      <c r="RWJ113" s="74"/>
      <c r="RWK113" s="74"/>
      <c r="RWL113" s="74"/>
      <c r="RWM113" s="74"/>
      <c r="RWN113" s="74"/>
      <c r="RWO113" s="74"/>
      <c r="RWP113" s="74"/>
      <c r="RWQ113" s="74"/>
      <c r="RWR113" s="74"/>
      <c r="RWS113" s="74"/>
      <c r="RWT113" s="74"/>
      <c r="RWU113" s="74"/>
      <c r="RWV113" s="74"/>
      <c r="RWW113" s="74"/>
      <c r="RWX113" s="74"/>
      <c r="RWY113" s="74"/>
      <c r="RWZ113" s="74"/>
      <c r="RXA113" s="74"/>
      <c r="RXB113" s="74"/>
      <c r="RXC113" s="74"/>
      <c r="RXD113" s="74"/>
      <c r="RXE113" s="74"/>
      <c r="RXF113" s="74"/>
      <c r="RXG113" s="74"/>
      <c r="RXH113" s="74"/>
      <c r="RXI113" s="74"/>
      <c r="RXJ113" s="74"/>
      <c r="RXK113" s="74"/>
      <c r="RXL113" s="74"/>
      <c r="RXM113" s="74"/>
      <c r="RXN113" s="74"/>
      <c r="RXO113" s="74"/>
      <c r="RXP113" s="74"/>
      <c r="RXQ113" s="74"/>
      <c r="RXR113" s="74"/>
      <c r="RXS113" s="74"/>
      <c r="RXT113" s="74"/>
      <c r="RXU113" s="74"/>
      <c r="RXV113" s="74"/>
      <c r="RXW113" s="74"/>
      <c r="RXX113" s="74"/>
      <c r="RXY113" s="74"/>
      <c r="RXZ113" s="74"/>
      <c r="RYA113" s="74"/>
      <c r="RYB113" s="74"/>
      <c r="RYC113" s="74"/>
      <c r="RYD113" s="74"/>
      <c r="RYE113" s="74"/>
      <c r="RYF113" s="74"/>
      <c r="RYG113" s="74"/>
      <c r="RYH113" s="74"/>
      <c r="RYI113" s="74"/>
      <c r="RYJ113" s="74"/>
      <c r="RYK113" s="74"/>
      <c r="RYL113" s="74"/>
      <c r="RYM113" s="74"/>
      <c r="RYN113" s="74"/>
      <c r="RYO113" s="74"/>
      <c r="RYP113" s="74"/>
      <c r="RYQ113" s="74"/>
      <c r="RYR113" s="74"/>
      <c r="RYS113" s="74"/>
      <c r="RYT113" s="74"/>
      <c r="RYU113" s="74"/>
      <c r="RYV113" s="74"/>
      <c r="RYW113" s="74"/>
      <c r="RYX113" s="74"/>
      <c r="RYY113" s="74"/>
      <c r="RYZ113" s="74"/>
      <c r="RZA113" s="74"/>
      <c r="RZB113" s="74"/>
      <c r="RZC113" s="74"/>
      <c r="RZD113" s="74"/>
      <c r="RZE113" s="74"/>
      <c r="RZF113" s="74"/>
      <c r="RZG113" s="74"/>
      <c r="RZH113" s="74"/>
      <c r="RZI113" s="74"/>
      <c r="RZJ113" s="74"/>
      <c r="RZK113" s="74"/>
      <c r="RZL113" s="74"/>
      <c r="RZM113" s="74"/>
      <c r="RZN113" s="74"/>
      <c r="RZO113" s="74"/>
      <c r="RZP113" s="74"/>
      <c r="RZQ113" s="74"/>
      <c r="RZR113" s="74"/>
      <c r="RZS113" s="74"/>
      <c r="RZT113" s="74"/>
      <c r="RZU113" s="74"/>
      <c r="RZV113" s="74"/>
      <c r="RZW113" s="74"/>
      <c r="RZX113" s="74"/>
      <c r="RZY113" s="74"/>
      <c r="RZZ113" s="74"/>
      <c r="SAA113" s="74"/>
      <c r="SAB113" s="74"/>
      <c r="SAC113" s="74"/>
      <c r="SAD113" s="74"/>
      <c r="SAE113" s="74"/>
      <c r="SAF113" s="74"/>
      <c r="SAG113" s="74"/>
      <c r="SAH113" s="74"/>
      <c r="SAI113" s="74"/>
      <c r="SAJ113" s="74"/>
      <c r="SAK113" s="74"/>
      <c r="SAL113" s="74"/>
      <c r="SAM113" s="74"/>
      <c r="SAN113" s="74"/>
      <c r="SAO113" s="74"/>
      <c r="SAP113" s="74"/>
      <c r="SAQ113" s="74"/>
      <c r="SAR113" s="74"/>
      <c r="SAS113" s="74"/>
      <c r="SAT113" s="74"/>
      <c r="SAU113" s="74"/>
      <c r="SAV113" s="74"/>
      <c r="SAW113" s="74"/>
      <c r="SAX113" s="74"/>
      <c r="SAY113" s="74"/>
      <c r="SAZ113" s="74"/>
      <c r="SBA113" s="74"/>
      <c r="SBB113" s="74"/>
      <c r="SBC113" s="74"/>
      <c r="SBD113" s="74"/>
      <c r="SBE113" s="74"/>
      <c r="SBF113" s="74"/>
      <c r="SBG113" s="74"/>
      <c r="SBH113" s="74"/>
      <c r="SBI113" s="74"/>
      <c r="SBJ113" s="74"/>
      <c r="SBK113" s="74"/>
      <c r="SBL113" s="74"/>
      <c r="SBM113" s="74"/>
      <c r="SBN113" s="74"/>
      <c r="SBO113" s="74"/>
      <c r="SBP113" s="74"/>
      <c r="SBQ113" s="74"/>
      <c r="SBR113" s="74"/>
      <c r="SBS113" s="74"/>
      <c r="SBT113" s="74"/>
      <c r="SBU113" s="74"/>
      <c r="SBV113" s="74"/>
      <c r="SBW113" s="74"/>
      <c r="SBX113" s="74"/>
      <c r="SBY113" s="74"/>
      <c r="SBZ113" s="74"/>
      <c r="SCA113" s="74"/>
      <c r="SCB113" s="74"/>
      <c r="SCC113" s="74"/>
      <c r="SCD113" s="74"/>
      <c r="SCE113" s="74"/>
      <c r="SCF113" s="74"/>
      <c r="SCG113" s="74"/>
      <c r="SCH113" s="74"/>
      <c r="SCI113" s="74"/>
      <c r="SCJ113" s="74"/>
      <c r="SCK113" s="74"/>
      <c r="SCL113" s="74"/>
      <c r="SCM113" s="74"/>
      <c r="SCN113" s="74"/>
      <c r="SCO113" s="74"/>
      <c r="SCP113" s="74"/>
      <c r="SCQ113" s="74"/>
      <c r="SCR113" s="74"/>
      <c r="SCS113" s="74"/>
      <c r="SCT113" s="74"/>
      <c r="SCU113" s="74"/>
      <c r="SCV113" s="74"/>
      <c r="SCW113" s="74"/>
      <c r="SCX113" s="74"/>
      <c r="SCY113" s="74"/>
      <c r="SCZ113" s="74"/>
      <c r="SDA113" s="74"/>
      <c r="SDB113" s="74"/>
      <c r="SDC113" s="74"/>
      <c r="SDD113" s="74"/>
      <c r="SDE113" s="74"/>
      <c r="SDF113" s="74"/>
      <c r="SDG113" s="74"/>
      <c r="SDH113" s="74"/>
      <c r="SDI113" s="74"/>
      <c r="SDJ113" s="74"/>
      <c r="SDK113" s="74"/>
      <c r="SDL113" s="74"/>
      <c r="SDM113" s="74"/>
      <c r="SDN113" s="74"/>
      <c r="SDO113" s="74"/>
      <c r="SDP113" s="74"/>
      <c r="SDQ113" s="74"/>
      <c r="SDR113" s="74"/>
      <c r="SDS113" s="74"/>
      <c r="SDT113" s="74"/>
      <c r="SDU113" s="74"/>
      <c r="SDV113" s="74"/>
      <c r="SDW113" s="74"/>
      <c r="SDX113" s="74"/>
      <c r="SDY113" s="74"/>
      <c r="SDZ113" s="74"/>
      <c r="SEA113" s="74"/>
      <c r="SEB113" s="74"/>
      <c r="SEC113" s="74"/>
      <c r="SED113" s="74"/>
      <c r="SEE113" s="74"/>
      <c r="SEF113" s="74"/>
      <c r="SEG113" s="74"/>
      <c r="SEH113" s="74"/>
      <c r="SEI113" s="74"/>
      <c r="SEJ113" s="74"/>
      <c r="SEK113" s="74"/>
      <c r="SEL113" s="74"/>
      <c r="SEM113" s="74"/>
      <c r="SEN113" s="74"/>
      <c r="SEO113" s="74"/>
      <c r="SEP113" s="74"/>
      <c r="SEQ113" s="74"/>
      <c r="SER113" s="74"/>
      <c r="SES113" s="74"/>
      <c r="SET113" s="74"/>
      <c r="SEU113" s="74"/>
      <c r="SEV113" s="74"/>
      <c r="SEW113" s="74"/>
      <c r="SEX113" s="74"/>
      <c r="SEY113" s="74"/>
      <c r="SEZ113" s="74"/>
      <c r="SFA113" s="74"/>
      <c r="SFB113" s="74"/>
      <c r="SFC113" s="74"/>
      <c r="SFD113" s="74"/>
      <c r="SFE113" s="74"/>
      <c r="SFF113" s="74"/>
      <c r="SFG113" s="74"/>
      <c r="SFH113" s="74"/>
      <c r="SFI113" s="74"/>
      <c r="SFJ113" s="74"/>
      <c r="SFK113" s="74"/>
      <c r="SFL113" s="74"/>
      <c r="SFM113" s="74"/>
      <c r="SFN113" s="74"/>
      <c r="SFO113" s="74"/>
      <c r="SFP113" s="74"/>
      <c r="SFQ113" s="74"/>
      <c r="SFR113" s="74"/>
      <c r="SFS113" s="74"/>
      <c r="SFT113" s="74"/>
      <c r="SFU113" s="74"/>
      <c r="SFV113" s="74"/>
      <c r="SFW113" s="74"/>
      <c r="SFX113" s="74"/>
      <c r="SFY113" s="74"/>
      <c r="SFZ113" s="74"/>
      <c r="SGA113" s="74"/>
      <c r="SGB113" s="74"/>
      <c r="SGC113" s="74"/>
      <c r="SGD113" s="74"/>
      <c r="SGE113" s="74"/>
      <c r="SGF113" s="74"/>
      <c r="SGG113" s="74"/>
      <c r="SGH113" s="74"/>
      <c r="SGI113" s="74"/>
      <c r="SGJ113" s="74"/>
      <c r="SGK113" s="74"/>
      <c r="SGL113" s="74"/>
      <c r="SGM113" s="74"/>
      <c r="SGN113" s="74"/>
      <c r="SGO113" s="74"/>
      <c r="SGP113" s="74"/>
      <c r="SGQ113" s="74"/>
      <c r="SGR113" s="74"/>
      <c r="SGS113" s="74"/>
      <c r="SGT113" s="74"/>
      <c r="SGU113" s="74"/>
      <c r="SGV113" s="74"/>
      <c r="SGW113" s="74"/>
      <c r="SGX113" s="74"/>
      <c r="SGY113" s="74"/>
      <c r="SGZ113" s="74"/>
      <c r="SHA113" s="74"/>
      <c r="SHB113" s="74"/>
      <c r="SHC113" s="74"/>
      <c r="SHD113" s="74"/>
      <c r="SHE113" s="74"/>
      <c r="SHF113" s="74"/>
      <c r="SHG113" s="74"/>
      <c r="SHH113" s="74"/>
      <c r="SHI113" s="74"/>
      <c r="SHJ113" s="74"/>
      <c r="SHK113" s="74"/>
      <c r="SHL113" s="74"/>
      <c r="SHM113" s="74"/>
      <c r="SHN113" s="74"/>
      <c r="SHO113" s="74"/>
      <c r="SHP113" s="74"/>
      <c r="SHQ113" s="74"/>
      <c r="SHR113" s="74"/>
      <c r="SHS113" s="74"/>
      <c r="SHT113" s="74"/>
      <c r="SHU113" s="74"/>
      <c r="SHV113" s="74"/>
      <c r="SHW113" s="74"/>
      <c r="SHX113" s="74"/>
      <c r="SHY113" s="74"/>
      <c r="SHZ113" s="74"/>
      <c r="SIA113" s="74"/>
      <c r="SIB113" s="74"/>
      <c r="SIC113" s="74"/>
      <c r="SID113" s="74"/>
      <c r="SIE113" s="74"/>
      <c r="SIF113" s="74"/>
      <c r="SIG113" s="74"/>
      <c r="SIH113" s="74"/>
      <c r="SII113" s="74"/>
      <c r="SIJ113" s="74"/>
      <c r="SIK113" s="74"/>
      <c r="SIL113" s="74"/>
      <c r="SIM113" s="74"/>
      <c r="SIN113" s="74"/>
      <c r="SIO113" s="74"/>
      <c r="SIP113" s="74"/>
      <c r="SIQ113" s="74"/>
      <c r="SIR113" s="74"/>
      <c r="SIS113" s="74"/>
      <c r="SIT113" s="74"/>
      <c r="SIU113" s="74"/>
      <c r="SIV113" s="74"/>
      <c r="SIW113" s="74"/>
      <c r="SIX113" s="74"/>
      <c r="SIY113" s="74"/>
      <c r="SIZ113" s="74"/>
      <c r="SJA113" s="74"/>
      <c r="SJB113" s="74"/>
      <c r="SJC113" s="74"/>
      <c r="SJD113" s="74"/>
      <c r="SJE113" s="74"/>
      <c r="SJF113" s="74"/>
      <c r="SJG113" s="74"/>
      <c r="SJH113" s="74"/>
      <c r="SJI113" s="74"/>
      <c r="SJJ113" s="74"/>
      <c r="SJK113" s="74"/>
      <c r="SJL113" s="74"/>
      <c r="SJM113" s="74"/>
      <c r="SJN113" s="74"/>
      <c r="SJO113" s="74"/>
      <c r="SJP113" s="74"/>
      <c r="SJQ113" s="74"/>
      <c r="SJR113" s="74"/>
      <c r="SJS113" s="74"/>
      <c r="SJT113" s="74"/>
      <c r="SJU113" s="74"/>
      <c r="SJV113" s="74"/>
      <c r="SJW113" s="74"/>
      <c r="SJX113" s="74"/>
      <c r="SJY113" s="74"/>
      <c r="SJZ113" s="74"/>
      <c r="SKA113" s="74"/>
      <c r="SKB113" s="74"/>
      <c r="SKC113" s="74"/>
      <c r="SKD113" s="74"/>
      <c r="SKE113" s="74"/>
      <c r="SKF113" s="74"/>
      <c r="SKG113" s="74"/>
      <c r="SKH113" s="74"/>
      <c r="SKI113" s="74"/>
      <c r="SKJ113" s="74"/>
      <c r="SKK113" s="74"/>
      <c r="SKL113" s="74"/>
      <c r="SKM113" s="74"/>
      <c r="SKN113" s="74"/>
      <c r="SKO113" s="74"/>
      <c r="SKP113" s="74"/>
      <c r="SKQ113" s="74"/>
      <c r="SKR113" s="74"/>
      <c r="SKS113" s="74"/>
      <c r="SKT113" s="74"/>
      <c r="SKU113" s="74"/>
      <c r="SKV113" s="74"/>
      <c r="SKW113" s="74"/>
      <c r="SKX113" s="74"/>
      <c r="SKY113" s="74"/>
      <c r="SKZ113" s="74"/>
      <c r="SLA113" s="74"/>
      <c r="SLB113" s="74"/>
      <c r="SLC113" s="74"/>
      <c r="SLD113" s="74"/>
      <c r="SLE113" s="74"/>
      <c r="SLF113" s="74"/>
      <c r="SLG113" s="74"/>
      <c r="SLH113" s="74"/>
      <c r="SLI113" s="74"/>
      <c r="SLJ113" s="74"/>
      <c r="SLK113" s="74"/>
      <c r="SLL113" s="74"/>
      <c r="SLM113" s="74"/>
      <c r="SLN113" s="74"/>
      <c r="SLO113" s="74"/>
      <c r="SLP113" s="74"/>
      <c r="SLQ113" s="74"/>
      <c r="SLR113" s="74"/>
      <c r="SLS113" s="74"/>
      <c r="SLT113" s="74"/>
      <c r="SLU113" s="74"/>
      <c r="SLV113" s="74"/>
      <c r="SLW113" s="74"/>
      <c r="SLX113" s="74"/>
      <c r="SLY113" s="74"/>
      <c r="SLZ113" s="74"/>
      <c r="SMA113" s="74"/>
      <c r="SMB113" s="74"/>
      <c r="SMC113" s="74"/>
      <c r="SMD113" s="74"/>
      <c r="SME113" s="74"/>
      <c r="SMF113" s="74"/>
      <c r="SMG113" s="74"/>
      <c r="SMH113" s="74"/>
      <c r="SMI113" s="74"/>
      <c r="SMJ113" s="74"/>
      <c r="SMK113" s="74"/>
      <c r="SML113" s="74"/>
      <c r="SMM113" s="74"/>
      <c r="SMN113" s="74"/>
      <c r="SMO113" s="74"/>
      <c r="SMP113" s="74"/>
      <c r="SMQ113" s="74"/>
      <c r="SMR113" s="74"/>
      <c r="SMS113" s="74"/>
      <c r="SMT113" s="74"/>
      <c r="SMU113" s="74"/>
      <c r="SMV113" s="74"/>
      <c r="SMW113" s="74"/>
      <c r="SMX113" s="74"/>
      <c r="SMY113" s="74"/>
      <c r="SMZ113" s="74"/>
      <c r="SNA113" s="74"/>
      <c r="SNB113" s="74"/>
      <c r="SNC113" s="74"/>
      <c r="SND113" s="74"/>
      <c r="SNE113" s="74"/>
      <c r="SNF113" s="74"/>
      <c r="SNG113" s="74"/>
      <c r="SNH113" s="74"/>
      <c r="SNI113" s="74"/>
      <c r="SNJ113" s="74"/>
      <c r="SNK113" s="74"/>
      <c r="SNL113" s="74"/>
      <c r="SNM113" s="74"/>
      <c r="SNN113" s="74"/>
      <c r="SNO113" s="74"/>
      <c r="SNP113" s="74"/>
      <c r="SNQ113" s="74"/>
      <c r="SNR113" s="74"/>
      <c r="SNS113" s="74"/>
      <c r="SNT113" s="74"/>
      <c r="SNU113" s="74"/>
      <c r="SNV113" s="74"/>
      <c r="SNW113" s="74"/>
      <c r="SNX113" s="74"/>
      <c r="SNY113" s="74"/>
      <c r="SNZ113" s="74"/>
      <c r="SOA113" s="74"/>
      <c r="SOB113" s="74"/>
      <c r="SOC113" s="74"/>
      <c r="SOD113" s="74"/>
      <c r="SOE113" s="74"/>
      <c r="SOF113" s="74"/>
      <c r="SOG113" s="74"/>
      <c r="SOH113" s="74"/>
      <c r="SOI113" s="74"/>
      <c r="SOJ113" s="74"/>
      <c r="SOK113" s="74"/>
      <c r="SOL113" s="74"/>
      <c r="SOM113" s="74"/>
      <c r="SON113" s="74"/>
      <c r="SOO113" s="74"/>
      <c r="SOP113" s="74"/>
      <c r="SOQ113" s="74"/>
      <c r="SOR113" s="74"/>
      <c r="SOS113" s="74"/>
      <c r="SOT113" s="74"/>
      <c r="SOU113" s="74"/>
      <c r="SOV113" s="74"/>
      <c r="SOW113" s="74"/>
      <c r="SOX113" s="74"/>
      <c r="SOY113" s="74"/>
      <c r="SOZ113" s="74"/>
      <c r="SPA113" s="74"/>
      <c r="SPB113" s="74"/>
      <c r="SPC113" s="74"/>
      <c r="SPD113" s="74"/>
      <c r="SPE113" s="74"/>
      <c r="SPF113" s="74"/>
      <c r="SPG113" s="74"/>
      <c r="SPH113" s="74"/>
      <c r="SPI113" s="74"/>
      <c r="SPJ113" s="74"/>
      <c r="SPK113" s="74"/>
      <c r="SPL113" s="74"/>
      <c r="SPM113" s="74"/>
      <c r="SPN113" s="74"/>
      <c r="SPO113" s="74"/>
      <c r="SPP113" s="74"/>
      <c r="SPQ113" s="74"/>
      <c r="SPR113" s="74"/>
      <c r="SPS113" s="74"/>
      <c r="SPT113" s="74"/>
      <c r="SPU113" s="74"/>
      <c r="SPV113" s="74"/>
      <c r="SPW113" s="74"/>
      <c r="SPX113" s="74"/>
      <c r="SPY113" s="74"/>
      <c r="SPZ113" s="74"/>
      <c r="SQA113" s="74"/>
      <c r="SQB113" s="74"/>
      <c r="SQC113" s="74"/>
      <c r="SQD113" s="74"/>
      <c r="SQE113" s="74"/>
      <c r="SQF113" s="74"/>
      <c r="SQG113" s="74"/>
      <c r="SQH113" s="74"/>
      <c r="SQI113" s="74"/>
      <c r="SQJ113" s="74"/>
      <c r="SQK113" s="74"/>
      <c r="SQL113" s="74"/>
      <c r="SQM113" s="74"/>
      <c r="SQN113" s="74"/>
      <c r="SQO113" s="74"/>
      <c r="SQP113" s="74"/>
      <c r="SQQ113" s="74"/>
      <c r="SQR113" s="74"/>
      <c r="SQS113" s="74"/>
      <c r="SQT113" s="74"/>
      <c r="SQU113" s="74"/>
      <c r="SQV113" s="74"/>
      <c r="SQW113" s="74"/>
      <c r="SQX113" s="74"/>
      <c r="SQY113" s="74"/>
      <c r="SQZ113" s="74"/>
      <c r="SRA113" s="74"/>
      <c r="SRB113" s="74"/>
      <c r="SRC113" s="74"/>
      <c r="SRD113" s="74"/>
      <c r="SRE113" s="74"/>
      <c r="SRF113" s="74"/>
      <c r="SRG113" s="74"/>
      <c r="SRH113" s="74"/>
      <c r="SRI113" s="74"/>
      <c r="SRJ113" s="74"/>
      <c r="SRK113" s="74"/>
      <c r="SRL113" s="74"/>
      <c r="SRM113" s="74"/>
      <c r="SRN113" s="74"/>
      <c r="SRO113" s="74"/>
      <c r="SRP113" s="74"/>
      <c r="SRQ113" s="74"/>
      <c r="SRR113" s="74"/>
      <c r="SRS113" s="74"/>
      <c r="SRT113" s="74"/>
      <c r="SRU113" s="74"/>
      <c r="SRV113" s="74"/>
      <c r="SRW113" s="74"/>
      <c r="SRX113" s="74"/>
      <c r="SRY113" s="74"/>
      <c r="SRZ113" s="74"/>
      <c r="SSA113" s="74"/>
      <c r="SSB113" s="74"/>
      <c r="SSC113" s="74"/>
      <c r="SSD113" s="74"/>
      <c r="SSE113" s="74"/>
      <c r="SSF113" s="74"/>
      <c r="SSG113" s="74"/>
      <c r="SSH113" s="74"/>
      <c r="SSI113" s="74"/>
      <c r="SSJ113" s="74"/>
      <c r="SSK113" s="74"/>
      <c r="SSL113" s="74"/>
      <c r="SSM113" s="74"/>
      <c r="SSN113" s="74"/>
      <c r="SSO113" s="74"/>
      <c r="SSP113" s="74"/>
      <c r="SSQ113" s="74"/>
      <c r="SSR113" s="74"/>
      <c r="SSS113" s="74"/>
      <c r="SST113" s="74"/>
      <c r="SSU113" s="74"/>
      <c r="SSV113" s="74"/>
      <c r="SSW113" s="74"/>
      <c r="SSX113" s="74"/>
      <c r="SSY113" s="74"/>
      <c r="SSZ113" s="74"/>
      <c r="STA113" s="74"/>
      <c r="STB113" s="74"/>
      <c r="STC113" s="74"/>
      <c r="STD113" s="74"/>
      <c r="STE113" s="74"/>
      <c r="STF113" s="74"/>
      <c r="STG113" s="74"/>
      <c r="STH113" s="74"/>
      <c r="STI113" s="74"/>
      <c r="STJ113" s="74"/>
      <c r="STK113" s="74"/>
      <c r="STL113" s="74"/>
      <c r="STM113" s="74"/>
      <c r="STN113" s="74"/>
      <c r="STO113" s="74"/>
      <c r="STP113" s="74"/>
      <c r="STQ113" s="74"/>
      <c r="STR113" s="74"/>
      <c r="STS113" s="74"/>
      <c r="STT113" s="74"/>
      <c r="STU113" s="74"/>
      <c r="STV113" s="74"/>
      <c r="STW113" s="74"/>
      <c r="STX113" s="74"/>
      <c r="STY113" s="74"/>
      <c r="STZ113" s="74"/>
      <c r="SUA113" s="74"/>
      <c r="SUB113" s="74"/>
      <c r="SUC113" s="74"/>
      <c r="SUD113" s="74"/>
      <c r="SUE113" s="74"/>
      <c r="SUF113" s="74"/>
      <c r="SUG113" s="74"/>
      <c r="SUH113" s="74"/>
      <c r="SUI113" s="74"/>
      <c r="SUJ113" s="74"/>
      <c r="SUK113" s="74"/>
      <c r="SUL113" s="74"/>
      <c r="SUM113" s="74"/>
      <c r="SUN113" s="74"/>
      <c r="SUO113" s="74"/>
      <c r="SUP113" s="74"/>
      <c r="SUQ113" s="74"/>
      <c r="SUR113" s="74"/>
      <c r="SUS113" s="74"/>
      <c r="SUT113" s="74"/>
      <c r="SUU113" s="74"/>
      <c r="SUV113" s="74"/>
      <c r="SUW113" s="74"/>
      <c r="SUX113" s="74"/>
      <c r="SUY113" s="74"/>
      <c r="SUZ113" s="74"/>
      <c r="SVA113" s="74"/>
      <c r="SVB113" s="74"/>
      <c r="SVC113" s="74"/>
      <c r="SVD113" s="74"/>
      <c r="SVE113" s="74"/>
      <c r="SVF113" s="74"/>
      <c r="SVG113" s="74"/>
      <c r="SVH113" s="74"/>
      <c r="SVI113" s="74"/>
      <c r="SVJ113" s="74"/>
      <c r="SVK113" s="74"/>
      <c r="SVL113" s="74"/>
      <c r="SVM113" s="74"/>
      <c r="SVN113" s="74"/>
      <c r="SVO113" s="74"/>
      <c r="SVP113" s="74"/>
      <c r="SVQ113" s="74"/>
      <c r="SVR113" s="74"/>
      <c r="SVS113" s="74"/>
      <c r="SVT113" s="74"/>
      <c r="SVU113" s="74"/>
      <c r="SVV113" s="74"/>
      <c r="SVW113" s="74"/>
      <c r="SVX113" s="74"/>
      <c r="SVY113" s="74"/>
      <c r="SVZ113" s="74"/>
      <c r="SWA113" s="74"/>
      <c r="SWB113" s="74"/>
      <c r="SWC113" s="74"/>
      <c r="SWD113" s="74"/>
      <c r="SWE113" s="74"/>
      <c r="SWF113" s="74"/>
      <c r="SWG113" s="74"/>
      <c r="SWH113" s="74"/>
      <c r="SWI113" s="74"/>
      <c r="SWJ113" s="74"/>
      <c r="SWK113" s="74"/>
      <c r="SWL113" s="74"/>
      <c r="SWM113" s="74"/>
      <c r="SWN113" s="74"/>
      <c r="SWO113" s="74"/>
      <c r="SWP113" s="74"/>
      <c r="SWQ113" s="74"/>
      <c r="SWR113" s="74"/>
      <c r="SWS113" s="74"/>
      <c r="SWT113" s="74"/>
      <c r="SWU113" s="74"/>
      <c r="SWV113" s="74"/>
      <c r="SWW113" s="74"/>
      <c r="SWX113" s="74"/>
      <c r="SWY113" s="74"/>
      <c r="SWZ113" s="74"/>
      <c r="SXA113" s="74"/>
      <c r="SXB113" s="74"/>
      <c r="SXC113" s="74"/>
      <c r="SXD113" s="74"/>
      <c r="SXE113" s="74"/>
      <c r="SXF113" s="74"/>
      <c r="SXG113" s="74"/>
      <c r="SXH113" s="74"/>
      <c r="SXI113" s="74"/>
      <c r="SXJ113" s="74"/>
      <c r="SXK113" s="74"/>
      <c r="SXL113" s="74"/>
      <c r="SXM113" s="74"/>
      <c r="SXN113" s="74"/>
      <c r="SXO113" s="74"/>
      <c r="SXP113" s="74"/>
      <c r="SXQ113" s="74"/>
      <c r="SXR113" s="74"/>
      <c r="SXS113" s="74"/>
      <c r="SXT113" s="74"/>
      <c r="SXU113" s="74"/>
      <c r="SXV113" s="74"/>
      <c r="SXW113" s="74"/>
      <c r="SXX113" s="74"/>
      <c r="SXY113" s="74"/>
      <c r="SXZ113" s="74"/>
      <c r="SYA113" s="74"/>
      <c r="SYB113" s="74"/>
      <c r="SYC113" s="74"/>
      <c r="SYD113" s="74"/>
      <c r="SYE113" s="74"/>
      <c r="SYF113" s="74"/>
      <c r="SYG113" s="74"/>
      <c r="SYH113" s="74"/>
      <c r="SYI113" s="74"/>
      <c r="SYJ113" s="74"/>
      <c r="SYK113" s="74"/>
      <c r="SYL113" s="74"/>
      <c r="SYM113" s="74"/>
      <c r="SYN113" s="74"/>
      <c r="SYO113" s="74"/>
      <c r="SYP113" s="74"/>
      <c r="SYQ113" s="74"/>
      <c r="SYR113" s="74"/>
      <c r="SYS113" s="74"/>
      <c r="SYT113" s="74"/>
      <c r="SYU113" s="74"/>
      <c r="SYV113" s="74"/>
      <c r="SYW113" s="74"/>
      <c r="SYX113" s="74"/>
      <c r="SYY113" s="74"/>
      <c r="SYZ113" s="74"/>
      <c r="SZA113" s="74"/>
      <c r="SZB113" s="74"/>
      <c r="SZC113" s="74"/>
      <c r="SZD113" s="74"/>
      <c r="SZE113" s="74"/>
      <c r="SZF113" s="74"/>
      <c r="SZG113" s="74"/>
      <c r="SZH113" s="74"/>
      <c r="SZI113" s="74"/>
      <c r="SZJ113" s="74"/>
      <c r="SZK113" s="74"/>
      <c r="SZL113" s="74"/>
      <c r="SZM113" s="74"/>
      <c r="SZN113" s="74"/>
      <c r="SZO113" s="74"/>
      <c r="SZP113" s="74"/>
      <c r="SZQ113" s="74"/>
      <c r="SZR113" s="74"/>
      <c r="SZS113" s="74"/>
      <c r="SZT113" s="74"/>
      <c r="SZU113" s="74"/>
      <c r="SZV113" s="74"/>
      <c r="SZW113" s="74"/>
      <c r="SZX113" s="74"/>
      <c r="SZY113" s="74"/>
      <c r="SZZ113" s="74"/>
      <c r="TAA113" s="74"/>
      <c r="TAB113" s="74"/>
      <c r="TAC113" s="74"/>
      <c r="TAD113" s="74"/>
      <c r="TAE113" s="74"/>
      <c r="TAF113" s="74"/>
      <c r="TAG113" s="74"/>
      <c r="TAH113" s="74"/>
      <c r="TAI113" s="74"/>
      <c r="TAJ113" s="74"/>
      <c r="TAK113" s="74"/>
      <c r="TAL113" s="74"/>
      <c r="TAM113" s="74"/>
      <c r="TAN113" s="74"/>
      <c r="TAO113" s="74"/>
      <c r="TAP113" s="74"/>
      <c r="TAQ113" s="74"/>
      <c r="TAR113" s="74"/>
      <c r="TAS113" s="74"/>
      <c r="TAT113" s="74"/>
      <c r="TAU113" s="74"/>
      <c r="TAV113" s="74"/>
      <c r="TAW113" s="74"/>
      <c r="TAX113" s="74"/>
      <c r="TAY113" s="74"/>
      <c r="TAZ113" s="74"/>
      <c r="TBA113" s="74"/>
      <c r="TBB113" s="74"/>
      <c r="TBC113" s="74"/>
      <c r="TBD113" s="74"/>
      <c r="TBE113" s="74"/>
      <c r="TBF113" s="74"/>
      <c r="TBG113" s="74"/>
      <c r="TBH113" s="74"/>
      <c r="TBI113" s="74"/>
      <c r="TBJ113" s="74"/>
      <c r="TBK113" s="74"/>
      <c r="TBL113" s="74"/>
      <c r="TBM113" s="74"/>
      <c r="TBN113" s="74"/>
      <c r="TBO113" s="74"/>
      <c r="TBP113" s="74"/>
      <c r="TBQ113" s="74"/>
      <c r="TBR113" s="74"/>
      <c r="TBS113" s="74"/>
      <c r="TBT113" s="74"/>
      <c r="TBU113" s="74"/>
      <c r="TBV113" s="74"/>
      <c r="TBW113" s="74"/>
      <c r="TBX113" s="74"/>
      <c r="TBY113" s="74"/>
      <c r="TBZ113" s="74"/>
      <c r="TCA113" s="74"/>
      <c r="TCB113" s="74"/>
      <c r="TCC113" s="74"/>
      <c r="TCD113" s="74"/>
      <c r="TCE113" s="74"/>
      <c r="TCF113" s="74"/>
      <c r="TCG113" s="74"/>
      <c r="TCH113" s="74"/>
      <c r="TCI113" s="74"/>
      <c r="TCJ113" s="74"/>
      <c r="TCK113" s="74"/>
      <c r="TCL113" s="74"/>
      <c r="TCM113" s="74"/>
      <c r="TCN113" s="74"/>
      <c r="TCO113" s="74"/>
      <c r="TCP113" s="74"/>
      <c r="TCQ113" s="74"/>
      <c r="TCR113" s="74"/>
      <c r="TCS113" s="74"/>
      <c r="TCT113" s="74"/>
      <c r="TCU113" s="74"/>
      <c r="TCV113" s="74"/>
      <c r="TCW113" s="74"/>
      <c r="TCX113" s="74"/>
      <c r="TCY113" s="74"/>
      <c r="TCZ113" s="74"/>
      <c r="TDA113" s="74"/>
      <c r="TDB113" s="74"/>
      <c r="TDC113" s="74"/>
      <c r="TDD113" s="74"/>
      <c r="TDE113" s="74"/>
      <c r="TDF113" s="74"/>
      <c r="TDG113" s="74"/>
      <c r="TDH113" s="74"/>
      <c r="TDI113" s="74"/>
      <c r="TDJ113" s="74"/>
      <c r="TDK113" s="74"/>
      <c r="TDL113" s="74"/>
      <c r="TDM113" s="74"/>
      <c r="TDN113" s="74"/>
      <c r="TDO113" s="74"/>
      <c r="TDP113" s="74"/>
      <c r="TDQ113" s="74"/>
      <c r="TDR113" s="74"/>
      <c r="TDS113" s="74"/>
      <c r="TDT113" s="74"/>
      <c r="TDU113" s="74"/>
      <c r="TDV113" s="74"/>
      <c r="TDW113" s="74"/>
      <c r="TDX113" s="74"/>
      <c r="TDY113" s="74"/>
      <c r="TDZ113" s="74"/>
      <c r="TEA113" s="74"/>
      <c r="TEB113" s="74"/>
      <c r="TEC113" s="74"/>
      <c r="TED113" s="74"/>
      <c r="TEE113" s="74"/>
      <c r="TEF113" s="74"/>
      <c r="TEG113" s="74"/>
      <c r="TEH113" s="74"/>
      <c r="TEI113" s="74"/>
      <c r="TEJ113" s="74"/>
      <c r="TEK113" s="74"/>
      <c r="TEL113" s="74"/>
      <c r="TEM113" s="74"/>
      <c r="TEN113" s="74"/>
      <c r="TEO113" s="74"/>
      <c r="TEP113" s="74"/>
      <c r="TEQ113" s="74"/>
      <c r="TER113" s="74"/>
      <c r="TES113" s="74"/>
      <c r="TET113" s="74"/>
      <c r="TEU113" s="74"/>
      <c r="TEV113" s="74"/>
      <c r="TEW113" s="74"/>
      <c r="TEX113" s="74"/>
      <c r="TEY113" s="74"/>
      <c r="TEZ113" s="74"/>
      <c r="TFA113" s="74"/>
      <c r="TFB113" s="74"/>
      <c r="TFC113" s="74"/>
      <c r="TFD113" s="74"/>
      <c r="TFE113" s="74"/>
      <c r="TFF113" s="74"/>
      <c r="TFG113" s="74"/>
      <c r="TFH113" s="74"/>
      <c r="TFI113" s="74"/>
      <c r="TFJ113" s="74"/>
      <c r="TFK113" s="74"/>
      <c r="TFL113" s="74"/>
      <c r="TFM113" s="74"/>
      <c r="TFN113" s="74"/>
      <c r="TFO113" s="74"/>
      <c r="TFP113" s="74"/>
      <c r="TFQ113" s="74"/>
      <c r="TFR113" s="74"/>
      <c r="TFS113" s="74"/>
      <c r="TFT113" s="74"/>
      <c r="TFU113" s="74"/>
      <c r="TFV113" s="74"/>
      <c r="TFW113" s="74"/>
      <c r="TFX113" s="74"/>
      <c r="TFY113" s="74"/>
      <c r="TFZ113" s="74"/>
      <c r="TGA113" s="74"/>
      <c r="TGB113" s="74"/>
      <c r="TGC113" s="74"/>
      <c r="TGD113" s="74"/>
      <c r="TGE113" s="74"/>
      <c r="TGF113" s="74"/>
      <c r="TGG113" s="74"/>
      <c r="TGH113" s="74"/>
      <c r="TGI113" s="74"/>
      <c r="TGJ113" s="74"/>
      <c r="TGK113" s="74"/>
      <c r="TGL113" s="74"/>
      <c r="TGM113" s="74"/>
      <c r="TGN113" s="74"/>
      <c r="TGO113" s="74"/>
      <c r="TGP113" s="74"/>
      <c r="TGQ113" s="74"/>
      <c r="TGR113" s="74"/>
      <c r="TGS113" s="74"/>
      <c r="TGT113" s="74"/>
      <c r="TGU113" s="74"/>
      <c r="TGV113" s="74"/>
      <c r="TGW113" s="74"/>
      <c r="TGX113" s="74"/>
      <c r="TGY113" s="74"/>
      <c r="TGZ113" s="74"/>
      <c r="THA113" s="74"/>
      <c r="THB113" s="74"/>
      <c r="THC113" s="74"/>
      <c r="THD113" s="74"/>
      <c r="THE113" s="74"/>
      <c r="THF113" s="74"/>
      <c r="THG113" s="74"/>
      <c r="THH113" s="74"/>
      <c r="THI113" s="74"/>
      <c r="THJ113" s="74"/>
      <c r="THK113" s="74"/>
      <c r="THL113" s="74"/>
      <c r="THM113" s="74"/>
      <c r="THN113" s="74"/>
      <c r="THO113" s="74"/>
      <c r="THP113" s="74"/>
      <c r="THQ113" s="74"/>
      <c r="THR113" s="74"/>
      <c r="THS113" s="74"/>
      <c r="THT113" s="74"/>
      <c r="THU113" s="74"/>
      <c r="THV113" s="74"/>
      <c r="THW113" s="74"/>
      <c r="THX113" s="74"/>
      <c r="THY113" s="74"/>
      <c r="THZ113" s="74"/>
      <c r="TIA113" s="74"/>
      <c r="TIB113" s="74"/>
      <c r="TIC113" s="74"/>
      <c r="TID113" s="74"/>
      <c r="TIE113" s="74"/>
      <c r="TIF113" s="74"/>
      <c r="TIG113" s="74"/>
      <c r="TIH113" s="74"/>
      <c r="TII113" s="74"/>
      <c r="TIJ113" s="74"/>
      <c r="TIK113" s="74"/>
      <c r="TIL113" s="74"/>
      <c r="TIM113" s="74"/>
      <c r="TIN113" s="74"/>
      <c r="TIO113" s="74"/>
      <c r="TIP113" s="74"/>
      <c r="TIQ113" s="74"/>
      <c r="TIR113" s="74"/>
      <c r="TIS113" s="74"/>
      <c r="TIT113" s="74"/>
      <c r="TIU113" s="74"/>
      <c r="TIV113" s="74"/>
      <c r="TIW113" s="74"/>
      <c r="TIX113" s="74"/>
      <c r="TIY113" s="74"/>
      <c r="TIZ113" s="74"/>
      <c r="TJA113" s="74"/>
      <c r="TJB113" s="74"/>
      <c r="TJC113" s="74"/>
      <c r="TJD113" s="74"/>
      <c r="TJE113" s="74"/>
      <c r="TJF113" s="74"/>
      <c r="TJG113" s="74"/>
      <c r="TJH113" s="74"/>
      <c r="TJI113" s="74"/>
      <c r="TJJ113" s="74"/>
      <c r="TJK113" s="74"/>
      <c r="TJL113" s="74"/>
      <c r="TJM113" s="74"/>
      <c r="TJN113" s="74"/>
      <c r="TJO113" s="74"/>
      <c r="TJP113" s="74"/>
      <c r="TJQ113" s="74"/>
      <c r="TJR113" s="74"/>
      <c r="TJS113" s="74"/>
      <c r="TJT113" s="74"/>
      <c r="TJU113" s="74"/>
      <c r="TJV113" s="74"/>
      <c r="TJW113" s="74"/>
      <c r="TJX113" s="74"/>
      <c r="TJY113" s="74"/>
      <c r="TJZ113" s="74"/>
      <c r="TKA113" s="74"/>
      <c r="TKB113" s="74"/>
      <c r="TKC113" s="74"/>
      <c r="TKD113" s="74"/>
      <c r="TKE113" s="74"/>
      <c r="TKF113" s="74"/>
      <c r="TKG113" s="74"/>
      <c r="TKH113" s="74"/>
      <c r="TKI113" s="74"/>
      <c r="TKJ113" s="74"/>
      <c r="TKK113" s="74"/>
      <c r="TKL113" s="74"/>
      <c r="TKM113" s="74"/>
      <c r="TKN113" s="74"/>
      <c r="TKO113" s="74"/>
      <c r="TKP113" s="74"/>
      <c r="TKQ113" s="74"/>
      <c r="TKR113" s="74"/>
      <c r="TKS113" s="74"/>
      <c r="TKT113" s="74"/>
      <c r="TKU113" s="74"/>
      <c r="TKV113" s="74"/>
      <c r="TKW113" s="74"/>
      <c r="TKX113" s="74"/>
      <c r="TKY113" s="74"/>
      <c r="TKZ113" s="74"/>
      <c r="TLA113" s="74"/>
      <c r="TLB113" s="74"/>
      <c r="TLC113" s="74"/>
      <c r="TLD113" s="74"/>
      <c r="TLE113" s="74"/>
      <c r="TLF113" s="74"/>
      <c r="TLG113" s="74"/>
      <c r="TLH113" s="74"/>
      <c r="TLI113" s="74"/>
      <c r="TLJ113" s="74"/>
      <c r="TLK113" s="74"/>
      <c r="TLL113" s="74"/>
      <c r="TLM113" s="74"/>
      <c r="TLN113" s="74"/>
      <c r="TLO113" s="74"/>
      <c r="TLP113" s="74"/>
      <c r="TLQ113" s="74"/>
      <c r="TLR113" s="74"/>
      <c r="TLS113" s="74"/>
      <c r="TLT113" s="74"/>
      <c r="TLU113" s="74"/>
      <c r="TLV113" s="74"/>
      <c r="TLW113" s="74"/>
      <c r="TLX113" s="74"/>
      <c r="TLY113" s="74"/>
      <c r="TLZ113" s="74"/>
      <c r="TMA113" s="74"/>
      <c r="TMB113" s="74"/>
      <c r="TMC113" s="74"/>
      <c r="TMD113" s="74"/>
      <c r="TME113" s="74"/>
      <c r="TMF113" s="74"/>
      <c r="TMG113" s="74"/>
      <c r="TMH113" s="74"/>
      <c r="TMI113" s="74"/>
      <c r="TMJ113" s="74"/>
      <c r="TMK113" s="74"/>
      <c r="TML113" s="74"/>
      <c r="TMM113" s="74"/>
      <c r="TMN113" s="74"/>
      <c r="TMO113" s="74"/>
      <c r="TMP113" s="74"/>
      <c r="TMQ113" s="74"/>
      <c r="TMR113" s="74"/>
      <c r="TMS113" s="74"/>
      <c r="TMT113" s="74"/>
      <c r="TMU113" s="74"/>
      <c r="TMV113" s="74"/>
      <c r="TMW113" s="74"/>
      <c r="TMX113" s="74"/>
      <c r="TMY113" s="74"/>
      <c r="TMZ113" s="74"/>
      <c r="TNA113" s="74"/>
      <c r="TNB113" s="74"/>
      <c r="TNC113" s="74"/>
      <c r="TND113" s="74"/>
      <c r="TNE113" s="74"/>
      <c r="TNF113" s="74"/>
      <c r="TNG113" s="74"/>
      <c r="TNH113" s="74"/>
      <c r="TNI113" s="74"/>
      <c r="TNJ113" s="74"/>
      <c r="TNK113" s="74"/>
      <c r="TNL113" s="74"/>
      <c r="TNM113" s="74"/>
      <c r="TNN113" s="74"/>
      <c r="TNO113" s="74"/>
      <c r="TNP113" s="74"/>
      <c r="TNQ113" s="74"/>
      <c r="TNR113" s="74"/>
      <c r="TNS113" s="74"/>
      <c r="TNT113" s="74"/>
      <c r="TNU113" s="74"/>
      <c r="TNV113" s="74"/>
      <c r="TNW113" s="74"/>
      <c r="TNX113" s="74"/>
      <c r="TNY113" s="74"/>
      <c r="TNZ113" s="74"/>
      <c r="TOA113" s="74"/>
      <c r="TOB113" s="74"/>
      <c r="TOC113" s="74"/>
      <c r="TOD113" s="74"/>
      <c r="TOE113" s="74"/>
      <c r="TOF113" s="74"/>
      <c r="TOG113" s="74"/>
      <c r="TOH113" s="74"/>
      <c r="TOI113" s="74"/>
      <c r="TOJ113" s="74"/>
      <c r="TOK113" s="74"/>
      <c r="TOL113" s="74"/>
      <c r="TOM113" s="74"/>
      <c r="TON113" s="74"/>
      <c r="TOO113" s="74"/>
      <c r="TOP113" s="74"/>
      <c r="TOQ113" s="74"/>
      <c r="TOR113" s="74"/>
      <c r="TOS113" s="74"/>
      <c r="TOT113" s="74"/>
      <c r="TOU113" s="74"/>
      <c r="TOV113" s="74"/>
      <c r="TOW113" s="74"/>
      <c r="TOX113" s="74"/>
      <c r="TOY113" s="74"/>
      <c r="TOZ113" s="74"/>
      <c r="TPA113" s="74"/>
      <c r="TPB113" s="74"/>
      <c r="TPC113" s="74"/>
      <c r="TPD113" s="74"/>
      <c r="TPE113" s="74"/>
      <c r="TPF113" s="74"/>
      <c r="TPG113" s="74"/>
      <c r="TPH113" s="74"/>
      <c r="TPI113" s="74"/>
      <c r="TPJ113" s="74"/>
      <c r="TPK113" s="74"/>
      <c r="TPL113" s="74"/>
      <c r="TPM113" s="74"/>
      <c r="TPN113" s="74"/>
      <c r="TPO113" s="74"/>
      <c r="TPP113" s="74"/>
      <c r="TPQ113" s="74"/>
      <c r="TPR113" s="74"/>
      <c r="TPS113" s="74"/>
      <c r="TPT113" s="74"/>
      <c r="TPU113" s="74"/>
      <c r="TPV113" s="74"/>
      <c r="TPW113" s="74"/>
      <c r="TPX113" s="74"/>
      <c r="TPY113" s="74"/>
      <c r="TPZ113" s="74"/>
      <c r="TQA113" s="74"/>
      <c r="TQB113" s="74"/>
      <c r="TQC113" s="74"/>
      <c r="TQD113" s="74"/>
      <c r="TQE113" s="74"/>
      <c r="TQF113" s="74"/>
      <c r="TQG113" s="74"/>
      <c r="TQH113" s="74"/>
      <c r="TQI113" s="74"/>
      <c r="TQJ113" s="74"/>
      <c r="TQK113" s="74"/>
      <c r="TQL113" s="74"/>
      <c r="TQM113" s="74"/>
      <c r="TQN113" s="74"/>
      <c r="TQO113" s="74"/>
      <c r="TQP113" s="74"/>
      <c r="TQQ113" s="74"/>
      <c r="TQR113" s="74"/>
      <c r="TQS113" s="74"/>
      <c r="TQT113" s="74"/>
      <c r="TQU113" s="74"/>
      <c r="TQV113" s="74"/>
      <c r="TQW113" s="74"/>
      <c r="TQX113" s="74"/>
      <c r="TQY113" s="74"/>
      <c r="TQZ113" s="74"/>
      <c r="TRA113" s="74"/>
      <c r="TRB113" s="74"/>
      <c r="TRC113" s="74"/>
      <c r="TRD113" s="74"/>
      <c r="TRE113" s="74"/>
      <c r="TRF113" s="74"/>
      <c r="TRG113" s="74"/>
      <c r="TRH113" s="74"/>
      <c r="TRI113" s="74"/>
      <c r="TRJ113" s="74"/>
      <c r="TRK113" s="74"/>
      <c r="TRL113" s="74"/>
      <c r="TRM113" s="74"/>
      <c r="TRN113" s="74"/>
      <c r="TRO113" s="74"/>
      <c r="TRP113" s="74"/>
      <c r="TRQ113" s="74"/>
      <c r="TRR113" s="74"/>
      <c r="TRS113" s="74"/>
      <c r="TRT113" s="74"/>
      <c r="TRU113" s="74"/>
      <c r="TRV113" s="74"/>
      <c r="TRW113" s="74"/>
      <c r="TRX113" s="74"/>
      <c r="TRY113" s="74"/>
      <c r="TRZ113" s="74"/>
      <c r="TSA113" s="74"/>
      <c r="TSB113" s="74"/>
      <c r="TSC113" s="74"/>
      <c r="TSD113" s="74"/>
      <c r="TSE113" s="74"/>
      <c r="TSF113" s="74"/>
      <c r="TSG113" s="74"/>
      <c r="TSH113" s="74"/>
      <c r="TSI113" s="74"/>
      <c r="TSJ113" s="74"/>
      <c r="TSK113" s="74"/>
      <c r="TSL113" s="74"/>
      <c r="TSM113" s="74"/>
      <c r="TSN113" s="74"/>
      <c r="TSO113" s="74"/>
      <c r="TSP113" s="74"/>
      <c r="TSQ113" s="74"/>
      <c r="TSR113" s="74"/>
      <c r="TSS113" s="74"/>
      <c r="TST113" s="74"/>
      <c r="TSU113" s="74"/>
      <c r="TSV113" s="74"/>
      <c r="TSW113" s="74"/>
      <c r="TSX113" s="74"/>
      <c r="TSY113" s="74"/>
      <c r="TSZ113" s="74"/>
      <c r="TTA113" s="74"/>
      <c r="TTB113" s="74"/>
      <c r="TTC113" s="74"/>
      <c r="TTD113" s="74"/>
      <c r="TTE113" s="74"/>
      <c r="TTF113" s="74"/>
      <c r="TTG113" s="74"/>
      <c r="TTH113" s="74"/>
      <c r="TTI113" s="74"/>
      <c r="TTJ113" s="74"/>
      <c r="TTK113" s="74"/>
      <c r="TTL113" s="74"/>
      <c r="TTM113" s="74"/>
      <c r="TTN113" s="74"/>
      <c r="TTO113" s="74"/>
      <c r="TTP113" s="74"/>
      <c r="TTQ113" s="74"/>
      <c r="TTR113" s="74"/>
      <c r="TTS113" s="74"/>
      <c r="TTT113" s="74"/>
      <c r="TTU113" s="74"/>
      <c r="TTV113" s="74"/>
      <c r="TTW113" s="74"/>
      <c r="TTX113" s="74"/>
      <c r="TTY113" s="74"/>
      <c r="TTZ113" s="74"/>
      <c r="TUA113" s="74"/>
      <c r="TUB113" s="74"/>
      <c r="TUC113" s="74"/>
      <c r="TUD113" s="74"/>
      <c r="TUE113" s="74"/>
      <c r="TUF113" s="74"/>
      <c r="TUG113" s="74"/>
      <c r="TUH113" s="74"/>
      <c r="TUI113" s="74"/>
      <c r="TUJ113" s="74"/>
      <c r="TUK113" s="74"/>
      <c r="TUL113" s="74"/>
      <c r="TUM113" s="74"/>
      <c r="TUN113" s="74"/>
      <c r="TUO113" s="74"/>
      <c r="TUP113" s="74"/>
      <c r="TUQ113" s="74"/>
      <c r="TUR113" s="74"/>
      <c r="TUS113" s="74"/>
      <c r="TUT113" s="74"/>
      <c r="TUU113" s="74"/>
      <c r="TUV113" s="74"/>
      <c r="TUW113" s="74"/>
      <c r="TUX113" s="74"/>
      <c r="TUY113" s="74"/>
      <c r="TUZ113" s="74"/>
      <c r="TVA113" s="74"/>
      <c r="TVB113" s="74"/>
      <c r="TVC113" s="74"/>
      <c r="TVD113" s="74"/>
      <c r="TVE113" s="74"/>
      <c r="TVF113" s="74"/>
      <c r="TVG113" s="74"/>
      <c r="TVH113" s="74"/>
      <c r="TVI113" s="74"/>
      <c r="TVJ113" s="74"/>
      <c r="TVK113" s="74"/>
      <c r="TVL113" s="74"/>
      <c r="TVM113" s="74"/>
      <c r="TVN113" s="74"/>
      <c r="TVO113" s="74"/>
      <c r="TVP113" s="74"/>
      <c r="TVQ113" s="74"/>
      <c r="TVR113" s="74"/>
      <c r="TVS113" s="74"/>
      <c r="TVT113" s="74"/>
      <c r="TVU113" s="74"/>
      <c r="TVV113" s="74"/>
      <c r="TVW113" s="74"/>
      <c r="TVX113" s="74"/>
      <c r="TVY113" s="74"/>
      <c r="TVZ113" s="74"/>
      <c r="TWA113" s="74"/>
      <c r="TWB113" s="74"/>
      <c r="TWC113" s="74"/>
      <c r="TWD113" s="74"/>
      <c r="TWE113" s="74"/>
      <c r="TWF113" s="74"/>
      <c r="TWG113" s="74"/>
      <c r="TWH113" s="74"/>
      <c r="TWI113" s="74"/>
      <c r="TWJ113" s="74"/>
      <c r="TWK113" s="74"/>
      <c r="TWL113" s="74"/>
      <c r="TWM113" s="74"/>
      <c r="TWN113" s="74"/>
      <c r="TWO113" s="74"/>
      <c r="TWP113" s="74"/>
      <c r="TWQ113" s="74"/>
      <c r="TWR113" s="74"/>
      <c r="TWS113" s="74"/>
      <c r="TWT113" s="74"/>
      <c r="TWU113" s="74"/>
      <c r="TWV113" s="74"/>
      <c r="TWW113" s="74"/>
      <c r="TWX113" s="74"/>
      <c r="TWY113" s="74"/>
      <c r="TWZ113" s="74"/>
      <c r="TXA113" s="74"/>
      <c r="TXB113" s="74"/>
      <c r="TXC113" s="74"/>
      <c r="TXD113" s="74"/>
      <c r="TXE113" s="74"/>
      <c r="TXF113" s="74"/>
      <c r="TXG113" s="74"/>
      <c r="TXH113" s="74"/>
      <c r="TXI113" s="74"/>
      <c r="TXJ113" s="74"/>
      <c r="TXK113" s="74"/>
      <c r="TXL113" s="74"/>
      <c r="TXM113" s="74"/>
      <c r="TXN113" s="74"/>
      <c r="TXO113" s="74"/>
      <c r="TXP113" s="74"/>
      <c r="TXQ113" s="74"/>
      <c r="TXR113" s="74"/>
      <c r="TXS113" s="74"/>
      <c r="TXT113" s="74"/>
      <c r="TXU113" s="74"/>
      <c r="TXV113" s="74"/>
      <c r="TXW113" s="74"/>
      <c r="TXX113" s="74"/>
      <c r="TXY113" s="74"/>
      <c r="TXZ113" s="74"/>
      <c r="TYA113" s="74"/>
      <c r="TYB113" s="74"/>
      <c r="TYC113" s="74"/>
      <c r="TYD113" s="74"/>
      <c r="TYE113" s="74"/>
      <c r="TYF113" s="74"/>
      <c r="TYG113" s="74"/>
      <c r="TYH113" s="74"/>
      <c r="TYI113" s="74"/>
      <c r="TYJ113" s="74"/>
      <c r="TYK113" s="74"/>
      <c r="TYL113" s="74"/>
      <c r="TYM113" s="74"/>
      <c r="TYN113" s="74"/>
      <c r="TYO113" s="74"/>
      <c r="TYP113" s="74"/>
      <c r="TYQ113" s="74"/>
      <c r="TYR113" s="74"/>
      <c r="TYS113" s="74"/>
      <c r="TYT113" s="74"/>
      <c r="TYU113" s="74"/>
      <c r="TYV113" s="74"/>
      <c r="TYW113" s="74"/>
      <c r="TYX113" s="74"/>
      <c r="TYY113" s="74"/>
      <c r="TYZ113" s="74"/>
      <c r="TZA113" s="74"/>
      <c r="TZB113" s="74"/>
      <c r="TZC113" s="74"/>
      <c r="TZD113" s="74"/>
      <c r="TZE113" s="74"/>
      <c r="TZF113" s="74"/>
      <c r="TZG113" s="74"/>
      <c r="TZH113" s="74"/>
      <c r="TZI113" s="74"/>
      <c r="TZJ113" s="74"/>
      <c r="TZK113" s="74"/>
      <c r="TZL113" s="74"/>
      <c r="TZM113" s="74"/>
      <c r="TZN113" s="74"/>
      <c r="TZO113" s="74"/>
      <c r="TZP113" s="74"/>
      <c r="TZQ113" s="74"/>
      <c r="TZR113" s="74"/>
      <c r="TZS113" s="74"/>
      <c r="TZT113" s="74"/>
      <c r="TZU113" s="74"/>
      <c r="TZV113" s="74"/>
      <c r="TZW113" s="74"/>
      <c r="TZX113" s="74"/>
      <c r="TZY113" s="74"/>
      <c r="TZZ113" s="74"/>
      <c r="UAA113" s="74"/>
      <c r="UAB113" s="74"/>
      <c r="UAC113" s="74"/>
      <c r="UAD113" s="74"/>
      <c r="UAE113" s="74"/>
      <c r="UAF113" s="74"/>
      <c r="UAG113" s="74"/>
      <c r="UAH113" s="74"/>
      <c r="UAI113" s="74"/>
      <c r="UAJ113" s="74"/>
      <c r="UAK113" s="74"/>
      <c r="UAL113" s="74"/>
      <c r="UAM113" s="74"/>
      <c r="UAN113" s="74"/>
      <c r="UAO113" s="74"/>
      <c r="UAP113" s="74"/>
      <c r="UAQ113" s="74"/>
      <c r="UAR113" s="74"/>
      <c r="UAS113" s="74"/>
      <c r="UAT113" s="74"/>
      <c r="UAU113" s="74"/>
      <c r="UAV113" s="74"/>
      <c r="UAW113" s="74"/>
      <c r="UAX113" s="74"/>
      <c r="UAY113" s="74"/>
      <c r="UAZ113" s="74"/>
      <c r="UBA113" s="74"/>
      <c r="UBB113" s="74"/>
      <c r="UBC113" s="74"/>
      <c r="UBD113" s="74"/>
      <c r="UBE113" s="74"/>
      <c r="UBF113" s="74"/>
      <c r="UBG113" s="74"/>
      <c r="UBH113" s="74"/>
      <c r="UBI113" s="74"/>
      <c r="UBJ113" s="74"/>
      <c r="UBK113" s="74"/>
      <c r="UBL113" s="74"/>
      <c r="UBM113" s="74"/>
      <c r="UBN113" s="74"/>
      <c r="UBO113" s="74"/>
      <c r="UBP113" s="74"/>
      <c r="UBQ113" s="74"/>
      <c r="UBR113" s="74"/>
      <c r="UBS113" s="74"/>
      <c r="UBT113" s="74"/>
      <c r="UBU113" s="74"/>
      <c r="UBV113" s="74"/>
      <c r="UBW113" s="74"/>
      <c r="UBX113" s="74"/>
      <c r="UBY113" s="74"/>
      <c r="UBZ113" s="74"/>
      <c r="UCA113" s="74"/>
      <c r="UCB113" s="74"/>
      <c r="UCC113" s="74"/>
      <c r="UCD113" s="74"/>
      <c r="UCE113" s="74"/>
      <c r="UCF113" s="74"/>
      <c r="UCG113" s="74"/>
      <c r="UCH113" s="74"/>
      <c r="UCI113" s="74"/>
      <c r="UCJ113" s="74"/>
      <c r="UCK113" s="74"/>
      <c r="UCL113" s="74"/>
      <c r="UCM113" s="74"/>
      <c r="UCN113" s="74"/>
      <c r="UCO113" s="74"/>
      <c r="UCP113" s="74"/>
      <c r="UCQ113" s="74"/>
      <c r="UCR113" s="74"/>
      <c r="UCS113" s="74"/>
      <c r="UCT113" s="74"/>
      <c r="UCU113" s="74"/>
      <c r="UCV113" s="74"/>
      <c r="UCW113" s="74"/>
      <c r="UCX113" s="74"/>
      <c r="UCY113" s="74"/>
      <c r="UCZ113" s="74"/>
      <c r="UDA113" s="74"/>
      <c r="UDB113" s="74"/>
      <c r="UDC113" s="74"/>
      <c r="UDD113" s="74"/>
      <c r="UDE113" s="74"/>
      <c r="UDF113" s="74"/>
      <c r="UDG113" s="74"/>
      <c r="UDH113" s="74"/>
      <c r="UDI113" s="74"/>
      <c r="UDJ113" s="74"/>
      <c r="UDK113" s="74"/>
      <c r="UDL113" s="74"/>
      <c r="UDM113" s="74"/>
      <c r="UDN113" s="74"/>
      <c r="UDO113" s="74"/>
      <c r="UDP113" s="74"/>
      <c r="UDQ113" s="74"/>
      <c r="UDR113" s="74"/>
      <c r="UDS113" s="74"/>
      <c r="UDT113" s="74"/>
      <c r="UDU113" s="74"/>
      <c r="UDV113" s="74"/>
      <c r="UDW113" s="74"/>
      <c r="UDX113" s="74"/>
      <c r="UDY113" s="74"/>
      <c r="UDZ113" s="74"/>
      <c r="UEA113" s="74"/>
      <c r="UEB113" s="74"/>
      <c r="UEC113" s="74"/>
      <c r="UED113" s="74"/>
      <c r="UEE113" s="74"/>
      <c r="UEF113" s="74"/>
      <c r="UEG113" s="74"/>
      <c r="UEH113" s="74"/>
      <c r="UEI113" s="74"/>
      <c r="UEJ113" s="74"/>
      <c r="UEK113" s="74"/>
      <c r="UEL113" s="74"/>
      <c r="UEM113" s="74"/>
      <c r="UEN113" s="74"/>
      <c r="UEO113" s="74"/>
      <c r="UEP113" s="74"/>
      <c r="UEQ113" s="74"/>
      <c r="UER113" s="74"/>
      <c r="UES113" s="74"/>
      <c r="UET113" s="74"/>
      <c r="UEU113" s="74"/>
      <c r="UEV113" s="74"/>
      <c r="UEW113" s="74"/>
      <c r="UEX113" s="74"/>
      <c r="UEY113" s="74"/>
      <c r="UEZ113" s="74"/>
      <c r="UFA113" s="74"/>
      <c r="UFB113" s="74"/>
      <c r="UFC113" s="74"/>
      <c r="UFD113" s="74"/>
      <c r="UFE113" s="74"/>
      <c r="UFF113" s="74"/>
      <c r="UFG113" s="74"/>
      <c r="UFH113" s="74"/>
      <c r="UFI113" s="74"/>
      <c r="UFJ113" s="74"/>
      <c r="UFK113" s="74"/>
      <c r="UFL113" s="74"/>
      <c r="UFM113" s="74"/>
      <c r="UFN113" s="74"/>
      <c r="UFO113" s="74"/>
      <c r="UFP113" s="74"/>
      <c r="UFQ113" s="74"/>
      <c r="UFR113" s="74"/>
      <c r="UFS113" s="74"/>
      <c r="UFT113" s="74"/>
      <c r="UFU113" s="74"/>
      <c r="UFV113" s="74"/>
      <c r="UFW113" s="74"/>
      <c r="UFX113" s="74"/>
      <c r="UFY113" s="74"/>
      <c r="UFZ113" s="74"/>
      <c r="UGA113" s="74"/>
      <c r="UGB113" s="74"/>
      <c r="UGC113" s="74"/>
      <c r="UGD113" s="74"/>
      <c r="UGE113" s="74"/>
      <c r="UGF113" s="74"/>
      <c r="UGG113" s="74"/>
      <c r="UGH113" s="74"/>
      <c r="UGI113" s="74"/>
      <c r="UGJ113" s="74"/>
      <c r="UGK113" s="74"/>
      <c r="UGL113" s="74"/>
      <c r="UGM113" s="74"/>
      <c r="UGN113" s="74"/>
      <c r="UGO113" s="74"/>
      <c r="UGP113" s="74"/>
      <c r="UGQ113" s="74"/>
      <c r="UGR113" s="74"/>
      <c r="UGS113" s="74"/>
      <c r="UGT113" s="74"/>
      <c r="UGU113" s="74"/>
      <c r="UGV113" s="74"/>
      <c r="UGW113" s="74"/>
      <c r="UGX113" s="74"/>
      <c r="UGY113" s="74"/>
      <c r="UGZ113" s="74"/>
      <c r="UHA113" s="74"/>
      <c r="UHB113" s="74"/>
      <c r="UHC113" s="74"/>
      <c r="UHD113" s="74"/>
      <c r="UHE113" s="74"/>
      <c r="UHF113" s="74"/>
      <c r="UHG113" s="74"/>
      <c r="UHH113" s="74"/>
      <c r="UHI113" s="74"/>
      <c r="UHJ113" s="74"/>
      <c r="UHK113" s="74"/>
      <c r="UHL113" s="74"/>
      <c r="UHM113" s="74"/>
      <c r="UHN113" s="74"/>
      <c r="UHO113" s="74"/>
      <c r="UHP113" s="74"/>
      <c r="UHQ113" s="74"/>
      <c r="UHR113" s="74"/>
      <c r="UHS113" s="74"/>
      <c r="UHT113" s="74"/>
      <c r="UHU113" s="74"/>
      <c r="UHV113" s="74"/>
      <c r="UHW113" s="74"/>
      <c r="UHX113" s="74"/>
      <c r="UHY113" s="74"/>
      <c r="UHZ113" s="74"/>
      <c r="UIA113" s="74"/>
      <c r="UIB113" s="74"/>
      <c r="UIC113" s="74"/>
      <c r="UID113" s="74"/>
      <c r="UIE113" s="74"/>
      <c r="UIF113" s="74"/>
      <c r="UIG113" s="74"/>
      <c r="UIH113" s="74"/>
      <c r="UII113" s="74"/>
      <c r="UIJ113" s="74"/>
      <c r="UIK113" s="74"/>
      <c r="UIL113" s="74"/>
      <c r="UIM113" s="74"/>
      <c r="UIN113" s="74"/>
      <c r="UIO113" s="74"/>
      <c r="UIP113" s="74"/>
      <c r="UIQ113" s="74"/>
      <c r="UIR113" s="74"/>
      <c r="UIS113" s="74"/>
      <c r="UIT113" s="74"/>
      <c r="UIU113" s="74"/>
      <c r="UIV113" s="74"/>
      <c r="UIW113" s="74"/>
      <c r="UIX113" s="74"/>
      <c r="UIY113" s="74"/>
      <c r="UIZ113" s="74"/>
      <c r="UJA113" s="74"/>
      <c r="UJB113" s="74"/>
      <c r="UJC113" s="74"/>
      <c r="UJD113" s="74"/>
      <c r="UJE113" s="74"/>
      <c r="UJF113" s="74"/>
      <c r="UJG113" s="74"/>
      <c r="UJH113" s="74"/>
      <c r="UJI113" s="74"/>
      <c r="UJJ113" s="74"/>
      <c r="UJK113" s="74"/>
      <c r="UJL113" s="74"/>
      <c r="UJM113" s="74"/>
      <c r="UJN113" s="74"/>
      <c r="UJO113" s="74"/>
      <c r="UJP113" s="74"/>
      <c r="UJQ113" s="74"/>
      <c r="UJR113" s="74"/>
      <c r="UJS113" s="74"/>
      <c r="UJT113" s="74"/>
      <c r="UJU113" s="74"/>
      <c r="UJV113" s="74"/>
      <c r="UJW113" s="74"/>
      <c r="UJX113" s="74"/>
      <c r="UJY113" s="74"/>
      <c r="UJZ113" s="74"/>
      <c r="UKA113" s="74"/>
      <c r="UKB113" s="74"/>
      <c r="UKC113" s="74"/>
      <c r="UKD113" s="74"/>
      <c r="UKE113" s="74"/>
      <c r="UKF113" s="74"/>
      <c r="UKG113" s="74"/>
      <c r="UKH113" s="74"/>
      <c r="UKI113" s="74"/>
      <c r="UKJ113" s="74"/>
      <c r="UKK113" s="74"/>
      <c r="UKL113" s="74"/>
      <c r="UKM113" s="74"/>
      <c r="UKN113" s="74"/>
      <c r="UKO113" s="74"/>
      <c r="UKP113" s="74"/>
      <c r="UKQ113" s="74"/>
      <c r="UKR113" s="74"/>
      <c r="UKS113" s="74"/>
      <c r="UKT113" s="74"/>
      <c r="UKU113" s="74"/>
      <c r="UKV113" s="74"/>
      <c r="UKW113" s="74"/>
      <c r="UKX113" s="74"/>
      <c r="UKY113" s="74"/>
      <c r="UKZ113" s="74"/>
      <c r="ULA113" s="74"/>
      <c r="ULB113" s="74"/>
      <c r="ULC113" s="74"/>
      <c r="ULD113" s="74"/>
      <c r="ULE113" s="74"/>
      <c r="ULF113" s="74"/>
      <c r="ULG113" s="74"/>
      <c r="ULH113" s="74"/>
      <c r="ULI113" s="74"/>
      <c r="ULJ113" s="74"/>
      <c r="ULK113" s="74"/>
      <c r="ULL113" s="74"/>
      <c r="ULM113" s="74"/>
      <c r="ULN113" s="74"/>
      <c r="ULO113" s="74"/>
      <c r="ULP113" s="74"/>
      <c r="ULQ113" s="74"/>
      <c r="ULR113" s="74"/>
      <c r="ULS113" s="74"/>
      <c r="ULT113" s="74"/>
      <c r="ULU113" s="74"/>
      <c r="ULV113" s="74"/>
      <c r="ULW113" s="74"/>
      <c r="ULX113" s="74"/>
      <c r="ULY113" s="74"/>
      <c r="ULZ113" s="74"/>
      <c r="UMA113" s="74"/>
      <c r="UMB113" s="74"/>
      <c r="UMC113" s="74"/>
      <c r="UMD113" s="74"/>
      <c r="UME113" s="74"/>
      <c r="UMF113" s="74"/>
      <c r="UMG113" s="74"/>
      <c r="UMH113" s="74"/>
      <c r="UMI113" s="74"/>
      <c r="UMJ113" s="74"/>
      <c r="UMK113" s="74"/>
      <c r="UML113" s="74"/>
      <c r="UMM113" s="74"/>
      <c r="UMN113" s="74"/>
      <c r="UMO113" s="74"/>
      <c r="UMP113" s="74"/>
      <c r="UMQ113" s="74"/>
      <c r="UMR113" s="74"/>
      <c r="UMS113" s="74"/>
      <c r="UMT113" s="74"/>
      <c r="UMU113" s="74"/>
      <c r="UMV113" s="74"/>
      <c r="UMW113" s="74"/>
      <c r="UMX113" s="74"/>
      <c r="UMY113" s="74"/>
      <c r="UMZ113" s="74"/>
      <c r="UNA113" s="74"/>
      <c r="UNB113" s="74"/>
      <c r="UNC113" s="74"/>
      <c r="UND113" s="74"/>
      <c r="UNE113" s="74"/>
      <c r="UNF113" s="74"/>
      <c r="UNG113" s="74"/>
      <c r="UNH113" s="74"/>
      <c r="UNI113" s="74"/>
      <c r="UNJ113" s="74"/>
      <c r="UNK113" s="74"/>
      <c r="UNL113" s="74"/>
      <c r="UNM113" s="74"/>
      <c r="UNN113" s="74"/>
      <c r="UNO113" s="74"/>
      <c r="UNP113" s="74"/>
      <c r="UNQ113" s="74"/>
      <c r="UNR113" s="74"/>
      <c r="UNS113" s="74"/>
      <c r="UNT113" s="74"/>
      <c r="UNU113" s="74"/>
      <c r="UNV113" s="74"/>
      <c r="UNW113" s="74"/>
      <c r="UNX113" s="74"/>
      <c r="UNY113" s="74"/>
      <c r="UNZ113" s="74"/>
      <c r="UOA113" s="74"/>
      <c r="UOB113" s="74"/>
      <c r="UOC113" s="74"/>
      <c r="UOD113" s="74"/>
      <c r="UOE113" s="74"/>
      <c r="UOF113" s="74"/>
      <c r="UOG113" s="74"/>
      <c r="UOH113" s="74"/>
      <c r="UOI113" s="74"/>
      <c r="UOJ113" s="74"/>
      <c r="UOK113" s="74"/>
      <c r="UOL113" s="74"/>
      <c r="UOM113" s="74"/>
      <c r="UON113" s="74"/>
      <c r="UOO113" s="74"/>
      <c r="UOP113" s="74"/>
      <c r="UOQ113" s="74"/>
      <c r="UOR113" s="74"/>
      <c r="UOS113" s="74"/>
      <c r="UOT113" s="74"/>
      <c r="UOU113" s="74"/>
      <c r="UOV113" s="74"/>
      <c r="UOW113" s="74"/>
      <c r="UOX113" s="74"/>
      <c r="UOY113" s="74"/>
      <c r="UOZ113" s="74"/>
      <c r="UPA113" s="74"/>
      <c r="UPB113" s="74"/>
      <c r="UPC113" s="74"/>
      <c r="UPD113" s="74"/>
      <c r="UPE113" s="74"/>
      <c r="UPF113" s="74"/>
      <c r="UPG113" s="74"/>
      <c r="UPH113" s="74"/>
      <c r="UPI113" s="74"/>
      <c r="UPJ113" s="74"/>
      <c r="UPK113" s="74"/>
      <c r="UPL113" s="74"/>
      <c r="UPM113" s="74"/>
      <c r="UPN113" s="74"/>
      <c r="UPO113" s="74"/>
      <c r="UPP113" s="74"/>
      <c r="UPQ113" s="74"/>
      <c r="UPR113" s="74"/>
      <c r="UPS113" s="74"/>
      <c r="UPT113" s="74"/>
      <c r="UPU113" s="74"/>
      <c r="UPV113" s="74"/>
      <c r="UPW113" s="74"/>
      <c r="UPX113" s="74"/>
      <c r="UPY113" s="74"/>
      <c r="UPZ113" s="74"/>
      <c r="UQA113" s="74"/>
      <c r="UQB113" s="74"/>
      <c r="UQC113" s="74"/>
      <c r="UQD113" s="74"/>
      <c r="UQE113" s="74"/>
      <c r="UQF113" s="74"/>
      <c r="UQG113" s="74"/>
      <c r="UQH113" s="74"/>
      <c r="UQI113" s="74"/>
      <c r="UQJ113" s="74"/>
      <c r="UQK113" s="74"/>
      <c r="UQL113" s="74"/>
      <c r="UQM113" s="74"/>
      <c r="UQN113" s="74"/>
      <c r="UQO113" s="74"/>
      <c r="UQP113" s="74"/>
      <c r="UQQ113" s="74"/>
      <c r="UQR113" s="74"/>
      <c r="UQS113" s="74"/>
      <c r="UQT113" s="74"/>
      <c r="UQU113" s="74"/>
      <c r="UQV113" s="74"/>
      <c r="UQW113" s="74"/>
      <c r="UQX113" s="74"/>
      <c r="UQY113" s="74"/>
      <c r="UQZ113" s="74"/>
      <c r="URA113" s="74"/>
      <c r="URB113" s="74"/>
      <c r="URC113" s="74"/>
      <c r="URD113" s="74"/>
      <c r="URE113" s="74"/>
      <c r="URF113" s="74"/>
      <c r="URG113" s="74"/>
      <c r="URH113" s="74"/>
      <c r="URI113" s="74"/>
      <c r="URJ113" s="74"/>
      <c r="URK113" s="74"/>
      <c r="URL113" s="74"/>
      <c r="URM113" s="74"/>
      <c r="URN113" s="74"/>
      <c r="URO113" s="74"/>
      <c r="URP113" s="74"/>
      <c r="URQ113" s="74"/>
      <c r="URR113" s="74"/>
      <c r="URS113" s="74"/>
      <c r="URT113" s="74"/>
      <c r="URU113" s="74"/>
      <c r="URV113" s="74"/>
      <c r="URW113" s="74"/>
      <c r="URX113" s="74"/>
      <c r="URY113" s="74"/>
      <c r="URZ113" s="74"/>
      <c r="USA113" s="74"/>
      <c r="USB113" s="74"/>
      <c r="USC113" s="74"/>
      <c r="USD113" s="74"/>
      <c r="USE113" s="74"/>
      <c r="USF113" s="74"/>
      <c r="USG113" s="74"/>
      <c r="USH113" s="74"/>
      <c r="USI113" s="74"/>
      <c r="USJ113" s="74"/>
      <c r="USK113" s="74"/>
      <c r="USL113" s="74"/>
      <c r="USM113" s="74"/>
      <c r="USN113" s="74"/>
      <c r="USO113" s="74"/>
      <c r="USP113" s="74"/>
      <c r="USQ113" s="74"/>
      <c r="USR113" s="74"/>
      <c r="USS113" s="74"/>
      <c r="UST113" s="74"/>
      <c r="USU113" s="74"/>
      <c r="USV113" s="74"/>
      <c r="USW113" s="74"/>
      <c r="USX113" s="74"/>
      <c r="USY113" s="74"/>
      <c r="USZ113" s="74"/>
      <c r="UTA113" s="74"/>
      <c r="UTB113" s="74"/>
      <c r="UTC113" s="74"/>
      <c r="UTD113" s="74"/>
      <c r="UTE113" s="74"/>
      <c r="UTF113" s="74"/>
      <c r="UTG113" s="74"/>
      <c r="UTH113" s="74"/>
      <c r="UTI113" s="74"/>
      <c r="UTJ113" s="74"/>
      <c r="UTK113" s="74"/>
      <c r="UTL113" s="74"/>
      <c r="UTM113" s="74"/>
      <c r="UTN113" s="74"/>
      <c r="UTO113" s="74"/>
      <c r="UTP113" s="74"/>
      <c r="UTQ113" s="74"/>
      <c r="UTR113" s="74"/>
      <c r="UTS113" s="74"/>
      <c r="UTT113" s="74"/>
      <c r="UTU113" s="74"/>
      <c r="UTV113" s="74"/>
      <c r="UTW113" s="74"/>
      <c r="UTX113" s="74"/>
      <c r="UTY113" s="74"/>
      <c r="UTZ113" s="74"/>
      <c r="UUA113" s="74"/>
      <c r="UUB113" s="74"/>
      <c r="UUC113" s="74"/>
      <c r="UUD113" s="74"/>
      <c r="UUE113" s="74"/>
      <c r="UUF113" s="74"/>
      <c r="UUG113" s="74"/>
      <c r="UUH113" s="74"/>
      <c r="UUI113" s="74"/>
      <c r="UUJ113" s="74"/>
      <c r="UUK113" s="74"/>
      <c r="UUL113" s="74"/>
      <c r="UUM113" s="74"/>
      <c r="UUN113" s="74"/>
      <c r="UUO113" s="74"/>
      <c r="UUP113" s="74"/>
      <c r="UUQ113" s="74"/>
      <c r="UUR113" s="74"/>
      <c r="UUS113" s="74"/>
      <c r="UUT113" s="74"/>
      <c r="UUU113" s="74"/>
      <c r="UUV113" s="74"/>
      <c r="UUW113" s="74"/>
      <c r="UUX113" s="74"/>
      <c r="UUY113" s="74"/>
      <c r="UUZ113" s="74"/>
      <c r="UVA113" s="74"/>
      <c r="UVB113" s="74"/>
      <c r="UVC113" s="74"/>
      <c r="UVD113" s="74"/>
      <c r="UVE113" s="74"/>
      <c r="UVF113" s="74"/>
      <c r="UVG113" s="74"/>
      <c r="UVH113" s="74"/>
      <c r="UVI113" s="74"/>
      <c r="UVJ113" s="74"/>
      <c r="UVK113" s="74"/>
      <c r="UVL113" s="74"/>
      <c r="UVM113" s="74"/>
      <c r="UVN113" s="74"/>
      <c r="UVO113" s="74"/>
      <c r="UVP113" s="74"/>
      <c r="UVQ113" s="74"/>
      <c r="UVR113" s="74"/>
      <c r="UVS113" s="74"/>
      <c r="UVT113" s="74"/>
      <c r="UVU113" s="74"/>
      <c r="UVV113" s="74"/>
      <c r="UVW113" s="74"/>
      <c r="UVX113" s="74"/>
      <c r="UVY113" s="74"/>
      <c r="UVZ113" s="74"/>
      <c r="UWA113" s="74"/>
      <c r="UWB113" s="74"/>
      <c r="UWC113" s="74"/>
      <c r="UWD113" s="74"/>
      <c r="UWE113" s="74"/>
      <c r="UWF113" s="74"/>
      <c r="UWG113" s="74"/>
      <c r="UWH113" s="74"/>
      <c r="UWI113" s="74"/>
      <c r="UWJ113" s="74"/>
      <c r="UWK113" s="74"/>
      <c r="UWL113" s="74"/>
      <c r="UWM113" s="74"/>
      <c r="UWN113" s="74"/>
      <c r="UWO113" s="74"/>
      <c r="UWP113" s="74"/>
      <c r="UWQ113" s="74"/>
      <c r="UWR113" s="74"/>
      <c r="UWS113" s="74"/>
      <c r="UWT113" s="74"/>
      <c r="UWU113" s="74"/>
      <c r="UWV113" s="74"/>
      <c r="UWW113" s="74"/>
      <c r="UWX113" s="74"/>
      <c r="UWY113" s="74"/>
      <c r="UWZ113" s="74"/>
      <c r="UXA113" s="74"/>
      <c r="UXB113" s="74"/>
      <c r="UXC113" s="74"/>
      <c r="UXD113" s="74"/>
      <c r="UXE113" s="74"/>
      <c r="UXF113" s="74"/>
      <c r="UXG113" s="74"/>
      <c r="UXH113" s="74"/>
      <c r="UXI113" s="74"/>
      <c r="UXJ113" s="74"/>
      <c r="UXK113" s="74"/>
      <c r="UXL113" s="74"/>
      <c r="UXM113" s="74"/>
      <c r="UXN113" s="74"/>
      <c r="UXO113" s="74"/>
      <c r="UXP113" s="74"/>
      <c r="UXQ113" s="74"/>
      <c r="UXR113" s="74"/>
      <c r="UXS113" s="74"/>
      <c r="UXT113" s="74"/>
      <c r="UXU113" s="74"/>
      <c r="UXV113" s="74"/>
      <c r="UXW113" s="74"/>
      <c r="UXX113" s="74"/>
      <c r="UXY113" s="74"/>
      <c r="UXZ113" s="74"/>
      <c r="UYA113" s="74"/>
      <c r="UYB113" s="74"/>
      <c r="UYC113" s="74"/>
      <c r="UYD113" s="74"/>
      <c r="UYE113" s="74"/>
      <c r="UYF113" s="74"/>
      <c r="UYG113" s="74"/>
      <c r="UYH113" s="74"/>
      <c r="UYI113" s="74"/>
      <c r="UYJ113" s="74"/>
      <c r="UYK113" s="74"/>
      <c r="UYL113" s="74"/>
      <c r="UYM113" s="74"/>
      <c r="UYN113" s="74"/>
      <c r="UYO113" s="74"/>
      <c r="UYP113" s="74"/>
      <c r="UYQ113" s="74"/>
      <c r="UYR113" s="74"/>
      <c r="UYS113" s="74"/>
      <c r="UYT113" s="74"/>
      <c r="UYU113" s="74"/>
      <c r="UYV113" s="74"/>
      <c r="UYW113" s="74"/>
      <c r="UYX113" s="74"/>
      <c r="UYY113" s="74"/>
      <c r="UYZ113" s="74"/>
      <c r="UZA113" s="74"/>
      <c r="UZB113" s="74"/>
      <c r="UZC113" s="74"/>
      <c r="UZD113" s="74"/>
      <c r="UZE113" s="74"/>
      <c r="UZF113" s="74"/>
      <c r="UZG113" s="74"/>
      <c r="UZH113" s="74"/>
      <c r="UZI113" s="74"/>
      <c r="UZJ113" s="74"/>
      <c r="UZK113" s="74"/>
      <c r="UZL113" s="74"/>
      <c r="UZM113" s="74"/>
      <c r="UZN113" s="74"/>
      <c r="UZO113" s="74"/>
      <c r="UZP113" s="74"/>
      <c r="UZQ113" s="74"/>
      <c r="UZR113" s="74"/>
      <c r="UZS113" s="74"/>
      <c r="UZT113" s="74"/>
      <c r="UZU113" s="74"/>
      <c r="UZV113" s="74"/>
      <c r="UZW113" s="74"/>
      <c r="UZX113" s="74"/>
      <c r="UZY113" s="74"/>
      <c r="UZZ113" s="74"/>
      <c r="VAA113" s="74"/>
      <c r="VAB113" s="74"/>
      <c r="VAC113" s="74"/>
      <c r="VAD113" s="74"/>
      <c r="VAE113" s="74"/>
      <c r="VAF113" s="74"/>
      <c r="VAG113" s="74"/>
      <c r="VAH113" s="74"/>
      <c r="VAI113" s="74"/>
      <c r="VAJ113" s="74"/>
      <c r="VAK113" s="74"/>
      <c r="VAL113" s="74"/>
      <c r="VAM113" s="74"/>
      <c r="VAN113" s="74"/>
      <c r="VAO113" s="74"/>
      <c r="VAP113" s="74"/>
      <c r="VAQ113" s="74"/>
      <c r="VAR113" s="74"/>
      <c r="VAS113" s="74"/>
      <c r="VAT113" s="74"/>
      <c r="VAU113" s="74"/>
      <c r="VAV113" s="74"/>
      <c r="VAW113" s="74"/>
      <c r="VAX113" s="74"/>
      <c r="VAY113" s="74"/>
      <c r="VAZ113" s="74"/>
      <c r="VBA113" s="74"/>
      <c r="VBB113" s="74"/>
      <c r="VBC113" s="74"/>
      <c r="VBD113" s="74"/>
      <c r="VBE113" s="74"/>
      <c r="VBF113" s="74"/>
      <c r="VBG113" s="74"/>
      <c r="VBH113" s="74"/>
      <c r="VBI113" s="74"/>
      <c r="VBJ113" s="74"/>
      <c r="VBK113" s="74"/>
      <c r="VBL113" s="74"/>
      <c r="VBM113" s="74"/>
      <c r="VBN113" s="74"/>
      <c r="VBO113" s="74"/>
      <c r="VBP113" s="74"/>
      <c r="VBQ113" s="74"/>
      <c r="VBR113" s="74"/>
      <c r="VBS113" s="74"/>
      <c r="VBT113" s="74"/>
      <c r="VBU113" s="74"/>
      <c r="VBV113" s="74"/>
      <c r="VBW113" s="74"/>
      <c r="VBX113" s="74"/>
      <c r="VBY113" s="74"/>
      <c r="VBZ113" s="74"/>
      <c r="VCA113" s="74"/>
      <c r="VCB113" s="74"/>
      <c r="VCC113" s="74"/>
      <c r="VCD113" s="74"/>
      <c r="VCE113" s="74"/>
      <c r="VCF113" s="74"/>
      <c r="VCG113" s="74"/>
      <c r="VCH113" s="74"/>
      <c r="VCI113" s="74"/>
      <c r="VCJ113" s="74"/>
      <c r="VCK113" s="74"/>
      <c r="VCL113" s="74"/>
      <c r="VCM113" s="74"/>
      <c r="VCN113" s="74"/>
      <c r="VCO113" s="74"/>
      <c r="VCP113" s="74"/>
      <c r="VCQ113" s="74"/>
      <c r="VCR113" s="74"/>
      <c r="VCS113" s="74"/>
      <c r="VCT113" s="74"/>
      <c r="VCU113" s="74"/>
      <c r="VCV113" s="74"/>
      <c r="VCW113" s="74"/>
      <c r="VCX113" s="74"/>
      <c r="VCY113" s="74"/>
      <c r="VCZ113" s="74"/>
      <c r="VDA113" s="74"/>
      <c r="VDB113" s="74"/>
      <c r="VDC113" s="74"/>
      <c r="VDD113" s="74"/>
      <c r="VDE113" s="74"/>
      <c r="VDF113" s="74"/>
      <c r="VDG113" s="74"/>
      <c r="VDH113" s="74"/>
      <c r="VDI113" s="74"/>
      <c r="VDJ113" s="74"/>
      <c r="VDK113" s="74"/>
      <c r="VDL113" s="74"/>
      <c r="VDM113" s="74"/>
      <c r="VDN113" s="74"/>
      <c r="VDO113" s="74"/>
      <c r="VDP113" s="74"/>
      <c r="VDQ113" s="74"/>
      <c r="VDR113" s="74"/>
      <c r="VDS113" s="74"/>
      <c r="VDT113" s="74"/>
      <c r="VDU113" s="74"/>
      <c r="VDV113" s="74"/>
      <c r="VDW113" s="74"/>
      <c r="VDX113" s="74"/>
      <c r="VDY113" s="74"/>
      <c r="VDZ113" s="74"/>
      <c r="VEA113" s="74"/>
      <c r="VEB113" s="74"/>
      <c r="VEC113" s="74"/>
      <c r="VED113" s="74"/>
      <c r="VEE113" s="74"/>
      <c r="VEF113" s="74"/>
      <c r="VEG113" s="74"/>
      <c r="VEH113" s="74"/>
      <c r="VEI113" s="74"/>
      <c r="VEJ113" s="74"/>
      <c r="VEK113" s="74"/>
      <c r="VEL113" s="74"/>
      <c r="VEM113" s="74"/>
      <c r="VEN113" s="74"/>
      <c r="VEO113" s="74"/>
      <c r="VEP113" s="74"/>
      <c r="VEQ113" s="74"/>
      <c r="VER113" s="74"/>
      <c r="VES113" s="74"/>
      <c r="VET113" s="74"/>
      <c r="VEU113" s="74"/>
      <c r="VEV113" s="74"/>
      <c r="VEW113" s="74"/>
      <c r="VEX113" s="74"/>
      <c r="VEY113" s="74"/>
      <c r="VEZ113" s="74"/>
      <c r="VFA113" s="74"/>
      <c r="VFB113" s="74"/>
      <c r="VFC113" s="74"/>
      <c r="VFD113" s="74"/>
      <c r="VFE113" s="74"/>
      <c r="VFF113" s="74"/>
      <c r="VFG113" s="74"/>
      <c r="VFH113" s="74"/>
      <c r="VFI113" s="74"/>
      <c r="VFJ113" s="74"/>
      <c r="VFK113" s="74"/>
      <c r="VFL113" s="74"/>
      <c r="VFM113" s="74"/>
      <c r="VFN113" s="74"/>
      <c r="VFO113" s="74"/>
      <c r="VFP113" s="74"/>
      <c r="VFQ113" s="74"/>
      <c r="VFR113" s="74"/>
      <c r="VFS113" s="74"/>
      <c r="VFT113" s="74"/>
      <c r="VFU113" s="74"/>
      <c r="VFV113" s="74"/>
      <c r="VFW113" s="74"/>
      <c r="VFX113" s="74"/>
      <c r="VFY113" s="74"/>
      <c r="VFZ113" s="74"/>
      <c r="VGA113" s="74"/>
      <c r="VGB113" s="74"/>
      <c r="VGC113" s="74"/>
      <c r="VGD113" s="74"/>
      <c r="VGE113" s="74"/>
      <c r="VGF113" s="74"/>
      <c r="VGG113" s="74"/>
      <c r="VGH113" s="74"/>
      <c r="VGI113" s="74"/>
      <c r="VGJ113" s="74"/>
      <c r="VGK113" s="74"/>
      <c r="VGL113" s="74"/>
      <c r="VGM113" s="74"/>
      <c r="VGN113" s="74"/>
      <c r="VGO113" s="74"/>
      <c r="VGP113" s="74"/>
      <c r="VGQ113" s="74"/>
      <c r="VGR113" s="74"/>
      <c r="VGS113" s="74"/>
      <c r="VGT113" s="74"/>
      <c r="VGU113" s="74"/>
      <c r="VGV113" s="74"/>
      <c r="VGW113" s="74"/>
      <c r="VGX113" s="74"/>
      <c r="VGY113" s="74"/>
      <c r="VGZ113" s="74"/>
      <c r="VHA113" s="74"/>
      <c r="VHB113" s="74"/>
      <c r="VHC113" s="74"/>
      <c r="VHD113" s="74"/>
      <c r="VHE113" s="74"/>
      <c r="VHF113" s="74"/>
      <c r="VHG113" s="74"/>
      <c r="VHH113" s="74"/>
      <c r="VHI113" s="74"/>
      <c r="VHJ113" s="74"/>
      <c r="VHK113" s="74"/>
      <c r="VHL113" s="74"/>
      <c r="VHM113" s="74"/>
      <c r="VHN113" s="74"/>
      <c r="VHO113" s="74"/>
      <c r="VHP113" s="74"/>
      <c r="VHQ113" s="74"/>
      <c r="VHR113" s="74"/>
      <c r="VHS113" s="74"/>
      <c r="VHT113" s="74"/>
      <c r="VHU113" s="74"/>
      <c r="VHV113" s="74"/>
      <c r="VHW113" s="74"/>
      <c r="VHX113" s="74"/>
      <c r="VHY113" s="74"/>
      <c r="VHZ113" s="74"/>
      <c r="VIA113" s="74"/>
      <c r="VIB113" s="74"/>
      <c r="VIC113" s="74"/>
      <c r="VID113" s="74"/>
      <c r="VIE113" s="74"/>
      <c r="VIF113" s="74"/>
      <c r="VIG113" s="74"/>
      <c r="VIH113" s="74"/>
      <c r="VII113" s="74"/>
      <c r="VIJ113" s="74"/>
      <c r="VIK113" s="74"/>
      <c r="VIL113" s="74"/>
      <c r="VIM113" s="74"/>
      <c r="VIN113" s="74"/>
      <c r="VIO113" s="74"/>
      <c r="VIP113" s="74"/>
      <c r="VIQ113" s="74"/>
      <c r="VIR113" s="74"/>
      <c r="VIS113" s="74"/>
      <c r="VIT113" s="74"/>
      <c r="VIU113" s="74"/>
      <c r="VIV113" s="74"/>
      <c r="VIW113" s="74"/>
      <c r="VIX113" s="74"/>
      <c r="VIY113" s="74"/>
      <c r="VIZ113" s="74"/>
      <c r="VJA113" s="74"/>
      <c r="VJB113" s="74"/>
      <c r="VJC113" s="74"/>
      <c r="VJD113" s="74"/>
      <c r="VJE113" s="74"/>
      <c r="VJF113" s="74"/>
      <c r="VJG113" s="74"/>
      <c r="VJH113" s="74"/>
      <c r="VJI113" s="74"/>
      <c r="VJJ113" s="74"/>
      <c r="VJK113" s="74"/>
      <c r="VJL113" s="74"/>
      <c r="VJM113" s="74"/>
      <c r="VJN113" s="74"/>
      <c r="VJO113" s="74"/>
      <c r="VJP113" s="74"/>
      <c r="VJQ113" s="74"/>
      <c r="VJR113" s="74"/>
      <c r="VJS113" s="74"/>
      <c r="VJT113" s="74"/>
      <c r="VJU113" s="74"/>
      <c r="VJV113" s="74"/>
      <c r="VJW113" s="74"/>
      <c r="VJX113" s="74"/>
      <c r="VJY113" s="74"/>
      <c r="VJZ113" s="74"/>
      <c r="VKA113" s="74"/>
      <c r="VKB113" s="74"/>
      <c r="VKC113" s="74"/>
      <c r="VKD113" s="74"/>
      <c r="VKE113" s="74"/>
      <c r="VKF113" s="74"/>
      <c r="VKG113" s="74"/>
      <c r="VKH113" s="74"/>
      <c r="VKI113" s="74"/>
      <c r="VKJ113" s="74"/>
      <c r="VKK113" s="74"/>
      <c r="VKL113" s="74"/>
      <c r="VKM113" s="74"/>
      <c r="VKN113" s="74"/>
      <c r="VKO113" s="74"/>
      <c r="VKP113" s="74"/>
      <c r="VKQ113" s="74"/>
      <c r="VKR113" s="74"/>
      <c r="VKS113" s="74"/>
      <c r="VKT113" s="74"/>
      <c r="VKU113" s="74"/>
      <c r="VKV113" s="74"/>
      <c r="VKW113" s="74"/>
      <c r="VKX113" s="74"/>
      <c r="VKY113" s="74"/>
      <c r="VKZ113" s="74"/>
      <c r="VLA113" s="74"/>
      <c r="VLB113" s="74"/>
      <c r="VLC113" s="74"/>
      <c r="VLD113" s="74"/>
      <c r="VLE113" s="74"/>
      <c r="VLF113" s="74"/>
      <c r="VLG113" s="74"/>
      <c r="VLH113" s="74"/>
      <c r="VLI113" s="74"/>
      <c r="VLJ113" s="74"/>
      <c r="VLK113" s="74"/>
      <c r="VLL113" s="74"/>
      <c r="VLM113" s="74"/>
      <c r="VLN113" s="74"/>
      <c r="VLO113" s="74"/>
      <c r="VLP113" s="74"/>
      <c r="VLQ113" s="74"/>
      <c r="VLR113" s="74"/>
      <c r="VLS113" s="74"/>
      <c r="VLT113" s="74"/>
      <c r="VLU113" s="74"/>
      <c r="VLV113" s="74"/>
      <c r="VLW113" s="74"/>
      <c r="VLX113" s="74"/>
      <c r="VLY113" s="74"/>
      <c r="VLZ113" s="74"/>
      <c r="VMA113" s="74"/>
      <c r="VMB113" s="74"/>
      <c r="VMC113" s="74"/>
      <c r="VMD113" s="74"/>
      <c r="VME113" s="74"/>
      <c r="VMF113" s="74"/>
      <c r="VMG113" s="74"/>
      <c r="VMH113" s="74"/>
      <c r="VMI113" s="74"/>
      <c r="VMJ113" s="74"/>
      <c r="VMK113" s="74"/>
      <c r="VML113" s="74"/>
      <c r="VMM113" s="74"/>
      <c r="VMN113" s="74"/>
      <c r="VMO113" s="74"/>
      <c r="VMP113" s="74"/>
      <c r="VMQ113" s="74"/>
      <c r="VMR113" s="74"/>
      <c r="VMS113" s="74"/>
      <c r="VMT113" s="74"/>
      <c r="VMU113" s="74"/>
      <c r="VMV113" s="74"/>
      <c r="VMW113" s="74"/>
      <c r="VMX113" s="74"/>
      <c r="VMY113" s="74"/>
      <c r="VMZ113" s="74"/>
      <c r="VNA113" s="74"/>
      <c r="VNB113" s="74"/>
      <c r="VNC113" s="74"/>
      <c r="VND113" s="74"/>
      <c r="VNE113" s="74"/>
      <c r="VNF113" s="74"/>
      <c r="VNG113" s="74"/>
      <c r="VNH113" s="74"/>
      <c r="VNI113" s="74"/>
      <c r="VNJ113" s="74"/>
      <c r="VNK113" s="74"/>
      <c r="VNL113" s="74"/>
      <c r="VNM113" s="74"/>
      <c r="VNN113" s="74"/>
      <c r="VNO113" s="74"/>
      <c r="VNP113" s="74"/>
      <c r="VNQ113" s="74"/>
      <c r="VNR113" s="74"/>
      <c r="VNS113" s="74"/>
      <c r="VNT113" s="74"/>
      <c r="VNU113" s="74"/>
      <c r="VNV113" s="74"/>
      <c r="VNW113" s="74"/>
      <c r="VNX113" s="74"/>
      <c r="VNY113" s="74"/>
      <c r="VNZ113" s="74"/>
      <c r="VOA113" s="74"/>
      <c r="VOB113" s="74"/>
      <c r="VOC113" s="74"/>
      <c r="VOD113" s="74"/>
      <c r="VOE113" s="74"/>
      <c r="VOF113" s="74"/>
      <c r="VOG113" s="74"/>
      <c r="VOH113" s="74"/>
      <c r="VOI113" s="74"/>
      <c r="VOJ113" s="74"/>
      <c r="VOK113" s="74"/>
      <c r="VOL113" s="74"/>
      <c r="VOM113" s="74"/>
      <c r="VON113" s="74"/>
      <c r="VOO113" s="74"/>
      <c r="VOP113" s="74"/>
      <c r="VOQ113" s="74"/>
      <c r="VOR113" s="74"/>
      <c r="VOS113" s="74"/>
      <c r="VOT113" s="74"/>
      <c r="VOU113" s="74"/>
      <c r="VOV113" s="74"/>
      <c r="VOW113" s="74"/>
      <c r="VOX113" s="74"/>
      <c r="VOY113" s="74"/>
      <c r="VOZ113" s="74"/>
      <c r="VPA113" s="74"/>
      <c r="VPB113" s="74"/>
      <c r="VPC113" s="74"/>
      <c r="VPD113" s="74"/>
      <c r="VPE113" s="74"/>
      <c r="VPF113" s="74"/>
      <c r="VPG113" s="74"/>
      <c r="VPH113" s="74"/>
      <c r="VPI113" s="74"/>
      <c r="VPJ113" s="74"/>
      <c r="VPK113" s="74"/>
      <c r="VPL113" s="74"/>
      <c r="VPM113" s="74"/>
      <c r="VPN113" s="74"/>
      <c r="VPO113" s="74"/>
      <c r="VPP113" s="74"/>
      <c r="VPQ113" s="74"/>
      <c r="VPR113" s="74"/>
      <c r="VPS113" s="74"/>
      <c r="VPT113" s="74"/>
      <c r="VPU113" s="74"/>
      <c r="VPV113" s="74"/>
      <c r="VPW113" s="74"/>
      <c r="VPX113" s="74"/>
      <c r="VPY113" s="74"/>
      <c r="VPZ113" s="74"/>
      <c r="VQA113" s="74"/>
      <c r="VQB113" s="74"/>
      <c r="VQC113" s="74"/>
      <c r="VQD113" s="74"/>
      <c r="VQE113" s="74"/>
      <c r="VQF113" s="74"/>
      <c r="VQG113" s="74"/>
      <c r="VQH113" s="74"/>
      <c r="VQI113" s="74"/>
      <c r="VQJ113" s="74"/>
      <c r="VQK113" s="74"/>
      <c r="VQL113" s="74"/>
      <c r="VQM113" s="74"/>
      <c r="VQN113" s="74"/>
      <c r="VQO113" s="74"/>
      <c r="VQP113" s="74"/>
      <c r="VQQ113" s="74"/>
      <c r="VQR113" s="74"/>
      <c r="VQS113" s="74"/>
      <c r="VQT113" s="74"/>
      <c r="VQU113" s="74"/>
      <c r="VQV113" s="74"/>
      <c r="VQW113" s="74"/>
      <c r="VQX113" s="74"/>
      <c r="VQY113" s="74"/>
      <c r="VQZ113" s="74"/>
      <c r="VRA113" s="74"/>
      <c r="VRB113" s="74"/>
      <c r="VRC113" s="74"/>
      <c r="VRD113" s="74"/>
      <c r="VRE113" s="74"/>
      <c r="VRF113" s="74"/>
      <c r="VRG113" s="74"/>
      <c r="VRH113" s="74"/>
      <c r="VRI113" s="74"/>
      <c r="VRJ113" s="74"/>
      <c r="VRK113" s="74"/>
      <c r="VRL113" s="74"/>
      <c r="VRM113" s="74"/>
      <c r="VRN113" s="74"/>
      <c r="VRO113" s="74"/>
      <c r="VRP113" s="74"/>
      <c r="VRQ113" s="74"/>
      <c r="VRR113" s="74"/>
      <c r="VRS113" s="74"/>
      <c r="VRT113" s="74"/>
      <c r="VRU113" s="74"/>
      <c r="VRV113" s="74"/>
      <c r="VRW113" s="74"/>
      <c r="VRX113" s="74"/>
      <c r="VRY113" s="74"/>
      <c r="VRZ113" s="74"/>
      <c r="VSA113" s="74"/>
      <c r="VSB113" s="74"/>
      <c r="VSC113" s="74"/>
      <c r="VSD113" s="74"/>
      <c r="VSE113" s="74"/>
      <c r="VSF113" s="74"/>
      <c r="VSG113" s="74"/>
      <c r="VSH113" s="74"/>
      <c r="VSI113" s="74"/>
      <c r="VSJ113" s="74"/>
      <c r="VSK113" s="74"/>
      <c r="VSL113" s="74"/>
      <c r="VSM113" s="74"/>
      <c r="VSN113" s="74"/>
      <c r="VSO113" s="74"/>
      <c r="VSP113" s="74"/>
      <c r="VSQ113" s="74"/>
      <c r="VSR113" s="74"/>
      <c r="VSS113" s="74"/>
      <c r="VST113" s="74"/>
      <c r="VSU113" s="74"/>
      <c r="VSV113" s="74"/>
      <c r="VSW113" s="74"/>
      <c r="VSX113" s="74"/>
      <c r="VSY113" s="74"/>
      <c r="VSZ113" s="74"/>
      <c r="VTA113" s="74"/>
      <c r="VTB113" s="74"/>
      <c r="VTC113" s="74"/>
      <c r="VTD113" s="74"/>
      <c r="VTE113" s="74"/>
      <c r="VTF113" s="74"/>
      <c r="VTG113" s="74"/>
      <c r="VTH113" s="74"/>
      <c r="VTI113" s="74"/>
      <c r="VTJ113" s="74"/>
      <c r="VTK113" s="74"/>
      <c r="VTL113" s="74"/>
      <c r="VTM113" s="74"/>
      <c r="VTN113" s="74"/>
      <c r="VTO113" s="74"/>
      <c r="VTP113" s="74"/>
      <c r="VTQ113" s="74"/>
      <c r="VTR113" s="74"/>
      <c r="VTS113" s="74"/>
      <c r="VTT113" s="74"/>
      <c r="VTU113" s="74"/>
      <c r="VTV113" s="74"/>
      <c r="VTW113" s="74"/>
      <c r="VTX113" s="74"/>
      <c r="VTY113" s="74"/>
      <c r="VTZ113" s="74"/>
      <c r="VUA113" s="74"/>
      <c r="VUB113" s="74"/>
      <c r="VUC113" s="74"/>
      <c r="VUD113" s="74"/>
      <c r="VUE113" s="74"/>
      <c r="VUF113" s="74"/>
      <c r="VUG113" s="74"/>
      <c r="VUH113" s="74"/>
      <c r="VUI113" s="74"/>
      <c r="VUJ113" s="74"/>
      <c r="VUK113" s="74"/>
      <c r="VUL113" s="74"/>
      <c r="VUM113" s="74"/>
      <c r="VUN113" s="74"/>
      <c r="VUO113" s="74"/>
      <c r="VUP113" s="74"/>
      <c r="VUQ113" s="74"/>
      <c r="VUR113" s="74"/>
      <c r="VUS113" s="74"/>
      <c r="VUT113" s="74"/>
      <c r="VUU113" s="74"/>
      <c r="VUV113" s="74"/>
      <c r="VUW113" s="74"/>
      <c r="VUX113" s="74"/>
      <c r="VUY113" s="74"/>
      <c r="VUZ113" s="74"/>
      <c r="VVA113" s="74"/>
      <c r="VVB113" s="74"/>
      <c r="VVC113" s="74"/>
      <c r="VVD113" s="74"/>
      <c r="VVE113" s="74"/>
      <c r="VVF113" s="74"/>
      <c r="VVG113" s="74"/>
      <c r="VVH113" s="74"/>
      <c r="VVI113" s="74"/>
      <c r="VVJ113" s="74"/>
      <c r="VVK113" s="74"/>
      <c r="VVL113" s="74"/>
      <c r="VVM113" s="74"/>
      <c r="VVN113" s="74"/>
      <c r="VVO113" s="74"/>
      <c r="VVP113" s="74"/>
      <c r="VVQ113" s="74"/>
      <c r="VVR113" s="74"/>
      <c r="VVS113" s="74"/>
      <c r="VVT113" s="74"/>
      <c r="VVU113" s="74"/>
      <c r="VVV113" s="74"/>
      <c r="VVW113" s="74"/>
      <c r="VVX113" s="74"/>
      <c r="VVY113" s="74"/>
      <c r="VVZ113" s="74"/>
      <c r="VWA113" s="74"/>
      <c r="VWB113" s="74"/>
      <c r="VWC113" s="74"/>
      <c r="VWD113" s="74"/>
      <c r="VWE113" s="74"/>
      <c r="VWF113" s="74"/>
      <c r="VWG113" s="74"/>
      <c r="VWH113" s="74"/>
      <c r="VWI113" s="74"/>
      <c r="VWJ113" s="74"/>
      <c r="VWK113" s="74"/>
      <c r="VWL113" s="74"/>
      <c r="VWM113" s="74"/>
      <c r="VWN113" s="74"/>
      <c r="VWO113" s="74"/>
      <c r="VWP113" s="74"/>
      <c r="VWQ113" s="74"/>
      <c r="VWR113" s="74"/>
      <c r="VWS113" s="74"/>
      <c r="VWT113" s="74"/>
      <c r="VWU113" s="74"/>
      <c r="VWV113" s="74"/>
      <c r="VWW113" s="74"/>
      <c r="VWX113" s="74"/>
      <c r="VWY113" s="74"/>
      <c r="VWZ113" s="74"/>
      <c r="VXA113" s="74"/>
      <c r="VXB113" s="74"/>
      <c r="VXC113" s="74"/>
      <c r="VXD113" s="74"/>
      <c r="VXE113" s="74"/>
      <c r="VXF113" s="74"/>
      <c r="VXG113" s="74"/>
      <c r="VXH113" s="74"/>
      <c r="VXI113" s="74"/>
      <c r="VXJ113" s="74"/>
      <c r="VXK113" s="74"/>
      <c r="VXL113" s="74"/>
      <c r="VXM113" s="74"/>
      <c r="VXN113" s="74"/>
      <c r="VXO113" s="74"/>
      <c r="VXP113" s="74"/>
      <c r="VXQ113" s="74"/>
      <c r="VXR113" s="74"/>
      <c r="VXS113" s="74"/>
      <c r="VXT113" s="74"/>
      <c r="VXU113" s="74"/>
      <c r="VXV113" s="74"/>
      <c r="VXW113" s="74"/>
      <c r="VXX113" s="74"/>
      <c r="VXY113" s="74"/>
      <c r="VXZ113" s="74"/>
      <c r="VYA113" s="74"/>
      <c r="VYB113" s="74"/>
      <c r="VYC113" s="74"/>
      <c r="VYD113" s="74"/>
      <c r="VYE113" s="74"/>
      <c r="VYF113" s="74"/>
      <c r="VYG113" s="74"/>
      <c r="VYH113" s="74"/>
      <c r="VYI113" s="74"/>
      <c r="VYJ113" s="74"/>
      <c r="VYK113" s="74"/>
      <c r="VYL113" s="74"/>
      <c r="VYM113" s="74"/>
      <c r="VYN113" s="74"/>
      <c r="VYO113" s="74"/>
      <c r="VYP113" s="74"/>
      <c r="VYQ113" s="74"/>
      <c r="VYR113" s="74"/>
      <c r="VYS113" s="74"/>
      <c r="VYT113" s="74"/>
      <c r="VYU113" s="74"/>
      <c r="VYV113" s="74"/>
      <c r="VYW113" s="74"/>
      <c r="VYX113" s="74"/>
      <c r="VYY113" s="74"/>
      <c r="VYZ113" s="74"/>
      <c r="VZA113" s="74"/>
      <c r="VZB113" s="74"/>
      <c r="VZC113" s="74"/>
      <c r="VZD113" s="74"/>
      <c r="VZE113" s="74"/>
      <c r="VZF113" s="74"/>
      <c r="VZG113" s="74"/>
      <c r="VZH113" s="74"/>
      <c r="VZI113" s="74"/>
      <c r="VZJ113" s="74"/>
      <c r="VZK113" s="74"/>
      <c r="VZL113" s="74"/>
      <c r="VZM113" s="74"/>
      <c r="VZN113" s="74"/>
      <c r="VZO113" s="74"/>
      <c r="VZP113" s="74"/>
      <c r="VZQ113" s="74"/>
      <c r="VZR113" s="74"/>
      <c r="VZS113" s="74"/>
      <c r="VZT113" s="74"/>
      <c r="VZU113" s="74"/>
      <c r="VZV113" s="74"/>
      <c r="VZW113" s="74"/>
      <c r="VZX113" s="74"/>
      <c r="VZY113" s="74"/>
      <c r="VZZ113" s="74"/>
      <c r="WAA113" s="74"/>
      <c r="WAB113" s="74"/>
      <c r="WAC113" s="74"/>
      <c r="WAD113" s="74"/>
      <c r="WAE113" s="74"/>
      <c r="WAF113" s="74"/>
      <c r="WAG113" s="74"/>
      <c r="WAH113" s="74"/>
      <c r="WAI113" s="74"/>
      <c r="WAJ113" s="74"/>
      <c r="WAK113" s="74"/>
      <c r="WAL113" s="74"/>
      <c r="WAM113" s="74"/>
      <c r="WAN113" s="74"/>
      <c r="WAO113" s="74"/>
      <c r="WAP113" s="74"/>
      <c r="WAQ113" s="74"/>
      <c r="WAR113" s="74"/>
      <c r="WAS113" s="74"/>
      <c r="WAT113" s="74"/>
      <c r="WAU113" s="74"/>
      <c r="WAV113" s="74"/>
      <c r="WAW113" s="74"/>
      <c r="WAX113" s="74"/>
      <c r="WAY113" s="74"/>
      <c r="WAZ113" s="74"/>
      <c r="WBA113" s="74"/>
      <c r="WBB113" s="74"/>
      <c r="WBC113" s="74"/>
      <c r="WBD113" s="74"/>
      <c r="WBE113" s="74"/>
      <c r="WBF113" s="74"/>
      <c r="WBG113" s="74"/>
      <c r="WBH113" s="74"/>
      <c r="WBI113" s="74"/>
      <c r="WBJ113" s="74"/>
      <c r="WBK113" s="74"/>
      <c r="WBL113" s="74"/>
      <c r="WBM113" s="74"/>
      <c r="WBN113" s="74"/>
      <c r="WBO113" s="74"/>
      <c r="WBP113" s="74"/>
      <c r="WBQ113" s="74"/>
      <c r="WBR113" s="74"/>
      <c r="WBS113" s="74"/>
      <c r="WBT113" s="74"/>
      <c r="WBU113" s="74"/>
      <c r="WBV113" s="74"/>
      <c r="WBW113" s="74"/>
      <c r="WBX113" s="74"/>
      <c r="WBY113" s="74"/>
      <c r="WBZ113" s="74"/>
      <c r="WCA113" s="74"/>
      <c r="WCB113" s="74"/>
      <c r="WCC113" s="74"/>
      <c r="WCD113" s="74"/>
      <c r="WCE113" s="74"/>
      <c r="WCF113" s="74"/>
      <c r="WCG113" s="74"/>
      <c r="WCH113" s="74"/>
      <c r="WCI113" s="74"/>
      <c r="WCJ113" s="74"/>
      <c r="WCK113" s="74"/>
      <c r="WCL113" s="74"/>
      <c r="WCM113" s="74"/>
      <c r="WCN113" s="74"/>
      <c r="WCO113" s="74"/>
      <c r="WCP113" s="74"/>
      <c r="WCQ113" s="74"/>
      <c r="WCR113" s="74"/>
      <c r="WCS113" s="74"/>
      <c r="WCT113" s="74"/>
      <c r="WCU113" s="74"/>
      <c r="WCV113" s="74"/>
      <c r="WCW113" s="74"/>
      <c r="WCX113" s="74"/>
      <c r="WCY113" s="74"/>
      <c r="WCZ113" s="74"/>
      <c r="WDA113" s="74"/>
      <c r="WDB113" s="74"/>
      <c r="WDC113" s="74"/>
      <c r="WDD113" s="74"/>
      <c r="WDE113" s="74"/>
      <c r="WDF113" s="74"/>
      <c r="WDG113" s="74"/>
      <c r="WDH113" s="74"/>
      <c r="WDI113" s="74"/>
      <c r="WDJ113" s="74"/>
      <c r="WDK113" s="74"/>
      <c r="WDL113" s="74"/>
      <c r="WDM113" s="74"/>
      <c r="WDN113" s="74"/>
      <c r="WDO113" s="74"/>
      <c r="WDP113" s="74"/>
      <c r="WDQ113" s="74"/>
      <c r="WDR113" s="74"/>
      <c r="WDS113" s="74"/>
      <c r="WDT113" s="74"/>
      <c r="WDU113" s="74"/>
      <c r="WDV113" s="74"/>
      <c r="WDW113" s="74"/>
      <c r="WDX113" s="74"/>
      <c r="WDY113" s="74"/>
      <c r="WDZ113" s="74"/>
      <c r="WEA113" s="74"/>
      <c r="WEB113" s="74"/>
      <c r="WEC113" s="74"/>
      <c r="WED113" s="74"/>
      <c r="WEE113" s="74"/>
      <c r="WEF113" s="74"/>
      <c r="WEG113" s="74"/>
      <c r="WEH113" s="74"/>
      <c r="WEI113" s="74"/>
      <c r="WEJ113" s="74"/>
      <c r="WEK113" s="74"/>
      <c r="WEL113" s="74"/>
      <c r="WEM113" s="74"/>
      <c r="WEN113" s="74"/>
      <c r="WEO113" s="74"/>
      <c r="WEP113" s="74"/>
      <c r="WEQ113" s="74"/>
      <c r="WER113" s="74"/>
      <c r="WES113" s="74"/>
      <c r="WET113" s="74"/>
      <c r="WEU113" s="74"/>
      <c r="WEV113" s="74"/>
      <c r="WEW113" s="74"/>
      <c r="WEX113" s="74"/>
      <c r="WEY113" s="74"/>
      <c r="WEZ113" s="74"/>
      <c r="WFA113" s="74"/>
      <c r="WFB113" s="74"/>
      <c r="WFC113" s="74"/>
      <c r="WFD113" s="74"/>
      <c r="WFE113" s="74"/>
      <c r="WFF113" s="74"/>
      <c r="WFG113" s="74"/>
      <c r="WFH113" s="74"/>
      <c r="WFI113" s="74"/>
      <c r="WFJ113" s="74"/>
      <c r="WFK113" s="74"/>
      <c r="WFL113" s="74"/>
      <c r="WFM113" s="74"/>
      <c r="WFN113" s="74"/>
      <c r="WFO113" s="74"/>
      <c r="WFP113" s="74"/>
      <c r="WFQ113" s="74"/>
      <c r="WFR113" s="74"/>
      <c r="WFS113" s="74"/>
      <c r="WFT113" s="74"/>
      <c r="WFU113" s="74"/>
      <c r="WFV113" s="74"/>
      <c r="WFW113" s="74"/>
      <c r="WFX113" s="74"/>
      <c r="WFY113" s="74"/>
      <c r="WFZ113" s="74"/>
      <c r="WGA113" s="74"/>
      <c r="WGB113" s="74"/>
      <c r="WGC113" s="74"/>
      <c r="WGD113" s="74"/>
      <c r="WGE113" s="74"/>
      <c r="WGF113" s="74"/>
      <c r="WGG113" s="74"/>
      <c r="WGH113" s="74"/>
      <c r="WGI113" s="74"/>
      <c r="WGJ113" s="74"/>
      <c r="WGK113" s="74"/>
      <c r="WGL113" s="74"/>
      <c r="WGM113" s="74"/>
      <c r="WGN113" s="74"/>
      <c r="WGO113" s="74"/>
      <c r="WGP113" s="74"/>
      <c r="WGQ113" s="74"/>
      <c r="WGR113" s="74"/>
      <c r="WGS113" s="74"/>
      <c r="WGT113" s="74"/>
      <c r="WGU113" s="74"/>
      <c r="WGV113" s="74"/>
      <c r="WGW113" s="74"/>
      <c r="WGX113" s="74"/>
      <c r="WGY113" s="74"/>
      <c r="WGZ113" s="74"/>
      <c r="WHA113" s="74"/>
      <c r="WHB113" s="74"/>
      <c r="WHC113" s="74"/>
      <c r="WHD113" s="74"/>
      <c r="WHE113" s="74"/>
      <c r="WHF113" s="74"/>
      <c r="WHG113" s="74"/>
      <c r="WHH113" s="74"/>
      <c r="WHI113" s="74"/>
      <c r="WHJ113" s="74"/>
      <c r="WHK113" s="74"/>
      <c r="WHL113" s="74"/>
      <c r="WHM113" s="74"/>
      <c r="WHN113" s="74"/>
      <c r="WHO113" s="74"/>
      <c r="WHP113" s="74"/>
      <c r="WHQ113" s="74"/>
      <c r="WHR113" s="74"/>
      <c r="WHS113" s="74"/>
      <c r="WHT113" s="74"/>
      <c r="WHU113" s="74"/>
      <c r="WHV113" s="74"/>
      <c r="WHW113" s="74"/>
      <c r="WHX113" s="74"/>
      <c r="WHY113" s="74"/>
      <c r="WHZ113" s="74"/>
      <c r="WIA113" s="74"/>
      <c r="WIB113" s="74"/>
      <c r="WIC113" s="74"/>
      <c r="WID113" s="74"/>
      <c r="WIE113" s="74"/>
      <c r="WIF113" s="74"/>
      <c r="WIG113" s="74"/>
      <c r="WIH113" s="74"/>
      <c r="WII113" s="74"/>
      <c r="WIJ113" s="74"/>
      <c r="WIK113" s="74"/>
      <c r="WIL113" s="74"/>
      <c r="WIM113" s="74"/>
      <c r="WIN113" s="74"/>
      <c r="WIO113" s="74"/>
      <c r="WIP113" s="74"/>
      <c r="WIQ113" s="74"/>
      <c r="WIR113" s="74"/>
      <c r="WIS113" s="74"/>
      <c r="WIT113" s="74"/>
      <c r="WIU113" s="74"/>
      <c r="WIV113" s="74"/>
      <c r="WIW113" s="74"/>
      <c r="WIX113" s="74"/>
      <c r="WIY113" s="74"/>
      <c r="WIZ113" s="74"/>
      <c r="WJA113" s="74"/>
      <c r="WJB113" s="74"/>
      <c r="WJC113" s="74"/>
      <c r="WJD113" s="74"/>
      <c r="WJE113" s="74"/>
      <c r="WJF113" s="74"/>
      <c r="WJG113" s="74"/>
      <c r="WJH113" s="74"/>
      <c r="WJI113" s="74"/>
      <c r="WJJ113" s="74"/>
      <c r="WJK113" s="74"/>
      <c r="WJL113" s="74"/>
      <c r="WJM113" s="74"/>
      <c r="WJN113" s="74"/>
      <c r="WJO113" s="74"/>
      <c r="WJP113" s="74"/>
      <c r="WJQ113" s="74"/>
      <c r="WJR113" s="74"/>
      <c r="WJS113" s="74"/>
      <c r="WJT113" s="74"/>
      <c r="WJU113" s="74"/>
      <c r="WJV113" s="74"/>
      <c r="WJW113" s="74"/>
      <c r="WJX113" s="74"/>
      <c r="WJY113" s="74"/>
      <c r="WJZ113" s="74"/>
      <c r="WKA113" s="74"/>
      <c r="WKB113" s="74"/>
      <c r="WKC113" s="74"/>
      <c r="WKD113" s="74"/>
      <c r="WKE113" s="74"/>
      <c r="WKF113" s="74"/>
      <c r="WKG113" s="74"/>
      <c r="WKH113" s="74"/>
      <c r="WKI113" s="74"/>
      <c r="WKJ113" s="74"/>
      <c r="WKK113" s="74"/>
      <c r="WKL113" s="74"/>
      <c r="WKM113" s="74"/>
      <c r="WKN113" s="74"/>
      <c r="WKO113" s="74"/>
      <c r="WKP113" s="74"/>
      <c r="WKQ113" s="74"/>
      <c r="WKR113" s="74"/>
      <c r="WKS113" s="74"/>
      <c r="WKT113" s="74"/>
      <c r="WKU113" s="74"/>
      <c r="WKV113" s="74"/>
      <c r="WKW113" s="74"/>
      <c r="WKX113" s="74"/>
      <c r="WKY113" s="74"/>
      <c r="WKZ113" s="74"/>
      <c r="WLA113" s="74"/>
      <c r="WLB113" s="74"/>
      <c r="WLC113" s="74"/>
      <c r="WLD113" s="74"/>
      <c r="WLE113" s="74"/>
      <c r="WLF113" s="74"/>
      <c r="WLG113" s="74"/>
      <c r="WLH113" s="74"/>
      <c r="WLI113" s="74"/>
      <c r="WLJ113" s="74"/>
      <c r="WLK113" s="74"/>
      <c r="WLL113" s="74"/>
      <c r="WLM113" s="74"/>
      <c r="WLN113" s="74"/>
      <c r="WLO113" s="74"/>
      <c r="WLP113" s="74"/>
      <c r="WLQ113" s="74"/>
      <c r="WLR113" s="74"/>
      <c r="WLS113" s="74"/>
      <c r="WLT113" s="74"/>
      <c r="WLU113" s="74"/>
      <c r="WLV113" s="74"/>
      <c r="WLW113" s="74"/>
      <c r="WLX113" s="74"/>
      <c r="WLY113" s="74"/>
      <c r="WLZ113" s="74"/>
      <c r="WMA113" s="74"/>
      <c r="WMB113" s="74"/>
      <c r="WMC113" s="74"/>
      <c r="WMD113" s="74"/>
      <c r="WME113" s="74"/>
      <c r="WMF113" s="74"/>
      <c r="WMG113" s="74"/>
      <c r="WMH113" s="74"/>
      <c r="WMI113" s="74"/>
      <c r="WMJ113" s="74"/>
      <c r="WMK113" s="74"/>
      <c r="WML113" s="74"/>
      <c r="WMM113" s="74"/>
      <c r="WMN113" s="74"/>
      <c r="WMO113" s="74"/>
      <c r="WMP113" s="74"/>
      <c r="WMQ113" s="74"/>
      <c r="WMR113" s="74"/>
      <c r="WMS113" s="74"/>
      <c r="WMT113" s="74"/>
      <c r="WMU113" s="74"/>
      <c r="WMV113" s="74"/>
      <c r="WMW113" s="74"/>
      <c r="WMX113" s="74"/>
      <c r="WMY113" s="74"/>
      <c r="WMZ113" s="74"/>
      <c r="WNA113" s="74"/>
      <c r="WNB113" s="74"/>
      <c r="WNC113" s="74"/>
      <c r="WND113" s="74"/>
      <c r="WNE113" s="74"/>
      <c r="WNF113" s="74"/>
      <c r="WNG113" s="74"/>
      <c r="WNH113" s="74"/>
      <c r="WNI113" s="74"/>
      <c r="WNJ113" s="74"/>
      <c r="WNK113" s="74"/>
      <c r="WNL113" s="74"/>
      <c r="WNM113" s="74"/>
      <c r="WNN113" s="74"/>
      <c r="WNO113" s="74"/>
      <c r="WNP113" s="74"/>
      <c r="WNQ113" s="74"/>
      <c r="WNR113" s="74"/>
      <c r="WNS113" s="74"/>
      <c r="WNT113" s="74"/>
      <c r="WNU113" s="74"/>
      <c r="WNV113" s="74"/>
      <c r="WNW113" s="74"/>
      <c r="WNX113" s="74"/>
      <c r="WNY113" s="74"/>
      <c r="WNZ113" s="74"/>
      <c r="WOA113" s="74"/>
      <c r="WOB113" s="74"/>
      <c r="WOC113" s="74"/>
      <c r="WOD113" s="74"/>
      <c r="WOE113" s="74"/>
      <c r="WOF113" s="74"/>
      <c r="WOG113" s="74"/>
      <c r="WOH113" s="74"/>
      <c r="WOI113" s="74"/>
      <c r="WOJ113" s="74"/>
      <c r="WOK113" s="74"/>
      <c r="WOL113" s="74"/>
      <c r="WOM113" s="74"/>
      <c r="WON113" s="74"/>
      <c r="WOO113" s="74"/>
      <c r="WOP113" s="74"/>
      <c r="WOQ113" s="74"/>
      <c r="WOR113" s="74"/>
      <c r="WOS113" s="74"/>
      <c r="WOT113" s="74"/>
      <c r="WOU113" s="74"/>
      <c r="WOV113" s="74"/>
      <c r="WOW113" s="74"/>
      <c r="WOX113" s="74"/>
      <c r="WOY113" s="74"/>
      <c r="WOZ113" s="74"/>
      <c r="WPA113" s="74"/>
      <c r="WPB113" s="74"/>
      <c r="WPC113" s="74"/>
      <c r="WPD113" s="74"/>
      <c r="WPE113" s="74"/>
      <c r="WPF113" s="74"/>
      <c r="WPG113" s="74"/>
      <c r="WPH113" s="74"/>
      <c r="WPI113" s="74"/>
      <c r="WPJ113" s="74"/>
      <c r="WPK113" s="74"/>
      <c r="WPL113" s="74"/>
      <c r="WPM113" s="74"/>
      <c r="WPN113" s="74"/>
      <c r="WPO113" s="74"/>
      <c r="WPP113" s="74"/>
      <c r="WPQ113" s="74"/>
      <c r="WPR113" s="74"/>
      <c r="WPS113" s="74"/>
      <c r="WPT113" s="74"/>
      <c r="WPU113" s="74"/>
      <c r="WPV113" s="74"/>
      <c r="WPW113" s="74"/>
      <c r="WPX113" s="74"/>
      <c r="WPY113" s="74"/>
      <c r="WPZ113" s="74"/>
      <c r="WQA113" s="74"/>
      <c r="WQB113" s="74"/>
      <c r="WQC113" s="74"/>
      <c r="WQD113" s="74"/>
      <c r="WQE113" s="74"/>
      <c r="WQF113" s="74"/>
      <c r="WQG113" s="74"/>
      <c r="WQH113" s="74"/>
      <c r="WQI113" s="74"/>
      <c r="WQJ113" s="74"/>
      <c r="WQK113" s="74"/>
      <c r="WQL113" s="74"/>
      <c r="WQM113" s="74"/>
      <c r="WQN113" s="74"/>
      <c r="WQO113" s="74"/>
      <c r="WQP113" s="74"/>
      <c r="WQQ113" s="74"/>
      <c r="WQR113" s="74"/>
      <c r="WQS113" s="74"/>
      <c r="WQT113" s="74"/>
      <c r="WQU113" s="74"/>
      <c r="WQV113" s="74"/>
      <c r="WQW113" s="74"/>
      <c r="WQX113" s="74"/>
      <c r="WQY113" s="74"/>
      <c r="WQZ113" s="74"/>
      <c r="WRA113" s="74"/>
      <c r="WRB113" s="74"/>
      <c r="WRC113" s="74"/>
      <c r="WRD113" s="74"/>
      <c r="WRE113" s="74"/>
      <c r="WRF113" s="74"/>
      <c r="WRG113" s="74"/>
      <c r="WRH113" s="74"/>
      <c r="WRI113" s="74"/>
      <c r="WRJ113" s="74"/>
      <c r="WRK113" s="74"/>
      <c r="WRL113" s="74"/>
      <c r="WRM113" s="74"/>
      <c r="WRN113" s="74"/>
      <c r="WRO113" s="74"/>
      <c r="WRP113" s="74"/>
      <c r="WRQ113" s="74"/>
      <c r="WRR113" s="74"/>
      <c r="WRS113" s="74"/>
      <c r="WRT113" s="74"/>
      <c r="WRU113" s="74"/>
      <c r="WRV113" s="74"/>
      <c r="WRW113" s="74"/>
      <c r="WRX113" s="74"/>
      <c r="WRY113" s="74"/>
      <c r="WRZ113" s="74"/>
      <c r="WSA113" s="74"/>
      <c r="WSB113" s="74"/>
      <c r="WSC113" s="74"/>
      <c r="WSD113" s="74"/>
      <c r="WSE113" s="74"/>
      <c r="WSF113" s="74"/>
      <c r="WSG113" s="74"/>
      <c r="WSH113" s="74"/>
      <c r="WSI113" s="74"/>
      <c r="WSJ113" s="74"/>
      <c r="WSK113" s="74"/>
      <c r="WSL113" s="74"/>
      <c r="WSM113" s="74"/>
      <c r="WSN113" s="74"/>
      <c r="WSO113" s="74"/>
      <c r="WSP113" s="74"/>
      <c r="WSQ113" s="74"/>
      <c r="WSR113" s="74"/>
      <c r="WSS113" s="74"/>
      <c r="WST113" s="74"/>
      <c r="WSU113" s="74"/>
      <c r="WSV113" s="74"/>
      <c r="WSW113" s="74"/>
      <c r="WSX113" s="74"/>
      <c r="WSY113" s="74"/>
      <c r="WSZ113" s="74"/>
      <c r="WTA113" s="74"/>
      <c r="WTB113" s="74"/>
      <c r="WTC113" s="74"/>
      <c r="WTD113" s="74"/>
      <c r="WTE113" s="74"/>
      <c r="WTF113" s="74"/>
      <c r="WTG113" s="74"/>
      <c r="WTH113" s="74"/>
      <c r="WTI113" s="74"/>
      <c r="WTJ113" s="74"/>
      <c r="WTK113" s="74"/>
      <c r="WTL113" s="74"/>
      <c r="WTM113" s="74"/>
      <c r="WTN113" s="74"/>
      <c r="WTO113" s="74"/>
      <c r="WTP113" s="74"/>
      <c r="WTQ113" s="74"/>
      <c r="WTR113" s="74"/>
      <c r="WTS113" s="74"/>
      <c r="WTT113" s="74"/>
      <c r="WTU113" s="74"/>
      <c r="WTV113" s="74"/>
      <c r="WTW113" s="74"/>
      <c r="WTX113" s="74"/>
      <c r="WTY113" s="74"/>
      <c r="WTZ113" s="74"/>
      <c r="WUA113" s="74"/>
      <c r="WUB113" s="74"/>
      <c r="WUC113" s="74"/>
      <c r="WUD113" s="74"/>
      <c r="WUE113" s="74"/>
      <c r="WUF113" s="74"/>
      <c r="WUG113" s="74"/>
      <c r="WUH113" s="74"/>
      <c r="WUI113" s="74"/>
      <c r="WUJ113" s="74"/>
      <c r="WUK113" s="74"/>
      <c r="WUL113" s="74"/>
      <c r="WUM113" s="74"/>
      <c r="WUN113" s="74"/>
      <c r="WUO113" s="74"/>
      <c r="WUP113" s="74"/>
      <c r="WUQ113" s="74"/>
      <c r="WUR113" s="74"/>
      <c r="WUS113" s="74"/>
      <c r="WUT113" s="74"/>
      <c r="WUU113" s="74"/>
      <c r="WUV113" s="74"/>
      <c r="WUW113" s="74"/>
      <c r="WUX113" s="74"/>
      <c r="WUY113" s="74"/>
      <c r="WUZ113" s="74"/>
      <c r="WVA113" s="74"/>
      <c r="WVB113" s="74"/>
      <c r="WVC113" s="74"/>
      <c r="WVD113" s="74"/>
      <c r="WVE113" s="74"/>
      <c r="WVF113" s="74"/>
      <c r="WVG113" s="74"/>
      <c r="WVH113" s="74"/>
      <c r="WVI113" s="74"/>
      <c r="WVJ113" s="74"/>
      <c r="WVK113" s="74"/>
      <c r="WVL113" s="74"/>
      <c r="WVM113" s="74"/>
      <c r="WVN113" s="74"/>
      <c r="WVO113" s="74"/>
      <c r="WVP113" s="74"/>
      <c r="WVQ113" s="74"/>
      <c r="WVR113" s="74"/>
      <c r="WVS113" s="74"/>
      <c r="WVT113" s="74"/>
      <c r="WVU113" s="74"/>
      <c r="WVV113" s="74"/>
      <c r="WVW113" s="74"/>
      <c r="WVX113" s="74"/>
      <c r="WVY113" s="74"/>
      <c r="WVZ113" s="74"/>
      <c r="WWA113" s="74"/>
      <c r="WWB113" s="74"/>
      <c r="WWC113" s="74"/>
      <c r="WWD113" s="74"/>
      <c r="WWE113" s="74"/>
      <c r="WWF113" s="74"/>
      <c r="WWG113" s="74"/>
      <c r="WWH113" s="74"/>
      <c r="WWI113" s="74"/>
      <c r="WWJ113" s="74"/>
      <c r="WWK113" s="74"/>
      <c r="WWL113" s="74"/>
      <c r="WWM113" s="74"/>
      <c r="WWN113" s="74"/>
      <c r="WWO113" s="74"/>
      <c r="WWP113" s="74"/>
      <c r="WWQ113" s="74"/>
      <c r="WWR113" s="74"/>
      <c r="WWS113" s="74"/>
      <c r="WWT113" s="74"/>
      <c r="WWU113" s="74"/>
      <c r="WWV113" s="74"/>
      <c r="WWW113" s="74"/>
      <c r="WWX113" s="74"/>
      <c r="WWY113" s="74"/>
      <c r="WWZ113" s="74"/>
      <c r="WXA113" s="74"/>
      <c r="WXB113" s="74"/>
      <c r="WXC113" s="74"/>
      <c r="WXD113" s="74"/>
      <c r="WXE113" s="74"/>
      <c r="WXF113" s="74"/>
      <c r="WXG113" s="74"/>
      <c r="WXH113" s="74"/>
      <c r="WXI113" s="74"/>
      <c r="WXJ113" s="74"/>
      <c r="WXK113" s="74"/>
      <c r="WXL113" s="74"/>
      <c r="WXM113" s="74"/>
      <c r="WXN113" s="74"/>
      <c r="WXO113" s="74"/>
      <c r="WXP113" s="74"/>
      <c r="WXQ113" s="74"/>
      <c r="WXR113" s="74"/>
      <c r="WXS113" s="74"/>
      <c r="WXT113" s="74"/>
      <c r="WXU113" s="74"/>
      <c r="WXV113" s="74"/>
      <c r="WXW113" s="74"/>
      <c r="WXX113" s="74"/>
      <c r="WXY113" s="74"/>
      <c r="WXZ113" s="74"/>
      <c r="WYA113" s="74"/>
      <c r="WYB113" s="74"/>
      <c r="WYC113" s="74"/>
      <c r="WYD113" s="74"/>
      <c r="WYE113" s="74"/>
      <c r="WYF113" s="74"/>
      <c r="WYG113" s="74"/>
      <c r="WYH113" s="74"/>
      <c r="WYI113" s="74"/>
      <c r="WYJ113" s="74"/>
      <c r="WYK113" s="74"/>
      <c r="WYL113" s="74"/>
      <c r="WYM113" s="74"/>
      <c r="WYN113" s="74"/>
      <c r="WYO113" s="74"/>
      <c r="WYP113" s="74"/>
      <c r="WYQ113" s="74"/>
      <c r="WYR113" s="74"/>
      <c r="WYS113" s="74"/>
      <c r="WYT113" s="74"/>
      <c r="WYU113" s="74"/>
      <c r="WYV113" s="74"/>
      <c r="WYW113" s="74"/>
      <c r="WYX113" s="74"/>
      <c r="WYY113" s="74"/>
      <c r="WYZ113" s="74"/>
      <c r="WZA113" s="74"/>
      <c r="WZB113" s="74"/>
      <c r="WZC113" s="74"/>
      <c r="WZD113" s="74"/>
      <c r="WZE113" s="74"/>
      <c r="WZF113" s="74"/>
      <c r="WZG113" s="74"/>
      <c r="WZH113" s="74"/>
      <c r="WZI113" s="74"/>
      <c r="WZJ113" s="74"/>
      <c r="WZK113" s="74"/>
      <c r="WZL113" s="74"/>
      <c r="WZM113" s="74"/>
      <c r="WZN113" s="74"/>
      <c r="WZO113" s="74"/>
      <c r="WZP113" s="74"/>
      <c r="WZQ113" s="74"/>
      <c r="WZR113" s="74"/>
      <c r="WZS113" s="74"/>
      <c r="WZT113" s="74"/>
      <c r="WZU113" s="74"/>
      <c r="WZV113" s="74"/>
      <c r="WZW113" s="74"/>
      <c r="WZX113" s="74"/>
      <c r="WZY113" s="74"/>
      <c r="WZZ113" s="74"/>
      <c r="XAA113" s="74"/>
      <c r="XAB113" s="74"/>
      <c r="XAC113" s="74"/>
      <c r="XAD113" s="74"/>
      <c r="XAE113" s="74"/>
      <c r="XAF113" s="74"/>
      <c r="XAG113" s="74"/>
      <c r="XAH113" s="74"/>
      <c r="XAI113" s="74"/>
      <c r="XAJ113" s="74"/>
      <c r="XAK113" s="74"/>
      <c r="XAL113" s="74"/>
      <c r="XAM113" s="74"/>
      <c r="XAN113" s="74"/>
      <c r="XAO113" s="74"/>
      <c r="XAP113" s="74"/>
      <c r="XAQ113" s="74"/>
      <c r="XAR113" s="74"/>
      <c r="XAS113" s="74"/>
      <c r="XAT113" s="74"/>
      <c r="XAU113" s="74"/>
      <c r="XAV113" s="74"/>
      <c r="XAW113" s="74"/>
      <c r="XAX113" s="74"/>
      <c r="XAY113" s="74"/>
      <c r="XAZ113" s="74"/>
      <c r="XBA113" s="74"/>
      <c r="XBB113" s="74"/>
      <c r="XBC113" s="74"/>
      <c r="XBD113" s="74"/>
      <c r="XBE113" s="74"/>
      <c r="XBF113" s="74"/>
      <c r="XBG113" s="74"/>
      <c r="XBH113" s="74"/>
      <c r="XBI113" s="74"/>
      <c r="XBJ113" s="74"/>
      <c r="XBK113" s="74"/>
      <c r="XBL113" s="74"/>
      <c r="XBM113" s="74"/>
      <c r="XBN113" s="74"/>
      <c r="XBO113" s="74"/>
      <c r="XBP113" s="74"/>
      <c r="XBQ113" s="74"/>
      <c r="XBR113" s="74"/>
      <c r="XBS113" s="74"/>
      <c r="XBT113" s="74"/>
      <c r="XBU113" s="74"/>
      <c r="XBV113" s="74"/>
      <c r="XBW113" s="74"/>
      <c r="XBX113" s="74"/>
      <c r="XBY113" s="74"/>
      <c r="XBZ113" s="74"/>
      <c r="XCA113" s="74"/>
      <c r="XCB113" s="74"/>
      <c r="XCC113" s="74"/>
      <c r="XCD113" s="74"/>
      <c r="XCE113" s="74"/>
      <c r="XCF113" s="74"/>
      <c r="XCG113" s="74"/>
      <c r="XCH113" s="74"/>
      <c r="XCI113" s="74"/>
      <c r="XCJ113" s="74"/>
      <c r="XCK113" s="74"/>
      <c r="XCL113" s="74"/>
      <c r="XCM113" s="74"/>
      <c r="XCN113" s="74"/>
      <c r="XCO113" s="74"/>
      <c r="XCP113" s="74"/>
      <c r="XCQ113" s="74"/>
      <c r="XCR113" s="74"/>
      <c r="XCS113" s="74"/>
      <c r="XCT113" s="74"/>
      <c r="XCU113" s="74"/>
      <c r="XCV113" s="74"/>
      <c r="XCW113" s="74"/>
      <c r="XCX113" s="74"/>
      <c r="XCY113" s="74"/>
      <c r="XCZ113" s="74"/>
      <c r="XDA113" s="74"/>
      <c r="XDB113" s="74"/>
      <c r="XDC113" s="74"/>
      <c r="XDD113" s="74"/>
      <c r="XDE113" s="74"/>
      <c r="XDF113" s="74"/>
      <c r="XDG113" s="74"/>
      <c r="XDH113" s="74"/>
      <c r="XDI113" s="74"/>
      <c r="XDJ113" s="74"/>
      <c r="XDK113" s="74"/>
      <c r="XDL113" s="74"/>
      <c r="XDM113" s="74"/>
      <c r="XDN113" s="74"/>
      <c r="XDO113" s="74"/>
      <c r="XDP113" s="74"/>
      <c r="XDQ113" s="74"/>
      <c r="XDR113" s="74"/>
      <c r="XDS113" s="74"/>
      <c r="XDT113" s="74"/>
      <c r="XDU113" s="74"/>
      <c r="XDV113" s="74"/>
      <c r="XDW113" s="74"/>
      <c r="XDX113" s="74"/>
      <c r="XDY113" s="74"/>
      <c r="XDZ113" s="74"/>
      <c r="XEA113" s="74"/>
      <c r="XEB113" s="74"/>
      <c r="XEC113" s="74"/>
      <c r="XED113" s="74"/>
      <c r="XEE113" s="74"/>
      <c r="XEF113" s="74"/>
      <c r="XEG113" s="74"/>
      <c r="XEH113" s="74"/>
      <c r="XEI113" s="74"/>
      <c r="XEJ113" s="74"/>
      <c r="XEK113" s="74"/>
      <c r="XEL113" s="74"/>
      <c r="XEM113" s="74"/>
      <c r="XEN113" s="74"/>
      <c r="XEO113" s="74"/>
      <c r="XEP113" s="74"/>
      <c r="XEQ113" s="74"/>
      <c r="XER113" s="74"/>
      <c r="XES113" s="74"/>
      <c r="XET113" s="74"/>
      <c r="XEU113" s="74"/>
      <c r="XEV113" s="74"/>
      <c r="XEW113" s="74"/>
      <c r="XEX113" s="74"/>
      <c r="XEY113" s="74"/>
      <c r="XEZ113" s="74"/>
      <c r="XFA113" s="74"/>
      <c r="XFB113" s="74"/>
      <c r="XFC113" s="74"/>
      <c r="XFD113" s="74"/>
    </row>
    <row r="114" spans="1:16384">
      <c r="A114" s="77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6384">
      <c r="A115" s="11" t="inlineStr">
        <is>
          <t>Tabla 4.</t>
        </is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6384" customHeight="1" ht="12.75">
      <c r="A116" s="11" t="inlineStr">
        <is>
          <t>APORTE FISCAL DIRECTO AÑO 2015</t>
        </is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6384" customHeight="1" ht="9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</row>
    <row r="118" spans="1:16384" customHeight="1" ht="13.8">
      <c r="A118" s="12" t="s">
        <v>0</v>
      </c>
      <c r="B118" s="13" t="s">
        <v>1</v>
      </c>
      <c r="C118" s="13"/>
      <c r="D118" s="13"/>
      <c r="E118" s="13"/>
      <c r="F118" s="13"/>
      <c r="G118" s="13"/>
      <c r="H118" s="13"/>
      <c r="I118" s="13"/>
      <c r="J118" s="12" t="s">
        <v>2</v>
      </c>
      <c r="K118" s="12" t="s">
        <v>3</v>
      </c>
      <c r="L118" s="12" t="s">
        <v>4</v>
      </c>
      <c r="M118" s="14" t="s">
        <v>5</v>
      </c>
      <c r="R118" s="15" t="s">
        <v>6</v>
      </c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16384" ht="31.45">
      <c r="A119" s="12"/>
      <c r="B119" s="14" t="inlineStr">
        <is>
          <t>Alumnos Pregrado
(2013)</t>
        </is>
      </c>
      <c r="C119" s="14" t="inlineStr">
        <is>
          <t>N° Carreras Pregrado
(2013)</t>
        </is>
      </c>
      <c r="D119" s="14" t="inlineStr">
        <is>
          <t>JCE Totales
(2014)</t>
        </is>
      </c>
      <c r="E119" s="14" t="inlineStr">
        <is>
          <t>JCE              (Phd + Msc)
(2014)</t>
        </is>
      </c>
      <c r="F119" s="14" t="inlineStr">
        <is>
          <t>Total Proyectos 
(2014)</t>
        </is>
      </c>
      <c r="G119" s="14" t="inlineStr">
        <is>
          <t>Publicaciones ISI
(2014)</t>
        </is>
      </c>
      <c r="H119" s="14" t="inlineStr">
        <is>
          <t>Publicaciones Scielo
(2014)</t>
        </is>
      </c>
      <c r="I119" s="12" t="s">
        <v>7</v>
      </c>
      <c r="J119" s="12"/>
      <c r="K119" s="12"/>
      <c r="L119" s="12"/>
      <c r="M119" s="14"/>
      <c r="N119" s="16" t="s">
        <v>8</v>
      </c>
      <c r="O119" s="17" t="s">
        <v>9</v>
      </c>
      <c r="P119" s="18" t="s">
        <v>10</v>
      </c>
      <c r="Q119" s="19" t="s">
        <v>11</v>
      </c>
      <c r="R119" s="15" t="s">
        <v>12</v>
      </c>
      <c r="S119" s="15" t="s">
        <v>51</v>
      </c>
      <c r="T119" s="15" t="s">
        <v>14</v>
      </c>
      <c r="U119" s="15" t="s">
        <v>13</v>
      </c>
      <c r="V119" s="15" t="s">
        <v>15</v>
      </c>
      <c r="W119" s="15" t="s">
        <v>16</v>
      </c>
      <c r="X119" s="15" t="s">
        <v>17</v>
      </c>
      <c r="Y119" s="15" t="s">
        <v>18</v>
      </c>
      <c r="Z119" s="15" t="s">
        <v>19</v>
      </c>
      <c r="AA119" s="15" t="s">
        <v>20</v>
      </c>
      <c r="AB119" s="15" t="s">
        <v>21</v>
      </c>
    </row>
    <row r="120" spans="1:16384" ht="15.83333333333333">
      <c r="A120" s="23" t="s">
        <v>52</v>
      </c>
      <c r="B120" s="24">
        <v>27618</v>
      </c>
      <c r="C120" s="24">
        <v>69</v>
      </c>
      <c r="D120" s="24">
        <v>2057.64318181818</v>
      </c>
      <c r="E120" s="24">
        <v>1376.3104545454501</v>
      </c>
      <c r="F120" s="24">
        <v>937</v>
      </c>
      <c r="G120" s="24">
        <v>1878</v>
      </c>
      <c r="H120" s="24">
        <v>226</v>
      </c>
      <c r="I120" s="24">
        <v>1952.5799999999999</v>
      </c>
      <c r="J120" s="27">
        <v>0.12926002611030099</v>
      </c>
      <c r="K120" s="24">
        <v>1346101</v>
      </c>
      <c r="L120" s="24">
        <v>37559904</v>
      </c>
      <c r="M120" s="28">
        <f>+K120+L120</f>
        <v>38906005</v>
      </c>
      <c r="N120" s="29">
        <f>ROUND(ROUND(0.050000000000000003*M145,0)*AC120,0)</f>
        <v>1346101</v>
      </c>
      <c r="O120" s="30">
        <f>N120-K120</f>
        <v>0</v>
      </c>
      <c r="P120" s="30" t="s">
        <f>IF(Q120=0,"",O120/Q120)</f>
        <v>23</v>
      </c>
      <c r="Q120" s="30"/>
      <c r="R120" s="35">
        <f>IF(C120=0,0,B120/C120)</f>
        <v>400.26086956521738</v>
      </c>
      <c r="S120" s="35">
        <f>EXP((((R120-R145)/R146+2)/4-1.8999999999999999)^3)</f>
        <v>0.51438318917701276</v>
      </c>
      <c r="T120" s="35">
        <f>B120/D120</f>
        <v>13.422152219606954</v>
      </c>
      <c r="U120" s="35">
        <f>EXP((((T120-T145)/T146+2)/4-1.8999999999999999)^3)</f>
        <v>0.01047411525331343</v>
      </c>
      <c r="V120" s="35">
        <f>E120/D120</f>
        <v>0.66887712442412439</v>
      </c>
      <c r="W120" s="35">
        <f>EXP((((V120-V145)/V146+2)/4-1.8999999999999999)^3)</f>
        <v>0.09995226640433208</v>
      </c>
      <c r="X120" s="35">
        <f>F120/D120</f>
        <v>0.45537535772944154</v>
      </c>
      <c r="Y120" s="35">
        <f>EXP((((X120-X145)/X146+2)/4-1.8999999999999999)^3)</f>
        <v>0.63685083088379524</v>
      </c>
      <c r="Z120" s="35">
        <f>(I120+Q120)/D120</f>
        <v>0.94894003841553143</v>
      </c>
      <c r="AA120" s="35">
        <f>EXP((((Z120-Z145)/Z146+2)/4-1.8999999999999999)^3)</f>
        <v>0.50652492136266736</v>
      </c>
      <c r="AB120" s="35">
        <f>0.01*S120+0.14999999999999999*U120+0.23999999999999999*W120+0.25*Y120+0.34999999999999998*AA120</f>
        <v>0.3671999233146892</v>
      </c>
      <c r="AC120" s="38">
        <f>AB120/AB145</f>
        <v>0.12926002611030094</v>
      </c>
      <c r="AD120">
        <f>AC120-J120</f>
        <v>-5.5511151231257827e-17</v>
      </c>
    </row>
    <row r="121" spans="1:16384" ht="15.83333333333333">
      <c r="A121" s="39" t="s">
        <v>53</v>
      </c>
      <c r="B121" s="40">
        <v>23273</v>
      </c>
      <c r="C121" s="40">
        <v>48</v>
      </c>
      <c r="D121" s="40">
        <v>2011.50272727273</v>
      </c>
      <c r="E121" s="40">
        <v>1364.5338636363599</v>
      </c>
      <c r="F121" s="40">
        <v>734</v>
      </c>
      <c r="G121" s="40">
        <v>1693</v>
      </c>
      <c r="H121" s="40">
        <v>154</v>
      </c>
      <c r="I121" s="40">
        <v>1743.8199999999999</v>
      </c>
      <c r="J121" s="43">
        <v>0.100445497003693</v>
      </c>
      <c r="K121" s="40">
        <v>1046029</v>
      </c>
      <c r="L121" s="40">
        <v>23953964</v>
      </c>
      <c r="M121" s="44">
        <f>+K121+L121</f>
        <v>24999993</v>
      </c>
      <c r="N121" s="29">
        <f>ROUND(ROUND(0.050000000000000003*M145,0)*AC121,0)</f>
        <v>1046029</v>
      </c>
      <c r="O121" s="30">
        <f>N121-K121</f>
        <v>0</v>
      </c>
      <c r="P121" s="30" t="s">
        <f>IF(Q121=0,"",O121/Q121)</f>
        <v>23</v>
      </c>
      <c r="Q121" s="30"/>
      <c r="R121" s="35">
        <f>IF(C121=0,0,B121/C121)</f>
        <v>484.85416666666669</v>
      </c>
      <c r="S121" s="35">
        <f>EXP((((R121-R145)/R146+2)/4-1.8999999999999999)^3)</f>
        <v>0.77426572796824222</v>
      </c>
      <c r="T121" s="35">
        <f>B121/D121</f>
        <v>11.569956970207242</v>
      </c>
      <c r="U121" s="35">
        <f>EXP((((T121-T145)/T146+2)/4-1.8999999999999999)^3)</f>
        <v>0.0041895626798505959</v>
      </c>
      <c r="V121" s="35">
        <f>E121/D121</f>
        <v>0.67836540569171666</v>
      </c>
      <c r="W121" s="35">
        <f>EXP((((V121-V145)/V146+2)/4-1.8999999999999999)^3)</f>
        <v>0.10987808184795028</v>
      </c>
      <c r="X121" s="35">
        <f>F121/D121</f>
        <v>0.36490131981833523</v>
      </c>
      <c r="Y121" s="35">
        <f>EXP((((X121-X145)/X146+2)/4-1.8999999999999999)^3)</f>
        <v>0.41872037030196296</v>
      </c>
      <c r="Z121" s="35">
        <f>(I121+Q121)/D121</f>
        <v>0.86692400480328247</v>
      </c>
      <c r="AA121" s="35">
        <f>EXP((((Z121-Z145)/Z146+2)/4-1.8999999999999999)^3)</f>
        <v>0.41692034798619476</v>
      </c>
      <c r="AB121" s="35">
        <f>0.01*S121+0.14999999999999999*U121+0.23999999999999999*W121+0.25*Y121+0.34999999999999998*AA121</f>
        <v>0.285344045695827</v>
      </c>
      <c r="AC121" s="38">
        <f>AB121/AB145</f>
        <v>0.10044549700369187</v>
      </c>
      <c r="AD121">
        <f>AC121-J121</f>
        <v>-1.124100812432971e-15</v>
      </c>
    </row>
    <row r="122" spans="1:16384" ht="15.83333333333333">
      <c r="A122" s="39" t="s">
        <v>54</v>
      </c>
      <c r="B122" s="40">
        <v>24450</v>
      </c>
      <c r="C122" s="40">
        <v>92</v>
      </c>
      <c r="D122" s="40">
        <v>1373.07886363636</v>
      </c>
      <c r="E122" s="40">
        <v>1028.72090909091</v>
      </c>
      <c r="F122" s="40">
        <v>408</v>
      </c>
      <c r="G122" s="40">
        <v>829</v>
      </c>
      <c r="H122" s="40">
        <v>50</v>
      </c>
      <c r="I122" s="40">
        <v>845.5</v>
      </c>
      <c r="J122" s="43">
        <v>0.067312827671069303</v>
      </c>
      <c r="K122" s="40">
        <v>700989</v>
      </c>
      <c r="L122" s="40">
        <v>14535174</v>
      </c>
      <c r="M122" s="44">
        <f>+K122+L122</f>
        <v>15236163</v>
      </c>
      <c r="N122" s="29">
        <f>ROUND(ROUND(0.050000000000000003*M145,0)*AC122,0)</f>
        <v>700989</v>
      </c>
      <c r="O122" s="30">
        <f>N122-K122</f>
        <v>0</v>
      </c>
      <c r="P122" s="30" t="s">
        <f>IF(Q122=0,"",O122/Q122)</f>
        <v>23</v>
      </c>
      <c r="Q122" s="30"/>
      <c r="R122" s="35">
        <f>IF(C122=0,0,B122/C122)</f>
        <v>265.76086956521738</v>
      </c>
      <c r="S122" s="35">
        <f>EXP((((R122-R145)/R146+2)/4-1.8999999999999999)^3)</f>
        <v>0.14112763357563871</v>
      </c>
      <c r="T122" s="35">
        <f>B122/D122</f>
        <v>17.806697523002022</v>
      </c>
      <c r="U122" s="35">
        <f>EXP((((T122-T145)/T146+2)/4-1.8999999999999999)^3)</f>
        <v>0.060242567374383486</v>
      </c>
      <c r="V122" s="35">
        <f>E122/D122</f>
        <v>0.7492074463709405</v>
      </c>
      <c r="W122" s="35">
        <f>EXP((((V122-V145)/V146+2)/4-1.8999999999999999)^3)</f>
        <v>0.20553932359265584</v>
      </c>
      <c r="X122" s="35">
        <f>F122/D122</f>
        <v>0.29714243719365335</v>
      </c>
      <c r="Y122" s="35">
        <f>EXP((((X122-X145)/X146+2)/4-1.8999999999999999)^3)</f>
        <v>0.26852496470258735</v>
      </c>
      <c r="Z122" s="35">
        <f>(I122+Q122)/D122</f>
        <v>0.61576943786086735</v>
      </c>
      <c r="AA122" s="35">
        <f>EXP((((Z122-Z145)/Z146+2)/4-1.8999999999999999)^3)</f>
        <v>0.18375120137707915</v>
      </c>
      <c r="AB122" s="35">
        <f>0.01*S122+0.14999999999999999*U122+0.23999999999999999*W122+0.25*Y122+0.34999999999999998*AA122</f>
        <v>0.19122126076177584</v>
      </c>
      <c r="AC122" s="38">
        <f>AB122/AB145</f>
        <v>0.067312827671070039</v>
      </c>
      <c r="AD122">
        <f>AC122-J122</f>
        <v>7.3552275381416621e-16</v>
      </c>
    </row>
    <row r="123" spans="1:16384" ht="15.83333333333333">
      <c r="A123" s="39" t="s">
        <v>55</v>
      </c>
      <c r="B123" s="40">
        <v>13417</v>
      </c>
      <c r="C123" s="40">
        <v>51</v>
      </c>
      <c r="D123" s="40">
        <v>603.41227272727303</v>
      </c>
      <c r="E123" s="40">
        <v>458.71818181818202</v>
      </c>
      <c r="F123" s="40">
        <v>184</v>
      </c>
      <c r="G123" s="40">
        <v>342</v>
      </c>
      <c r="H123" s="40">
        <v>49</v>
      </c>
      <c r="I123" s="40">
        <v>358.17000000000002</v>
      </c>
      <c r="J123" s="43">
        <v>0.076116685600674805</v>
      </c>
      <c r="K123" s="40">
        <v>792672</v>
      </c>
      <c r="L123" s="40">
        <v>11329071</v>
      </c>
      <c r="M123" s="44">
        <f>+K123+L123</f>
        <v>12121743</v>
      </c>
      <c r="N123" s="29">
        <f>ROUND(ROUND(0.050000000000000003*M145,0)*AC123,0)</f>
        <v>792672</v>
      </c>
      <c r="O123" s="30">
        <f>N123-K123</f>
        <v>0</v>
      </c>
      <c r="P123" s="30" t="s">
        <f>IF(Q123=0,"",O123/Q123)</f>
        <v>23</v>
      </c>
      <c r="Q123" s="30"/>
      <c r="R123" s="35">
        <f>IF(C123=0,0,B123/C123)</f>
        <v>263.07843137254901</v>
      </c>
      <c r="S123" s="35">
        <f>EXP((((R123-R145)/R146+2)/4-1.8999999999999999)^3)</f>
        <v>0.13618643340335182</v>
      </c>
      <c r="T123" s="35">
        <f>B123/D123</f>
        <v>22.235212319031074</v>
      </c>
      <c r="U123" s="35">
        <f>EXP((((T123-T145)/T146+2)/4-1.8999999999999999)^3)</f>
        <v>0.20871660304004488</v>
      </c>
      <c r="V123" s="35">
        <f>E123/D123</f>
        <v>0.76020691416316444</v>
      </c>
      <c r="W123" s="35">
        <f>EXP((((V123-V145)/V146+2)/4-1.8999999999999999)^3)</f>
        <v>0.22379178649557113</v>
      </c>
      <c r="X123" s="35">
        <f>F123/D123</f>
        <v>0.30493247869879392</v>
      </c>
      <c r="Y123" s="35">
        <f>EXP((((X123-X145)/X146+2)/4-1.8999999999999999)^3)</f>
        <v>0.28438286542999774</v>
      </c>
      <c r="Z123" s="35">
        <f>(I123+Q123)/D123</f>
        <v>0.59357427117145123</v>
      </c>
      <c r="AA123" s="35">
        <f>EXP((((Z123-Z145)/Z146+2)/4-1.8999999999999999)^3)</f>
        <v>0.16787436298413175</v>
      </c>
      <c r="AB123" s="35">
        <f>0.01*S123+0.14999999999999999*U123+0.23999999999999999*W123+0.25*Y123+0.34999999999999998*AA123</f>
        <v>0.21623112695092286</v>
      </c>
      <c r="AC123" s="38">
        <f>AB123/AB145</f>
        <v>0.076116685600674777</v>
      </c>
      <c r="AD123">
        <f>AC123-J123</f>
        <v>-2.7755575615628914e-17</v>
      </c>
    </row>
    <row r="124" spans="1:16384" ht="15.83333333333333">
      <c r="A124" s="39" t="s">
        <v>56</v>
      </c>
      <c r="B124" s="40">
        <v>15303</v>
      </c>
      <c r="C124" s="40">
        <v>65</v>
      </c>
      <c r="D124" s="40">
        <v>635.72409090909105</v>
      </c>
      <c r="E124" s="40">
        <v>359.08227272727299</v>
      </c>
      <c r="F124" s="40">
        <v>143</v>
      </c>
      <c r="G124" s="40">
        <v>336</v>
      </c>
      <c r="H124" s="40">
        <v>4</v>
      </c>
      <c r="I124" s="40">
        <v>337.31999999999999</v>
      </c>
      <c r="J124" s="43">
        <v>0.047452957960178198</v>
      </c>
      <c r="K124" s="40">
        <v>494170</v>
      </c>
      <c r="L124" s="40">
        <v>11187661</v>
      </c>
      <c r="M124" s="44">
        <f>+K124+L124</f>
        <v>11681831</v>
      </c>
      <c r="N124" s="29">
        <f>ROUND(ROUND(0.050000000000000003*M145,0)*AC124,0)</f>
        <v>494170</v>
      </c>
      <c r="O124" s="30">
        <f>N124-K124</f>
        <v>0</v>
      </c>
      <c r="P124" s="30" t="s">
        <f>IF(Q124=0,"",O124/Q124)</f>
        <v>23</v>
      </c>
      <c r="Q124" s="30"/>
      <c r="R124" s="35">
        <f>IF(C124=0,0,B124/C124)</f>
        <v>235.43076923076924</v>
      </c>
      <c r="S124" s="35">
        <f>EXP((((R124-R145)/R146+2)/4-1.8999999999999999)^3)</f>
        <v>0.091943448339077152</v>
      </c>
      <c r="T124" s="35">
        <f>B124/D124</f>
        <v>24.071763550940119</v>
      </c>
      <c r="U124" s="35">
        <f>EXP((((T124-T145)/T146+2)/4-1.8999999999999999)^3)</f>
        <v>0.30601201355323743</v>
      </c>
      <c r="V124" s="35">
        <f>E124/D124</f>
        <v>0.56483980686304047</v>
      </c>
      <c r="W124" s="35">
        <f>EXP((((V124-V145)/V146+2)/4-1.8999999999999999)^3)</f>
        <v>0.029472629367391472</v>
      </c>
      <c r="X124" s="35">
        <f>F124/D124</f>
        <v>0.2249403507668063</v>
      </c>
      <c r="Y124" s="35">
        <f>EXP((((X124-X145)/X146+2)/4-1.8999999999999999)^3)</f>
        <v>0.14489185747327823</v>
      </c>
      <c r="Z124" s="35">
        <f>(I124+Q124)/D124</f>
        <v>0.53060754629831541</v>
      </c>
      <c r="AA124" s="35">
        <f>EXP((((Z124-Z145)/Z146+2)/4-1.8999999999999999)^3)</f>
        <v>0.1276743197680438</v>
      </c>
      <c r="AB124" s="35">
        <f>0.01*S124+0.14999999999999999*U124+0.23999999999999999*W124+0.25*Y124+0.34999999999999998*AA124</f>
        <v>0.13480364385168522</v>
      </c>
      <c r="AC124" s="38">
        <f>AB124/AB145</f>
        <v>0.047452957960178024</v>
      </c>
      <c r="AD124">
        <f>AC124-J124</f>
        <v>-1.7347234759768071e-16</v>
      </c>
    </row>
    <row r="125" spans="1:16384" ht="15.83333333333333">
      <c r="A125" s="39" t="s">
        <v>57</v>
      </c>
      <c r="B125" s="40">
        <v>18215</v>
      </c>
      <c r="C125" s="40">
        <v>65</v>
      </c>
      <c r="D125" s="40">
        <v>980.00704545454505</v>
      </c>
      <c r="E125" s="40">
        <v>625.27136363636396</v>
      </c>
      <c r="F125" s="40">
        <v>206</v>
      </c>
      <c r="G125" s="40">
        <v>386</v>
      </c>
      <c r="H125" s="40">
        <v>41</v>
      </c>
      <c r="I125" s="40">
        <v>399.52999999999997</v>
      </c>
      <c r="J125" s="43">
        <v>0.030339630247488099</v>
      </c>
      <c r="K125" s="40">
        <v>315954</v>
      </c>
      <c r="L125" s="40">
        <v>11980813</v>
      </c>
      <c r="M125" s="44">
        <f>+K125+L125</f>
        <v>12296767</v>
      </c>
      <c r="N125" s="29">
        <f>ROUND(ROUND(0.050000000000000003*M145,0)*AC125,0)</f>
        <v>315954</v>
      </c>
      <c r="O125" s="30">
        <f>N125-K125</f>
        <v>0</v>
      </c>
      <c r="P125" s="30" t="s">
        <f>IF(Q125=0,"",O125/Q125)</f>
        <v>23</v>
      </c>
      <c r="Q125" s="30"/>
      <c r="R125" s="35">
        <f>IF(C125=0,0,B125/C125)</f>
        <v>280.23076923076923</v>
      </c>
      <c r="S125" s="35">
        <f>EXP((((R125-R145)/R146+2)/4-1.8999999999999999)^3)</f>
        <v>0.16979864588791799</v>
      </c>
      <c r="T125" s="35">
        <f>B125/D125</f>
        <v>18.586601070354092</v>
      </c>
      <c r="U125" s="35">
        <f>EXP((((T125-T145)/T146+2)/4-1.8999999999999999)^3)</f>
        <v>0.077697039262168546</v>
      </c>
      <c r="V125" s="35">
        <f>E125/D125</f>
        <v>0.63802741677877606</v>
      </c>
      <c r="W125" s="35">
        <f>EXP((((V125-V145)/V146+2)/4-1.8999999999999999)^3)</f>
        <v>0.072112467098216254</v>
      </c>
      <c r="X125" s="35">
        <f>F125/D125</f>
        <v>0.21020257043606605</v>
      </c>
      <c r="Y125" s="35">
        <f>EXP((((X125-X145)/X146+2)/4-1.8999999999999999)^3)</f>
        <v>0.12522079631482422</v>
      </c>
      <c r="Z125" s="35">
        <f>(I125+Q125)/D125</f>
        <v>0.40768074255495856</v>
      </c>
      <c r="AA125" s="35">
        <f>EXP((((Z125-Z145)/Z146+2)/4-1.8999999999999999)^3)</f>
        <v>0.069210366563945191</v>
      </c>
      <c r="AB125" s="35">
        <f>0.01*S125+0.14999999999999999*U125+0.23999999999999999*W125+0.25*Y125+0.34999999999999998*AA125</f>
        <v>0.086188361827863227</v>
      </c>
      <c r="AC125" s="38">
        <f>AB125/AB145</f>
        <v>0.030339630247488127</v>
      </c>
      <c r="AD125">
        <f>AC125-J125</f>
        <v>2.7755575615628914e-17</v>
      </c>
    </row>
    <row r="126" spans="1:16384" ht="15.83333333333333">
      <c r="A126" s="39" t="s">
        <v>58</v>
      </c>
      <c r="B126" s="40">
        <v>12165</v>
      </c>
      <c r="C126" s="40">
        <v>59</v>
      </c>
      <c r="D126" s="40">
        <v>896.88068181818198</v>
      </c>
      <c r="E126" s="40">
        <v>522.28045454545497</v>
      </c>
      <c r="F126" s="40">
        <v>184</v>
      </c>
      <c r="G126" s="40">
        <v>392</v>
      </c>
      <c r="H126" s="40">
        <v>40</v>
      </c>
      <c r="I126" s="40">
        <v>405.19999999999999</v>
      </c>
      <c r="J126" s="43">
        <v>0.025145448116573502</v>
      </c>
      <c r="K126" s="40">
        <v>261862</v>
      </c>
      <c r="L126" s="40">
        <v>9142171</v>
      </c>
      <c r="M126" s="44">
        <f>+K126+L126</f>
        <v>9404033</v>
      </c>
      <c r="N126" s="29">
        <f>ROUND(ROUND(0.050000000000000003*M145,0)*AC126,0)</f>
        <v>261862</v>
      </c>
      <c r="O126" s="30">
        <f>N126-K126</f>
        <v>0</v>
      </c>
      <c r="P126" s="30" t="s">
        <f>IF(Q126=0,"",O126/Q126)</f>
        <v>23</v>
      </c>
      <c r="Q126" s="30"/>
      <c r="R126" s="35">
        <f>IF(C126=0,0,B126/C126)</f>
        <v>206.18644067796609</v>
      </c>
      <c r="S126" s="35">
        <f>EXP((((R126-R145)/R146+2)/4-1.8999999999999999)^3)</f>
        <v>0.05755888824984038</v>
      </c>
      <c r="T126" s="35">
        <f>B126/D126</f>
        <v>13.56367713856738</v>
      </c>
      <c r="U126" s="35">
        <f>EXP((((T126-T145)/T146+2)/4-1.8999999999999999)^3)</f>
        <v>0.011182805650940979</v>
      </c>
      <c r="V126" s="35">
        <f>E126/D126</f>
        <v>0.58232991872081941</v>
      </c>
      <c r="W126" s="35">
        <f>EXP((((V126-V145)/V146+2)/4-1.8999999999999999)^3)</f>
        <v>0.037087704338277835</v>
      </c>
      <c r="X126" s="35">
        <f>F126/D126</f>
        <v>0.20515549473870925</v>
      </c>
      <c r="Y126" s="35">
        <f>EXP((((X126-X145)/X146+2)/4-1.8999999999999999)^3)</f>
        <v>0.11892246103562454</v>
      </c>
      <c r="Z126" s="35">
        <f>(I126+Q126)/D126</f>
        <v>0.45178807863111403</v>
      </c>
      <c r="AA126" s="35">
        <f>EXP((((Z126-Z145)/Z146+2)/4-1.8999999999999999)^3)</f>
        <v>0.087280382613985782</v>
      </c>
      <c r="AB126" s="35">
        <f>0.01*S126+0.14999999999999999*U126+0.23999999999999999*W126+0.25*Y126+0.34999999999999998*AA126</f>
        <v>0.071432807945127394</v>
      </c>
      <c r="AC126" s="38">
        <f>AB126/AB145</f>
        <v>0.025145448116573484</v>
      </c>
      <c r="AD126">
        <f>AC126-J126</f>
        <v>-1.7347234759768071e-17</v>
      </c>
    </row>
    <row r="127" spans="1:16384" ht="15.83333333333333">
      <c r="A127" s="39" t="s">
        <v>59</v>
      </c>
      <c r="B127" s="40">
        <v>9557</v>
      </c>
      <c r="C127" s="40">
        <v>51</v>
      </c>
      <c r="D127" s="40">
        <v>558.52431818181799</v>
      </c>
      <c r="E127" s="40">
        <v>340.02454545454498</v>
      </c>
      <c r="F127" s="40">
        <v>58</v>
      </c>
      <c r="G127" s="40">
        <v>268</v>
      </c>
      <c r="H127" s="40">
        <v>28</v>
      </c>
      <c r="I127" s="40">
        <v>277.24000000000001</v>
      </c>
      <c r="J127" s="43">
        <v>0.023478893879574698</v>
      </c>
      <c r="K127" s="40">
        <v>244507</v>
      </c>
      <c r="L127" s="40">
        <v>9037545</v>
      </c>
      <c r="M127" s="44">
        <f>+K127+L127</f>
        <v>9282052</v>
      </c>
      <c r="N127" s="29">
        <f>ROUND(ROUND(0.050000000000000003*M145,0)*AC127,0)</f>
        <v>244507</v>
      </c>
      <c r="O127" s="30">
        <f>N127-K127</f>
        <v>0</v>
      </c>
      <c r="P127" s="30" t="s">
        <f>IF(Q127=0,"",O127/Q127)</f>
        <v>23</v>
      </c>
      <c r="Q127" s="30"/>
      <c r="R127" s="35">
        <f>IF(C127=0,0,B127/C127)</f>
        <v>187.39215686274511</v>
      </c>
      <c r="S127" s="35">
        <f>EXP((((R127-R145)/R146+2)/4-1.8999999999999999)^3)</f>
        <v>0.041331294384429305</v>
      </c>
      <c r="T127" s="35">
        <f>B127/D127</f>
        <v>17.111161840027318</v>
      </c>
      <c r="U127" s="35">
        <f>EXP((((T127-T145)/T146+2)/4-1.8999999999999999)^3)</f>
        <v>0.047355551379566645</v>
      </c>
      <c r="V127" s="35">
        <f>E127/D127</f>
        <v>0.60879094138897605</v>
      </c>
      <c r="W127" s="35">
        <f>EXP((((V127-V145)/V146+2)/4-1.8999999999999999)^3)</f>
        <v>0.051503307769748319</v>
      </c>
      <c r="X127" s="35">
        <f>F127/D127</f>
        <v>0.10384507551758758</v>
      </c>
      <c r="Y127" s="35">
        <f>EXP((((X127-X145)/X146+2)/4-1.8999999999999999)^3)</f>
        <v>0.034953483565992247</v>
      </c>
      <c r="Z127" s="35">
        <f>(I127+Q127)/D127</f>
        <v>0.4963794609740686</v>
      </c>
      <c r="AA127" s="35">
        <f>EXP((((Z127-Z145)/Z146+2)/4-1.8999999999999999)^3)</f>
        <v>0.10880764433511592</v>
      </c>
      <c r="AB127" s="35">
        <f>0.01*S127+0.14999999999999999*U127+0.23999999999999999*W127+0.25*Y127+0.34999999999999998*AA127</f>
        <v>0.066698485924307521</v>
      </c>
      <c r="AC127" s="38">
        <f>AB127/AB145</f>
        <v>0.023478893879574629</v>
      </c>
      <c r="AD127">
        <f>AC127-J127</f>
        <v>-6.9388939039072284e-17</v>
      </c>
    </row>
    <row r="128" spans="1:16384" ht="15.83333333333333">
      <c r="A128" s="39" t="s">
        <v>60</v>
      </c>
      <c r="B128" s="40">
        <v>15060</v>
      </c>
      <c r="C128" s="40">
        <v>61</v>
      </c>
      <c r="D128" s="40">
        <v>871.54068181818195</v>
      </c>
      <c r="E128" s="40">
        <v>484.16454545454502</v>
      </c>
      <c r="F128" s="40">
        <v>114</v>
      </c>
      <c r="G128" s="40">
        <v>293</v>
      </c>
      <c r="H128" s="40">
        <v>32</v>
      </c>
      <c r="I128" s="40">
        <v>303.56</v>
      </c>
      <c r="J128" s="43">
        <v>0.015750394690084799</v>
      </c>
      <c r="K128" s="40">
        <v>164023</v>
      </c>
      <c r="L128" s="40">
        <v>3856998</v>
      </c>
      <c r="M128" s="44">
        <f>+K128+L128</f>
        <v>4021021</v>
      </c>
      <c r="N128" s="29">
        <f>ROUND(ROUND(0.050000000000000003*M145,0)*AC128,0)</f>
        <v>164023</v>
      </c>
      <c r="O128" s="30">
        <f>N128-K128</f>
        <v>0</v>
      </c>
      <c r="P128" s="30" t="s">
        <f>IF(Q128=0,"",O128/Q128)</f>
        <v>23</v>
      </c>
      <c r="Q128" s="30"/>
      <c r="R128" s="35">
        <f>IF(C128=0,0,B128/C128)</f>
        <v>246.88524590163934</v>
      </c>
      <c r="S128" s="35">
        <f>EXP((((R128-R145)/R146+2)/4-1.8999999999999999)^3)</f>
        <v>0.10881552379781909</v>
      </c>
      <c r="T128" s="35">
        <f>B128/D128</f>
        <v>17.279744152140186</v>
      </c>
      <c r="U128" s="35">
        <f>EXP((((T128-T145)/T146+2)/4-1.8999999999999999)^3)</f>
        <v>0.050261379005311184</v>
      </c>
      <c r="V128" s="35">
        <f>E128/D128</f>
        <v>0.55552718944168566</v>
      </c>
      <c r="W128" s="35">
        <f>EXP((((V128-V145)/V146+2)/4-1.8999999999999999)^3)</f>
        <v>0.025967478243091244</v>
      </c>
      <c r="X128" s="35">
        <f>F128/D128</f>
        <v>0.13080284417954721</v>
      </c>
      <c r="Y128" s="35">
        <f>EXP((((X128-X145)/X146+2)/4-1.8999999999999999)^3)</f>
        <v>0.050215870741958386</v>
      </c>
      <c r="Z128" s="35">
        <f>(I128+Q128)/D128</f>
        <v>0.34830273139599432</v>
      </c>
      <c r="AA128" s="35">
        <f>EXP((((Z128-Z145)/Z146+2)/4-1.8999999999999999)^3)</f>
        <v>0.049514165700128128</v>
      </c>
      <c r="AB128" s="35">
        <f>0.01*S128+0.14999999999999999*U128+0.23999999999999999*W128+0.25*Y128+0.34999999999999998*AA128</f>
        <v>0.04474348254765121</v>
      </c>
      <c r="AC128" s="38">
        <f>AB128/AB145</f>
        <v>0.015750394690084699</v>
      </c>
      <c r="AD128">
        <f>AC128-J128</f>
        <v>-1.0061396160665481e-16</v>
      </c>
    </row>
    <row r="129" spans="1:16384" ht="15.83333333333333">
      <c r="A129" s="39" t="s">
        <v>61</v>
      </c>
      <c r="B129" s="40">
        <v>5955</v>
      </c>
      <c r="C129" s="40">
        <v>53</v>
      </c>
      <c r="D129" s="40">
        <v>382.73090909090899</v>
      </c>
      <c r="E129" s="40">
        <v>229.05727272727299</v>
      </c>
      <c r="F129" s="40">
        <v>42</v>
      </c>
      <c r="G129" s="40">
        <v>116</v>
      </c>
      <c r="H129" s="40">
        <v>5</v>
      </c>
      <c r="I129" s="40">
        <v>117.65000000000001</v>
      </c>
      <c r="J129" s="43">
        <v>0.0133672170127874</v>
      </c>
      <c r="K129" s="40">
        <v>139205</v>
      </c>
      <c r="L129" s="40">
        <v>3710718</v>
      </c>
      <c r="M129" s="44">
        <f>+K129+L129</f>
        <v>3849923</v>
      </c>
      <c r="N129" s="29">
        <f>ROUND(ROUND(0.050000000000000003*M145,0)*AC129,0)</f>
        <v>139205</v>
      </c>
      <c r="O129" s="30">
        <f>N129-K129</f>
        <v>0</v>
      </c>
      <c r="P129" s="30" t="s">
        <f>IF(Q129=0,"",O129/Q129)</f>
        <v>23</v>
      </c>
      <c r="Q129" s="30"/>
      <c r="R129" s="35">
        <f>IF(C129=0,0,B129/C129)</f>
        <v>112.35849056603773</v>
      </c>
      <c r="S129" s="35">
        <f>EXP((((R129-R145)/R146+2)/4-1.8999999999999999)^3)</f>
        <v>0.0085396610848927565</v>
      </c>
      <c r="T129" s="35">
        <f>B129/D129</f>
        <v>15.559234591595333</v>
      </c>
      <c r="U129" s="35">
        <f>EXP((((T129-T145)/T146+2)/4-1.8999999999999999)^3)</f>
        <v>0.026361318974982992</v>
      </c>
      <c r="V129" s="35">
        <f>E129/D129</f>
        <v>0.5984812495843278</v>
      </c>
      <c r="W129" s="35">
        <f>EXP((((V129-V145)/V146+2)/4-1.8999999999999999)^3)</f>
        <v>0.045442134305931102</v>
      </c>
      <c r="X129" s="35">
        <f>F129/D129</f>
        <v>0.10973767470142805</v>
      </c>
      <c r="Y129" s="35">
        <f>EXP((((X129-X145)/X146+2)/4-1.8999999999999999)^3)</f>
        <v>0.037923880859658275</v>
      </c>
      <c r="Z129" s="35">
        <f>(I129+Q129)/D129</f>
        <v>0.30739612925292881</v>
      </c>
      <c r="AA129" s="35">
        <f>EXP((((Z129-Z145)/Z146+2)/4-1.8999999999999999)^3)</f>
        <v>0.03870488746343629</v>
      </c>
      <c r="AB129" s="35">
        <f>0.01*S129+0.14999999999999999*U129+0.23999999999999999*W129+0.25*Y129+0.34999999999999998*AA129</f>
        <v>0.037973387517637111</v>
      </c>
      <c r="AC129" s="38">
        <f>AB129/AB145</f>
        <v>0.013367217012787418</v>
      </c>
      <c r="AD129">
        <f>AC129-J129</f>
        <v>1.7347234759768071e-17</v>
      </c>
    </row>
    <row r="130" spans="1:16384" ht="15.83333333333333">
      <c r="A130" s="39" t="s">
        <v>62</v>
      </c>
      <c r="B130" s="40">
        <v>7054</v>
      </c>
      <c r="C130" s="40">
        <v>40</v>
      </c>
      <c r="D130" s="40">
        <v>325.82409090909101</v>
      </c>
      <c r="E130" s="40">
        <v>165.45454545454501</v>
      </c>
      <c r="F130" s="40">
        <v>27</v>
      </c>
      <c r="G130" s="40">
        <v>96</v>
      </c>
      <c r="H130" s="40">
        <v>19</v>
      </c>
      <c r="I130" s="40">
        <v>102.27</v>
      </c>
      <c r="J130" s="43">
        <v>0.018056222708774598</v>
      </c>
      <c r="K130" s="40">
        <v>188036</v>
      </c>
      <c r="L130" s="40">
        <v>4103703</v>
      </c>
      <c r="M130" s="44">
        <f>+K130+L130</f>
        <v>4291739</v>
      </c>
      <c r="N130" s="29">
        <f>ROUND(ROUND(0.050000000000000003*M145,0)*AC130,0)</f>
        <v>188036</v>
      </c>
      <c r="O130" s="30">
        <f>N130-K130</f>
        <v>0</v>
      </c>
      <c r="P130" s="30" t="s">
        <f>IF(Q130=0,"",O130/Q130)</f>
        <v>23</v>
      </c>
      <c r="Q130" s="30"/>
      <c r="R130" s="35">
        <f>IF(C130=0,0,B130/C130)</f>
        <v>176.34999999999999</v>
      </c>
      <c r="S130" s="35">
        <f>EXP((((R130-R145)/R146+2)/4-1.8999999999999999)^3)</f>
        <v>0.033635730295569863</v>
      </c>
      <c r="T130" s="35">
        <f>B130/D130</f>
        <v>21.649718964360293</v>
      </c>
      <c r="U130" s="35">
        <f>EXP((((T130-T145)/T146+2)/4-1.8999999999999999)^3)</f>
        <v>0.18192845000768851</v>
      </c>
      <c r="V130" s="35">
        <f>E130/D130</f>
        <v>0.50780329039791261</v>
      </c>
      <c r="W130" s="35">
        <f>EXP((((V130-V145)/V146+2)/4-1.8999999999999999)^3)</f>
        <v>0.012938263200761047</v>
      </c>
      <c r="X130" s="35">
        <f>F130/D130</f>
        <v>0.082866800685813424</v>
      </c>
      <c r="Y130" s="35">
        <f>EXP((((X130-X145)/X146+2)/4-1.8999999999999999)^3)</f>
        <v>0.0258589857387789</v>
      </c>
      <c r="Z130" s="35">
        <f>(I130+Q130)/D130</f>
        <v>0.31388102615326441</v>
      </c>
      <c r="AA130" s="35">
        <f>EXP((((Z130-Z145)/Z146+2)/4-1.8999999999999999)^3)</f>
        <v>0.04028082695055777</v>
      </c>
      <c r="AB130" s="35">
        <f>0.01*S130+0.14999999999999999*U130+0.23999999999999999*W130+0.25*Y130+0.34999999999999998*AA130</f>
        <v>0.051293843839681566</v>
      </c>
      <c r="AC130" s="38">
        <f>AB130/AB145</f>
        <v>0.018056222708774477</v>
      </c>
      <c r="AD130">
        <f>AC130-J130</f>
        <v>-1.214306433183765e-16</v>
      </c>
    </row>
    <row r="131" spans="1:16384" ht="15.83333333333333">
      <c r="A131" s="39" t="s">
        <v>63</v>
      </c>
      <c r="B131" s="40">
        <v>11114</v>
      </c>
      <c r="C131" s="40">
        <v>46</v>
      </c>
      <c r="D131" s="40">
        <v>474.55613636363603</v>
      </c>
      <c r="E131" s="40">
        <v>383.17863636363597</v>
      </c>
      <c r="F131" s="40">
        <v>57</v>
      </c>
      <c r="G131" s="40">
        <v>130</v>
      </c>
      <c r="H131" s="40">
        <v>18</v>
      </c>
      <c r="I131" s="40">
        <v>135.94</v>
      </c>
      <c r="J131" s="43">
        <v>0.048918319673315398</v>
      </c>
      <c r="K131" s="40">
        <v>509430</v>
      </c>
      <c r="L131" s="40">
        <v>4974651</v>
      </c>
      <c r="M131" s="44">
        <f>+K131+L131</f>
        <v>5484081</v>
      </c>
      <c r="N131" s="29">
        <f>ROUND(ROUND(0.050000000000000003*M145,0)*AC131,0)</f>
        <v>509430</v>
      </c>
      <c r="O131" s="30">
        <f>N131-K131</f>
        <v>0</v>
      </c>
      <c r="P131" s="30" t="s">
        <f>IF(Q131=0,"",O131/Q131)</f>
        <v>23</v>
      </c>
      <c r="Q131" s="30"/>
      <c r="R131" s="35">
        <f>IF(C131=0,0,B131/C131)</f>
        <v>241.60869565217391</v>
      </c>
      <c r="S131" s="35">
        <f>EXP((((R131-R145)/R146+2)/4-1.8999999999999999)^3)</f>
        <v>0.10079250169827197</v>
      </c>
      <c r="T131" s="35">
        <f>B131/D131</f>
        <v>23.419779344047349</v>
      </c>
      <c r="U131" s="35">
        <f>EXP((((T131-T145)/T146+2)/4-1.8999999999999999)^3)</f>
        <v>0.26932321201371601</v>
      </c>
      <c r="V131" s="35">
        <f>E131/D131</f>
        <v>0.80744638410916969</v>
      </c>
      <c r="W131" s="35">
        <f>EXP((((V131-V145)/V146+2)/4-1.8999999999999999)^3)</f>
        <v>0.31153454677256681</v>
      </c>
      <c r="X131" s="35">
        <f>F131/D131</f>
        <v>0.12011223885286115</v>
      </c>
      <c r="Y131" s="35">
        <f>EXP((((X131-X145)/X146+2)/4-1.8999999999999999)^3)</f>
        <v>0.043638863566280876</v>
      </c>
      <c r="Z131" s="35">
        <f>(I131+Q131)/D131</f>
        <v>0.28645715350277096</v>
      </c>
      <c r="AA131" s="35">
        <f>EXP((((Z131-Z145)/Z146+2)/4-1.8999999999999999)^3)</f>
        <v>0.033948592181850243</v>
      </c>
      <c r="AB131" s="35">
        <f>0.01*S131+0.14999999999999999*U131+0.23999999999999999*W131+0.25*Y131+0.34999999999999998*AA131</f>
        <v>0.13896642119967395</v>
      </c>
      <c r="AC131" s="38">
        <f>AB131/AB145</f>
        <v>0.048918319673315579</v>
      </c>
      <c r="AD131">
        <f>AC131-J131</f>
        <v>1.8041124150158794e-16</v>
      </c>
    </row>
    <row r="132" spans="1:16384" ht="15.83333333333333">
      <c r="A132" s="39" t="s">
        <v>64</v>
      </c>
      <c r="B132" s="40">
        <v>8867</v>
      </c>
      <c r="C132" s="40">
        <v>50</v>
      </c>
      <c r="D132" s="40">
        <v>345.488181818182</v>
      </c>
      <c r="E132" s="40">
        <v>244.833636363636</v>
      </c>
      <c r="F132" s="40">
        <v>113</v>
      </c>
      <c r="G132" s="40">
        <v>322</v>
      </c>
      <c r="H132" s="40">
        <v>47</v>
      </c>
      <c r="I132" s="40">
        <v>337.50999999999999</v>
      </c>
      <c r="J132" s="43">
        <v>0.12916791330521299</v>
      </c>
      <c r="K132" s="40">
        <v>1345142</v>
      </c>
      <c r="L132" s="40">
        <v>7335435</v>
      </c>
      <c r="M132" s="44">
        <f>+K132+L132</f>
        <v>8680577</v>
      </c>
      <c r="N132" s="29">
        <f>ROUND(ROUND(0.050000000000000003*M145,0)*AC132,0)</f>
        <v>1345142</v>
      </c>
      <c r="O132" s="30">
        <f>N132-K132</f>
        <v>0</v>
      </c>
      <c r="P132" s="30" t="s">
        <f>IF(Q132=0,"",O132/Q132)</f>
        <v>23</v>
      </c>
      <c r="Q132" s="30"/>
      <c r="R132" s="35">
        <f>IF(C132=0,0,B132/C132)</f>
        <v>177.34</v>
      </c>
      <c r="S132" s="35">
        <f>EXP((((R132-R145)/R146+2)/4-1.8999999999999999)^3)</f>
        <v>0.034274893226000108</v>
      </c>
      <c r="T132" s="35">
        <f>B132/D132</f>
        <v>25.665132605509449</v>
      </c>
      <c r="U132" s="35">
        <f>EXP((((T132-T145)/T146+2)/4-1.8999999999999999)^3)</f>
        <v>0.4035400122273114</v>
      </c>
      <c r="V132" s="35">
        <f>E132/D132</f>
        <v>0.70865994626838824</v>
      </c>
      <c r="W132" s="35">
        <f>EXP((((V132-V145)/V146+2)/4-1.8999999999999999)^3)</f>
        <v>0.14609183971706871</v>
      </c>
      <c r="X132" s="35">
        <f>F132/D132</f>
        <v>0.32707341653575817</v>
      </c>
      <c r="Y132" s="35">
        <f>EXP((((X132-X145)/X146+2)/4-1.8999999999999999)^3)</f>
        <v>0.33170163233919575</v>
      </c>
      <c r="Z132" s="35">
        <f>(I132+Q132)/D132</f>
        <v>0.97690751163702427</v>
      </c>
      <c r="AA132" s="35">
        <f>EXP((((Z132-Z145)/Z146+2)/4-1.8999999999999999)^3)</f>
        <v>0.53736300077330779</v>
      </c>
      <c r="AB132" s="35">
        <f>0.01*S132+0.14999999999999999*U132+0.23999999999999999*W132+0.25*Y132+0.34999999999999998*AA132</f>
        <v>0.36693825065390984</v>
      </c>
      <c r="AC132" s="38">
        <f>AB132/AB145</f>
        <v>0.12916791330521271</v>
      </c>
      <c r="AD132">
        <f>AC132-J132</f>
        <v>-2.7755575615628914e-16</v>
      </c>
    </row>
    <row r="133" spans="1:16384" ht="15.83333333333333">
      <c r="A133" s="39" t="s">
        <v>65</v>
      </c>
      <c r="B133" s="40">
        <v>2714</v>
      </c>
      <c r="C133" s="40">
        <v>22</v>
      </c>
      <c r="D133" s="40">
        <v>237.20454545454501</v>
      </c>
      <c r="E133" s="40">
        <v>107.181818181818</v>
      </c>
      <c r="F133" s="40">
        <v>13</v>
      </c>
      <c r="G133" s="40">
        <v>62</v>
      </c>
      <c r="H133" s="40">
        <v>3</v>
      </c>
      <c r="I133" s="40">
        <v>62.990000000000002</v>
      </c>
      <c r="J133" s="43">
        <v>0.0058159834284262999</v>
      </c>
      <c r="K133" s="40">
        <v>60567</v>
      </c>
      <c r="L133" s="40">
        <v>1935728</v>
      </c>
      <c r="M133" s="44">
        <f>+K133+L133</f>
        <v>1996295</v>
      </c>
      <c r="N133" s="29">
        <f>ROUND(ROUND(0.050000000000000003*M145,0)*AC133,0)</f>
        <v>60567</v>
      </c>
      <c r="O133" s="30">
        <f>N133-K133</f>
        <v>0</v>
      </c>
      <c r="P133" s="30" t="s">
        <f>IF(Q133=0,"",O133/Q133)</f>
        <v>23</v>
      </c>
      <c r="Q133" s="30"/>
      <c r="R133" s="35">
        <f>IF(C133=0,0,B133/C133)</f>
        <v>123.36363636363636</v>
      </c>
      <c r="S133" s="35">
        <f>EXP((((R133-R145)/R146+2)/4-1.8999999999999999)^3)</f>
        <v>0.011053999320685863</v>
      </c>
      <c r="T133" s="35">
        <f>B133/D133</f>
        <v>11.441601992909861</v>
      </c>
      <c r="U133" s="35">
        <f>EXP((((T133-T145)/T146+2)/4-1.8999999999999999)^3)</f>
        <v>0.0039153564870839123</v>
      </c>
      <c r="V133" s="35">
        <f>E133/D133</f>
        <v>0.4518539810290314</v>
      </c>
      <c r="W133" s="35">
        <f>EXP((((V133-V145)/V146+2)/4-1.8999999999999999)^3)</f>
        <v>0.0051391519293798697</v>
      </c>
      <c r="X133" s="35">
        <f>F133/D133</f>
        <v>0.054805020599789311</v>
      </c>
      <c r="Y133" s="35">
        <f>EXP((((X133-X145)/X146+2)/4-1.8999999999999999)^3)</f>
        <v>0.016811131070124864</v>
      </c>
      <c r="Z133" s="35">
        <f>(I133+Q133)/D133</f>
        <v>0.26555140366005608</v>
      </c>
      <c r="AA133" s="35">
        <f>EXP((((Z133-Z145)/Z146+2)/4-1.8999999999999999)^3)</f>
        <v>0.029679813968066324</v>
      </c>
      <c r="AB133" s="35">
        <f>0.01*S133+0.14999999999999999*U133+0.23999999999999999*W133+0.25*Y133+0.34999999999999998*AA133</f>
        <v>0.016521957585675043</v>
      </c>
      <c r="AC133" s="38">
        <f>AB133/AB145</f>
        <v>0.0058159834284263008</v>
      </c>
      <c r="AD133">
        <f>AC133-J133</f>
        <v>8.6736173798840355e-19</v>
      </c>
    </row>
    <row r="134" spans="1:16384" ht="15.83333333333333">
      <c r="A134" s="39" t="s">
        <v>66</v>
      </c>
      <c r="B134" s="40">
        <v>8205</v>
      </c>
      <c r="C134" s="40">
        <v>28</v>
      </c>
      <c r="D134" s="40">
        <v>413.71022727272702</v>
      </c>
      <c r="E134" s="40">
        <v>378.23295454545502</v>
      </c>
      <c r="F134" s="40">
        <v>101</v>
      </c>
      <c r="G134" s="40">
        <v>249</v>
      </c>
      <c r="H134" s="40">
        <v>43</v>
      </c>
      <c r="I134" s="40">
        <v>263.19</v>
      </c>
      <c r="J134" s="43">
        <v>0.092557376067379293</v>
      </c>
      <c r="K134" s="40">
        <v>963883</v>
      </c>
      <c r="L134" s="40">
        <v>12974533</v>
      </c>
      <c r="M134" s="44">
        <f>+K134+L134</f>
        <v>13938416</v>
      </c>
      <c r="N134" s="29">
        <f>ROUND(ROUND(0.050000000000000003*M145,0)*AC134,0)</f>
        <v>963883</v>
      </c>
      <c r="O134" s="30">
        <f>N134-K134</f>
        <v>0</v>
      </c>
      <c r="P134" s="30" t="s">
        <f>IF(Q134=0,"",O134/Q134)</f>
        <v>23</v>
      </c>
      <c r="Q134" s="30"/>
      <c r="R134" s="35">
        <f>IF(C134=0,0,B134/C134)</f>
        <v>293.03571428571428</v>
      </c>
      <c r="S134" s="35">
        <f>EXP((((R134-R145)/R146+2)/4-1.8999999999999999)^3)</f>
        <v>0.19799381750951006</v>
      </c>
      <c r="T134" s="35">
        <f>B134/D134</f>
        <v>19.832722178731832</v>
      </c>
      <c r="U134" s="35">
        <f>EXP((((T134-T145)/T146+2)/4-1.8999999999999999)^3)</f>
        <v>0.11292005332976823</v>
      </c>
      <c r="V134" s="35">
        <f>E134/D134</f>
        <v>0.91424608243033689</v>
      </c>
      <c r="W134" s="35">
        <f>EXP((((V134-V145)/V146+2)/4-1.8999999999999999)^3)</f>
        <v>0.54574530226766849</v>
      </c>
      <c r="X134" s="35">
        <f>F134/D134</f>
        <v>0.24413222913490737</v>
      </c>
      <c r="Y134" s="35">
        <f>EXP((((X134-X145)/X146+2)/4-1.8999999999999999)^3)</f>
        <v>0.17338809329049421</v>
      </c>
      <c r="Z134" s="35">
        <f>(I134+Q134)/D134</f>
        <v>0.63616991471303241</v>
      </c>
      <c r="AA134" s="35">
        <f>EXP((((Z134-Z145)/Z146+2)/4-1.8999999999999999)^3)</f>
        <v>0.19911928353813732</v>
      </c>
      <c r="AB134" s="35">
        <f>0.01*S134+0.14999999999999999*U134+0.23999999999999999*W134+0.25*Y134+0.34999999999999998*AA134</f>
        <v>0.2629355912797724</v>
      </c>
      <c r="AC134" s="38">
        <f>AB134/AB145</f>
        <v>0.092557376067380029</v>
      </c>
      <c r="AD134">
        <f>AC134-J134</f>
        <v>7.3552275381416621e-16</v>
      </c>
    </row>
    <row r="135" spans="1:16384" ht="15.83333333333333">
      <c r="A135" s="39" t="s">
        <v>67</v>
      </c>
      <c r="B135" s="40">
        <v>3226</v>
      </c>
      <c r="C135" s="40">
        <v>26</v>
      </c>
      <c r="D135" s="40">
        <v>246.164318181818</v>
      </c>
      <c r="E135" s="40">
        <v>66.209772727272707</v>
      </c>
      <c r="F135" s="40">
        <v>1</v>
      </c>
      <c r="G135" s="40">
        <v>23</v>
      </c>
      <c r="H135" s="40">
        <v>5</v>
      </c>
      <c r="I135" s="40">
        <v>24.649999999999999</v>
      </c>
      <c r="J135" s="43">
        <v>0.0022610162312436</v>
      </c>
      <c r="K135" s="40">
        <v>23547</v>
      </c>
      <c r="L135" s="40">
        <v>1665559</v>
      </c>
      <c r="M135" s="44">
        <f>+K135+L135</f>
        <v>1689106</v>
      </c>
      <c r="N135" s="29">
        <f>ROUND(ROUND(0.050000000000000003*M145,0)*AC135,0)</f>
        <v>23546</v>
      </c>
      <c r="O135" s="30">
        <f>N135-K135</f>
        <v>-1</v>
      </c>
      <c r="P135" s="30" t="s">
        <f>IF(Q135=0,"",O135/Q135)</f>
        <v>23</v>
      </c>
      <c r="Q135" s="30"/>
      <c r="R135" s="35">
        <f>IF(C135=0,0,B135/C135)</f>
        <v>124.07692307692308</v>
      </c>
      <c r="S135" s="35">
        <f>EXP((((R135-R145)/R146+2)/4-1.8999999999999999)^3)</f>
        <v>0.011236746482968763</v>
      </c>
      <c r="T135" s="35">
        <f>B135/D135</f>
        <v>13.105067476177693</v>
      </c>
      <c r="U135" s="35">
        <f>EXP((((T135-T145)/T146+2)/4-1.8999999999999999)^3)</f>
        <v>0.0090242862450153859</v>
      </c>
      <c r="V135" s="35">
        <f>E135/D135</f>
        <v>0.26896575919817056</v>
      </c>
      <c r="W135" s="35">
        <f>EXP((((V135-V145)/V146+2)/4-1.8999999999999999)^3)</f>
        <v>0.00010286666412715709</v>
      </c>
      <c r="X135" s="35">
        <f>F135/D135</f>
        <v>0.0040623271779844051</v>
      </c>
      <c r="Y135" s="35">
        <f>EXP((((X135-X145)/X146+2)/4-1.8999999999999999)^3)</f>
        <v>0.0070986134959909117</v>
      </c>
      <c r="Z135" s="35">
        <f>(I135+Q135)/D135</f>
        <v>0.10013636493731559</v>
      </c>
      <c r="AA135" s="35">
        <f>EXP((((Z135-Z145)/Z146+2)/4-1.8999999999999999)^3)</f>
        <v>0.0090220253439406203</v>
      </c>
      <c r="AB135" s="35">
        <f>0.01*S135+0.14999999999999999*U135+0.23999999999999999*W135+0.25*Y135+0.34999999999999998*AA135</f>
        <v>0.0064230606453494583</v>
      </c>
      <c r="AC135" s="38">
        <f>AB135/AB145</f>
        <v>0.0022610162312435996</v>
      </c>
      <c r="AD135">
        <f>AC135-J135</f>
        <v>-4.3368086899420177e-19</v>
      </c>
    </row>
    <row r="136" spans="1:16384" ht="15.83333333333333">
      <c r="A136" s="39" t="s">
        <v>68</v>
      </c>
      <c r="B136" s="40">
        <v>8850</v>
      </c>
      <c r="C136" s="40">
        <v>65</v>
      </c>
      <c r="D136" s="40">
        <v>352.62659090909102</v>
      </c>
      <c r="E136" s="40">
        <v>285.87659090909102</v>
      </c>
      <c r="F136" s="40">
        <v>33</v>
      </c>
      <c r="G136" s="40">
        <v>196</v>
      </c>
      <c r="H136" s="40">
        <v>45</v>
      </c>
      <c r="I136" s="40">
        <v>210.84999999999999</v>
      </c>
      <c r="J136" s="43">
        <v>0.070060866434473706</v>
      </c>
      <c r="K136" s="40">
        <v>729607</v>
      </c>
      <c r="L136" s="40">
        <v>8260372</v>
      </c>
      <c r="M136" s="44">
        <f>+K136+L136</f>
        <v>8989979</v>
      </c>
      <c r="N136" s="29">
        <f>ROUND(ROUND(0.050000000000000003*M145,0)*AC136,0)</f>
        <v>729607</v>
      </c>
      <c r="O136" s="30">
        <f>N136-K136</f>
        <v>0</v>
      </c>
      <c r="P136" s="30" t="s">
        <f>IF(Q136=0,"",O136/Q136)</f>
        <v>23</v>
      </c>
      <c r="Q136" s="30"/>
      <c r="R136" s="35">
        <f>IF(C136=0,0,B136/C136)</f>
        <v>136.15384615384616</v>
      </c>
      <c r="S136" s="35">
        <f>EXP((((R136-R145)/R146+2)/4-1.8999999999999999)^3)</f>
        <v>0.014743551822008432</v>
      </c>
      <c r="T136" s="35">
        <f>B136/D136</f>
        <v>25.09736993226803</v>
      </c>
      <c r="U136" s="35">
        <f>EXP((((T136-T145)/T146+2)/4-1.8999999999999999)^3)</f>
        <v>0.36770970520385732</v>
      </c>
      <c r="V136" s="35">
        <f>E136/D136</f>
        <v>0.81070627762950387</v>
      </c>
      <c r="W136" s="35">
        <f>EXP((((V136-V145)/V146+2)/4-1.8999999999999999)^3)</f>
        <v>0.31809206714101473</v>
      </c>
      <c r="X136" s="35">
        <f>F136/D136</f>
        <v>0.093583413306762148</v>
      </c>
      <c r="Y136" s="35">
        <f>EXP((((X136-X145)/X146+2)/4-1.8999999999999999)^3)</f>
        <v>0.030227898882058395</v>
      </c>
      <c r="Z136" s="35">
        <f>(I136+Q136)/D136</f>
        <v>0.59794129381002414</v>
      </c>
      <c r="AA136" s="35">
        <f>EXP((((Z136-Z145)/Z146+2)/4-1.8999999999999999)^3)</f>
        <v>0.17092824429368536</v>
      </c>
      <c r="AB136" s="35">
        <f>0.01*S136+0.14999999999999999*U136+0.23999999999999999*W136+0.25*Y136+0.34999999999999998*AA136</f>
        <v>0.19902784763594666</v>
      </c>
      <c r="AC136" s="38">
        <f>AB136/AB145</f>
        <v>0.070060866434473804</v>
      </c>
      <c r="AD136">
        <f>AC136-J136</f>
        <v>9.7144514654701197e-17</v>
      </c>
    </row>
    <row r="137" spans="1:16384" ht="15.83333333333333">
      <c r="A137" s="39" t="s">
        <v>69</v>
      </c>
      <c r="B137" s="40">
        <v>4197</v>
      </c>
      <c r="C137" s="40">
        <v>37</v>
      </c>
      <c r="D137" s="40">
        <v>337.10500000000002</v>
      </c>
      <c r="E137" s="40">
        <v>176.931590909091</v>
      </c>
      <c r="F137" s="40">
        <v>13</v>
      </c>
      <c r="G137" s="40">
        <v>51</v>
      </c>
      <c r="H137" s="40">
        <v>14</v>
      </c>
      <c r="I137" s="40">
        <v>55.619999999999997</v>
      </c>
      <c r="J137" s="43">
        <v>0.00475155394121669</v>
      </c>
      <c r="K137" s="40">
        <v>49482</v>
      </c>
      <c r="L137" s="40">
        <v>2454090</v>
      </c>
      <c r="M137" s="44">
        <f>+K137+L137</f>
        <v>2503572</v>
      </c>
      <c r="N137" s="29">
        <f>ROUND(ROUND(0.050000000000000003*M145,0)*AC137,0)</f>
        <v>49482</v>
      </c>
      <c r="O137" s="30">
        <f>N137-K137</f>
        <v>0</v>
      </c>
      <c r="P137" s="30" t="s">
        <f>IF(Q137=0,"",O137/Q137)</f>
        <v>23</v>
      </c>
      <c r="Q137" s="30"/>
      <c r="R137" s="35">
        <f>IF(C137=0,0,B137/C137)</f>
        <v>113.43243243243244</v>
      </c>
      <c r="S137" s="35">
        <f>EXP((((R137-R145)/R146+2)/4-1.8999999999999999)^3)</f>
        <v>0.0087611599155265948</v>
      </c>
      <c r="T137" s="35">
        <f>B137/D137</f>
        <v>12.450126815087287</v>
      </c>
      <c r="U137" s="35">
        <f>EXP((((T137-T145)/T146+2)/4-1.8999999999999999)^3)</f>
        <v>0.0065664919283041061</v>
      </c>
      <c r="V137" s="35">
        <f>E137/D137</f>
        <v>0.52485602678420962</v>
      </c>
      <c r="W137" s="35">
        <f>EXP((((V137-V145)/V146+2)/4-1.8999999999999999)^3)</f>
        <v>0.016750903141749218</v>
      </c>
      <c r="X137" s="35">
        <f>F137/D137</f>
        <v>0.038563652274513874</v>
      </c>
      <c r="Y137" s="35">
        <f>EXP((((X137-X145)/X146+2)/4-1.8999999999999999)^3)</f>
        <v>0.0129101401716997</v>
      </c>
      <c r="Z137" s="35">
        <f>(I137+Q137)/D137</f>
        <v>0.16499310303911244</v>
      </c>
      <c r="AA137" s="35">
        <f>EXP((((Z137-Z145)/Z146+2)/4-1.8999999999999999)^3)</f>
        <v>0.014793729268186629</v>
      </c>
      <c r="AB137" s="35">
        <f>0.01*S137+0.14999999999999999*U137+0.23999999999999999*W137+0.25*Y137+0.34999999999999998*AA137</f>
        <v>0.013498142429210939</v>
      </c>
      <c r="AC137" s="38">
        <f>AB137/AB145</f>
        <v>0.0047515539412166605</v>
      </c>
      <c r="AD137">
        <f>AC137-J137</f>
        <v>-2.9490299091605721e-17</v>
      </c>
    </row>
    <row r="138" spans="1:16384" ht="15.83333333333333">
      <c r="A138" s="39" t="s">
        <v>70</v>
      </c>
      <c r="B138" s="40">
        <v>4659</v>
      </c>
      <c r="C138" s="40">
        <v>24</v>
      </c>
      <c r="D138" s="40">
        <v>306.16431818181798</v>
      </c>
      <c r="E138" s="40">
        <v>174.784545454545</v>
      </c>
      <c r="F138" s="40">
        <v>10</v>
      </c>
      <c r="G138" s="40">
        <v>20</v>
      </c>
      <c r="H138" s="40">
        <v>5</v>
      </c>
      <c r="I138" s="40">
        <v>21.649999999999999</v>
      </c>
      <c r="J138" s="43">
        <v>0.0059820467203275498</v>
      </c>
      <c r="K138" s="40">
        <v>62296</v>
      </c>
      <c r="L138" s="40">
        <v>4329408</v>
      </c>
      <c r="M138" s="44">
        <f>+K138+L138</f>
        <v>4391704</v>
      </c>
      <c r="N138" s="29">
        <f>ROUND(ROUND(0.050000000000000003*M145,0)*AC138,0)</f>
        <v>62296</v>
      </c>
      <c r="O138" s="30">
        <f>N138-K138</f>
        <v>0</v>
      </c>
      <c r="P138" s="30" t="s">
        <f>IF(Q138=0,"",O138/Q138)</f>
        <v>23</v>
      </c>
      <c r="Q138" s="30"/>
      <c r="R138" s="35">
        <f>IF(C138=0,0,B138/C138)</f>
        <v>194.125</v>
      </c>
      <c r="S138" s="35">
        <f>EXP((((R138-R145)/R146+2)/4-1.8999999999999999)^3)</f>
        <v>0.04666780046774166</v>
      </c>
      <c r="T138" s="35">
        <f>B138/D138</f>
        <v>15.217318685821573</v>
      </c>
      <c r="U138" s="35">
        <f>EXP((((T138-T145)/T146+2)/4-1.8999999999999999)^3)</f>
        <v>0.022953995582365251</v>
      </c>
      <c r="V138" s="35">
        <f>E138/D138</f>
        <v>0.57088476701830382</v>
      </c>
      <c r="W138" s="35">
        <f>EXP((((V138-V145)/V146+2)/4-1.8999999999999999)^3)</f>
        <v>0.031946531308814703</v>
      </c>
      <c r="X138" s="35">
        <f>F138/D138</f>
        <v>0.032662199368580322</v>
      </c>
      <c r="Y138" s="35">
        <f>EXP((((X138-X145)/X146+2)/4-1.8999999999999999)^3)</f>
        <v>0.011696967187757625</v>
      </c>
      <c r="Z138" s="35">
        <f>(I138+Q138)/D138</f>
        <v>0.070713661632976391</v>
      </c>
      <c r="AA138" s="35">
        <f>EXP((((Z138-Z145)/Z146+2)/4-1.8999999999999999)^3)</f>
        <v>0.0071214886160844279</v>
      </c>
      <c r="AB138" s="35">
        <f>0.01*S138+0.14999999999999999*U138+0.23999999999999999*W138+0.25*Y138+0.34999999999999998*AA138</f>
        <v>0.01699370766871669</v>
      </c>
      <c r="AC138" s="38">
        <f>AB138/AB145</f>
        <v>0.0059820467203274856</v>
      </c>
      <c r="AD138">
        <f>AC138-J138</f>
        <v>-6.4184768611141862e-17</v>
      </c>
    </row>
    <row r="139" spans="1:16384" ht="15.83333333333333">
      <c r="A139" s="39" t="s">
        <v>71</v>
      </c>
      <c r="B139" s="40">
        <v>7235</v>
      </c>
      <c r="C139" s="40">
        <v>50</v>
      </c>
      <c r="D139" s="40">
        <v>348.50909090909101</v>
      </c>
      <c r="E139" s="40">
        <v>254.72568181818201</v>
      </c>
      <c r="F139" s="40">
        <v>10</v>
      </c>
      <c r="G139" s="40">
        <v>34</v>
      </c>
      <c r="H139" s="40">
        <v>9</v>
      </c>
      <c r="I139" s="40">
        <v>36.969999999999999</v>
      </c>
      <c r="J139" s="43">
        <v>0.024836219145402499</v>
      </c>
      <c r="K139" s="40">
        <v>258642</v>
      </c>
      <c r="L139" s="40">
        <v>2378278</v>
      </c>
      <c r="M139" s="44">
        <f>+K139+L139</f>
        <v>2636920</v>
      </c>
      <c r="N139" s="29">
        <f>ROUND(ROUND(0.050000000000000003*M145,0)*AC139,0)</f>
        <v>258642</v>
      </c>
      <c r="O139" s="30">
        <f>N139-K139</f>
        <v>0</v>
      </c>
      <c r="P139" s="30" t="s">
        <f>IF(Q139=0,"",O139/Q139)</f>
        <v>23</v>
      </c>
      <c r="Q139" s="30"/>
      <c r="R139" s="35">
        <f>IF(C139=0,0,B139/C139)</f>
        <v>144.69999999999999</v>
      </c>
      <c r="S139" s="35">
        <f>EXP((((R139-R145)/R146+2)/4-1.8999999999999999)^3)</f>
        <v>0.017747448350197956</v>
      </c>
      <c r="T139" s="35">
        <f>B139/D139</f>
        <v>20.759860183639393</v>
      </c>
      <c r="U139" s="35">
        <f>EXP((((T139-T145)/T146+2)/4-1.8999999999999999)^3)</f>
        <v>0.14544945840659024</v>
      </c>
      <c r="V139" s="35">
        <f>E139/D139</f>
        <v>0.73090111122704537</v>
      </c>
      <c r="W139" s="35">
        <f>EXP((((V139-V145)/V146+2)/4-1.8999999999999999)^3)</f>
        <v>0.17715030797114406</v>
      </c>
      <c r="X139" s="35">
        <f>F139/D139</f>
        <v>0.028693656093489141</v>
      </c>
      <c r="Y139" s="35">
        <f>EXP((((X139-X145)/X146+2)/4-1.8999999999999999)^3)</f>
        <v>0.01093682639375094</v>
      </c>
      <c r="Z139" s="35">
        <f>(I139+Q139)/D139</f>
        <v>0.10608044657762934</v>
      </c>
      <c r="AA139" s="35">
        <f>EXP((((Z139-Z145)/Z146+2)/4-1.8999999999999999)^3)</f>
        <v>0.0094548034685855969</v>
      </c>
      <c r="AB139" s="35">
        <f>0.01*S139+0.14999999999999999*U139+0.23999999999999999*W139+0.25*Y139+0.34999999999999998*AA139</f>
        <v>0.070554354970007782</v>
      </c>
      <c r="AC139" s="38">
        <f>AB139/AB145</f>
        <v>0.024836219145402589</v>
      </c>
      <c r="AD139">
        <f>AC139-J139</f>
        <v>9.0205620750793969e-17</v>
      </c>
    </row>
    <row r="140" spans="1:16384" ht="15.83333333333333">
      <c r="A140" s="39" t="s">
        <v>72</v>
      </c>
      <c r="B140" s="40">
        <v>6627</v>
      </c>
      <c r="C140" s="40">
        <v>34</v>
      </c>
      <c r="D140" s="40">
        <v>279.466136363636</v>
      </c>
      <c r="E140" s="40">
        <v>163.288863636364</v>
      </c>
      <c r="F140" s="40">
        <v>5</v>
      </c>
      <c r="G140" s="40">
        <v>9</v>
      </c>
      <c r="H140" s="40">
        <v>1</v>
      </c>
      <c r="I140" s="40">
        <v>9.3300000000000001</v>
      </c>
      <c r="J140" s="43">
        <v>0.019899134789601002</v>
      </c>
      <c r="K140" s="40">
        <v>207228</v>
      </c>
      <c r="L140" s="40">
        <v>3759956</v>
      </c>
      <c r="M140" s="44">
        <f>+K140+L140</f>
        <v>3967184</v>
      </c>
      <c r="N140" s="29">
        <f>ROUND(ROUND(0.050000000000000003*M145,0)*AC140,0)</f>
        <v>207228</v>
      </c>
      <c r="O140" s="30">
        <f>N140-K140</f>
        <v>0</v>
      </c>
      <c r="P140" s="30" t="s">
        <f>IF(Q140=0,"",O140/Q140)</f>
        <v>23</v>
      </c>
      <c r="Q140" s="30"/>
      <c r="R140" s="35">
        <f>IF(C140=0,0,B140/C140)</f>
        <v>194.91176470588235</v>
      </c>
      <c r="S140" s="35">
        <f>EXP((((R140-R145)/R146+2)/4-1.8999999999999999)^3)</f>
        <v>0.047325056707880328</v>
      </c>
      <c r="T140" s="35">
        <f>B140/D140</f>
        <v>23.713069805985633</v>
      </c>
      <c r="U140" s="35">
        <f>EXP((((T140-T145)/T146+2)/4-1.8999999999999999)^3)</f>
        <v>0.28555712746201223</v>
      </c>
      <c r="V140" s="35">
        <f>E140/D140</f>
        <v>0.58428855016586212</v>
      </c>
      <c r="W140" s="35">
        <f>EXP((((V140-V145)/V146+2)/4-1.8999999999999999)^3)</f>
        <v>0.038030253778171749</v>
      </c>
      <c r="X140" s="35">
        <f>F140/D140</f>
        <v>0.017891255323665031</v>
      </c>
      <c r="Y140" s="35">
        <f>EXP((((X140-X145)/X146+2)/4-1.8999999999999999)^3)</f>
        <v>0.0090776292302096901</v>
      </c>
      <c r="Z140" s="35">
        <f>(I140+Q140)/D140</f>
        <v>0.033385082433958949</v>
      </c>
      <c r="AA140" s="35">
        <f>EXP((((Z140-Z145)/Z146+2)/4-1.8999999999999999)^3)</f>
        <v>0.005216207571297247</v>
      </c>
      <c r="AB140" s="35">
        <f>0.01*S140+0.14999999999999999*U140+0.23999999999999999*W140+0.25*Y140+0.34999999999999998*AA140</f>
        <v>0.056529160550648314</v>
      </c>
      <c r="AC140" s="38">
        <f>AB140/AB145</f>
        <v>0.019899134789601119</v>
      </c>
      <c r="AD140">
        <f>AC140-J140</f>
        <v>1.1796119636642288e-16</v>
      </c>
    </row>
    <row r="141" spans="1:16384" ht="15.83333333333333">
      <c r="A141" s="39" t="s">
        <v>73</v>
      </c>
      <c r="B141" s="40">
        <v>3590</v>
      </c>
      <c r="C141" s="40">
        <v>37</v>
      </c>
      <c r="D141" s="40">
        <v>319.20931818181799</v>
      </c>
      <c r="E141" s="40">
        <v>181.556590909091</v>
      </c>
      <c r="F141" s="40">
        <v>35</v>
      </c>
      <c r="G141" s="40">
        <v>58</v>
      </c>
      <c r="H141" s="40">
        <v>8</v>
      </c>
      <c r="I141" s="40">
        <v>60.640000000000001</v>
      </c>
      <c r="J141" s="43">
        <v>0.0083483697795901698</v>
      </c>
      <c r="K141" s="40">
        <v>86939</v>
      </c>
      <c r="L141" s="40">
        <v>2594328</v>
      </c>
      <c r="M141" s="44">
        <f>+K141+L141</f>
        <v>2681267</v>
      </c>
      <c r="N141" s="29">
        <f>ROUND(ROUND(0.050000000000000003*M145,0)*AC141,0)</f>
        <v>86939</v>
      </c>
      <c r="O141" s="30">
        <f>N141-K141</f>
        <v>0</v>
      </c>
      <c r="P141" s="30" t="s">
        <f>IF(Q141=0,"",O141/Q141)</f>
        <v>23</v>
      </c>
      <c r="Q141" s="30"/>
      <c r="R141" s="35">
        <f>IF(C141=0,0,B141/C141)</f>
        <v>97.027027027027032</v>
      </c>
      <c r="S141" s="35">
        <f>EXP((((R141-R145)/R146+2)/4-1.8999999999999999)^3)</f>
        <v>0.0058651961154268292</v>
      </c>
      <c r="T141" s="35">
        <f>B141/D141</f>
        <v>11.246538855595615</v>
      </c>
      <c r="U141" s="35">
        <f>EXP((((T141-T145)/T146+2)/4-1.8999999999999999)^3)</f>
        <v>0.0035288508372195572</v>
      </c>
      <c r="V141" s="35">
        <f>E141/D141</f>
        <v>0.5687697086764818</v>
      </c>
      <c r="W141" s="35">
        <f>EXP((((V141-V145)/V146+2)/4-1.8999999999999999)^3)</f>
        <v>0.031062565837407789</v>
      </c>
      <c r="X141" s="35">
        <f>F141/D141</f>
        <v>0.10964592199048651</v>
      </c>
      <c r="Y141" s="35">
        <f>EXP((((X141-X145)/X146+2)/4-1.8999999999999999)^3)</f>
        <v>0.037876136114913507</v>
      </c>
      <c r="Z141" s="35">
        <f>(I141+Q141)/D141</f>
        <v>0.18996939170008861</v>
      </c>
      <c r="AA141" s="35">
        <f>EXP((((Z141-Z145)/Z146+2)/4-1.8999999999999999)^3)</f>
        <v>0.017725408396561171</v>
      </c>
      <c r="AB141" s="35">
        <f>0.01*S141+0.14999999999999999*U141+0.23999999999999999*W141+0.25*Y141+0.34999999999999998*AA141</f>
        <v>0.023715922355239859</v>
      </c>
      <c r="AC141" s="38">
        <f>AB141/AB145</f>
        <v>0.0083483697795901559</v>
      </c>
      <c r="AD141">
        <f>AC141-J141</f>
        <v>-1.3877787807814457e-17</v>
      </c>
    </row>
    <row r="142" spans="1:16384" ht="15.83333333333333">
      <c r="A142" s="39" t="s">
        <v>74</v>
      </c>
      <c r="B142" s="40">
        <v>6473</v>
      </c>
      <c r="C142" s="40">
        <v>26</v>
      </c>
      <c r="D142" s="40">
        <v>356.96318181818202</v>
      </c>
      <c r="E142" s="40">
        <v>241.83590909090901</v>
      </c>
      <c r="F142" s="40">
        <v>21</v>
      </c>
      <c r="G142" s="40">
        <v>54</v>
      </c>
      <c r="H142" s="40">
        <v>11</v>
      </c>
      <c r="I142" s="40">
        <v>57.630000000000003</v>
      </c>
      <c r="J142" s="43">
        <v>0.016495280337392702</v>
      </c>
      <c r="K142" s="40">
        <v>171780</v>
      </c>
      <c r="L142" s="40">
        <v>2012070</v>
      </c>
      <c r="M142" s="44">
        <f>+K142+L142</f>
        <v>2183850</v>
      </c>
      <c r="N142" s="29">
        <f>ROUND(ROUND(0.050000000000000003*M145,0)*AC142,0)</f>
        <v>171780</v>
      </c>
      <c r="O142" s="30">
        <f>N142-K142</f>
        <v>0</v>
      </c>
      <c r="P142" s="30" t="s">
        <f>IF(Q142=0,"",O142/Q142)</f>
        <v>23</v>
      </c>
      <c r="Q142" s="30"/>
      <c r="R142" s="35">
        <f>IF(C142=0,0,B142/C142)</f>
        <v>248.96153846153845</v>
      </c>
      <c r="S142" s="35">
        <f>EXP((((R142-R145)/R146+2)/4-1.8999999999999999)^3)</f>
        <v>0.11209179632581094</v>
      </c>
      <c r="T142" s="35">
        <f>B142/D142</f>
        <v>18.133522810475732</v>
      </c>
      <c r="U142" s="35">
        <f>EXP((((T142-T145)/T146+2)/4-1.8999999999999999)^3)</f>
        <v>0.067152430540389718</v>
      </c>
      <c r="V142" s="35">
        <f>E142/D142</f>
        <v>0.67748138017799076</v>
      </c>
      <c r="W142" s="35">
        <f>EXP((((V142-V145)/V146+2)/4-1.8999999999999999)^3)</f>
        <v>0.10892525224837209</v>
      </c>
      <c r="X142" s="35">
        <f>F142/D142</f>
        <v>0.058829596635252647</v>
      </c>
      <c r="Y142" s="35">
        <f>EXP((((X142-X145)/X146+2)/4-1.8999999999999999)^3)</f>
        <v>0.01791739040922645</v>
      </c>
      <c r="Z142" s="35">
        <f>(I142+Q142)/D142</f>
        <v>0.16144522162331476</v>
      </c>
      <c r="AA142" s="35">
        <f>EXP((((Z142-Z145)/Z146+2)/4-1.8999999999999999)^3)</f>
        <v>0.014412433485681504</v>
      </c>
      <c r="AB142" s="35">
        <f>0.01*S142+0.14999999999999999*U142+0.23999999999999999*W142+0.25*Y142+0.34999999999999998*AA142</f>
        <v>0.046859542406221005</v>
      </c>
      <c r="AC142" s="38">
        <f>AB142/AB145</f>
        <v>0.01649528033739265</v>
      </c>
      <c r="AD142">
        <f>AC142-J142</f>
        <v>-5.2041704279304213e-17</v>
      </c>
    </row>
    <row r="143" spans="1:16384" ht="15.83333333333333">
      <c r="A143" s="39" t="s">
        <v>75</v>
      </c>
      <c r="B143" s="40">
        <v>7484</v>
      </c>
      <c r="C143" s="40">
        <v>51</v>
      </c>
      <c r="D143" s="40">
        <v>412.02386363636401</v>
      </c>
      <c r="E143" s="40">
        <v>257.50136363636398</v>
      </c>
      <c r="F143" s="40">
        <v>39</v>
      </c>
      <c r="G143" s="40">
        <v>82</v>
      </c>
      <c r="H143" s="40">
        <v>46</v>
      </c>
      <c r="I143" s="40">
        <v>97.180000000000007</v>
      </c>
      <c r="J143" s="43">
        <v>0.014610490018013501</v>
      </c>
      <c r="K143" s="40">
        <v>152152</v>
      </c>
      <c r="L143" s="40">
        <v>1437143</v>
      </c>
      <c r="M143" s="44">
        <f>+K143+L143</f>
        <v>1589295</v>
      </c>
      <c r="N143" s="29">
        <f>ROUND(ROUND(0.050000000000000003*M145,0)*AC143,0)</f>
        <v>152152</v>
      </c>
      <c r="O143" s="30">
        <f>N143-K143</f>
        <v>0</v>
      </c>
      <c r="P143" s="30" t="s">
        <f>IF(Q143=0,"",O143/Q143)</f>
        <v>23</v>
      </c>
      <c r="Q143" s="30"/>
      <c r="R143" s="35">
        <f>IF(C143=0,0,B143/C143)</f>
        <v>146.74509803921569</v>
      </c>
      <c r="S143" s="35">
        <f>EXP((((R143-R145)/R146+2)/4-1.8999999999999999)^3)</f>
        <v>0.018537493538938653</v>
      </c>
      <c r="T143" s="35">
        <f>B143/D143</f>
        <v>18.163996458722309</v>
      </c>
      <c r="U143" s="35">
        <f>EXP((((T143-T145)/T146+2)/4-1.8999999999999999)^3)</f>
        <v>0.067825943356461665</v>
      </c>
      <c r="V143" s="35">
        <f>E143/D143</f>
        <v>0.62496711079731171</v>
      </c>
      <c r="W143" s="35">
        <f>EXP((((V143-V145)/V146+2)/4-1.8999999999999999)^3)</f>
        <v>0.062253119674995298</v>
      </c>
      <c r="X143" s="35">
        <f>F143/D143</f>
        <v>0.094654711636847952</v>
      </c>
      <c r="Y143" s="35">
        <f>EXP((((X143-X145)/X146+2)/4-1.8999999999999999)^3)</f>
        <v>0.030695673556821561</v>
      </c>
      <c r="Z143" s="35">
        <f>(I143+Q143)/D143</f>
        <v>0.23586012504792012</v>
      </c>
      <c r="AA143" s="35">
        <f>EXP((((Z143-Z145)/Z146+2)/4-1.8999999999999999)^3)</f>
        <v>0.024375214513575102</v>
      </c>
      <c r="AB143" s="35">
        <f>0.01*S143+0.14999999999999999*U143+0.23999999999999999*W143+0.25*Y143+0.34999999999999998*AA143</f>
        <v>0.041505258629814176</v>
      </c>
      <c r="AC143" s="38">
        <f>AB143/AB145</f>
        <v>0.014610490018013457</v>
      </c>
      <c r="AD143">
        <f>AC143-J143</f>
        <v>-4.3368086899420177e-17</v>
      </c>
    </row>
    <row r="144" spans="1:16384" ht="15.83333333333333">
      <c r="A144" s="57" t="s">
        <v>76</v>
      </c>
      <c r="B144" s="58">
        <v>8358</v>
      </c>
      <c r="C144" s="58">
        <v>37</v>
      </c>
      <c r="D144" s="58">
        <v>440.84818181818201</v>
      </c>
      <c r="E144" s="58">
        <v>237.60113636363599</v>
      </c>
      <c r="F144" s="58">
        <v>21</v>
      </c>
      <c r="G144" s="58">
        <v>63</v>
      </c>
      <c r="H144" s="58">
        <v>9</v>
      </c>
      <c r="I144" s="58">
        <v>65.969999999999999</v>
      </c>
      <c r="J144" s="61">
        <v>0.0095696291272054992</v>
      </c>
      <c r="K144" s="58">
        <v>99657</v>
      </c>
      <c r="L144" s="58">
        <v>1354826</v>
      </c>
      <c r="M144" s="62">
        <f>+K144+L144</f>
        <v>1454483</v>
      </c>
      <c r="N144" s="29">
        <f>ROUND(ROUND(0.050000000000000003*M145,0)*AC144,0)</f>
        <v>99657</v>
      </c>
      <c r="O144" s="30">
        <f>N144-K144</f>
        <v>0</v>
      </c>
      <c r="P144" s="30" t="s">
        <f>IF(Q144=0,"",O144/Q144)</f>
        <v>23</v>
      </c>
      <c r="Q144" s="30"/>
      <c r="R144" s="35">
        <f>IF(C144=0,0,B144/C144)</f>
        <v>225.8918918918919</v>
      </c>
      <c r="S144" s="35">
        <f>EXP((((R144-R145)/R146+2)/4-1.8999999999999999)^3)</f>
        <v>0.079402249952482989</v>
      </c>
      <c r="T144" s="35">
        <f>B144/D144</f>
        <v>18.958907725397108</v>
      </c>
      <c r="U144" s="35">
        <f>EXP((((T144-T145)/T146+2)/4-1.8999999999999999)^3)</f>
        <v>0.087239786250407167</v>
      </c>
      <c r="V144" s="35">
        <f>E144/D144</f>
        <v>0.53896363002723979</v>
      </c>
      <c r="W144" s="35">
        <f>EXP((((V144-V145)/V146+2)/4-1.8999999999999999)^3)</f>
        <v>0.020577822855984699</v>
      </c>
      <c r="X144" s="35">
        <f>F144/D144</f>
        <v>0.04763544654622389</v>
      </c>
      <c r="Y144" s="35">
        <f>EXP((((X144-X145)/X146+2)/4-1.8999999999999999)^3)</f>
        <v>0.014981964721230197</v>
      </c>
      <c r="Z144" s="35">
        <f>(I144+Q144)/D144</f>
        <v>0.1496433527930662</v>
      </c>
      <c r="AA144" s="35">
        <f>EXP((((Z144-Z145)/Z146+2)/4-1.8999999999999999)^3)</f>
        <v>0.013203137999001359</v>
      </c>
      <c r="AB144" s="35">
        <f>0.01*S144+0.14999999999999999*U144+0.23999999999999999*W144+0.25*Y144+0.34999999999999998*AA144</f>
        <v>0.027185257402480255</v>
      </c>
      <c r="AC144" s="38">
        <f>AB144/AB145</f>
        <v>0.0095696291272054281</v>
      </c>
      <c r="AD144">
        <f>AC144-J144</f>
        <v>-7.1123662515049091e-17</v>
      </c>
    </row>
    <row r="145" spans="1:16384">
      <c r="A145" s="63" t="s">
        <v>48</v>
      </c>
      <c r="B145" s="64">
        <v>263666</v>
      </c>
      <c r="C145" s="64">
        <v>1187</v>
      </c>
      <c r="D145" s="64">
        <v>15566.907954545501</v>
      </c>
      <c r="E145" s="64">
        <v>10107.3575</v>
      </c>
      <c r="F145" s="64">
        <v>3509</v>
      </c>
      <c r="G145" s="64">
        <v>7982</v>
      </c>
      <c r="H145" s="64">
        <v>912</v>
      </c>
      <c r="I145" s="64">
        <v>8282.9599999999991</v>
      </c>
      <c r="J145" s="65">
        <f>SUM(J120:J144)</f>
        <v>1</v>
      </c>
      <c r="K145" s="64">
        <f>SUM(K120:K144)</f>
        <v>10413900</v>
      </c>
      <c r="L145" s="64">
        <f>SUM(L120:L144)</f>
        <v>197864099</v>
      </c>
      <c r="M145" s="66">
        <f>SUM(M120:M144)</f>
        <v>208277999</v>
      </c>
      <c r="N145" s="67"/>
      <c r="O145" s="68"/>
      <c r="P145" s="68"/>
      <c r="Q145" s="68"/>
      <c r="R145" s="71">
        <f>AVERAGE(R120:R144)</f>
        <v>212.80647110919435</v>
      </c>
      <c r="T145" s="71">
        <f>AVERAGE(T120:T144)</f>
        <v>18.002437408408035</v>
      </c>
      <c r="V145" s="33">
        <f>AVERAGE(V120:V144)</f>
        <v>0.62781789677458122</v>
      </c>
      <c r="X145" s="33">
        <f>AVERAGE(X120:X144)</f>
        <v>0.15048989959773215</v>
      </c>
      <c r="Z145" s="33">
        <f>AVERAGE(Z120:Z144)</f>
        <v>0.39425989978480269</v>
      </c>
      <c r="AB145" s="35">
        <f>SUM(AB120:AB144)</f>
        <v>2.8407848455898344</v>
      </c>
    </row>
    <row r="146" spans="1:16384">
      <c r="A146" s="69" t="s">
        <v>49</v>
      </c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R146" s="73">
        <f>_xlfn.STDEV.P(R120:R144)</f>
        <v>88.884518017917387</v>
      </c>
      <c r="S146" s="74"/>
      <c r="T146" s="73">
        <f>_xlfn.STDEV.P(T120:T144)</f>
        <v>4.4360385792316626</v>
      </c>
      <c r="U146" s="74"/>
      <c r="V146" s="75">
        <f>_xlfn.STDEV.P(V120:V144)</f>
        <v>0.12926624040875584</v>
      </c>
      <c r="W146" s="74"/>
      <c r="X146" s="75">
        <f>_xlfn.STDEV.P(X120:X144)</f>
        <v>0.12041313121607418</v>
      </c>
      <c r="Y146" s="74"/>
      <c r="Z146" s="75">
        <f>_xlfn.STDEV.P(Z120:Z144)</f>
        <v>0.26638845341054324</v>
      </c>
      <c r="AA146" s="74"/>
      <c r="AB146" s="74"/>
      <c r="AC146" s="74"/>
    </row>
    <row r="147" spans="1:16384">
      <c r="A147" s="69" t="s">
        <v>50</v>
      </c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</row>
    <row r="148" spans="1:16384">
      <c r="B148" s="78">
        <f>SUM(B120:B144)-B145</f>
        <v>0</v>
      </c>
      <c r="C148" s="78">
        <f>SUM(C120:C144)-C145</f>
        <v>0</v>
      </c>
      <c r="D148" s="78">
        <f>SUM(D120:D144)-D145</f>
        <v>0</v>
      </c>
      <c r="E148" s="78">
        <f>SUM(E120:E144)-E145</f>
        <v>0</v>
      </c>
      <c r="F148" s="78">
        <f>SUM(F120:F144)-F145</f>
        <v>0</v>
      </c>
      <c r="G148" s="78">
        <f>SUM(G120:G144)-G145</f>
        <v>0</v>
      </c>
      <c r="H148" s="78">
        <f>SUM(H120:H144)-H145</f>
        <v>0</v>
      </c>
      <c r="I148" s="78">
        <f>SUM(I120:I144)-I145</f>
        <v>0</v>
      </c>
      <c r="J148" s="78">
        <f>SUM(J120:J144)-J145</f>
        <v>0</v>
      </c>
      <c r="K148" s="78">
        <f>SUM(K120:K144)-K145</f>
        <v>0</v>
      </c>
      <c r="L148" s="78">
        <f>SUM(L120:L144)-L145</f>
        <v>0</v>
      </c>
      <c r="M148" s="78">
        <f>SUM(M120:M144)-M145</f>
        <v>0</v>
      </c>
    </row>
    <row r="149" spans="1:16384">
      <c r="A149" s="11" t="inlineStr">
        <is>
          <t>Tabla 5.</t>
        </is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6384" customHeight="1" ht="12.75">
      <c r="A150" s="11" t="inlineStr">
        <is>
          <t>APORTE FISCAL DIRECTO AÑO 2014</t>
        </is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6384" customHeight="1" ht="9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</row>
    <row r="152" spans="1:16384" customHeight="1" ht="13.8">
      <c r="A152" s="12" t="s">
        <v>0</v>
      </c>
      <c r="B152" s="13" t="s">
        <v>1</v>
      </c>
      <c r="C152" s="13"/>
      <c r="D152" s="13"/>
      <c r="E152" s="13"/>
      <c r="F152" s="13"/>
      <c r="G152" s="13"/>
      <c r="H152" s="13"/>
      <c r="I152" s="13"/>
      <c r="J152" s="12" t="s">
        <v>2</v>
      </c>
      <c r="K152" s="12" t="s">
        <v>3</v>
      </c>
      <c r="L152" s="12" t="s">
        <v>4</v>
      </c>
      <c r="M152" s="14" t="s">
        <v>5</v>
      </c>
      <c r="R152" s="15" t="s">
        <v>6</v>
      </c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16384" ht="31.45">
      <c r="A153" s="12"/>
      <c r="B153" s="14" t="inlineStr">
        <is>
          <t>Alumnos Pregrado
(2012)</t>
        </is>
      </c>
      <c r="C153" s="14" t="inlineStr">
        <is>
          <t>N° Carreras Pregrado
(2012)</t>
        </is>
      </c>
      <c r="D153" s="14" t="inlineStr">
        <is>
          <t>JCE Totales
(2013)</t>
        </is>
      </c>
      <c r="E153" s="14" t="inlineStr">
        <is>
          <t>JCE              (Phd + Msc)
(2013)</t>
        </is>
      </c>
      <c r="F153" s="14" t="inlineStr">
        <is>
          <t>Total Proyectos 
(2013)</t>
        </is>
      </c>
      <c r="G153" s="14" t="inlineStr">
        <is>
          <t>Publicaciones ISI
(2013)</t>
        </is>
      </c>
      <c r="H153" s="14" t="inlineStr">
        <is>
          <t>Publicaciones Scielo
(2013)</t>
        </is>
      </c>
      <c r="I153" s="12" t="s">
        <v>7</v>
      </c>
      <c r="J153" s="12"/>
      <c r="K153" s="12"/>
      <c r="L153" s="12"/>
      <c r="M153" s="14"/>
      <c r="N153" s="16" t="s">
        <v>8</v>
      </c>
      <c r="O153" s="17" t="s">
        <v>9</v>
      </c>
      <c r="P153" s="18" t="s">
        <v>10</v>
      </c>
      <c r="Q153" s="19" t="s">
        <v>11</v>
      </c>
      <c r="R153" s="15" t="s">
        <v>12</v>
      </c>
      <c r="S153" s="15" t="s">
        <v>51</v>
      </c>
      <c r="T153" s="15" t="s">
        <v>14</v>
      </c>
      <c r="U153" s="15" t="s">
        <v>13</v>
      </c>
      <c r="V153" s="15" t="s">
        <v>15</v>
      </c>
      <c r="W153" s="15" t="s">
        <v>16</v>
      </c>
      <c r="X153" s="15" t="s">
        <v>17</v>
      </c>
      <c r="Y153" s="15" t="s">
        <v>18</v>
      </c>
      <c r="Z153" s="15" t="s">
        <v>19</v>
      </c>
      <c r="AA153" s="15" t="s">
        <v>20</v>
      </c>
      <c r="AB153" s="15" t="s">
        <v>21</v>
      </c>
    </row>
    <row r="154" spans="1:16384" ht="15.83333333333333">
      <c r="A154" s="23" t="s">
        <v>52</v>
      </c>
      <c r="B154" s="24">
        <v>27171</v>
      </c>
      <c r="C154" s="24">
        <v>68</v>
      </c>
      <c r="D154" s="24">
        <v>1998.95646747913</v>
      </c>
      <c r="E154" s="24">
        <v>1303.11673434868</v>
      </c>
      <c r="F154" s="24">
        <v>892</v>
      </c>
      <c r="G154" s="24">
        <v>1519</v>
      </c>
      <c r="H154" s="24">
        <v>184</v>
      </c>
      <c r="I154" s="24">
        <v>1579.72</v>
      </c>
      <c r="J154" s="27">
        <v>0.12060927841701601</v>
      </c>
      <c r="K154" s="24">
        <v>1184918</v>
      </c>
      <c r="L154" s="24">
        <v>36113894</v>
      </c>
      <c r="M154" s="28">
        <f>+K154+L154</f>
        <v>37298812</v>
      </c>
      <c r="N154" s="29">
        <f>ROUND(ROUND(0.050000000000000003*M179,0)*AC154,0)</f>
        <v>1184918</v>
      </c>
      <c r="O154" s="30">
        <f>N154-K154</f>
        <v>0</v>
      </c>
      <c r="P154" s="30" t="s">
        <f>IF(Q154=0,"",O154/Q154)</f>
        <v>23</v>
      </c>
      <c r="Q154" s="30"/>
      <c r="R154" s="35">
        <f>IF(C154=0,0,B154/C154)</f>
        <v>399.5735294117647</v>
      </c>
      <c r="S154" s="35">
        <f>EXP((((R154-R179)/R180+2)/4-1.8999999999999999)^3)</f>
        <v>0.68916531226710998</v>
      </c>
      <c r="T154" s="35">
        <f>B154/D154</f>
        <v>13.592592155978844</v>
      </c>
      <c r="U154" s="35">
        <f>EXP((((T154-T179)/T180+2)/4-1.8999999999999999)^3)</f>
        <v>0.0096120977613299557</v>
      </c>
      <c r="V154" s="35">
        <f>E154/D154</f>
        <v>0.65189850581990483</v>
      </c>
      <c r="W154" s="35">
        <f>EXP((((V154-V179)/V180+2)/4-1.8999999999999999)^3)</f>
        <v>0.094996130485825767</v>
      </c>
      <c r="X154" s="35">
        <f>F154/D154</f>
        <v>0.44623282923459306</v>
      </c>
      <c r="Y154" s="35">
        <f>EXP((((X154-X179)/X180+2)/4-1.8999999999999999)^3)</f>
        <v>0.62281754164132863</v>
      </c>
      <c r="Z154" s="35">
        <f>(I154+Q154)/D154</f>
        <v>0.79027233744223246</v>
      </c>
      <c r="AA154" s="35">
        <f>EXP((((Z154-Z179)/Z180+2)/4-1.8999999999999999)^3)</f>
        <v>0.45162438320249321</v>
      </c>
      <c r="AB154" s="35">
        <f>0.01*S154+0.14999999999999999*U154+0.23999999999999999*W154+0.25*Y154+0.34999999999999998*AA154</f>
        <v>0.34490545863467353</v>
      </c>
      <c r="AC154" s="38">
        <f>AB154/AB179</f>
        <v>0.12060927841701632</v>
      </c>
      <c r="AD154">
        <f>AC154-J154</f>
        <v>3.1918911957973251e-16</v>
      </c>
    </row>
    <row r="155" spans="1:16384" ht="15.83333333333333">
      <c r="A155" s="39" t="s">
        <v>53</v>
      </c>
      <c r="B155" s="40">
        <v>22868</v>
      </c>
      <c r="C155" s="40">
        <v>74</v>
      </c>
      <c r="D155" s="40">
        <v>2073.2557525255402</v>
      </c>
      <c r="E155" s="40">
        <v>1287.7486316468301</v>
      </c>
      <c r="F155" s="40">
        <v>721</v>
      </c>
      <c r="G155" s="40">
        <v>1450</v>
      </c>
      <c r="H155" s="40">
        <v>149</v>
      </c>
      <c r="I155" s="40">
        <v>1499.1700000000001</v>
      </c>
      <c r="J155" s="43">
        <v>0.085614346719913997</v>
      </c>
      <c r="K155" s="40">
        <v>841112</v>
      </c>
      <c r="L155" s="40">
        <v>22946340</v>
      </c>
      <c r="M155" s="44">
        <f>+K155+L155</f>
        <v>23787452</v>
      </c>
      <c r="N155" s="29">
        <f>ROUND(ROUND(0.050000000000000003*M179,0)*AC155,0)</f>
        <v>841112</v>
      </c>
      <c r="O155" s="30">
        <f>N155-K155</f>
        <v>0</v>
      </c>
      <c r="P155" s="30" t="s">
        <f>IF(Q155=0,"",O155/Q155)</f>
        <v>23</v>
      </c>
      <c r="Q155" s="30"/>
      <c r="R155" s="35">
        <f>IF(C155=0,0,B155/C155)</f>
        <v>309.02702702702703</v>
      </c>
      <c r="S155" s="35">
        <f>EXP((((R155-R179)/R180+2)/4-1.8999999999999999)^3)</f>
        <v>0.33356615891006752</v>
      </c>
      <c r="T155" s="35">
        <f>B155/D155</f>
        <v>11.029994718279838</v>
      </c>
      <c r="U155" s="35">
        <f>EXP((((T155-T179)/T180+2)/4-1.8999999999999999)^3)</f>
        <v>0.0026474541631907418</v>
      </c>
      <c r="V155" s="35">
        <f>E155/D155</f>
        <v>0.6211238676550912</v>
      </c>
      <c r="W155" s="35">
        <f>EXP((((V155-V179)/V180+2)/4-1.8999999999999999)^3)</f>
        <v>0.06618162734172682</v>
      </c>
      <c r="X155" s="35">
        <f>F155/D155</f>
        <v>0.34776220884553805</v>
      </c>
      <c r="Y155" s="35">
        <f>EXP((((X155-X179)/X180+2)/4-1.8999999999999999)^3)</f>
        <v>0.38129741119894278</v>
      </c>
      <c r="Z155" s="35">
        <f>I155/D155</f>
        <v>0.72309940448677568</v>
      </c>
      <c r="AA155" s="35">
        <f>EXP((((Z155-Z179)/Z180+2)/4-1.8999999999999999)^3)</f>
        <v>0.37111425436649648</v>
      </c>
      <c r="AB155" s="35">
        <f>0.01*S155+0.14999999999999999*U155+0.23999999999999999*W155+0.25*Y155+0.34999999999999998*AA155</f>
        <v>0.24483071210360319</v>
      </c>
      <c r="AC155" s="38">
        <f>AB155/AB179</f>
        <v>0.085614346719913859</v>
      </c>
      <c r="AD155">
        <f>AC155-J155</f>
        <v>-1.3877787807814457e-16</v>
      </c>
    </row>
    <row r="156" spans="1:16384" ht="15.83333333333333">
      <c r="A156" s="39" t="s">
        <v>54</v>
      </c>
      <c r="B156" s="40">
        <v>23380</v>
      </c>
      <c r="C156" s="40">
        <v>88</v>
      </c>
      <c r="D156" s="40">
        <v>1292.57532417322</v>
      </c>
      <c r="E156" s="40">
        <v>961.93517265806804</v>
      </c>
      <c r="F156" s="40">
        <v>377</v>
      </c>
      <c r="G156" s="40">
        <v>700</v>
      </c>
      <c r="H156" s="40">
        <v>63</v>
      </c>
      <c r="I156" s="40">
        <v>720.78999999999996</v>
      </c>
      <c r="J156" s="43">
        <v>0.070155615107444197</v>
      </c>
      <c r="K156" s="40">
        <v>689239</v>
      </c>
      <c r="L156" s="40">
        <v>13744896</v>
      </c>
      <c r="M156" s="44">
        <f>+K156+L156</f>
        <v>14434135</v>
      </c>
      <c r="N156" s="29">
        <f>ROUND(ROUND(0.050000000000000003*M179,0)*AC156,0)</f>
        <v>689239</v>
      </c>
      <c r="O156" s="30">
        <f>N156-K156</f>
        <v>0</v>
      </c>
      <c r="P156" s="30" t="s">
        <f>IF(Q156=0,"",O156/Q156)</f>
        <v>23</v>
      </c>
      <c r="Q156" s="30"/>
      <c r="R156" s="35">
        <f>IF(C156=0,0,B156/C156)</f>
        <v>265.68181818181819</v>
      </c>
      <c r="S156" s="35">
        <f>EXP((((R156-R179)/R180+2)/4-1.8999999999999999)^3)</f>
        <v>0.19250116465143463</v>
      </c>
      <c r="T156" s="35">
        <f>B156/D156</f>
        <v>18.087920729072195</v>
      </c>
      <c r="U156" s="35">
        <f>EXP((((T156-T179)/T180+2)/4-1.8999999999999999)^3)</f>
        <v>0.057278367137204578</v>
      </c>
      <c r="V156" s="35">
        <f>E156/D156</f>
        <v>0.74420047688389701</v>
      </c>
      <c r="W156" s="35">
        <f>EXP((((V156-V179)/V180+2)/4-1.8999999999999999)^3)</f>
        <v>0.2311325096183349</v>
      </c>
      <c r="X156" s="35">
        <f>F156/D156</f>
        <v>0.29166578763302903</v>
      </c>
      <c r="Y156" s="35">
        <f>EXP((((X156-X179)/X180+2)/4-1.8999999999999999)^3)</f>
        <v>0.25784109773192398</v>
      </c>
      <c r="Z156" s="35">
        <f>I156/D156</f>
        <v>0.55763868187801313</v>
      </c>
      <c r="AA156" s="35">
        <f>EXP((((Z156-Z179)/Z180+2)/4-1.8999999999999999)^3)</f>
        <v>0.20049899585207848</v>
      </c>
      <c r="AB156" s="35">
        <f>0.01*S156+0.14999999999999999*U156+0.23999999999999999*W156+0.25*Y156+0.34999999999999998*AA156</f>
        <v>0.20062349200670387</v>
      </c>
      <c r="AC156" s="38">
        <f>AB156/AB179</f>
        <v>0.070155615107443975</v>
      </c>
      <c r="AD156">
        <f>AC156-J156</f>
        <v>-2.2204460492503131e-16</v>
      </c>
    </row>
    <row r="157" spans="1:16384" ht="15.83333333333333">
      <c r="A157" s="39" t="s">
        <v>55</v>
      </c>
      <c r="B157" s="40">
        <v>13427</v>
      </c>
      <c r="C157" s="40">
        <v>54</v>
      </c>
      <c r="D157" s="40">
        <v>573.98887840660598</v>
      </c>
      <c r="E157" s="40">
        <v>435.366807283963</v>
      </c>
      <c r="F157" s="40">
        <v>171</v>
      </c>
      <c r="G157" s="40">
        <v>276</v>
      </c>
      <c r="H157" s="40">
        <v>54</v>
      </c>
      <c r="I157" s="40">
        <v>293.81999999999999</v>
      </c>
      <c r="J157" s="43">
        <v>0.078463893181641403</v>
      </c>
      <c r="K157" s="40">
        <v>770863</v>
      </c>
      <c r="L157" s="40">
        <v>10479456</v>
      </c>
      <c r="M157" s="44">
        <f>+K157+L157</f>
        <v>11250319</v>
      </c>
      <c r="N157" s="29">
        <f>ROUND(ROUND(0.050000000000000003*M179,0)*AC157,0)</f>
        <v>770863</v>
      </c>
      <c r="O157" s="30">
        <f>N157-K157</f>
        <v>0</v>
      </c>
      <c r="P157" s="30" t="s">
        <f>IF(Q157=0,"",O157/Q157)</f>
        <v>23</v>
      </c>
      <c r="Q157" s="30"/>
      <c r="R157" s="35">
        <f>IF(C157=0,0,B157/C157)</f>
        <v>248.64814814814815</v>
      </c>
      <c r="S157" s="35">
        <f>EXP((((R157-R179)/R180+2)/4-1.8999999999999999)^3)</f>
        <v>0.148686274413279</v>
      </c>
      <c r="T157" s="35">
        <f>B157/D157</f>
        <v>23.392439305223775</v>
      </c>
      <c r="U157" s="35">
        <f>EXP((((T157-T179)/T180+2)/4-1.8999999999999999)^3)</f>
        <v>0.24028840497069098</v>
      </c>
      <c r="V157" s="35">
        <f>E157/D157</f>
        <v>0.75849345459887996</v>
      </c>
      <c r="W157" s="35">
        <f>EXP((((V157-V179)/V180+2)/4-1.8999999999999999)^3)</f>
        <v>0.25891508435714278</v>
      </c>
      <c r="X157" s="35">
        <f>F157/D157</f>
        <v>0.29791517995034378</v>
      </c>
      <c r="Y157" s="35">
        <f>EXP((((X157-X179)/X180+2)/4-1.8999999999999999)^3)</f>
        <v>0.27052944657051892</v>
      </c>
      <c r="Z157" s="35">
        <f>I157/D157</f>
        <v>0.51189145130415203</v>
      </c>
      <c r="AA157" s="35">
        <f>EXP((((Z157-Z179)/Z180+2)/4-1.8999999999999999)^3)</f>
        <v>0.16308716512729901</v>
      </c>
      <c r="AB157" s="35">
        <f>0.01*S157+0.14999999999999999*U157+0.23999999999999999*W157+0.25*Y157+0.34999999999999998*AA157</f>
        <v>0.22438261317263508</v>
      </c>
      <c r="AC157" s="38">
        <f>AB157/AB179</f>
        <v>0.078463893181641278</v>
      </c>
      <c r="AD157">
        <f>AC157-J157</f>
        <v>-1.2490009027033011e-16</v>
      </c>
    </row>
    <row r="158" spans="1:16384" ht="15.83333333333333">
      <c r="A158" s="39" t="s">
        <v>56</v>
      </c>
      <c r="B158" s="40">
        <v>15003</v>
      </c>
      <c r="C158" s="40">
        <v>67</v>
      </c>
      <c r="D158" s="40">
        <v>586.39459573040597</v>
      </c>
      <c r="E158" s="40">
        <v>319.53114623944202</v>
      </c>
      <c r="F158" s="40">
        <v>131</v>
      </c>
      <c r="G158" s="40">
        <v>329</v>
      </c>
      <c r="H158" s="40">
        <v>4</v>
      </c>
      <c r="I158" s="40">
        <v>330.31999999999999</v>
      </c>
      <c r="J158" s="43">
        <v>0.058820365194048103</v>
      </c>
      <c r="K158" s="40">
        <v>577877</v>
      </c>
      <c r="L158" s="40">
        <v>10532015</v>
      </c>
      <c r="M158" s="44">
        <f>+K158+L158</f>
        <v>11109892</v>
      </c>
      <c r="N158" s="29">
        <f>ROUND(ROUND(0.050000000000000003*M179,0)*AC158,0)</f>
        <v>577877</v>
      </c>
      <c r="O158" s="30">
        <f>N158-K158</f>
        <v>0</v>
      </c>
      <c r="P158" s="30" t="s">
        <f>IF(Q158=0,"",O158/Q158)</f>
        <v>23</v>
      </c>
      <c r="Q158" s="30"/>
      <c r="R158" s="35">
        <f>IF(C158=0,0,B158/C158)</f>
        <v>223.92537313432837</v>
      </c>
      <c r="S158" s="35">
        <f>EXP((((R158-R179)/R180+2)/4-1.8999999999999999)^3)</f>
        <v>0.097612213013561155</v>
      </c>
      <c r="T158" s="35">
        <f>B158/D158</f>
        <v>25.585160759049025</v>
      </c>
      <c r="U158" s="35">
        <f>EXP((((T158-T179)/T180+2)/4-1.8999999999999999)^3)</f>
        <v>0.36339785326644664</v>
      </c>
      <c r="V158" s="35">
        <f>E158/D158</f>
        <v>0.54490806799035707</v>
      </c>
      <c r="W158" s="35">
        <f>EXP((((V158-V179)/V180+2)/4-1.8999999999999999)^3)</f>
        <v>0.023154171969325673</v>
      </c>
      <c r="X158" s="35">
        <f>F158/D158</f>
        <v>0.22339905748419797</v>
      </c>
      <c r="Y158" s="35">
        <f>EXP((((X158-X179)/X180+2)/4-1.8999999999999999)^3)</f>
        <v>0.14101832827300617</v>
      </c>
      <c r="Z158" s="35">
        <f>I158/D158</f>
        <v>0.56330669212351359</v>
      </c>
      <c r="AA158" s="35">
        <f>EXP((((Z158-Z179)/Z180+2)/4-1.8999999999999999)^3)</f>
        <v>0.20545936705625512</v>
      </c>
      <c r="AB158" s="35">
        <f>0.01*S158+0.14999999999999999*U158+0.23999999999999999*W158+0.25*Y158+0.34999999999999998*AA158</f>
        <v>0.16820816193068161</v>
      </c>
      <c r="AC158" s="38">
        <f>AB158/AB179</f>
        <v>0.058820365194048096</v>
      </c>
      <c r="AD158">
        <f>AC158-J158</f>
        <v>-6.9388939039072284e-18</v>
      </c>
    </row>
    <row r="159" spans="1:16384" ht="15.83333333333333">
      <c r="A159" s="39" t="s">
        <v>57</v>
      </c>
      <c r="B159" s="40">
        <v>17507</v>
      </c>
      <c r="C159" s="40">
        <v>66</v>
      </c>
      <c r="D159" s="40">
        <v>886.86554025633905</v>
      </c>
      <c r="E159" s="40">
        <v>599.91830839275099</v>
      </c>
      <c r="F159" s="40">
        <v>195</v>
      </c>
      <c r="G159" s="40">
        <v>355</v>
      </c>
      <c r="H159" s="40">
        <v>32</v>
      </c>
      <c r="I159" s="40">
        <v>365.56</v>
      </c>
      <c r="J159" s="43">
        <v>0.039986950275788198</v>
      </c>
      <c r="K159" s="40">
        <v>392849</v>
      </c>
      <c r="L159" s="40">
        <v>11504681</v>
      </c>
      <c r="M159" s="44">
        <f>+K159+L159</f>
        <v>11897530</v>
      </c>
      <c r="N159" s="29">
        <f>ROUND(ROUND(0.050000000000000003*M179,0)*AC159,0)</f>
        <v>392849</v>
      </c>
      <c r="O159" s="30">
        <f>N159-K159</f>
        <v>0</v>
      </c>
      <c r="P159" s="30" t="s">
        <f>IF(Q159=0,"",O159/Q159)</f>
        <v>23</v>
      </c>
      <c r="Q159" s="30"/>
      <c r="R159" s="35">
        <f>IF(C159=0,0,B159/C159)</f>
        <v>265.25757575757575</v>
      </c>
      <c r="S159" s="35">
        <f>EXP((((R159-R179)/R180+2)/4-1.8999999999999999)^3)</f>
        <v>0.19132467124620153</v>
      </c>
      <c r="T159" s="35">
        <f>B159/D159</f>
        <v>19.740309218621562</v>
      </c>
      <c r="U159" s="35">
        <f>EXP((((T159-T179)/T180+2)/4-1.8999999999999999)^3)</f>
        <v>0.096190657213890293</v>
      </c>
      <c r="V159" s="35">
        <f>E159/D159</f>
        <v>0.67644787305565057</v>
      </c>
      <c r="W159" s="35">
        <f>EXP((((V159-V179)/V180+2)/4-1.8999999999999999)^3)</f>
        <v>0.12371680131097652</v>
      </c>
      <c r="X159" s="35">
        <f>F159/D159</f>
        <v>0.21987549538077364</v>
      </c>
      <c r="Y159" s="35">
        <f>EXP((((X159-X179)/X180+2)/4-1.8999999999999999)^3)</f>
        <v>0.13613427839105446</v>
      </c>
      <c r="Z159" s="35">
        <f>I159/D159</f>
        <v>0.412193262007157</v>
      </c>
      <c r="AA159" s="35">
        <f>EXP((((Z159-Z179)/Z180+2)/4-1.8999999999999999)^3)</f>
        <v>0.097951250901611761</v>
      </c>
      <c r="AB159" s="35">
        <f>0.01*S159+0.14999999999999999*U159+0.23999999999999999*W159+0.25*Y159+0.34999999999999998*AA159</f>
        <v>0.11435038502250765</v>
      </c>
      <c r="AC159" s="38">
        <f>AB159/AB179</f>
        <v>0.039986950275788274</v>
      </c>
      <c r="AD159">
        <f>AC159-J159</f>
        <v>7.6327832942979512e-17</v>
      </c>
    </row>
    <row r="160" spans="1:16384" ht="15.83333333333333">
      <c r="A160" s="39" t="s">
        <v>58</v>
      </c>
      <c r="B160" s="40">
        <v>11777</v>
      </c>
      <c r="C160" s="40">
        <v>56</v>
      </c>
      <c r="D160" s="40">
        <v>837.57141414141404</v>
      </c>
      <c r="E160" s="40">
        <v>472.986262626263</v>
      </c>
      <c r="F160" s="40">
        <v>192</v>
      </c>
      <c r="G160" s="40">
        <v>364</v>
      </c>
      <c r="H160" s="40">
        <v>43</v>
      </c>
      <c r="I160" s="40">
        <v>378.19</v>
      </c>
      <c r="J160" s="43">
        <v>0.031363502894091497</v>
      </c>
      <c r="K160" s="40">
        <v>308129</v>
      </c>
      <c r="L160" s="40">
        <v>8770492</v>
      </c>
      <c r="M160" s="44">
        <f>+K160+L160</f>
        <v>9078621</v>
      </c>
      <c r="N160" s="29">
        <f>ROUND(ROUND(0.050000000000000003*M179,0)*AC160,0)</f>
        <v>308129</v>
      </c>
      <c r="O160" s="30">
        <f>N160-K160</f>
        <v>0</v>
      </c>
      <c r="P160" s="30" t="s">
        <f>IF(Q160=0,"",O160/Q160)</f>
        <v>23</v>
      </c>
      <c r="Q160" s="30"/>
      <c r="R160" s="35">
        <f>IF(C160=0,0,B160/C160)</f>
        <v>210.30357142857142</v>
      </c>
      <c r="S160" s="35">
        <f>EXP((((R160-R179)/R180+2)/4-1.8999999999999999)^3)</f>
        <v>0.075540878877974532</v>
      </c>
      <c r="T160" s="35">
        <f>B160/D160</f>
        <v>14.060890571429642</v>
      </c>
      <c r="U160" s="35">
        <f>EXP((((T160-T179)/T180+2)/4-1.8999999999999999)^3)</f>
        <v>0.011897696871939317</v>
      </c>
      <c r="V160" s="35">
        <f>E160/D160</f>
        <v>0.56471156326546368</v>
      </c>
      <c r="W160" s="35">
        <f>EXP((((V160-V179)/V180+2)/4-1.8999999999999999)^3)</f>
        <v>0.031100472591158661</v>
      </c>
      <c r="X160" s="35">
        <f>F160/D160</f>
        <v>0.22923418440303059</v>
      </c>
      <c r="Y160" s="35">
        <f>EXP((((X160-X179)/X180+2)/4-1.8999999999999999)^3)</f>
        <v>0.14935770595017811</v>
      </c>
      <c r="Z160" s="35">
        <f>I160/D160</f>
        <v>0.45153164687178193</v>
      </c>
      <c r="AA160" s="35">
        <f>EXP((((Z160-Z179)/Z180+2)/4-1.8999999999999999)^3)</f>
        <v>0.12098963799231439</v>
      </c>
      <c r="AB160" s="35">
        <f>0.01*S160+0.14999999999999999*U160+0.23999999999999999*W160+0.25*Y160+0.34999999999999998*AA160</f>
        <v>0.089689976526303283</v>
      </c>
      <c r="AC160" s="38">
        <f>AB160/AB179</f>
        <v>0.031363502894091594</v>
      </c>
      <c r="AD160">
        <f>AC160-J160</f>
        <v>9.7144514654701197e-17</v>
      </c>
    </row>
    <row r="161" spans="1:16384" ht="15.83333333333333">
      <c r="A161" s="39" t="s">
        <v>59</v>
      </c>
      <c r="B161" s="40">
        <v>8875</v>
      </c>
      <c r="C161" s="40">
        <v>50</v>
      </c>
      <c r="D161" s="40">
        <v>501.41654149786001</v>
      </c>
      <c r="E161" s="40">
        <v>323.13671061461298</v>
      </c>
      <c r="F161" s="40">
        <v>60</v>
      </c>
      <c r="G161" s="40">
        <v>249</v>
      </c>
      <c r="H161" s="40">
        <v>27</v>
      </c>
      <c r="I161" s="40">
        <v>257.91000000000003</v>
      </c>
      <c r="J161" s="43">
        <v>0.0339134429651071</v>
      </c>
      <c r="K161" s="40">
        <v>333180</v>
      </c>
      <c r="L161" s="40">
        <v>8641542</v>
      </c>
      <c r="M161" s="44">
        <f>+K161+L161</f>
        <v>8974722</v>
      </c>
      <c r="N161" s="29">
        <f>ROUND(ROUND(0.050000000000000003*M179,0)*AC161,0)</f>
        <v>333180</v>
      </c>
      <c r="O161" s="30">
        <f>N161-K161</f>
        <v>0</v>
      </c>
      <c r="P161" s="30" t="s">
        <f>IF(Q161=0,"",O161/Q161)</f>
        <v>23</v>
      </c>
      <c r="Q161" s="30"/>
      <c r="R161" s="35">
        <f>IF(C161=0,0,B161/C161)</f>
        <v>177.5</v>
      </c>
      <c r="S161" s="35">
        <f>EXP((((R161-R179)/R180+2)/4-1.8999999999999999)^3)</f>
        <v>0.037774843023820677</v>
      </c>
      <c r="T161" s="35">
        <f>B161/D161</f>
        <v>17.699854842219793</v>
      </c>
      <c r="U161" s="35">
        <f>EXP((((T161-T179)/T180+2)/4-1.8999999999999999)^3)</f>
        <v>0.050198981956219489</v>
      </c>
      <c r="V161" s="35">
        <f>E161/D161</f>
        <v>0.64444764755729955</v>
      </c>
      <c r="W161" s="35">
        <f>EXP((((V161-V179)/V180+2)/4-1.8999999999999999)^3)</f>
        <v>0.08731070301460897</v>
      </c>
      <c r="X161" s="35">
        <f>F161/D161</f>
        <v>0.11966099048261269</v>
      </c>
      <c r="Y161" s="35">
        <f>EXP((((X161-X179)/X180+2)/4-1.8999999999999999)^3)</f>
        <v>0.041497028525704187</v>
      </c>
      <c r="Z161" s="35">
        <f>I161/D161</f>
        <v>0.51436276758951072</v>
      </c>
      <c r="AA161" s="35">
        <f>EXP((((Z161-Z179)/Z180+2)/4-1.8999999999999999)^3)</f>
        <v>0.16498742757037418</v>
      </c>
      <c r="AB161" s="35">
        <f>0.01*S161+0.14999999999999999*U161+0.23999999999999999*W161+0.25*Y161+0.34999999999999998*AA161</f>
        <v>0.096982021228234294</v>
      </c>
      <c r="AC161" s="38">
        <f>AB161/AB179</f>
        <v>0.033913442965107073</v>
      </c>
      <c r="AD161">
        <f>AC161-J161</f>
        <v>-2.7755575615628914e-17</v>
      </c>
    </row>
    <row r="162" spans="1:16384" ht="15.83333333333333">
      <c r="A162" s="39" t="s">
        <v>60</v>
      </c>
      <c r="B162" s="40">
        <v>15229</v>
      </c>
      <c r="C162" s="40">
        <v>64</v>
      </c>
      <c r="D162" s="40">
        <v>821.41066140006103</v>
      </c>
      <c r="E162" s="40">
        <v>425.50223769334599</v>
      </c>
      <c r="F162" s="40">
        <v>104</v>
      </c>
      <c r="G162" s="40">
        <v>227</v>
      </c>
      <c r="H162" s="40">
        <v>22</v>
      </c>
      <c r="I162" s="40">
        <v>234.25999999999999</v>
      </c>
      <c r="J162" s="43">
        <v>0.0146893397675054</v>
      </c>
      <c r="K162" s="40">
        <v>144314</v>
      </c>
      <c r="L162" s="40">
        <v>3685873</v>
      </c>
      <c r="M162" s="44">
        <f>+K162+L162</f>
        <v>3830187</v>
      </c>
      <c r="N162" s="29">
        <f>ROUND(ROUND(0.050000000000000003*M179,0)*AC162,0)</f>
        <v>144314</v>
      </c>
      <c r="O162" s="30">
        <f>N162-K162</f>
        <v>0</v>
      </c>
      <c r="P162" s="30" t="s">
        <f>IF(Q162=0,"",O162/Q162)</f>
        <v>23</v>
      </c>
      <c r="Q162" s="30"/>
      <c r="R162" s="35">
        <f>IF(C162=0,0,B162/C162)</f>
        <v>237.953125</v>
      </c>
      <c r="S162" s="35">
        <f>EXP((((R162-R179)/R180+2)/4-1.8999999999999999)^3)</f>
        <v>0.1247909665311339</v>
      </c>
      <c r="T162" s="35">
        <f>B162/D162</f>
        <v>18.540056412273479</v>
      </c>
      <c r="U162" s="35">
        <f>EXP((((T162-T179)/T180+2)/4-1.8999999999999999)^3)</f>
        <v>0.066464745975697806</v>
      </c>
      <c r="V162" s="35">
        <f>E162/D162</f>
        <v>0.5180140186737956</v>
      </c>
      <c r="W162" s="35">
        <f>EXP((((V162-V179)/V180+2)/4-1.8999999999999999)^3)</f>
        <v>0.015110031236725293</v>
      </c>
      <c r="X162" s="35">
        <f>F162/D162</f>
        <v>0.12661145622670181</v>
      </c>
      <c r="Y162" s="35">
        <f>EXP((((X162-X179)/X180+2)/4-1.8999999999999999)^3)</f>
        <v>0.045612473288056982</v>
      </c>
      <c r="Z162" s="35">
        <f>I162/D162</f>
        <v>0.28519230515064581</v>
      </c>
      <c r="AA162" s="35">
        <f>EXP((((Z162-Z179)/Z180+2)/4-1.8999999999999999)^3)</f>
        <v>0.045028138759497731</v>
      </c>
      <c r="AB162" s="35">
        <f>0.01*S162+0.14999999999999999*U162+0.23999999999999999*W162+0.25*Y162+0.34999999999999998*AA162</f>
        <v>0.042006995946318529</v>
      </c>
      <c r="AC162" s="38">
        <f>AB162/AB179</f>
        <v>0.014689339767505426</v>
      </c>
      <c r="AD162">
        <f>AC162-J162</f>
        <v>2.6020852139652106e-17</v>
      </c>
    </row>
    <row r="163" spans="1:16384" ht="15.83333333333333">
      <c r="A163" s="39" t="s">
        <v>61</v>
      </c>
      <c r="B163" s="40">
        <v>5781</v>
      </c>
      <c r="C163" s="40">
        <v>52</v>
      </c>
      <c r="D163" s="40">
        <v>371.25643876852399</v>
      </c>
      <c r="E163" s="40">
        <v>214.58794262082401</v>
      </c>
      <c r="F163" s="40">
        <v>42</v>
      </c>
      <c r="G163" s="40">
        <v>84</v>
      </c>
      <c r="H163" s="40">
        <v>4</v>
      </c>
      <c r="I163" s="40">
        <v>85.319999999999993</v>
      </c>
      <c r="J163" s="43">
        <v>0.011419832512251</v>
      </c>
      <c r="K163" s="40">
        <v>112193</v>
      </c>
      <c r="L163" s="40">
        <v>3572731</v>
      </c>
      <c r="M163" s="44">
        <f>+K163+L163</f>
        <v>3684924</v>
      </c>
      <c r="N163" s="29">
        <f>ROUND(ROUND(0.050000000000000003*M179,0)*AC163,0)</f>
        <v>112193</v>
      </c>
      <c r="O163" s="30">
        <f>N163-K163</f>
        <v>0</v>
      </c>
      <c r="P163" s="30" t="s">
        <f>IF(Q163=0,"",O163/Q163)</f>
        <v>23</v>
      </c>
      <c r="Q163" s="30"/>
      <c r="R163" s="35">
        <f>IF(C163=0,0,B163/C163)</f>
        <v>111.17307692307692</v>
      </c>
      <c r="S163" s="35">
        <f>EXP((((R163-R179)/R180+2)/4-1.8999999999999999)^3)</f>
        <v>0.0065073785036368261</v>
      </c>
      <c r="T163" s="35">
        <f>B163/D163</f>
        <v>15.571447108569656</v>
      </c>
      <c r="U163" s="35">
        <f>EXP((((T163-T179)/T180+2)/4-1.8999999999999999)^3)</f>
        <v>0.022641024781602057</v>
      </c>
      <c r="V163" s="35">
        <f>E163/D163</f>
        <v>0.57800463564382309</v>
      </c>
      <c r="W163" s="35">
        <f>EXP((((V163-V179)/V180+2)/4-1.8999999999999999)^3)</f>
        <v>0.03757609283681717</v>
      </c>
      <c r="X163" s="35">
        <f>F163/D163</f>
        <v>0.11312935107419572</v>
      </c>
      <c r="Y163" s="35">
        <f>EXP((((X163-X179)/X180+2)/4-1.8999999999999999)^3)</f>
        <v>0.037902569122281085</v>
      </c>
      <c r="Z163" s="35">
        <f>I163/D163</f>
        <v>0.22981419603929473</v>
      </c>
      <c r="AA163" s="35">
        <f>EXP((((Z163-Z179)/Z180+2)/4-1.8999999999999999)^3)</f>
        <v>0.030577366407797377</v>
      </c>
      <c r="AB163" s="35">
        <f>0.01*S163+0.14999999999999999*U163+0.23999999999999999*W163+0.25*Y163+0.34999999999999998*AA163</f>
        <v>0.032657210306412152</v>
      </c>
      <c r="AC163" s="38">
        <f>AB163/AB179</f>
        <v>0.01141983251225109</v>
      </c>
      <c r="AD163">
        <f>AC163-J163</f>
        <v>9.0205620750793969e-17</v>
      </c>
    </row>
    <row r="164" spans="1:16384" ht="15.83333333333333">
      <c r="A164" s="39" t="s">
        <v>62</v>
      </c>
      <c r="B164" s="40">
        <v>7326</v>
      </c>
      <c r="C164" s="40">
        <v>37</v>
      </c>
      <c r="D164" s="40">
        <v>319.193548329561</v>
      </c>
      <c r="E164" s="40">
        <v>160.021326933936</v>
      </c>
      <c r="F164" s="40">
        <v>29</v>
      </c>
      <c r="G164" s="40">
        <v>90</v>
      </c>
      <c r="H164" s="40">
        <v>7</v>
      </c>
      <c r="I164" s="40">
        <v>92.310000000000002</v>
      </c>
      <c r="J164" s="43">
        <v>0.0206901404525663</v>
      </c>
      <c r="K164" s="40">
        <v>203269</v>
      </c>
      <c r="L164" s="40">
        <v>3871908</v>
      </c>
      <c r="M164" s="44">
        <f>+K164+L164</f>
        <v>4075177</v>
      </c>
      <c r="N164" s="29">
        <f>ROUND(ROUND(0.050000000000000003*M179,0)*AC164,0)</f>
        <v>203269</v>
      </c>
      <c r="O164" s="30">
        <f>N164-K164</f>
        <v>0</v>
      </c>
      <c r="P164" s="30" t="s">
        <f>IF(Q164=0,"",O164/Q164)</f>
        <v>23</v>
      </c>
      <c r="Q164" s="30"/>
      <c r="R164" s="35">
        <f>IF(C164=0,0,B164/C164)</f>
        <v>198</v>
      </c>
      <c r="S164" s="35">
        <f>EXP((((R164-R179)/R180+2)/4-1.8999999999999999)^3)</f>
        <v>0.059000966282260731</v>
      </c>
      <c r="T164" s="35">
        <f>B164/D164</f>
        <v>22.951591717123463</v>
      </c>
      <c r="U164" s="35">
        <f>EXP((((T164-T179)/T180+2)/4-1.8999999999999999)^3)</f>
        <v>0.21854388231320035</v>
      </c>
      <c r="V164" s="35">
        <f>E164/D164</f>
        <v>0.50133007941851371</v>
      </c>
      <c r="W164" s="35">
        <f>EXP((((V164-V179)/V180+2)/4-1.8999999999999999)^3)</f>
        <v>0.011416079491342091</v>
      </c>
      <c r="X164" s="35">
        <f>F164/D164</f>
        <v>0.090853966666199895</v>
      </c>
      <c r="Y164" s="35">
        <f>EXP((((X164-X179)/X180+2)/4-1.8999999999999999)^3)</f>
        <v>0.027470698266974781</v>
      </c>
      <c r="Z164" s="35">
        <f>I164/D164</f>
        <v>0.28919757458472112</v>
      </c>
      <c r="AA164" s="35">
        <f>EXP((((Z164-Z179)/Z180+2)/4-1.8999999999999999)^3)</f>
        <v>0.046252329966515501</v>
      </c>
      <c r="AB164" s="35">
        <f>0.01*S164+0.14999999999999999*U164+0.23999999999999999*W164+0.25*Y164+0.34999999999999998*AA164</f>
        <v>0.059167441142748883</v>
      </c>
      <c r="AC164" s="38">
        <f>AB164/AB179</f>
        <v>0.020690140452566404</v>
      </c>
      <c r="AD164">
        <f>AC164-J164</f>
        <v>1.0408340855860843e-16</v>
      </c>
    </row>
    <row r="165" spans="1:16384" ht="15.83333333333333">
      <c r="A165" s="39" t="s">
        <v>63</v>
      </c>
      <c r="B165" s="40">
        <v>11086</v>
      </c>
      <c r="C165" s="40">
        <v>59</v>
      </c>
      <c r="D165" s="40">
        <v>455.78275443218803</v>
      </c>
      <c r="E165" s="40">
        <v>354.56034407658598</v>
      </c>
      <c r="F165" s="40">
        <v>46</v>
      </c>
      <c r="G165" s="40">
        <v>111</v>
      </c>
      <c r="H165" s="40">
        <v>10</v>
      </c>
      <c r="I165" s="40">
        <v>114.3</v>
      </c>
      <c r="J165" s="43">
        <v>0.047607353744824797</v>
      </c>
      <c r="K165" s="40">
        <v>467715</v>
      </c>
      <c r="L165" s="40">
        <v>4472356</v>
      </c>
      <c r="M165" s="44">
        <f>+K165+L165</f>
        <v>4940071</v>
      </c>
      <c r="N165" s="29">
        <f>ROUND(ROUND(0.050000000000000003*M179,0)*AC165,0)</f>
        <v>467715</v>
      </c>
      <c r="O165" s="30">
        <f>N165-K165</f>
        <v>0</v>
      </c>
      <c r="P165" s="30" t="s">
        <f>IF(Q165=0,"",O165/Q165)</f>
        <v>23</v>
      </c>
      <c r="Q165" s="30"/>
      <c r="R165" s="35">
        <f>IF(C165=0,0,B165/C165)</f>
        <v>187.89830508474577</v>
      </c>
      <c r="S165" s="35">
        <f>EXP((((R165-R179)/R180+2)/4-1.8999999999999999)^3)</f>
        <v>0.047620211903066229</v>
      </c>
      <c r="T165" s="35">
        <f>B165/D165</f>
        <v>24.322991364188155</v>
      </c>
      <c r="U165" s="35">
        <f>EXP((((T165-T179)/T180+2)/4-1.8999999999999999)^3)</f>
        <v>0.28972672083726275</v>
      </c>
      <c r="V165" s="35">
        <f>E165/D165</f>
        <v>0.77791522524430645</v>
      </c>
      <c r="W165" s="35">
        <f>EXP((((V165-V179)/V180+2)/4-1.8999999999999999)^3)</f>
        <v>0.29920288757197405</v>
      </c>
      <c r="X165" s="35">
        <f>F165/D165</f>
        <v>0.10092527537007533</v>
      </c>
      <c r="Y165" s="35">
        <f>EXP((((X165-X179)/X180+2)/4-1.8999999999999999)^3)</f>
        <v>0.03185370179011815</v>
      </c>
      <c r="Z165" s="35">
        <f>I165/D165</f>
        <v>0.25077736901738285</v>
      </c>
      <c r="AA165" s="35">
        <f>EXP((((Z165-Z179)/Z180+2)/4-1.8999999999999999)^3)</f>
        <v>0.035528764497964195</v>
      </c>
      <c r="AB165" s="35">
        <f>0.01*S165+0.14999999999999999*U165+0.23999999999999999*W165+0.25*Y165+0.34999999999999998*AA165</f>
        <v>0.13614239628371086</v>
      </c>
      <c r="AC165" s="38">
        <f>AB165/AB179</f>
        <v>0.047607353744824547</v>
      </c>
      <c r="AD165">
        <f>AC165-J165</f>
        <v>-2.4980018054066022e-16</v>
      </c>
    </row>
    <row r="166" spans="1:16384" ht="15.83333333333333">
      <c r="A166" s="39" t="s">
        <v>64</v>
      </c>
      <c r="B166" s="40">
        <v>8534</v>
      </c>
      <c r="C166" s="40">
        <v>48</v>
      </c>
      <c r="D166" s="40">
        <v>328.86084529505598</v>
      </c>
      <c r="E166" s="40">
        <v>220.03963317384401</v>
      </c>
      <c r="F166" s="40">
        <v>107</v>
      </c>
      <c r="G166" s="40">
        <v>265</v>
      </c>
      <c r="H166" s="40">
        <v>39</v>
      </c>
      <c r="I166" s="40">
        <v>277.87</v>
      </c>
      <c r="J166" s="43">
        <v>0.122332197161914</v>
      </c>
      <c r="K166" s="40">
        <v>1201845</v>
      </c>
      <c r="L166" s="40">
        <v>6082599</v>
      </c>
      <c r="M166" s="44">
        <f>+K166+L166</f>
        <v>7284444</v>
      </c>
      <c r="N166" s="29">
        <f>ROUND(ROUND(0.050000000000000003*M179,0)*AC166,0)</f>
        <v>1201845</v>
      </c>
      <c r="O166" s="30">
        <f>N166-K166</f>
        <v>0</v>
      </c>
      <c r="P166" s="30" t="s">
        <f>IF(Q166=0,"",O166/Q166)</f>
        <v>23</v>
      </c>
      <c r="Q166" s="30"/>
      <c r="R166" s="35">
        <f>IF(C166=0,0,B166/C166)</f>
        <v>177.79166666666666</v>
      </c>
      <c r="S166" s="35">
        <f>EXP((((R166-R179)/R180+2)/4-1.8999999999999999)^3)</f>
        <v>0.038026941659262452</v>
      </c>
      <c r="T166" s="35">
        <f>B166/D166</f>
        <v>25.95018568520446</v>
      </c>
      <c r="U166" s="35">
        <f>EXP((((T166-T179)/T180+2)/4-1.8999999999999999)^3)</f>
        <v>0.38584598991381008</v>
      </c>
      <c r="V166" s="35">
        <f>E166/D166</f>
        <v>0.66909647749771817</v>
      </c>
      <c r="W166" s="35">
        <f>EXP((((V166-V179)/V180+2)/4-1.8999999999999999)^3)</f>
        <v>0.11455832705134447</v>
      </c>
      <c r="X166" s="35">
        <f>F166/D166</f>
        <v>0.32536558100736784</v>
      </c>
      <c r="Y166" s="35">
        <f>EXP((((X166-X179)/X180+2)/4-1.8999999999999999)^3)</f>
        <v>0.32962898713188227</v>
      </c>
      <c r="Z166" s="35">
        <f>I166/D166</f>
        <v>0.84494704667773179</v>
      </c>
      <c r="AA166" s="35">
        <f>EXP((((Z166-Z179)/Z180+2)/4-1.8999999999999999)^3)</f>
        <v>0.51906875259254759</v>
      </c>
      <c r="AB166" s="35">
        <f>0.01*S166+0.14999999999999999*U166+0.23999999999999999*W166+0.25*Y166+0.34999999999999998*AA166</f>
        <v>0.34983247658634897</v>
      </c>
      <c r="AC166" s="38">
        <f>AB166/AB179</f>
        <v>0.12233219716191415</v>
      </c>
      <c r="AD166">
        <f>AC166-J166</f>
        <v>1.5265566588595902e-16</v>
      </c>
    </row>
    <row r="167" spans="1:16384" ht="15.83333333333333">
      <c r="A167" s="39" t="s">
        <v>65</v>
      </c>
      <c r="B167" s="40">
        <v>2664</v>
      </c>
      <c r="C167" s="40">
        <v>24</v>
      </c>
      <c r="D167" s="40">
        <v>219.54531705699401</v>
      </c>
      <c r="E167" s="40">
        <v>98.8333333333333</v>
      </c>
      <c r="F167" s="40">
        <v>12</v>
      </c>
      <c r="G167" s="40">
        <v>29</v>
      </c>
      <c r="H167" s="40">
        <v>17</v>
      </c>
      <c r="I167" s="40">
        <v>34.609999999999999</v>
      </c>
      <c r="J167" s="43">
        <v>0.0041657433600282802</v>
      </c>
      <c r="K167" s="40">
        <v>40927</v>
      </c>
      <c r="L167" s="40">
        <v>1881345</v>
      </c>
      <c r="M167" s="44">
        <f>+K167+L167</f>
        <v>1922272</v>
      </c>
      <c r="N167" s="29">
        <f>ROUND(ROUND(0.050000000000000003*M179,0)*AC167,0)</f>
        <v>40926</v>
      </c>
      <c r="O167" s="30">
        <f>N167-K167</f>
        <v>-1</v>
      </c>
      <c r="P167" s="30" t="s">
        <f>IF(Q167=0,"",O167/Q167)</f>
        <v>23</v>
      </c>
      <c r="Q167" s="30"/>
      <c r="R167" s="35">
        <f>IF(C167=0,0,B167/C167)</f>
        <v>111</v>
      </c>
      <c r="S167" s="35">
        <f>EXP((((R167-R179)/R180+2)/4-1.8999999999999999)^3)</f>
        <v>0.0064732276850838176</v>
      </c>
      <c r="T167" s="35">
        <f>B167/D167</f>
        <v>12.134169089602695</v>
      </c>
      <c r="U167" s="35">
        <f>EXP((((T167-T179)/T180+2)/4-1.8999999999999999)^3)</f>
        <v>0.0047352203758423712</v>
      </c>
      <c r="V167" s="35">
        <f>E167/D167</f>
        <v>0.45017281469809783</v>
      </c>
      <c r="W167" s="35">
        <f>EXP((((V167-V179)/V180+2)/4-1.8999999999999999)^3)</f>
        <v>0.0044731778421957151</v>
      </c>
      <c r="X167" s="35">
        <f>F167/D167</f>
        <v>0.054658419322534658</v>
      </c>
      <c r="Y167" s="35">
        <f>EXP((((X167-X179)/X180+2)/4-1.8999999999999999)^3)</f>
        <v>0.015583031448153451</v>
      </c>
      <c r="Z167" s="35">
        <f>I167/D167</f>
        <v>0.15764399106274371</v>
      </c>
      <c r="AA167" s="35">
        <f>EXP((((Z167-Z179)/Z180+2)/4-1.8999999999999999)^3)</f>
        <v>0.017624027147877971</v>
      </c>
      <c r="AB167" s="35">
        <f>0.01*S167+0.14999999999999999*U167+0.23999999999999999*W167+0.25*Y167+0.34999999999999998*AA167</f>
        <v>0.011912745379149818</v>
      </c>
      <c r="AC167" s="38">
        <f>AB167/AB179</f>
        <v>0.0041657433600282958</v>
      </c>
      <c r="AD167">
        <f>AC167-J167</f>
        <v>1.5612511283791264e-17</v>
      </c>
    </row>
    <row r="168" spans="1:16384" ht="15.83333333333333">
      <c r="A168" s="39" t="s">
        <v>66</v>
      </c>
      <c r="B168" s="40">
        <v>7672</v>
      </c>
      <c r="C168" s="40">
        <v>25</v>
      </c>
      <c r="D168" s="40">
        <v>373.09540641402498</v>
      </c>
      <c r="E168" s="40">
        <v>342.481770050389</v>
      </c>
      <c r="F168" s="40">
        <v>101</v>
      </c>
      <c r="G168" s="40">
        <v>188</v>
      </c>
      <c r="H168" s="40">
        <v>44</v>
      </c>
      <c r="I168" s="40">
        <v>202.52000000000001</v>
      </c>
      <c r="J168" s="43">
        <v>0.102740811769439</v>
      </c>
      <c r="K168" s="40">
        <v>1009370</v>
      </c>
      <c r="L168" s="40">
        <v>11874973</v>
      </c>
      <c r="M168" s="44">
        <f>+K168+L168</f>
        <v>12884343</v>
      </c>
      <c r="N168" s="29">
        <f>ROUND(ROUND(0.050000000000000003*M179,0)*AC168,0)</f>
        <v>1009370</v>
      </c>
      <c r="O168" s="30">
        <f>N168-K168</f>
        <v>0</v>
      </c>
      <c r="P168" s="30" t="s">
        <f>IF(Q168=0,"",O168/Q168)</f>
        <v>23</v>
      </c>
      <c r="Q168" s="30"/>
      <c r="R168" s="35">
        <f>IF(C168=0,0,B168/C168)</f>
        <v>306.88</v>
      </c>
      <c r="S168" s="35">
        <f>EXP((((R168-R179)/R180+2)/4-1.8999999999999999)^3)</f>
        <v>0.32571785350800392</v>
      </c>
      <c r="T168" s="35">
        <f>B168/D168</f>
        <v>20.563104954142375</v>
      </c>
      <c r="U168" s="35">
        <f>EXP((((T168-T179)/T180+2)/4-1.8999999999999999)^3)</f>
        <v>0.12142317892002967</v>
      </c>
      <c r="V168" s="35">
        <f>E168/D168</f>
        <v>0.91794689551963038</v>
      </c>
      <c r="W168" s="35">
        <f>EXP((((V168-V179)/V180+2)/4-1.8999999999999999)^3)</f>
        <v>0.63410398835672011</v>
      </c>
      <c r="X168" s="35">
        <f>F168/D168</f>
        <v>0.27070823779566994</v>
      </c>
      <c r="Y168" s="35">
        <f>EXP((((X168-X179)/X180+2)/4-1.8999999999999999)^3)</f>
        <v>0.21760518854087024</v>
      </c>
      <c r="Z168" s="35">
        <f>I168/D168</f>
        <v>0.54281022097405029</v>
      </c>
      <c r="AA168" s="35">
        <f>EXP((((Z168-Z179)/Z180+2)/4-1.8999999999999999)^3)</f>
        <v>0.18785779263677085</v>
      </c>
      <c r="AB168" s="35">
        <f>0.01*S168+0.14999999999999999*U168+0.23999999999999999*W168+0.25*Y168+0.34999999999999998*AA168</f>
        <v>0.29380713713678464</v>
      </c>
      <c r="AC168" s="38">
        <f>AB168/AB179</f>
        <v>0.10274081176943881</v>
      </c>
      <c r="AD168">
        <f>AC168-J168</f>
        <v>-1.9428902930940239e-16</v>
      </c>
    </row>
    <row r="169" spans="1:16384" ht="15.83333333333333">
      <c r="A169" s="39" t="s">
        <v>67</v>
      </c>
      <c r="B169" s="40">
        <v>2763</v>
      </c>
      <c r="C169" s="40">
        <v>24</v>
      </c>
      <c r="D169" s="40">
        <v>161.895067698259</v>
      </c>
      <c r="E169" s="40">
        <v>63.145067698259197</v>
      </c>
      <c r="F169" s="40">
        <v>1</v>
      </c>
      <c r="G169" s="40">
        <v>12</v>
      </c>
      <c r="H169" s="40">
        <v>4</v>
      </c>
      <c r="I169" s="40">
        <v>13.32</v>
      </c>
      <c r="J169" s="43">
        <v>0.0039640534505351798</v>
      </c>
      <c r="K169" s="40">
        <v>38946</v>
      </c>
      <c r="L169" s="40">
        <v>1615035</v>
      </c>
      <c r="M169" s="44">
        <f>+K169+L169</f>
        <v>1653981</v>
      </c>
      <c r="N169" s="29">
        <f>ROUND(ROUND(0.050000000000000003*M179,0)*AC169,0)</f>
        <v>38945</v>
      </c>
      <c r="O169" s="30">
        <f>N169-K169</f>
        <v>-1</v>
      </c>
      <c r="P169" s="30" t="s">
        <f>IF(Q169=0,"",O169/Q169)</f>
        <v>23</v>
      </c>
      <c r="Q169" s="30"/>
      <c r="R169" s="35">
        <f>IF(C169=0,0,B169/C169)</f>
        <v>115.125</v>
      </c>
      <c r="S169" s="35">
        <f>EXP((((R169-R179)/R180+2)/4-1.8999999999999999)^3)</f>
        <v>0.0073308215759108411</v>
      </c>
      <c r="T169" s="35">
        <f>B169/D169</f>
        <v>17.066610115322945</v>
      </c>
      <c r="U169" s="35">
        <f>EXP((((T169-T179)/T180+2)/4-1.8999999999999999)^3)</f>
        <v>0.040129295605239437</v>
      </c>
      <c r="V169" s="35">
        <f>E169/D169</f>
        <v>0.39003700727899476</v>
      </c>
      <c r="W169" s="35">
        <f>EXP((((V169-V179)/V180+2)/4-1.8999999999999999)^3)</f>
        <v>0.0012707017980173227</v>
      </c>
      <c r="X169" s="35">
        <f>F169/D169</f>
        <v>0.0061768404326177865</v>
      </c>
      <c r="Y169" s="35">
        <f>EXP((((X169-X179)/X180+2)/4-1.8999999999999999)^3)</f>
        <v>0.0066693577163119402</v>
      </c>
      <c r="Z169" s="35">
        <f>I169/D169</f>
        <v>0.082275514562468927</v>
      </c>
      <c r="AA169" s="35">
        <f>EXP((((Z169-Z179)/Z180+2)/4-1.8999999999999999)^3)</f>
        <v>0.0093456109264382324</v>
      </c>
      <c r="AB169" s="35">
        <f>0.01*S169+0.14999999999999999*U169+0.23999999999999999*W169+0.25*Y169+0.34999999999999998*AA169</f>
        <v>0.011335974241400548</v>
      </c>
      <c r="AC169" s="38">
        <f>AB169/AB179</f>
        <v>0.0039640534505352024</v>
      </c>
      <c r="AD169">
        <f>AC169-J169</f>
        <v>2.2551405187698492e-17</v>
      </c>
    </row>
    <row r="170" spans="1:16384" ht="15.83333333333333">
      <c r="A170" s="39" t="s">
        <v>68</v>
      </c>
      <c r="B170" s="40">
        <v>7584</v>
      </c>
      <c r="C170" s="40">
        <v>54</v>
      </c>
      <c r="D170" s="40">
        <v>339.74025974026</v>
      </c>
      <c r="E170" s="40">
        <v>279.58116883116901</v>
      </c>
      <c r="F170" s="40">
        <v>33</v>
      </c>
      <c r="G170" s="40">
        <v>139</v>
      </c>
      <c r="H170" s="40">
        <v>29</v>
      </c>
      <c r="I170" s="40">
        <v>148.56999999999999</v>
      </c>
      <c r="J170" s="43">
        <v>0.060086493163185303</v>
      </c>
      <c r="K170" s="40">
        <v>590316</v>
      </c>
      <c r="L170" s="40">
        <v>7612635</v>
      </c>
      <c r="M170" s="44">
        <f>+K170+L170</f>
        <v>8202951</v>
      </c>
      <c r="N170" s="29">
        <f>ROUND(ROUND(0.050000000000000003*M179,0)*AC170,0)</f>
        <v>590316</v>
      </c>
      <c r="O170" s="30">
        <f>N170-K170</f>
        <v>0</v>
      </c>
      <c r="P170" s="30" t="s">
        <f>IF(Q170=0,"",O170/Q170)</f>
        <v>23</v>
      </c>
      <c r="Q170" s="30"/>
      <c r="R170" s="35">
        <f>IF(C170=0,0,B170/C170)</f>
        <v>140.44444444444446</v>
      </c>
      <c r="S170" s="35">
        <f>EXP((((R170-R179)/R180+2)/4-1.8999999999999999)^3)</f>
        <v>0.015046747418583665</v>
      </c>
      <c r="T170" s="35">
        <f>B170/D170</f>
        <v>22.322935779816497</v>
      </c>
      <c r="U170" s="35">
        <f>EXP((((T170-T179)/T180+2)/4-1.8999999999999999)^3)</f>
        <v>0.18953691870165504</v>
      </c>
      <c r="V170" s="35">
        <f>E170/D170</f>
        <v>0.82292622324159015</v>
      </c>
      <c r="W170" s="35">
        <f>EXP((((V170-V179)/V180+2)/4-1.8999999999999999)^3)</f>
        <v>0.40174991349856087</v>
      </c>
      <c r="X170" s="35">
        <f>F170/D170</f>
        <v>0.097133027522935705</v>
      </c>
      <c r="Y170" s="35">
        <f>EXP((((X170-X179)/X180+2)/4-1.8999999999999999)^3)</f>
        <v>0.030141407581273212</v>
      </c>
      <c r="Z170" s="35">
        <f>I170/D170</f>
        <v>0.43730466360856235</v>
      </c>
      <c r="AA170" s="35">
        <f>EXP((((Z170-Z179)/Z180+2)/4-1.8999999999999999)^3)</f>
        <v>0.11226446364469288</v>
      </c>
      <c r="AB170" s="35">
        <f>0.01*S170+0.14999999999999999*U170+0.23999999999999999*W170+0.25*Y170+0.34999999999999998*AA170</f>
        <v>0.17182889869004953</v>
      </c>
      <c r="AC170" s="38">
        <f>AB170/AB179</f>
        <v>0.060086493163184936</v>
      </c>
      <c r="AD170">
        <f>AC170-J170</f>
        <v>-3.677613769070831e-16</v>
      </c>
    </row>
    <row r="171" spans="1:16384" ht="15.83333333333333">
      <c r="A171" s="39" t="s">
        <v>69</v>
      </c>
      <c r="B171" s="40">
        <v>3874</v>
      </c>
      <c r="C171" s="40">
        <v>37</v>
      </c>
      <c r="D171" s="40">
        <v>264.65617132867101</v>
      </c>
      <c r="E171" s="40">
        <v>125.12819930069899</v>
      </c>
      <c r="F171" s="40">
        <v>14</v>
      </c>
      <c r="G171" s="40">
        <v>49</v>
      </c>
      <c r="H171" s="40">
        <v>14</v>
      </c>
      <c r="I171" s="40">
        <v>53.619999999999997</v>
      </c>
      <c r="J171" s="43">
        <v>0.0057824495703994302</v>
      </c>
      <c r="K171" s="40">
        <v>56809</v>
      </c>
      <c r="L171" s="40">
        <v>2380222</v>
      </c>
      <c r="M171" s="44">
        <f>+K171+L171</f>
        <v>2437031</v>
      </c>
      <c r="N171" s="29">
        <f>ROUND(ROUND(0.050000000000000003*M179,0)*AC171,0)</f>
        <v>56809</v>
      </c>
      <c r="O171" s="30">
        <f>N171-K171</f>
        <v>0</v>
      </c>
      <c r="P171" s="30" t="s">
        <f>IF(Q171=0,"",O171/Q171)</f>
        <v>23</v>
      </c>
      <c r="Q171" s="30"/>
      <c r="R171" s="35">
        <f>IF(C171=0,0,B171/C171)</f>
        <v>104.70270270270271</v>
      </c>
      <c r="S171" s="35">
        <f>EXP((((R171-R179)/R180+2)/4-1.8999999999999999)^3)</f>
        <v>0.0053319850482389909</v>
      </c>
      <c r="T171" s="35">
        <f>B171/D171</f>
        <v>14.637860060285387</v>
      </c>
      <c r="U171" s="35">
        <f>EXP((((T171-T179)/T180+2)/4-1.8999999999999999)^3)</f>
        <v>0.015333799455753264</v>
      </c>
      <c r="V171" s="35">
        <f>E171/D171</f>
        <v>0.47279532033018373</v>
      </c>
      <c r="W171" s="35">
        <f>EXP((((V171-V179)/V180+2)/4-1.8999999999999999)^3)</f>
        <v>0.0068694196949529674</v>
      </c>
      <c r="X171" s="35">
        <f>F171/D171</f>
        <v>0.05289882313990589</v>
      </c>
      <c r="Y171" s="35">
        <f>EXP((((X171-X179)/X180+2)/4-1.8999999999999999)^3)</f>
        <v>0.015137859494160466</v>
      </c>
      <c r="Z171" s="35">
        <f>I171/D171</f>
        <v>0.20260249262583954</v>
      </c>
      <c r="AA171" s="35">
        <f>EXP((((Z171-Z179)/Z180+2)/4-1.8999999999999999)^3)</f>
        <v>0.024998607899153466</v>
      </c>
      <c r="AB171" s="35">
        <f>0.01*S171+0.14999999999999999*U171+0.23999999999999999*W171+0.25*Y171+0.34999999999999998*AA171</f>
        <v>0.01653602813387792</v>
      </c>
      <c r="AC171" s="38">
        <f>AB171/AB179</f>
        <v>0.0057824495703994614</v>
      </c>
      <c r="AD171">
        <f>AC171-J171</f>
        <v>3.1225022567582528e-17</v>
      </c>
    </row>
    <row r="172" spans="1:16384" ht="15.83333333333333">
      <c r="A172" s="39" t="s">
        <v>70</v>
      </c>
      <c r="B172" s="40">
        <v>4510</v>
      </c>
      <c r="C172" s="40">
        <v>25</v>
      </c>
      <c r="D172" s="40">
        <v>315.60883311385101</v>
      </c>
      <c r="E172" s="40">
        <v>194.03902791904599</v>
      </c>
      <c r="F172" s="40">
        <v>13</v>
      </c>
      <c r="G172" s="40">
        <v>14</v>
      </c>
      <c r="H172" s="40">
        <v>1</v>
      </c>
      <c r="I172" s="40">
        <v>14.33</v>
      </c>
      <c r="J172" s="43">
        <v>0.0078744093474586198</v>
      </c>
      <c r="K172" s="40">
        <v>77362</v>
      </c>
      <c r="L172" s="40">
        <v>4221951</v>
      </c>
      <c r="M172" s="44">
        <f>+K172+L172</f>
        <v>4299313</v>
      </c>
      <c r="N172" s="29">
        <f>ROUND(ROUND(0.050000000000000003*M179,0)*AC172,0)</f>
        <v>77362</v>
      </c>
      <c r="O172" s="30">
        <f>N172-K172</f>
        <v>0</v>
      </c>
      <c r="P172" s="30" t="s">
        <f>IF(Q172=0,"",O172/Q172)</f>
        <v>23</v>
      </c>
      <c r="Q172" s="30"/>
      <c r="R172" s="35">
        <f>IF(C172=0,0,B172/C172)</f>
        <v>180.40000000000001</v>
      </c>
      <c r="S172" s="35">
        <f>EXP((((R172-R179)/R180+2)/4-1.8999999999999999)^3)</f>
        <v>0.040341427210837687</v>
      </c>
      <c r="T172" s="35">
        <f>B172/D172</f>
        <v>14.289840862511879</v>
      </c>
      <c r="U172" s="35">
        <f>EXP((((T172-T179)/T180+2)/4-1.8999999999999999)^3)</f>
        <v>0.013173626977152774</v>
      </c>
      <c r="V172" s="35">
        <f>E172/D172</f>
        <v>0.61480860977376195</v>
      </c>
      <c r="W172" s="35">
        <f>EXP((((V172-V179)/V180+2)/4-1.8999999999999999)^3)</f>
        <v>0.061186775289393175</v>
      </c>
      <c r="X172" s="35">
        <f>F172/D172</f>
        <v>0.041190228650255969</v>
      </c>
      <c r="Y172" s="35">
        <f>EXP((((X172-X179)/X180+2)/4-1.8999999999999999)^3)</f>
        <v>0.012439826002930197</v>
      </c>
      <c r="Z172" s="35">
        <f>I172/D172</f>
        <v>0.045404305889089849</v>
      </c>
      <c r="AA172" s="35">
        <f>EXP((((Z172-Z179)/Z180+2)/4-1.8999999999999999)^3)</f>
        <v>0.0066975688522162074</v>
      </c>
      <c r="AB172" s="35">
        <f>0.01*S172+0.14999999999999999*U172+0.23999999999999999*W172+0.25*Y172+0.34999999999999998*AA172</f>
        <v>0.022518389987143877</v>
      </c>
      <c r="AC172" s="38">
        <f>AB172/AB179</f>
        <v>0.0078744093474586579</v>
      </c>
      <c r="AD172">
        <f>AC172-J172</f>
        <v>3.8163916471489756e-17</v>
      </c>
    </row>
    <row r="173" spans="1:16384" ht="15.83333333333333">
      <c r="A173" s="39" t="s">
        <v>71</v>
      </c>
      <c r="B173" s="40">
        <v>7195</v>
      </c>
      <c r="C173" s="40">
        <v>50</v>
      </c>
      <c r="D173" s="40">
        <v>351.94638021380501</v>
      </c>
      <c r="E173" s="40">
        <v>224.235317768605</v>
      </c>
      <c r="F173" s="40">
        <v>9</v>
      </c>
      <c r="G173" s="40">
        <v>13</v>
      </c>
      <c r="H173" s="40">
        <v>5</v>
      </c>
      <c r="I173" s="40">
        <v>14.65</v>
      </c>
      <c r="J173" s="43">
        <v>0.014573248406184999</v>
      </c>
      <c r="K173" s="40">
        <v>143174</v>
      </c>
      <c r="L173" s="40">
        <v>2218572</v>
      </c>
      <c r="M173" s="44">
        <f>+K173+L173</f>
        <v>2361746</v>
      </c>
      <c r="N173" s="29">
        <f>ROUND(ROUND(0.050000000000000003*M179,0)*AC173,0)</f>
        <v>143174</v>
      </c>
      <c r="O173" s="30">
        <f>N173-K173</f>
        <v>0</v>
      </c>
      <c r="P173" s="30" t="s">
        <f>IF(Q173=0,"",O173/Q173)</f>
        <v>23</v>
      </c>
      <c r="Q173" s="30"/>
      <c r="R173" s="35">
        <f>IF(C173=0,0,B173/C173)</f>
        <v>143.90000000000001</v>
      </c>
      <c r="S173" s="35">
        <f>EXP((((R173-R179)/R180+2)/4-1.8999999999999999)^3)</f>
        <v>0.016502115651501264</v>
      </c>
      <c r="T173" s="35">
        <f>B173/D173</f>
        <v>20.443455038887137</v>
      </c>
      <c r="U173" s="35">
        <f>EXP((((T173-T179)/T180+2)/4-1.8999999999999999)^3)</f>
        <v>0.11749707265032494</v>
      </c>
      <c r="V173" s="35">
        <f>E173/D173</f>
        <v>0.6371292059670669</v>
      </c>
      <c r="W173" s="35">
        <f>EXP((((V173-V179)/V180+2)/4-1.8999999999999999)^3)</f>
        <v>0.080211764654417275</v>
      </c>
      <c r="X173" s="35">
        <f>F173/D173</f>
        <v>0.025572077185543326</v>
      </c>
      <c r="Y173" s="35">
        <f>EXP((((X173-X179)/X180+2)/4-1.8999999999999999)^3)</f>
        <v>0.0094844290507224097</v>
      </c>
      <c r="Z173" s="35">
        <f>I173/D173</f>
        <v>0.041625658974245527</v>
      </c>
      <c r="AA173" s="35">
        <f>EXP((((Z173-Z179)/Z180+2)/4-1.8999999999999999)^3)</f>
        <v>0.0064671357368005136</v>
      </c>
      <c r="AB173" s="35">
        <f>0.01*S173+0.14999999999999999*U173+0.23999999999999999*W173+0.25*Y173+0.34999999999999998*AA173</f>
        <v>0.041675010341684679</v>
      </c>
      <c r="AC173" s="38">
        <f>AB173/AB179</f>
        <v>0.014573248406185057</v>
      </c>
      <c r="AD173">
        <f>AC173-J173</f>
        <v>5.7245874707234634e-17</v>
      </c>
    </row>
    <row r="174" spans="1:16384" ht="15.83333333333333">
      <c r="A174" s="39" t="s">
        <v>72</v>
      </c>
      <c r="B174" s="40">
        <v>6583</v>
      </c>
      <c r="C174" s="40">
        <v>32</v>
      </c>
      <c r="D174" s="40">
        <v>261.97856193839198</v>
      </c>
      <c r="E174" s="40">
        <v>150.12953089920799</v>
      </c>
      <c r="F174" s="40">
        <v>4</v>
      </c>
      <c r="G174" s="40">
        <v>13</v>
      </c>
      <c r="H174" s="40">
        <v>0</v>
      </c>
      <c r="I174" s="40">
        <v>13</v>
      </c>
      <c r="J174" s="43">
        <v>0.022345915181040801</v>
      </c>
      <c r="K174" s="40">
        <v>219536</v>
      </c>
      <c r="L174" s="40">
        <v>3514283</v>
      </c>
      <c r="M174" s="44">
        <f>+K174+L174</f>
        <v>3733819</v>
      </c>
      <c r="N174" s="29">
        <f>ROUND(ROUND(0.050000000000000003*M179,0)*AC174,0)</f>
        <v>219536</v>
      </c>
      <c r="O174" s="30">
        <f>N174-K174</f>
        <v>0</v>
      </c>
      <c r="P174" s="30" t="s">
        <f>IF(Q174=0,"",O174/Q174)</f>
        <v>23</v>
      </c>
      <c r="Q174" s="30"/>
      <c r="R174" s="35">
        <f>IF(C174=0,0,B174/C174)</f>
        <v>205.71875</v>
      </c>
      <c r="S174" s="35">
        <f>EXP((((R174-R179)/R180+2)/4-1.8999999999999999)^3)</f>
        <v>0.069016363063369029</v>
      </c>
      <c r="T174" s="35">
        <f>B174/D174</f>
        <v>25.128010289437679</v>
      </c>
      <c r="U174" s="35">
        <f>EXP((((T174-T179)/T180+2)/4-1.8999999999999999)^3)</f>
        <v>0.3359457056603723</v>
      </c>
      <c r="V174" s="35">
        <f>E174/D174</f>
        <v>0.5730603671857436</v>
      </c>
      <c r="W174" s="35">
        <f>EXP((((V174-V179)/V180+2)/4-1.8999999999999999)^3)</f>
        <v>0.035052309368924582</v>
      </c>
      <c r="X174" s="35">
        <f>F174/D174</f>
        <v>0.015268424906235869</v>
      </c>
      <c r="Y174" s="35">
        <f>EXP((((X174-X179)/X180+2)/4-1.8999999999999999)^3)</f>
        <v>0.0078830516353867557</v>
      </c>
      <c r="Z174" s="35">
        <f>I174/D174</f>
        <v>0.049622380945266567</v>
      </c>
      <c r="AA174" s="35">
        <f>EXP((((Z174-Z179)/Z180+2)/4-1.8999999999999999)^3)</f>
        <v>0.0069631748907202744</v>
      </c>
      <c r="AB174" s="35">
        <f>0.01*S174+0.14999999999999999*U174+0.23999999999999999*W174+0.25*Y174+0.34999999999999998*AA174</f>
        <v>0.063902447848830216</v>
      </c>
      <c r="AC174" s="38">
        <f>AB174/AB179</f>
        <v>0.022345915181040912</v>
      </c>
      <c r="AD174">
        <f>AC174-J174</f>
        <v>1.1102230246251565e-16</v>
      </c>
    </row>
    <row r="175" spans="1:16384" ht="15.83333333333333">
      <c r="A175" s="39" t="s">
        <v>73</v>
      </c>
      <c r="B175" s="40">
        <v>3527</v>
      </c>
      <c r="C175" s="40">
        <v>37</v>
      </c>
      <c r="D175" s="40">
        <v>337.82592864125098</v>
      </c>
      <c r="E175" s="40">
        <v>189.94592864125099</v>
      </c>
      <c r="F175" s="40">
        <v>38</v>
      </c>
      <c r="G175" s="40">
        <v>39</v>
      </c>
      <c r="H175" s="40">
        <v>9</v>
      </c>
      <c r="I175" s="40">
        <v>41.969999999999999</v>
      </c>
      <c r="J175" s="43">
        <v>0.0075570496553458901</v>
      </c>
      <c r="K175" s="40">
        <v>74244</v>
      </c>
      <c r="L175" s="40">
        <v>2502050</v>
      </c>
      <c r="M175" s="44">
        <f>+K175+L175</f>
        <v>2576294</v>
      </c>
      <c r="N175" s="29">
        <f>ROUND(ROUND(0.050000000000000003*M179,0)*AC175,0)</f>
        <v>74244</v>
      </c>
      <c r="O175" s="30">
        <f>N175-K175</f>
        <v>0</v>
      </c>
      <c r="P175" s="30" t="s">
        <f>IF(Q175=0,"",O175/Q175)</f>
        <v>23</v>
      </c>
      <c r="Q175" s="30"/>
      <c r="R175" s="35">
        <f>IF(C175=0,0,B175/C175)</f>
        <v>95.324324324324323</v>
      </c>
      <c r="S175" s="35">
        <f>EXP((((R175-R179)/R180+2)/4-1.8999999999999999)^3)</f>
        <v>0.0039580539730919816</v>
      </c>
      <c r="T175" s="35">
        <f>B175/D175</f>
        <v>10.440288032910118</v>
      </c>
      <c r="U175" s="35">
        <f>EXP((((T175-T179)/T180+2)/4-1.8999999999999999)^3)</f>
        <v>0.0019088659331684512</v>
      </c>
      <c r="V175" s="35">
        <f>E175/D175</f>
        <v>0.56225976912198805</v>
      </c>
      <c r="W175" s="35">
        <f>EXP((((V175-V179)/V180+2)/4-1.8999999999999999)^3)</f>
        <v>0.030010931238632479</v>
      </c>
      <c r="X175" s="35">
        <f>F175/D175</f>
        <v>0.11248396519721703</v>
      </c>
      <c r="Y175" s="35">
        <f>EXP((((X175-X179)/X180+2)/4-1.8999999999999999)^3)</f>
        <v>0.037561300173379324</v>
      </c>
      <c r="Z175" s="35">
        <f>I175/D175</f>
        <v>0.12423557945597892</v>
      </c>
      <c r="AA175" s="35">
        <f>EXP((((Z175-Z179)/Z180+2)/4-1.8999999999999999)^3)</f>
        <v>0.01340565674262997</v>
      </c>
      <c r="AB175" s="35">
        <f>0.01*S175+0.14999999999999999*U175+0.23999999999999999*W175+0.25*Y175+0.34999999999999998*AA175</f>
        <v>0.021610838830243301</v>
      </c>
      <c r="AC175" s="38">
        <f>AB175/AB179</f>
        <v>0.0075570496553459075</v>
      </c>
      <c r="AD175">
        <f>AC175-J175</f>
        <v>1.7347234759768071e-17</v>
      </c>
    </row>
    <row r="176" spans="1:16384" ht="15.83333333333333">
      <c r="A176" s="39" t="s">
        <v>74</v>
      </c>
      <c r="B176" s="40">
        <v>5891</v>
      </c>
      <c r="C176" s="40">
        <v>25</v>
      </c>
      <c r="D176" s="40">
        <v>376.17387462448499</v>
      </c>
      <c r="E176" s="40">
        <v>243.36326856387899</v>
      </c>
      <c r="F176" s="40">
        <v>19</v>
      </c>
      <c r="G176" s="40">
        <v>48</v>
      </c>
      <c r="H176" s="40">
        <v>9</v>
      </c>
      <c r="I176" s="40">
        <v>50.969999999999999</v>
      </c>
      <c r="J176" s="43">
        <v>0.0122633330042577</v>
      </c>
      <c r="K176" s="40">
        <v>120480</v>
      </c>
      <c r="L176" s="40">
        <v>1877603</v>
      </c>
      <c r="M176" s="44">
        <f>+K176+L176</f>
        <v>1998083</v>
      </c>
      <c r="N176" s="29">
        <f>ROUND(ROUND(0.050000000000000003*M179,0)*AC176,0)</f>
        <v>120480</v>
      </c>
      <c r="O176" s="30">
        <f>N176-K176</f>
        <v>0</v>
      </c>
      <c r="P176" s="30" t="s">
        <f>IF(Q176=0,"",O176/Q176)</f>
        <v>23</v>
      </c>
      <c r="Q176" s="30"/>
      <c r="R176" s="35">
        <f>IF(C176=0,0,B176/C176)</f>
        <v>235.63999999999999</v>
      </c>
      <c r="S176" s="35">
        <f>EXP((((R176-R179)/R180+2)/4-1.8999999999999999)^3)</f>
        <v>0.1199875287216266</v>
      </c>
      <c r="T176" s="35">
        <f>B176/D176</f>
        <v>15.660311354372181</v>
      </c>
      <c r="U176" s="35">
        <f>EXP((((T176-T179)/T180+2)/4-1.8999999999999999)^3)</f>
        <v>0.023465718638636567</v>
      </c>
      <c r="V176" s="35">
        <f>E176/D176</f>
        <v>0.64694356780309636</v>
      </c>
      <c r="W176" s="35">
        <f>EXP((((V176-V179)/V180+2)/4-1.8999999999999999)^3)</f>
        <v>0.089833152787071227</v>
      </c>
      <c r="X176" s="35">
        <f>F176/D176</f>
        <v>0.050508558094223638</v>
      </c>
      <c r="Y176" s="35">
        <f>EXP((((X176-X179)/X180+2)/4-1.8999999999999999)^3)</f>
        <v>0.014550301757356901</v>
      </c>
      <c r="Z176" s="35">
        <f>I176/D176</f>
        <v>0.13549585295066205</v>
      </c>
      <c r="AA176" s="35">
        <f>EXP((((Z176-Z179)/Z180+2)/4-1.8999999999999999)^3)</f>
        <v>0.014720277753845353</v>
      </c>
      <c r="AB176" s="35">
        <f>0.01*S176+0.14999999999999999*U176+0.23999999999999999*W176+0.25*Y176+0.34999999999999998*AA176</f>
        <v>0.035069362405093937</v>
      </c>
      <c r="AC176" s="38">
        <f>AB176/AB179</f>
        <v>0.012263333004257668</v>
      </c>
      <c r="AD176">
        <f>AC176-J176</f>
        <v>-3.1225022567582528e-17</v>
      </c>
    </row>
    <row r="177" spans="1:16384" ht="15.83333333333333">
      <c r="A177" s="39" t="s">
        <v>75</v>
      </c>
      <c r="B177" s="40">
        <v>6921</v>
      </c>
      <c r="C177" s="40">
        <v>42</v>
      </c>
      <c r="D177" s="40">
        <v>360.980373699111</v>
      </c>
      <c r="E177" s="40">
        <v>220.71277623322399</v>
      </c>
      <c r="F177" s="40">
        <v>42</v>
      </c>
      <c r="G177" s="40">
        <v>55</v>
      </c>
      <c r="H177" s="40">
        <v>11</v>
      </c>
      <c r="I177" s="40">
        <v>58.630000000000003</v>
      </c>
      <c r="J177" s="43">
        <v>0.014980656956118801</v>
      </c>
      <c r="K177" s="40">
        <v>147176</v>
      </c>
      <c r="L177" s="40">
        <v>1279977</v>
      </c>
      <c r="M177" s="44">
        <f>+K177+L177</f>
        <v>1427153</v>
      </c>
      <c r="N177" s="29">
        <f>ROUND(ROUND(0.050000000000000003*M179,0)*AC177,0)</f>
        <v>147176</v>
      </c>
      <c r="O177" s="30">
        <f>N177-K177</f>
        <v>0</v>
      </c>
      <c r="P177" s="30" t="s">
        <f>IF(Q177=0,"",O177/Q177)</f>
        <v>23</v>
      </c>
      <c r="Q177" s="30"/>
      <c r="R177" s="35">
        <f>IF(C177=0,0,B177/C177)</f>
        <v>164.78571428571428</v>
      </c>
      <c r="S177" s="35">
        <f>EXP((((R177-R179)/R180+2)/4-1.8999999999999999)^3)</f>
        <v>0.028017904051427751</v>
      </c>
      <c r="T177" s="35">
        <f>B177/D177</f>
        <v>19.1727875094087</v>
      </c>
      <c r="U177" s="35">
        <f>EXP((((T177-T179)/T180+2)/4-1.8999999999999999)^3)</f>
        <v>0.081129148862677095</v>
      </c>
      <c r="V177" s="35">
        <f>E177/D177</f>
        <v>0.61142597302864821</v>
      </c>
      <c r="W177" s="35">
        <f>EXP((((V177-V179)/V180+2)/4-1.8999999999999999)^3)</f>
        <v>0.058632216850491407</v>
      </c>
      <c r="X177" s="35">
        <f>F177/D177</f>
        <v>0.11634981583516332</v>
      </c>
      <c r="Y177" s="35">
        <f>EXP((((X177-X179)/X180+2)/4-1.8999999999999999)^3)</f>
        <v>0.039642554669270282</v>
      </c>
      <c r="Z177" s="35">
        <f>I177/D177</f>
        <v>0.16241880243846729</v>
      </c>
      <c r="AA177" s="35">
        <f>EXP((((Z177-Z179)/Z180+2)/4-1.8999999999999999)^3)</f>
        <v>0.0183090041938039</v>
      </c>
      <c r="AB177" s="35">
        <f>0.01*S177+0.14999999999999999*U177+0.23999999999999999*W177+0.25*Y177+0.34999999999999998*AA177</f>
        <v>0.042840073549182713</v>
      </c>
      <c r="AC177" s="38">
        <f>AB177/AB179</f>
        <v>0.014980656956118705</v>
      </c>
      <c r="AD177">
        <f>AC177-J177</f>
        <v>-9.540979117872439e-17</v>
      </c>
    </row>
    <row r="178" spans="1:16384" ht="15.83333333333333">
      <c r="A178" s="57" t="s">
        <v>76</v>
      </c>
      <c r="B178" s="58">
        <v>8110</v>
      </c>
      <c r="C178" s="58">
        <v>34</v>
      </c>
      <c r="D178" s="58">
        <v>436.48324491317101</v>
      </c>
      <c r="E178" s="58">
        <v>226.97704166015899</v>
      </c>
      <c r="F178" s="58">
        <v>23</v>
      </c>
      <c r="G178" s="58">
        <v>43</v>
      </c>
      <c r="H178" s="58">
        <v>9</v>
      </c>
      <c r="I178" s="58">
        <v>45.969999999999999</v>
      </c>
      <c r="J178" s="61">
        <v>0.0079995777418942707</v>
      </c>
      <c r="K178" s="58">
        <v>78591</v>
      </c>
      <c r="L178" s="58">
        <v>1266816</v>
      </c>
      <c r="M178" s="62">
        <f>+K178+L178</f>
        <v>1345407</v>
      </c>
      <c r="N178" s="29">
        <f>ROUND(ROUND(0.050000000000000003*M179,0)*AC178,0)</f>
        <v>78591</v>
      </c>
      <c r="O178" s="30">
        <f>N178-K178</f>
        <v>0</v>
      </c>
      <c r="P178" s="30" t="s">
        <f>IF(Q178=0,"",O178/Q178)</f>
        <v>23</v>
      </c>
      <c r="Q178" s="30"/>
      <c r="R178" s="35">
        <f>IF(C178=0,0,B178/C178)</f>
        <v>238.52941176470588</v>
      </c>
      <c r="S178" s="35">
        <f>EXP((((R178-R179)/R180+2)/4-1.8999999999999999)^3)</f>
        <v>0.12600773872744575</v>
      </c>
      <c r="T178" s="35">
        <f>B178/D178</f>
        <v>18.580323745561667</v>
      </c>
      <c r="U178" s="35">
        <f>EXP((((T178-T179)/T180+2)/4-1.8999999999999999)^3)</f>
        <v>0.067333864845260619</v>
      </c>
      <c r="V178" s="35">
        <f>E178/D178</f>
        <v>0.52001318333607793</v>
      </c>
      <c r="W178" s="35">
        <f>EXP((((V178-V179)/V180+2)/4-1.8999999999999999)^3)</f>
        <v>0.01561360076312353</v>
      </c>
      <c r="X178" s="35">
        <f>F178/D178</f>
        <v>0.052693889783960335</v>
      </c>
      <c r="Y178" s="35">
        <f>EXP((((X178-X179)/X180+2)/4-1.8999999999999999)^3)</f>
        <v>0.015086714322451037</v>
      </c>
      <c r="Z178" s="35">
        <f>I178/D178</f>
        <v>0.1053190484073329</v>
      </c>
      <c r="AA178" s="35">
        <f>EXP((((Z178-Z179)/Z180+2)/4-1.8999999999999999)^3)</f>
        <v>0.011420666394870977</v>
      </c>
      <c r="AB178" s="35">
        <f>0.01*S178+0.14999999999999999*U178+0.23999999999999999*W178+0.25*Y178+0.34999999999999998*AA178</f>
        <v>0.022876333116030795</v>
      </c>
      <c r="AC178" s="38">
        <f>AB178/AB179</f>
        <v>0.007999577741894269</v>
      </c>
      <c r="AD178">
        <f>AC178-J178</f>
        <v>-1.7347234759768071e-18</v>
      </c>
    </row>
    <row r="179" spans="1:16384">
      <c r="A179" s="63" t="s">
        <v>48</v>
      </c>
      <c r="B179" s="64">
        <f>SUM(B154:B178)</f>
        <v>255258</v>
      </c>
      <c r="C179" s="64">
        <f>SUM(C154:C178)</f>
        <v>1192</v>
      </c>
      <c r="D179" s="64">
        <f>SUM(D154:D178)</f>
        <v>14847.4581818182</v>
      </c>
      <c r="E179" s="64">
        <f>SUM(E154:E178)</f>
        <v>9437.0236892083703</v>
      </c>
      <c r="F179" s="64">
        <f>SUM(F154:F178)</f>
        <v>3376</v>
      </c>
      <c r="G179" s="64">
        <f>SUM(G154:G178)</f>
        <v>6661</v>
      </c>
      <c r="H179" s="64">
        <f>SUM(H154:H178)</f>
        <v>790</v>
      </c>
      <c r="I179" s="64">
        <f>SUM(I154:I178)</f>
        <v>6921.6999999999998</v>
      </c>
      <c r="J179" s="65">
        <f>SUM(J154:J178)</f>
        <v>1</v>
      </c>
      <c r="K179" s="64">
        <f>SUM(K154:K178)</f>
        <v>9824434</v>
      </c>
      <c r="L179" s="64">
        <f>SUM(L154:L178)</f>
        <v>186664245</v>
      </c>
      <c r="M179" s="66">
        <f>SUM(M154:M178)</f>
        <v>196488679</v>
      </c>
      <c r="N179" s="67"/>
      <c r="O179" s="68"/>
      <c r="P179" s="68"/>
      <c r="Q179" s="68"/>
      <c r="R179" s="71">
        <f>AVERAGE(R154:R178)</f>
        <v>202.20734257142459</v>
      </c>
      <c r="T179" s="71">
        <f>AVERAGE(T154:T178)</f>
        <v>18.438605256779727</v>
      </c>
      <c r="V179" s="33">
        <f>AVERAGE(V154:V178)</f>
        <v>0.61880443322358325</v>
      </c>
      <c r="X179" s="33">
        <f>AVERAGE(X154:X178)</f>
        <v>0.15313094686499693</v>
      </c>
      <c r="Z179" s="33">
        <f>AVERAGE(Z154:Z178)</f>
        <v>0.34043932988270487</v>
      </c>
      <c r="AB179" s="35">
        <f>SUM(AB154:AB178)</f>
        <v>2.8596925805503539</v>
      </c>
    </row>
    <row r="180" spans="1:16384">
      <c r="A180" s="69" t="s">
        <v>49</v>
      </c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R180" s="73">
        <f>_xlfn.STDEV.P(R154:R178)</f>
        <v>72.494279350185721</v>
      </c>
      <c r="S180" s="74"/>
      <c r="T180" s="73">
        <f>_xlfn.STDEV.P(T154:T178)</f>
        <v>4.5125017044350972</v>
      </c>
      <c r="U180" s="74"/>
      <c r="V180" s="75">
        <f>_xlfn.STDEV.P(V154:V178)</f>
        <v>0.11860239655075862</v>
      </c>
      <c r="W180" s="74"/>
      <c r="X180" s="75">
        <f>_xlfn.STDEV.P(X154:X178)</f>
        <v>0.11807656817507581</v>
      </c>
      <c r="Y180" s="74"/>
      <c r="Z180" s="75">
        <f>_xlfn.STDEV.P(Z154:Z178)</f>
        <v>0.23742531102618539</v>
      </c>
      <c r="AA180" s="74"/>
      <c r="AB180" s="74"/>
      <c r="AC180" s="74"/>
    </row>
    <row r="181" spans="1:16384">
      <c r="A181" s="69" t="s">
        <v>50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</row>
    <row r="182" spans="1:16384">
      <c r="A182" s="69"/>
      <c r="B182" s="78">
        <f>SUM(B154:B178)-B179</f>
        <v>0</v>
      </c>
      <c r="C182" s="78">
        <f>SUM(C154:C178)-C179</f>
        <v>0</v>
      </c>
      <c r="D182" s="78">
        <f>SUM(D154:D178)-D179</f>
        <v>0</v>
      </c>
      <c r="E182" s="78">
        <f>SUM(E154:E178)-E179</f>
        <v>0</v>
      </c>
      <c r="F182" s="78">
        <f>SUM(F154:F178)-F179</f>
        <v>0</v>
      </c>
      <c r="G182" s="78">
        <f>SUM(G154:G178)-G179</f>
        <v>0</v>
      </c>
      <c r="H182" s="78">
        <f>SUM(H154:H178)-H179</f>
        <v>0</v>
      </c>
      <c r="I182" s="78">
        <f>SUM(I154:I178)-I179</f>
        <v>0</v>
      </c>
      <c r="J182" s="78">
        <f>SUM(J154:J178)-J179</f>
        <v>0</v>
      </c>
      <c r="K182" s="78">
        <f>SUM(K154:K178)-K179</f>
        <v>0</v>
      </c>
      <c r="L182" s="78">
        <f>SUM(L154:L178)-L179</f>
        <v>0</v>
      </c>
      <c r="M182" s="78">
        <f>SUM(M154:M178)-M179</f>
        <v>0</v>
      </c>
    </row>
    <row r="183" spans="1:16384">
      <c r="A183" s="11" t="inlineStr">
        <is>
          <t>Tabla 6.</t>
        </is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6384">
      <c r="A184" s="11" t="inlineStr">
        <is>
          <t>APORTE FISCAL DIRECTO AÑO 2013</t>
        </is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6384" customHeight="1" ht="9">
      <c r="A185" s="79"/>
      <c r="B185" s="79"/>
      <c r="C185" s="79"/>
      <c r="D185" s="79"/>
      <c r="E185" s="79"/>
      <c r="F185" s="79"/>
      <c r="G185" s="79"/>
      <c r="H185" s="79"/>
      <c r="I185" s="79"/>
    </row>
    <row r="186" spans="1:16384" customHeight="1" ht="13.8">
      <c r="A186" s="12" t="s">
        <v>0</v>
      </c>
      <c r="B186" s="13" t="s">
        <v>1</v>
      </c>
      <c r="C186" s="13"/>
      <c r="D186" s="13"/>
      <c r="E186" s="13"/>
      <c r="F186" s="13"/>
      <c r="G186" s="13"/>
      <c r="H186" s="13"/>
      <c r="I186" s="13"/>
      <c r="J186" s="12" t="s">
        <v>2</v>
      </c>
      <c r="K186" s="12" t="s">
        <v>3</v>
      </c>
      <c r="L186" s="12" t="s">
        <v>4</v>
      </c>
      <c r="M186" s="14" t="s">
        <v>5</v>
      </c>
      <c r="R186" s="15" t="s">
        <v>6</v>
      </c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16384" ht="31.45">
      <c r="A187" s="12"/>
      <c r="B187" s="14" t="inlineStr">
        <is>
          <t>Alumnos Pregrado
(2011)</t>
        </is>
      </c>
      <c r="C187" s="14" t="inlineStr">
        <is>
          <t>N° Carreras Pregrado
(2011)</t>
        </is>
      </c>
      <c r="D187" s="14" t="inlineStr">
        <is>
          <t>JCE Totales
(2012)</t>
        </is>
      </c>
      <c r="E187" s="14" t="inlineStr">
        <is>
          <t>JCE              (Phd + Msc)
(2012)</t>
        </is>
      </c>
      <c r="F187" s="14" t="inlineStr">
        <is>
          <t>Total Proyectos 
(2012)</t>
        </is>
      </c>
      <c r="G187" s="14" t="inlineStr">
        <is>
          <t>Publicaciones ISI
(2012)</t>
        </is>
      </c>
      <c r="H187" s="14" t="inlineStr">
        <is>
          <t>Publicaciones Scielo
(2012)</t>
        </is>
      </c>
      <c r="I187" s="12" t="s">
        <v>7</v>
      </c>
      <c r="J187" s="12"/>
      <c r="K187" s="12"/>
      <c r="L187" s="12"/>
      <c r="M187" s="14"/>
      <c r="N187" s="16" t="s">
        <v>8</v>
      </c>
      <c r="O187" s="17" t="s">
        <v>9</v>
      </c>
      <c r="P187" s="18" t="s">
        <v>10</v>
      </c>
      <c r="Q187" s="19" t="s">
        <v>11</v>
      </c>
      <c r="R187" s="15" t="s">
        <v>12</v>
      </c>
      <c r="S187" s="15" t="s">
        <v>51</v>
      </c>
      <c r="T187" s="15" t="s">
        <v>14</v>
      </c>
      <c r="U187" s="15" t="s">
        <v>13</v>
      </c>
      <c r="V187" s="15" t="s">
        <v>15</v>
      </c>
      <c r="W187" s="15" t="s">
        <v>16</v>
      </c>
      <c r="X187" s="15" t="s">
        <v>17</v>
      </c>
      <c r="Y187" s="15" t="s">
        <v>18</v>
      </c>
      <c r="Z187" s="15" t="s">
        <v>19</v>
      </c>
      <c r="AA187" s="15" t="s">
        <v>20</v>
      </c>
      <c r="AB187" s="15" t="s">
        <v>21</v>
      </c>
    </row>
    <row r="188" spans="1:16384" ht="15.83333333333333">
      <c r="A188" s="23" t="s">
        <v>52</v>
      </c>
      <c r="B188" s="24">
        <v>26658</v>
      </c>
      <c r="C188" s="24">
        <v>68</v>
      </c>
      <c r="D188" s="24">
        <v>1775.77608022699</v>
      </c>
      <c r="E188" s="24">
        <v>1119.8325884426399</v>
      </c>
      <c r="F188" s="24">
        <v>739</v>
      </c>
      <c r="G188" s="24">
        <v>1618</v>
      </c>
      <c r="H188" s="24">
        <v>184</v>
      </c>
      <c r="I188" s="24">
        <v>1678.72</v>
      </c>
      <c r="J188" s="27">
        <v>0.139974656313444</v>
      </c>
      <c r="K188" s="24">
        <v>1271540</v>
      </c>
      <c r="L188" s="24">
        <v>33878367</v>
      </c>
      <c r="M188" s="28">
        <f>+K188+L188</f>
        <v>35149907</v>
      </c>
      <c r="N188" s="29">
        <f>ROUND(ROUND(0.050000000000000003*M213,0)*AC188,0)</f>
        <v>1271541</v>
      </c>
      <c r="O188" s="30">
        <f>N188-K188</f>
        <v>1</v>
      </c>
      <c r="P188" s="30" t="s">
        <f>IF(Q188=0,"",O188/Q188)</f>
        <v>23</v>
      </c>
      <c r="Q188" s="30"/>
      <c r="R188" s="35">
        <f>IF(C188=0,0,B188/C188)</f>
        <v>392.02941176470586</v>
      </c>
      <c r="S188" s="35">
        <f>EXP((((R188-R213)/R214+2)/4-1.8999999999999999)^3)</f>
        <v>0.64874777195120015</v>
      </c>
      <c r="T188" s="35">
        <f>B188/D188</f>
        <v>15.012027865919007</v>
      </c>
      <c r="U188" s="35">
        <f>EXP((((T188-T213)/T214+2)/4-1.8999999999999999)^3)</f>
        <v>0.0093557824835816192</v>
      </c>
      <c r="V188" s="35">
        <f>E188/D188</f>
        <v>0.63061587601714764</v>
      </c>
      <c r="W188" s="35">
        <f>EXP((((V188-V213)/V214+2)/4-1.8999999999999999)^3)</f>
        <v>0.093737942461318211</v>
      </c>
      <c r="X188" s="35">
        <f>F188/D188</f>
        <v>0.41615607295799184</v>
      </c>
      <c r="Y188" s="35">
        <f>EXP((((X188-X213)/X214+2)/4-1.8999999999999999)^3)</f>
        <v>0.7304234002302018</v>
      </c>
      <c r="Z188" s="35">
        <f>(I188+Q188)/D188</f>
        <v>0.94534441515025724</v>
      </c>
      <c r="AA188" s="35">
        <f>EXP((((Z188-Z213)/Z214+2)/4-1.8999999999999999)^3)</f>
        <v>0.52632061360597693</v>
      </c>
      <c r="AB188" s="35">
        <f>0.01*S188+0.14999999999999999*U188+0.23999999999999999*W188+0.25*Y188+0.34999999999999998*AA188</f>
        <v>0.39720601610240797</v>
      </c>
      <c r="AC188" s="38">
        <f>AB188/AB213</f>
        <v>0.13997465631344355</v>
      </c>
      <c r="AD188">
        <f>AC188-J188</f>
        <v>-4.4408920985006262e-16</v>
      </c>
    </row>
    <row r="189" spans="1:16384" ht="15.83333333333333">
      <c r="A189" s="39" t="s">
        <v>53</v>
      </c>
      <c r="B189" s="40">
        <v>21566</v>
      </c>
      <c r="C189" s="40">
        <v>65</v>
      </c>
      <c r="D189" s="40">
        <v>1914.83930893964</v>
      </c>
      <c r="E189" s="40">
        <v>1187.45514216684</v>
      </c>
      <c r="F189" s="40">
        <v>578</v>
      </c>
      <c r="G189" s="40">
        <v>1490</v>
      </c>
      <c r="H189" s="40">
        <v>128</v>
      </c>
      <c r="I189" s="40">
        <v>1532.24</v>
      </c>
      <c r="J189" s="43">
        <v>0.090209067181414707</v>
      </c>
      <c r="K189" s="40">
        <v>819466</v>
      </c>
      <c r="L189" s="40">
        <v>21514369</v>
      </c>
      <c r="M189" s="44">
        <f>+K189+L189</f>
        <v>22333835</v>
      </c>
      <c r="N189" s="29">
        <f>ROUND(ROUND(0.050000000000000003*M213,0)*AC189,0)</f>
        <v>819466</v>
      </c>
      <c r="O189" s="30">
        <f>N189-K189</f>
        <v>0</v>
      </c>
      <c r="P189" s="30" t="s">
        <f>IF(Q189=0,"",O189/Q189)</f>
        <v>23</v>
      </c>
      <c r="Q189" s="30"/>
      <c r="R189" s="35">
        <f>IF(C189=0,0,B189/C189)</f>
        <v>331.78461538461539</v>
      </c>
      <c r="S189" s="35">
        <f>EXP((((R189-R213)/R214+2)/4-1.8999999999999999)^3)</f>
        <v>0.41021989836547101</v>
      </c>
      <c r="T189" s="35">
        <f>B189/D189</f>
        <v>11.262563860746296</v>
      </c>
      <c r="U189" s="35">
        <f>EXP((((T189-T213)/T214+2)/4-1.8999999999999999)^3)</f>
        <v>0.001411545153497718</v>
      </c>
      <c r="V189" s="35">
        <f>E189/D189</f>
        <v>0.62013305065499424</v>
      </c>
      <c r="W189" s="35">
        <f>EXP((((V189-V213)/V214+2)/4-1.8999999999999999)^3)</f>
        <v>0.084194918762546436</v>
      </c>
      <c r="X189" s="35">
        <f>F189/D189</f>
        <v>0.30185300526344055</v>
      </c>
      <c r="Y189" s="35">
        <f>EXP((((X189-X213)/X214+2)/4-1.8999999999999999)^3)</f>
        <v>0.40926789349086373</v>
      </c>
      <c r="Z189" s="35">
        <f>(I189+Q189)/D189</f>
        <v>0.80019247194611443</v>
      </c>
      <c r="AA189" s="35">
        <f>EXP((((Z189-Z213)/Z214+2)/4-1.8999999999999999)^3)</f>
        <v>0.36899583627786731</v>
      </c>
      <c r="AB189" s="35">
        <f>0.01*S189+0.14999999999999999*U189+0.23999999999999999*W189+0.25*Y189+0.34999999999999998*AA189</f>
        <v>0.25598622732965998</v>
      </c>
      <c r="AC189" s="38">
        <f>AB189/AB213</f>
        <v>0.090209067181414651</v>
      </c>
      <c r="AD189">
        <f>AC189-J189</f>
        <v>-5.5511151231257827e-17</v>
      </c>
    </row>
    <row r="190" spans="1:16384" ht="15.83333333333333">
      <c r="A190" s="39" t="s">
        <v>54</v>
      </c>
      <c r="B190" s="40">
        <v>23749</v>
      </c>
      <c r="C190" s="40">
        <v>98</v>
      </c>
      <c r="D190" s="40">
        <v>1278.8456872116201</v>
      </c>
      <c r="E190" s="40">
        <v>929.41008115101397</v>
      </c>
      <c r="F190" s="40">
        <v>294</v>
      </c>
      <c r="G190" s="40">
        <v>792</v>
      </c>
      <c r="H190" s="40">
        <v>69</v>
      </c>
      <c r="I190" s="40">
        <v>814.76999999999998</v>
      </c>
      <c r="J190" s="43">
        <v>0.067561776400737697</v>
      </c>
      <c r="K190" s="40">
        <v>613737</v>
      </c>
      <c r="L190" s="40">
        <v>12764267</v>
      </c>
      <c r="M190" s="44">
        <f>+K190+L190</f>
        <v>13378004</v>
      </c>
      <c r="N190" s="29">
        <f>ROUND(ROUND(0.050000000000000003*M213,0)*AC190,0)</f>
        <v>613737</v>
      </c>
      <c r="O190" s="30">
        <f>N190-K190</f>
        <v>0</v>
      </c>
      <c r="P190" s="30" t="s">
        <f>IF(Q190=0,"",O190/Q190)</f>
        <v>23</v>
      </c>
      <c r="Q190" s="30"/>
      <c r="R190" s="35">
        <f>IF(C190=0,0,B190/C190)</f>
        <v>242.33673469387756</v>
      </c>
      <c r="S190" s="35">
        <f>EXP((((R190-R213)/R214+2)/4-1.8999999999999999)^3)</f>
        <v>0.13018676165565463</v>
      </c>
      <c r="T190" s="35">
        <f>B190/D190</f>
        <v>18.570653392734222</v>
      </c>
      <c r="U190" s="35">
        <f>EXP((((T190-T213)/T214+2)/4-1.8999999999999999)^3)</f>
        <v>0.038748137100727213</v>
      </c>
      <c r="V190" s="35">
        <f>E190/D190</f>
        <v>0.72675702037005629</v>
      </c>
      <c r="W190" s="35">
        <f>EXP((((V190-V213)/V214+2)/4-1.8999999999999999)^3)</f>
        <v>0.21793238186086777</v>
      </c>
      <c r="X190" s="35">
        <f>F190/D190</f>
        <v>0.22989482072777218</v>
      </c>
      <c r="Y190" s="35">
        <f>EXP((((X190-X213)/X214+2)/4-1.8999999999999999)^3)</f>
        <v>0.22596933782021014</v>
      </c>
      <c r="Z190" s="35">
        <f>(I190+Q190)/D190</f>
        <v>0.6371136159332208</v>
      </c>
      <c r="AA190" s="35">
        <f>EXP((((Z190-Z213)/Z214+2)/4-1.8999999999999999)^3)</f>
        <v>0.21659950484472021</v>
      </c>
      <c r="AB190" s="35">
        <f>0.01*S190+0.14999999999999999*U190+0.23999999999999999*W190+0.25*Y190+0.34999999999999998*AA190</f>
        <v>0.1917200209789785</v>
      </c>
      <c r="AC190" s="38">
        <f>AB190/AB213</f>
        <v>0.067561776400737697</v>
      </c>
      <c r="AD190">
        <f>AC190-J190</f>
        <v>0</v>
      </c>
    </row>
    <row r="191" spans="1:16384" ht="15.83333333333333">
      <c r="A191" s="39" t="s">
        <v>55</v>
      </c>
      <c r="B191" s="40">
        <v>13386</v>
      </c>
      <c r="C191" s="40">
        <v>54</v>
      </c>
      <c r="D191" s="40">
        <v>552.62330975455097</v>
      </c>
      <c r="E191" s="40">
        <v>398.71230599603899</v>
      </c>
      <c r="F191" s="40">
        <v>113</v>
      </c>
      <c r="G191" s="40">
        <v>257</v>
      </c>
      <c r="H191" s="40">
        <v>49</v>
      </c>
      <c r="I191" s="40">
        <v>273.17000000000002</v>
      </c>
      <c r="J191" s="43">
        <v>0.058500330669791503</v>
      </c>
      <c r="K191" s="40">
        <v>531422</v>
      </c>
      <c r="L191" s="40">
        <v>9668307</v>
      </c>
      <c r="M191" s="44">
        <f>+K191+L191</f>
        <v>10199729</v>
      </c>
      <c r="N191" s="29">
        <f>ROUND(ROUND(0.050000000000000003*M213,0)*AC191,0)</f>
        <v>531422</v>
      </c>
      <c r="O191" s="30">
        <f>N191-K191</f>
        <v>0</v>
      </c>
      <c r="P191" s="30" t="s">
        <f>IF(Q191=0,"",O191/Q191)</f>
        <v>23</v>
      </c>
      <c r="Q191" s="30"/>
      <c r="R191" s="35">
        <f>IF(C191=0,0,B191/C191)</f>
        <v>247.88888888888889</v>
      </c>
      <c r="S191" s="35">
        <f>EXP((((R191-R213)/R214+2)/4-1.8999999999999999)^3)</f>
        <v>0.14247186246507632</v>
      </c>
      <c r="T191" s="35">
        <f>B191/D191</f>
        <v>24.222648165068218</v>
      </c>
      <c r="U191" s="35">
        <f>EXP((((T191-T213)/T214+2)/4-1.8999999999999999)^3)</f>
        <v>0.19418914788274877</v>
      </c>
      <c r="V191" s="35">
        <f>E191/D191</f>
        <v>0.72149020672531539</v>
      </c>
      <c r="W191" s="35">
        <f>EXP((((V191-V213)/V214+2)/4-1.8999999999999999)^3)</f>
        <v>0.20939475664595239</v>
      </c>
      <c r="X191" s="35">
        <f>F191/D191</f>
        <v>0.20447925016081792</v>
      </c>
      <c r="Y191" s="35">
        <f>EXP((((X191-X213)/X214+2)/4-1.8999999999999999)^3)</f>
        <v>0.17421493920201397</v>
      </c>
      <c r="Z191" s="35">
        <f>(I191+Q191)/D191</f>
        <v>0.49431501563212954</v>
      </c>
      <c r="AA191" s="35">
        <f>EXP((((Z191-Z213)/Z214+2)/4-1.8999999999999999)^3)</f>
        <v>0.11898512430265844</v>
      </c>
      <c r="AB191" s="35">
        <f>0.01*S191+0.14999999999999999*U191+0.23999999999999999*W191+0.25*Y191+0.34999999999999998*AA191</f>
        <v>0.16600636070852559</v>
      </c>
      <c r="AC191" s="38">
        <f>AB191/AB213</f>
        <v>0.058500330669791545</v>
      </c>
      <c r="AD191">
        <f>AC191-J191</f>
        <v>4.163336342344337e-17</v>
      </c>
    </row>
    <row r="192" spans="1:16384" ht="15.83333333333333">
      <c r="A192" s="39" t="s">
        <v>56</v>
      </c>
      <c r="B192" s="40">
        <v>14130</v>
      </c>
      <c r="C192" s="40">
        <v>64</v>
      </c>
      <c r="D192" s="40">
        <v>527.33616911745503</v>
      </c>
      <c r="E192" s="40">
        <v>288.25215544399299</v>
      </c>
      <c r="F192" s="40">
        <v>100</v>
      </c>
      <c r="G192" s="40">
        <v>420</v>
      </c>
      <c r="H192" s="40">
        <v>4</v>
      </c>
      <c r="I192" s="40">
        <v>421.31999999999999</v>
      </c>
      <c r="J192" s="43">
        <v>0.078822979630656903</v>
      </c>
      <c r="K192" s="40">
        <v>716034</v>
      </c>
      <c r="L192" s="40">
        <v>9534851</v>
      </c>
      <c r="M192" s="44">
        <f>+K192+L192</f>
        <v>10250885</v>
      </c>
      <c r="N192" s="29">
        <f>ROUND(ROUND(0.050000000000000003*M213,0)*AC192,0)</f>
        <v>716034</v>
      </c>
      <c r="O192" s="30">
        <f>N192-K192</f>
        <v>0</v>
      </c>
      <c r="P192" s="30" t="s">
        <f>IF(Q192=0,"",O192/Q192)</f>
        <v>23</v>
      </c>
      <c r="Q192" s="30"/>
      <c r="R192" s="35">
        <f>IF(C192=0,0,B192/C192)</f>
        <v>220.78125</v>
      </c>
      <c r="S192" s="35">
        <f>EXP((((R192-R213)/R214+2)/4-1.8999999999999999)^3)</f>
        <v>0.089347998505410725</v>
      </c>
      <c r="T192" s="35">
        <f>B192/D192</f>
        <v>26.795051861600616</v>
      </c>
      <c r="U192" s="35">
        <f>EXP((((T192-T213)/T214+2)/4-1.8999999999999999)^3)</f>
        <v>0.32320913681042046</v>
      </c>
      <c r="V192" s="35">
        <f>E192/D192</f>
        <v>0.54661935274875828</v>
      </c>
      <c r="W192" s="35">
        <f>EXP((((V192-V213)/V214+2)/4-1.8999999999999999)^3)</f>
        <v>0.036150046211551302</v>
      </c>
      <c r="X192" s="35">
        <f>F192/D192</f>
        <v>0.18963235570842615</v>
      </c>
      <c r="Y192" s="35">
        <f>EXP((((X192-X213)/X214+2)/4-1.8999999999999999)^3)</f>
        <v>0.14769758090046164</v>
      </c>
      <c r="Z192" s="35">
        <f>(I192+Q192)/D192</f>
        <v>0.79895904107074101</v>
      </c>
      <c r="AA192" s="35">
        <f>EXP((((Z192-Z213)/Z214+2)/4-1.8999999999999999)^3)</f>
        <v>0.36771621497910822</v>
      </c>
      <c r="AB192" s="35">
        <f>0.01*S192+0.14999999999999999*U192+0.23999999999999999*W192+0.25*Y192+0.34999999999999998*AA192</f>
        <v>0.22367593206519279</v>
      </c>
      <c r="AC192" s="38">
        <f>AB192/AB213</f>
        <v>0.078822979630656972</v>
      </c>
      <c r="AD192">
        <f>AC192-J192</f>
        <v>6.9388939039072284e-17</v>
      </c>
    </row>
    <row r="193" spans="1:16384" ht="15.83333333333333">
      <c r="A193" s="39" t="s">
        <v>57</v>
      </c>
      <c r="B193" s="40">
        <v>17275</v>
      </c>
      <c r="C193" s="40">
        <v>64</v>
      </c>
      <c r="D193" s="40">
        <v>851.50151987443098</v>
      </c>
      <c r="E193" s="40">
        <v>571.952884044852</v>
      </c>
      <c r="F193" s="40">
        <v>164</v>
      </c>
      <c r="G193" s="40">
        <v>367</v>
      </c>
      <c r="H193" s="40">
        <v>25</v>
      </c>
      <c r="I193" s="40">
        <v>375.25</v>
      </c>
      <c r="J193" s="43">
        <v>0.0408077141157916</v>
      </c>
      <c r="K193" s="40">
        <v>370701</v>
      </c>
      <c r="L193" s="40">
        <v>10826886</v>
      </c>
      <c r="M193" s="44">
        <f>+K193+L193</f>
        <v>11197587</v>
      </c>
      <c r="N193" s="29">
        <f>ROUND(ROUND(0.050000000000000003*M213,0)*AC193,0)</f>
        <v>370701</v>
      </c>
      <c r="O193" s="30">
        <f>N193-K193</f>
        <v>0</v>
      </c>
      <c r="P193" s="30" t="s">
        <f>IF(Q193=0,"",O193/Q193)</f>
        <v>23</v>
      </c>
      <c r="Q193" s="30"/>
      <c r="R193" s="35">
        <f>IF(C193=0,0,B193/C193)</f>
        <v>269.921875</v>
      </c>
      <c r="S193" s="35">
        <f>EXP((((R193-R213)/R214+2)/4-1.8999999999999999)^3)</f>
        <v>0.19849893147117359</v>
      </c>
      <c r="T193" s="35">
        <f>B193/D193</f>
        <v>20.287691327371331</v>
      </c>
      <c r="U193" s="35">
        <f>EXP((((T193-T213)/T214+2)/4-1.8999999999999999)^3)</f>
        <v>0.068375623932576887</v>
      </c>
      <c r="V193" s="35">
        <f>E193/D193</f>
        <v>0.67169919336044948</v>
      </c>
      <c r="W193" s="35">
        <f>EXP((((V193-V213)/V214+2)/4-1.8999999999999999)^3)</f>
        <v>0.13856702915240232</v>
      </c>
      <c r="X193" s="35">
        <f>F193/D193</f>
        <v>0.19260094805724448</v>
      </c>
      <c r="Y193" s="35">
        <f>EXP((((X193-X213)/X214+2)/4-1.8999999999999999)^3)</f>
        <v>0.15277709042891419</v>
      </c>
      <c r="Z193" s="35">
        <f>(I193+Q193)/D193</f>
        <v>0.44069210828342065</v>
      </c>
      <c r="AA193" s="35">
        <f>EXP((((Z193-Z213)/Z214+2)/4-1.8999999999999999)^3)</f>
        <v>0.0917381101774246</v>
      </c>
      <c r="AB193" s="35">
        <f>0.01*S193+0.14999999999999999*U193+0.23999999999999999*W193+0.25*Y193+0.34999999999999998*AA193</f>
        <v>0.11580003107050199</v>
      </c>
      <c r="AC193" s="38">
        <f>AB193/AB213</f>
        <v>0.040807714115791656</v>
      </c>
      <c r="AD193">
        <f>AC193-J193</f>
        <v>5.5511151231257827e-17</v>
      </c>
    </row>
    <row r="194" spans="1:16384" ht="15.83333333333333">
      <c r="A194" s="39" t="s">
        <v>58</v>
      </c>
      <c r="B194" s="40">
        <v>11648</v>
      </c>
      <c r="C194" s="40">
        <v>55</v>
      </c>
      <c r="D194" s="40">
        <v>860.15178949255903</v>
      </c>
      <c r="E194" s="40">
        <v>441.56209252286197</v>
      </c>
      <c r="F194" s="40">
        <v>158</v>
      </c>
      <c r="G194" s="40">
        <v>340</v>
      </c>
      <c r="H194" s="40">
        <v>37</v>
      </c>
      <c r="I194" s="40">
        <v>352.20999999999998</v>
      </c>
      <c r="J194" s="43">
        <v>0.024265745009214499</v>
      </c>
      <c r="K194" s="40">
        <v>220432</v>
      </c>
      <c r="L194" s="40">
        <v>8315950</v>
      </c>
      <c r="M194" s="44">
        <f>+K194+L194</f>
        <v>8536382</v>
      </c>
      <c r="N194" s="29">
        <f>ROUND(ROUND(0.050000000000000003*M213,0)*AC194,0)</f>
        <v>220432</v>
      </c>
      <c r="O194" s="30">
        <f>N194-K194</f>
        <v>0</v>
      </c>
      <c r="P194" s="30" t="s">
        <f>IF(Q194=0,"",O194/Q194)</f>
        <v>23</v>
      </c>
      <c r="Q194" s="30"/>
      <c r="R194" s="35">
        <f>IF(C194=0,0,B194/C194)</f>
        <v>211.78181818181818</v>
      </c>
      <c r="S194" s="35">
        <f>EXP((((R194-R213)/R214+2)/4-1.8999999999999999)^3)</f>
        <v>0.075383326042743629</v>
      </c>
      <c r="T194" s="35">
        <f>B194/D194</f>
        <v>13.541795927520726</v>
      </c>
      <c r="U194" s="35">
        <f>EXP((((T194-T213)/T214+2)/4-1.8999999999999999)^3)</f>
        <v>0.0046886398643195774</v>
      </c>
      <c r="V194" s="35">
        <f>E194/D194</f>
        <v>0.51335368700838102</v>
      </c>
      <c r="W194" s="35">
        <f>EXP((((V194-V213)/V214+2)/4-1.8999999999999999)^3)</f>
        <v>0.023314107030381125</v>
      </c>
      <c r="X194" s="35">
        <f>F194/D194</f>
        <v>0.18368850931904829</v>
      </c>
      <c r="Y194" s="35">
        <f>EXP((((X194-X213)/X214+2)/4-1.8999999999999999)^3)</f>
        <v>0.13786158407700913</v>
      </c>
      <c r="Z194" s="35">
        <f>(I194+Q194)/D194</f>
        <v>0.40947423966621516</v>
      </c>
      <c r="AA194" s="35">
        <f>EXP((((Z194-Z213)/Z214+2)/4-1.8999999999999999)^3)</f>
        <v>0.078117092011121533</v>
      </c>
      <c r="AB194" s="35">
        <f>0.01*S194+0.14999999999999999*U194+0.23999999999999999*W194+0.25*Y194+0.34999999999999998*AA194</f>
        <v>0.068858893150511663</v>
      </c>
      <c r="AC194" s="38">
        <f>AB194/AB213</f>
        <v>0.024265745009214558</v>
      </c>
      <c r="AD194">
        <f>AC194-J194</f>
        <v>5.8980598183211441e-17</v>
      </c>
    </row>
    <row r="195" spans="1:16384" ht="15.83333333333333">
      <c r="A195" s="39" t="s">
        <v>59</v>
      </c>
      <c r="B195" s="40">
        <v>9216</v>
      </c>
      <c r="C195" s="40">
        <v>49</v>
      </c>
      <c r="D195" s="40">
        <v>448.88238894299502</v>
      </c>
      <c r="E195" s="40">
        <v>296.66709916031402</v>
      </c>
      <c r="F195" s="40">
        <v>47.5</v>
      </c>
      <c r="G195" s="40">
        <v>220</v>
      </c>
      <c r="H195" s="40">
        <v>25</v>
      </c>
      <c r="I195" s="40">
        <v>228.25</v>
      </c>
      <c r="J195" s="43">
        <v>0.034552184635595</v>
      </c>
      <c r="K195" s="40">
        <v>313875</v>
      </c>
      <c r="L195" s="40">
        <v>8096999</v>
      </c>
      <c r="M195" s="44">
        <f>+K195+L195</f>
        <v>8410874</v>
      </c>
      <c r="N195" s="29">
        <f>ROUND(ROUND(0.050000000000000003*M213,0)*AC195,0)</f>
        <v>313875</v>
      </c>
      <c r="O195" s="30">
        <f>N195-K195</f>
        <v>0</v>
      </c>
      <c r="P195" s="30" t="s">
        <f>IF(Q195=0,"",O195/Q195)</f>
        <v>23</v>
      </c>
      <c r="Q195" s="30"/>
      <c r="R195" s="35">
        <f>IF(C195=0,0,B195/C195)</f>
        <v>188.08163265306123</v>
      </c>
      <c r="S195" s="35">
        <f>EXP((((R195-R213)/R214+2)/4-1.8999999999999999)^3)</f>
        <v>0.046399071364615116</v>
      </c>
      <c r="T195" s="35">
        <f>B195/D195</f>
        <v>20.53099035963821</v>
      </c>
      <c r="U195" s="35">
        <f>EXP((((T195-T213)/T214+2)/4-1.8999999999999999)^3)</f>
        <v>0.073677276058318503</v>
      </c>
      <c r="V195" s="35">
        <f>E195/D195</f>
        <v>0.66090162249156248</v>
      </c>
      <c r="W195" s="35">
        <f>EXP((((V195-V213)/V214+2)/4-1.8999999999999999)^3)</f>
        <v>0.12560734849055505</v>
      </c>
      <c r="X195" s="35">
        <f>F195/D195</f>
        <v>0.10581836394127767</v>
      </c>
      <c r="Y195" s="35">
        <f>EXP((((X195-X213)/X214+2)/4-1.8999999999999999)^3)</f>
        <v>0.047708783265137188</v>
      </c>
      <c r="Z195" s="35">
        <f>(I195+Q195)/D195</f>
        <v>0.50848508567571848</v>
      </c>
      <c r="AA195" s="35">
        <f>EXP((((Z195-Z213)/Z214+2)/4-1.8999999999999999)^3)</f>
        <v>0.12702907555140111</v>
      </c>
      <c r="AB195" s="35">
        <f>0.01*S195+0.14999999999999999*U195+0.23999999999999999*W195+0.25*Y195+0.34999999999999998*AA195</f>
        <v>0.09804871801940182</v>
      </c>
      <c r="AC195" s="38">
        <f>AB195/AB213</f>
        <v>0.034552184635594972</v>
      </c>
      <c r="AD195">
        <f>AC195-J195</f>
        <v>-2.7755575615628914e-17</v>
      </c>
    </row>
    <row r="196" spans="1:16384" ht="15.83333333333333">
      <c r="A196" s="39" t="s">
        <v>60</v>
      </c>
      <c r="B196" s="40">
        <v>15464</v>
      </c>
      <c r="C196" s="40">
        <v>65</v>
      </c>
      <c r="D196" s="40">
        <v>787.29475714732496</v>
      </c>
      <c r="E196" s="40">
        <v>366.491462880141</v>
      </c>
      <c r="F196" s="40">
        <v>85</v>
      </c>
      <c r="G196" s="40">
        <v>220</v>
      </c>
      <c r="H196" s="40">
        <v>27</v>
      </c>
      <c r="I196" s="40">
        <v>228.91</v>
      </c>
      <c r="J196" s="43">
        <v>0.0135951501609844</v>
      </c>
      <c r="K196" s="40">
        <v>123499</v>
      </c>
      <c r="L196" s="40">
        <v>3463987</v>
      </c>
      <c r="M196" s="44">
        <f>+K196+L196</f>
        <v>3587486</v>
      </c>
      <c r="N196" s="29">
        <f>ROUND(ROUND(0.050000000000000003*M213,0)*AC196,0)</f>
        <v>123499</v>
      </c>
      <c r="O196" s="30">
        <f>N196-K196</f>
        <v>0</v>
      </c>
      <c r="P196" s="30" t="s">
        <f>IF(Q196=0,"",O196/Q196)</f>
        <v>23</v>
      </c>
      <c r="Q196" s="30"/>
      <c r="R196" s="35">
        <f>IF(C196=0,0,B196/C196)</f>
        <v>237.90769230769232</v>
      </c>
      <c r="S196" s="35">
        <f>EXP((((R196-R213)/R214+2)/4-1.8999999999999999)^3)</f>
        <v>0.1209133046434314</v>
      </c>
      <c r="T196" s="35">
        <f>B196/D196</f>
        <v>19.641944595226423</v>
      </c>
      <c r="U196" s="35">
        <f>EXP((((T196-T213)/T214+2)/4-1.8999999999999999)^3)</f>
        <v>0.055697114837023387</v>
      </c>
      <c r="V196" s="35">
        <f>E196/D196</f>
        <v>0.46550730784500849</v>
      </c>
      <c r="W196" s="35">
        <f>EXP((((V196-V213)/V214+2)/4-1.8999999999999999)^3)</f>
        <v>0.011621781609701252</v>
      </c>
      <c r="X196" s="35">
        <f>F196/D196</f>
        <v>0.10796464631364758</v>
      </c>
      <c r="Y196" s="35">
        <f>EXP((((X196-X213)/X214+2)/4-1.8999999999999999)^3)</f>
        <v>0.049328696254248759</v>
      </c>
      <c r="Z196" s="35">
        <f>(I196+Q196)/D196</f>
        <v>0.29075514338420078</v>
      </c>
      <c r="AA196" s="35">
        <f>EXP((((Z196-Z213)/Z214+2)/4-1.8999999999999999)^3)</f>
        <v>0.039696712194740809</v>
      </c>
      <c r="AB196" s="35">
        <f>0.01*S196+0.14999999999999999*U196+0.23999999999999999*W196+0.25*Y196+0.34999999999999998*AA196</f>
        <v>0.038578951190037597</v>
      </c>
      <c r="AC196" s="38">
        <f>AB196/AB213</f>
        <v>0.013595150160984408</v>
      </c>
      <c r="AD196">
        <f>AC196-J196</f>
        <v>8.6736173798840355e-18</v>
      </c>
    </row>
    <row r="197" spans="1:16384" ht="15.83333333333333">
      <c r="A197" s="39" t="s">
        <v>61</v>
      </c>
      <c r="B197" s="40">
        <v>6317</v>
      </c>
      <c r="C197" s="40">
        <v>52</v>
      </c>
      <c r="D197" s="40">
        <v>315.13727589725301</v>
      </c>
      <c r="E197" s="40">
        <v>180.44029961266801</v>
      </c>
      <c r="F197" s="40">
        <v>26.5</v>
      </c>
      <c r="G197" s="40">
        <v>93</v>
      </c>
      <c r="H197" s="40">
        <v>13</v>
      </c>
      <c r="I197" s="40">
        <v>97.290000000000006</v>
      </c>
      <c r="J197" s="43">
        <v>0.015998494505324</v>
      </c>
      <c r="K197" s="40">
        <v>145332</v>
      </c>
      <c r="L197" s="40">
        <v>3332032</v>
      </c>
      <c r="M197" s="44">
        <f>+K197+L197</f>
        <v>3477364</v>
      </c>
      <c r="N197" s="29">
        <f>ROUND(ROUND(0.050000000000000003*M213,0)*AC197,0)</f>
        <v>145332</v>
      </c>
      <c r="O197" s="30">
        <f>N197-K197</f>
        <v>0</v>
      </c>
      <c r="P197" s="30" t="s">
        <f>IF(Q197=0,"",O197/Q197)</f>
        <v>23</v>
      </c>
      <c r="Q197" s="30"/>
      <c r="R197" s="35">
        <f>IF(C197=0,0,B197/C197)</f>
        <v>121.48076923076923</v>
      </c>
      <c r="S197" s="35">
        <f>EXP((((R197-R213)/R214+2)/4-1.8999999999999999)^3)</f>
        <v>0.0086437403795866126</v>
      </c>
      <c r="T197" s="35">
        <f>B197/D197</f>
        <v>20.045232611770075</v>
      </c>
      <c r="U197" s="35">
        <f>EXP((((T197-T213)/T214+2)/4-1.8999999999999999)^3)</f>
        <v>0.063382734820432246</v>
      </c>
      <c r="V197" s="35">
        <f>E197/D197</f>
        <v>0.57257682100259877</v>
      </c>
      <c r="W197" s="35">
        <f>EXP((((V197-V213)/V214+2)/4-1.8999999999999999)^3)</f>
        <v>0.049659312973745699</v>
      </c>
      <c r="X197" s="35">
        <f>F197/D197</f>
        <v>0.084090337852130284</v>
      </c>
      <c r="Y197" s="35">
        <f>EXP((((X197-X213)/X214+2)/4-1.8999999999999999)^3)</f>
        <v>0.03355125074883987</v>
      </c>
      <c r="Z197" s="35">
        <f>(I197+Q197)/D197</f>
        <v>0.30872260262768891</v>
      </c>
      <c r="AA197" s="35">
        <f>EXP((((Z197-Z213)/Z214+2)/4-1.8999999999999999)^3)</f>
        <v>0.044282928208456869</v>
      </c>
      <c r="AB197" s="35">
        <f>0.01*S197+0.14999999999999999*U197+0.23999999999999999*W197+0.25*Y197+0.34999999999999998*AA197</f>
        <v>0.045398920300729541</v>
      </c>
      <c r="AC197" s="38">
        <f>AB197/AB213</f>
        <v>0.015998494505324059</v>
      </c>
      <c r="AD197">
        <f>AC197-J197</f>
        <v>5.8980598183211441e-17</v>
      </c>
    </row>
    <row r="198" spans="1:16384" ht="15.83333333333333">
      <c r="A198" s="39" t="s">
        <v>62</v>
      </c>
      <c r="B198" s="40">
        <v>7507</v>
      </c>
      <c r="C198" s="40">
        <v>37</v>
      </c>
      <c r="D198" s="40">
        <v>309.01604423944798</v>
      </c>
      <c r="E198" s="40">
        <v>138.95979020978999</v>
      </c>
      <c r="F198" s="40">
        <v>26</v>
      </c>
      <c r="G198" s="40">
        <v>111</v>
      </c>
      <c r="H198" s="40">
        <v>8</v>
      </c>
      <c r="I198" s="40">
        <v>113.64</v>
      </c>
      <c r="J198" s="43">
        <v>0.0220623453967599</v>
      </c>
      <c r="K198" s="40">
        <v>200416</v>
      </c>
      <c r="L198" s="40">
        <v>3568139</v>
      </c>
      <c r="M198" s="44">
        <f>+K198+L198</f>
        <v>3768555</v>
      </c>
      <c r="N198" s="29">
        <f>ROUND(ROUND(0.050000000000000003*M213,0)*AC198,0)</f>
        <v>200416</v>
      </c>
      <c r="O198" s="30">
        <f>N198-K198</f>
        <v>0</v>
      </c>
      <c r="P198" s="30" t="s">
        <f>IF(Q198=0,"",O198/Q198)</f>
        <v>23</v>
      </c>
      <c r="Q198" s="30"/>
      <c r="R198" s="35">
        <f>IF(C198=0,0,B198/C198)</f>
        <v>202.8918918918919</v>
      </c>
      <c r="S198" s="35">
        <f>EXP((((R198-R213)/R214+2)/4-1.8999999999999999)^3)</f>
        <v>0.063247290832548611</v>
      </c>
      <c r="T198" s="35">
        <f>B198/D198</f>
        <v>24.293237001581165</v>
      </c>
      <c r="U198" s="35">
        <f>EXP((((T198-T213)/T214+2)/4-1.8999999999999999)^3)</f>
        <v>0.19726120147159723</v>
      </c>
      <c r="V198" s="35">
        <f>E198/D198</f>
        <v>0.44968470990494558</v>
      </c>
      <c r="W198" s="35">
        <f>EXP((((V198-V213)/V214+2)/4-1.8999999999999999)^3)</f>
        <v>0.0090706384587869032</v>
      </c>
      <c r="X198" s="35">
        <f>F198/D198</f>
        <v>0.084138026114441225</v>
      </c>
      <c r="Y198" s="35">
        <f>EXP((((X198-X213)/X214+2)/4-1.8999999999999999)^3)</f>
        <v>0.033578134515631006</v>
      </c>
      <c r="Z198" s="35">
        <f>(I198+Q198)/D198</f>
        <v>0.36774789567865773</v>
      </c>
      <c r="AA198" s="35">
        <f>EXP((((Z198-Z213)/Z214+2)/4-1.8999999999999999)^3)</f>
        <v>0.062323334637036723</v>
      </c>
      <c r="AB198" s="35">
        <f>0.01*S198+0.14999999999999999*U198+0.23999999999999999*W198+0.25*Y198+0.34999999999999998*AA198</f>
        <v>0.062606307111044535</v>
      </c>
      <c r="AC198" s="38">
        <f>AB198/AB213</f>
        <v>0.022062345396760046</v>
      </c>
      <c r="AD198">
        <f>AC198-J198</f>
        <v>1.457167719820518e-16</v>
      </c>
    </row>
    <row r="199" spans="1:16384" ht="15.83333333333333">
      <c r="A199" s="39" t="s">
        <v>63</v>
      </c>
      <c r="B199" s="40">
        <v>10659</v>
      </c>
      <c r="C199" s="40">
        <v>55</v>
      </c>
      <c r="D199" s="40">
        <v>424.98630053811399</v>
      </c>
      <c r="E199" s="40">
        <v>322.379133895233</v>
      </c>
      <c r="F199" s="40">
        <v>32</v>
      </c>
      <c r="G199" s="40">
        <v>97</v>
      </c>
      <c r="H199" s="40">
        <v>10</v>
      </c>
      <c r="I199" s="40">
        <v>100.3</v>
      </c>
      <c r="J199" s="43">
        <v>0.041650587346586103</v>
      </c>
      <c r="K199" s="40">
        <v>378357</v>
      </c>
      <c r="L199" s="40">
        <v>3974619</v>
      </c>
      <c r="M199" s="44">
        <f>+K199+L199</f>
        <v>4352976</v>
      </c>
      <c r="N199" s="29">
        <f>ROUND(ROUND(0.050000000000000003*M213,0)*AC199,0)</f>
        <v>378357</v>
      </c>
      <c r="O199" s="30">
        <f>N199-K199</f>
        <v>0</v>
      </c>
      <c r="P199" s="30" t="s">
        <f>IF(Q199=0,"",O199/Q199)</f>
        <v>23</v>
      </c>
      <c r="Q199" s="30"/>
      <c r="R199" s="35">
        <f>IF(C199=0,0,B199/C199)</f>
        <v>193.80000000000001</v>
      </c>
      <c r="S199" s="35">
        <f>EXP((((R199-R213)/R214+2)/4-1.8999999999999999)^3)</f>
        <v>0.052430641905034464</v>
      </c>
      <c r="T199" s="35">
        <f>B199/D199</f>
        <v>25.08080845548119</v>
      </c>
      <c r="U199" s="35">
        <f>EXP((((T199-T213)/T214+2)/4-1.8999999999999999)^3)</f>
        <v>0.23343607875096881</v>
      </c>
      <c r="V199" s="35">
        <f>E199/D199</f>
        <v>0.75856359013699814</v>
      </c>
      <c r="W199" s="35">
        <f>EXP((((V199-V213)/V214+2)/4-1.8999999999999999)^3)</f>
        <v>0.27345608355167034</v>
      </c>
      <c r="X199" s="35">
        <f>F199/D199</f>
        <v>0.075296544757988373</v>
      </c>
      <c r="Y199" s="35">
        <f>EXP((((X199-X213)/X214+2)/4-1.8999999999999999)^3)</f>
        <v>0.028881828450330778</v>
      </c>
      <c r="Z199" s="35">
        <f>(I199+Q199)/D199</f>
        <v>0.23600760747581981</v>
      </c>
      <c r="AA199" s="35">
        <f>EXP((((Z199-Z213)/Z214+2)/4-1.8999999999999999)^3)</f>
        <v>0.028006333264882673</v>
      </c>
      <c r="AB199" s="35">
        <f>0.01*S199+0.14999999999999999*U199+0.23999999999999999*W199+0.25*Y199+0.34999999999999998*AA199</f>
        <v>0.11819185203938817</v>
      </c>
      <c r="AC199" s="38">
        <f>AB199/AB213</f>
        <v>0.04165058734658586</v>
      </c>
      <c r="AD199">
        <f>AC199-J199</f>
        <v>-2.4286128663675299e-16</v>
      </c>
    </row>
    <row r="200" spans="1:16384" ht="15.83333333333333">
      <c r="A200" s="39" t="s">
        <v>64</v>
      </c>
      <c r="B200" s="40">
        <v>8289</v>
      </c>
      <c r="C200" s="40">
        <v>50</v>
      </c>
      <c r="D200" s="40">
        <v>305.55641728086198</v>
      </c>
      <c r="E200" s="40">
        <v>200.36060606060599</v>
      </c>
      <c r="F200" s="40">
        <v>77</v>
      </c>
      <c r="G200" s="40">
        <v>254</v>
      </c>
      <c r="H200" s="40">
        <v>47</v>
      </c>
      <c r="I200" s="40">
        <v>269.50999999999999</v>
      </c>
      <c r="J200" s="43">
        <v>0.109033932130603</v>
      </c>
      <c r="K200" s="40">
        <v>990473</v>
      </c>
      <c r="L200" s="40">
        <v>4929764</v>
      </c>
      <c r="M200" s="44">
        <f>+K200+L200</f>
        <v>5920237</v>
      </c>
      <c r="N200" s="29">
        <f>ROUND(ROUND(0.050000000000000003*M213,0)*AC200,0)</f>
        <v>990473</v>
      </c>
      <c r="O200" s="30">
        <f>N200-K200</f>
        <v>0</v>
      </c>
      <c r="P200" s="30" t="s">
        <f>IF(Q200=0,"",O200/Q200)</f>
        <v>23</v>
      </c>
      <c r="Q200" s="30"/>
      <c r="R200" s="35">
        <f>IF(C200=0,0,B200/C200)</f>
        <v>165.78</v>
      </c>
      <c r="S200" s="35">
        <f>EXP((((R200-R213)/R214+2)/4-1.8999999999999999)^3)</f>
        <v>0.027893890642587758</v>
      </c>
      <c r="T200" s="35">
        <f>B200/D200</f>
        <v>27.127559858711461</v>
      </c>
      <c r="U200" s="35">
        <f>EXP((((T200-T213)/T214+2)/4-1.8999999999999999)^3)</f>
        <v>0.34212876315555524</v>
      </c>
      <c r="V200" s="35">
        <f>E200/D200</f>
        <v>0.65572377056783626</v>
      </c>
      <c r="W200" s="35">
        <f>EXP((((V200-V213)/V214+2)/4-1.8999999999999999)^3)</f>
        <v>0.11969433844663847</v>
      </c>
      <c r="X200" s="35">
        <f>F200/D200</f>
        <v>0.25199928931364246</v>
      </c>
      <c r="Y200" s="35">
        <f>EXP((((X200-X213)/X214+2)/4-1.8999999999999999)^3)</f>
        <v>0.27712452898958989</v>
      </c>
      <c r="Z200" s="35">
        <f>(I200+Q200)/D200</f>
        <v>0.88203023977817896</v>
      </c>
      <c r="AA200" s="35">
        <f>EXP((((Z200-Z213)/Z214+2)/4-1.8999999999999999)^3)</f>
        <v>0.45657003099866683</v>
      </c>
      <c r="AB200" s="35">
        <f>0.01*S200+0.14999999999999999*U200+0.23999999999999999*W200+0.25*Y200+0.34999999999999998*AA200</f>
        <v>0.30940553770388324</v>
      </c>
      <c r="AC200" s="38">
        <f>AB200/AB213</f>
        <v>0.10903393213060326</v>
      </c>
      <c r="AD200">
        <f>AC200-J200</f>
        <v>2.6367796834847468e-16</v>
      </c>
    </row>
    <row r="201" spans="1:16384" ht="15.83333333333333">
      <c r="A201" s="39" t="s">
        <v>65</v>
      </c>
      <c r="B201" s="40">
        <v>2583</v>
      </c>
      <c r="C201" s="40">
        <v>25</v>
      </c>
      <c r="D201" s="40">
        <v>167.113636363636</v>
      </c>
      <c r="E201" s="40">
        <v>67.659090909090907</v>
      </c>
      <c r="F201" s="40">
        <v>10</v>
      </c>
      <c r="G201" s="40">
        <v>47</v>
      </c>
      <c r="H201" s="40">
        <v>21</v>
      </c>
      <c r="I201" s="40">
        <v>53.93</v>
      </c>
      <c r="J201" s="43">
        <v>0.0088530232633253405</v>
      </c>
      <c r="K201" s="40">
        <v>80422</v>
      </c>
      <c r="L201" s="40">
        <v>1750704</v>
      </c>
      <c r="M201" s="44">
        <f>+K201+L201</f>
        <v>1831126</v>
      </c>
      <c r="N201" s="29">
        <f>ROUND(ROUND(0.050000000000000003*M213,0)*AC201,0)</f>
        <v>80422</v>
      </c>
      <c r="O201" s="30">
        <f>N201-K201</f>
        <v>0</v>
      </c>
      <c r="P201" s="30" t="s">
        <f>IF(Q201=0,"",O201/Q201)</f>
        <v>23</v>
      </c>
      <c r="Q201" s="30"/>
      <c r="R201" s="35">
        <f>IF(C201=0,0,B201/C201)</f>
        <v>103.31999999999999</v>
      </c>
      <c r="S201" s="35">
        <f>EXP((((R201-R213)/R214+2)/4-1.8999999999999999)^3)</f>
        <v>0.0050072795702938728</v>
      </c>
      <c r="T201" s="35">
        <f>B201/D201</f>
        <v>15.456548347613252</v>
      </c>
      <c r="U201" s="35">
        <f>EXP((((T201-T213)/T214+2)/4-1.8999999999999999)^3)</f>
        <v>0.011387589579058213</v>
      </c>
      <c r="V201" s="35">
        <f>E201/D201</f>
        <v>0.40486876104991243</v>
      </c>
      <c r="W201" s="35">
        <f>EXP((((V201-V213)/V214+2)/4-1.8999999999999999)^3)</f>
        <v>0.0042782471930902302</v>
      </c>
      <c r="X201" s="35">
        <f>F201/D201</f>
        <v>0.059839521283829855</v>
      </c>
      <c r="Y201" s="35">
        <f>EXP((((X201-X213)/X214+2)/4-1.8999999999999999)^3)</f>
        <v>0.021960047026514475</v>
      </c>
      <c r="Z201" s="35">
        <f>(I201+Q201)/D201</f>
        <v>0.3227145382836944</v>
      </c>
      <c r="AA201" s="35">
        <f>EXP((((Z201-Z213)/Z214+2)/4-1.8999999999999999)^3)</f>
        <v>0.048134907477153453</v>
      </c>
      <c r="AB201" s="35">
        <f>0.01*S201+0.14999999999999999*U201+0.23999999999999999*W201+0.25*Y201+0.34999999999999998*AA201</f>
        <v>0.025122219932535651</v>
      </c>
      <c r="AC201" s="38">
        <f>AB201/AB213</f>
        <v>0.0088530232633253943</v>
      </c>
      <c r="AD201">
        <f>AC201-J201</f>
        <v>5.377642775528102e-17</v>
      </c>
    </row>
    <row r="202" spans="1:16384" ht="15.83333333333333">
      <c r="A202" s="39" t="s">
        <v>66</v>
      </c>
      <c r="B202" s="40">
        <v>7229</v>
      </c>
      <c r="C202" s="40">
        <v>26</v>
      </c>
      <c r="D202" s="40">
        <v>342.32252856232498</v>
      </c>
      <c r="E202" s="40">
        <v>315.25434674414402</v>
      </c>
      <c r="F202" s="40">
        <v>73</v>
      </c>
      <c r="G202" s="40">
        <v>171</v>
      </c>
      <c r="H202" s="40">
        <v>47</v>
      </c>
      <c r="I202" s="40">
        <v>186.50999999999999</v>
      </c>
      <c r="J202" s="43">
        <v>0.093012980938301099</v>
      </c>
      <c r="K202" s="40">
        <v>844937</v>
      </c>
      <c r="L202" s="40">
        <v>10713058</v>
      </c>
      <c r="M202" s="44">
        <f>+K202+L202</f>
        <v>11557995</v>
      </c>
      <c r="N202" s="29">
        <f>ROUND(ROUND(0.050000000000000003*M213,0)*AC202,0)</f>
        <v>844937</v>
      </c>
      <c r="O202" s="30">
        <f>N202-K202</f>
        <v>0</v>
      </c>
      <c r="P202" s="30" t="s">
        <f>IF(Q202=0,"",O202/Q202)</f>
        <v>23</v>
      </c>
      <c r="Q202" s="30"/>
      <c r="R202" s="35">
        <f>IF(C202=0,0,B202/C202)</f>
        <v>278.03846153846155</v>
      </c>
      <c r="S202" s="35">
        <f>EXP((((R202-R213)/R214+2)/4-1.8999999999999999)^3)</f>
        <v>0.22201646388851096</v>
      </c>
      <c r="T202" s="35">
        <f>B202/D202</f>
        <v>21.117511693899083</v>
      </c>
      <c r="U202" s="35">
        <f>EXP((((T202-T213)/T214+2)/4-1.8999999999999999)^3)</f>
        <v>0.087706460003678766</v>
      </c>
      <c r="V202" s="35">
        <f>E202/D202</f>
        <v>0.92092783980107584</v>
      </c>
      <c r="W202" s="35">
        <f>EXP((((V202-V213)/V214+2)/4-1.8999999999999999)^3)</f>
        <v>0.61879464965355568</v>
      </c>
      <c r="X202" s="35">
        <f>F202/D202</f>
        <v>0.21324918434840684</v>
      </c>
      <c r="Y202" s="35">
        <f>EXP((((X202-X213)/X214+2)/4-1.8999999999999999)^3)</f>
        <v>0.19117873619715958</v>
      </c>
      <c r="Z202" s="35">
        <f>(I202+Q202)/D202</f>
        <v>0.54483705990166242</v>
      </c>
      <c r="AA202" s="35">
        <f>EXP((((Z202-Z213)/Z214+2)/4-1.8999999999999999)^3)</f>
        <v>0.14931816705012638</v>
      </c>
      <c r="AB202" s="35">
        <f>0.01*S202+0.14999999999999999*U202+0.23999999999999999*W202+0.25*Y202+0.34999999999999998*AA202</f>
        <v>0.26394289207312438</v>
      </c>
      <c r="AC202" s="38">
        <f>AB202/AB213</f>
        <v>0.093012980938301404</v>
      </c>
      <c r="AD202">
        <f>AC202-J202</f>
        <v>3.0531133177191805e-16</v>
      </c>
    </row>
    <row r="203" spans="1:16384" ht="15.83333333333333">
      <c r="A203" s="39" t="s">
        <v>67</v>
      </c>
      <c r="B203" s="40">
        <v>2916</v>
      </c>
      <c r="C203" s="40">
        <v>24</v>
      </c>
      <c r="D203" s="40">
        <v>160.95644266659099</v>
      </c>
      <c r="E203" s="40">
        <v>48.236824769433497</v>
      </c>
      <c r="F203" s="40">
        <v>3</v>
      </c>
      <c r="G203" s="40">
        <v>9</v>
      </c>
      <c r="H203" s="40">
        <v>9</v>
      </c>
      <c r="I203" s="40">
        <v>11.970000000000001</v>
      </c>
      <c r="J203" s="43">
        <v>0.0037549085631992198</v>
      </c>
      <c r="K203" s="40">
        <v>34110</v>
      </c>
      <c r="L203" s="40">
        <v>1537815</v>
      </c>
      <c r="M203" s="44">
        <f>+K203+L203</f>
        <v>1571925</v>
      </c>
      <c r="N203" s="29">
        <f>ROUND(ROUND(0.050000000000000003*M213,0)*AC203,0)</f>
        <v>34110</v>
      </c>
      <c r="O203" s="30">
        <f>N203-K203</f>
        <v>0</v>
      </c>
      <c r="P203" s="30" t="s">
        <f>IF(Q203=0,"",O203/Q203)</f>
        <v>23</v>
      </c>
      <c r="Q203" s="30"/>
      <c r="R203" s="35">
        <f>IF(C203=0,0,B203/C203)</f>
        <v>121.5</v>
      </c>
      <c r="S203" s="35">
        <f>EXP((((R203-R213)/R214+2)/4-1.8999999999999999)^3)</f>
        <v>0.0086485585024956811</v>
      </c>
      <c r="T203" s="35">
        <f>B203/D203</f>
        <v>18.11670257922059</v>
      </c>
      <c r="U203" s="35">
        <f>EXP((((T203-T213)/T214+2)/4-1.8999999999999999)^3)</f>
        <v>0.032936809168973825</v>
      </c>
      <c r="V203" s="35">
        <f>E203/D203</f>
        <v>0.29968868577291063</v>
      </c>
      <c r="W203" s="35">
        <f>EXP((((V203-V213)/V214+2)/4-1.8999999999999999)^3)</f>
        <v>0.00054040587731528085</v>
      </c>
      <c r="X203" s="35">
        <f>F203/D203</f>
        <v>0.018638582900432705</v>
      </c>
      <c r="Y203" s="35">
        <f>EXP((((X203-X213)/X214+2)/4-1.8999999999999999)^3)</f>
        <v>0.0098821789010387108</v>
      </c>
      <c r="Z203" s="35">
        <f>(I203+Q203)/D203</f>
        <v>0.074367945772726499</v>
      </c>
      <c r="AA203" s="35">
        <f>EXP((((Z203-Z213)/Z214+2)/4-1.8999999999999999)^3)</f>
        <v>0.0086515804569717164</v>
      </c>
      <c r="AB203" s="35">
        <f>0.01*S203+0.14999999999999999*U203+0.23999999999999999*W203+0.25*Y203+0.34999999999999998*AA203</f>
        <v>0.010655302256126476</v>
      </c>
      <c r="AC203" s="38">
        <f>AB203/AB213</f>
        <v>0.0037549085631991804</v>
      </c>
      <c r="AD203">
        <f>AC203-J203</f>
        <v>-3.9464959078472361e-17</v>
      </c>
    </row>
    <row r="204" spans="1:16384" ht="15.83333333333333">
      <c r="A204" s="39" t="s">
        <v>68</v>
      </c>
      <c r="B204" s="40">
        <v>7669</v>
      </c>
      <c r="C204" s="40">
        <v>76</v>
      </c>
      <c r="D204" s="40">
        <v>333.14177489177501</v>
      </c>
      <c r="E204" s="40">
        <v>265.35389610389598</v>
      </c>
      <c r="F204" s="40">
        <v>25</v>
      </c>
      <c r="G204" s="40">
        <v>113</v>
      </c>
      <c r="H204" s="40">
        <v>21</v>
      </c>
      <c r="I204" s="40">
        <v>119.93000000000001</v>
      </c>
      <c r="J204" s="43">
        <v>0.047041605408157598</v>
      </c>
      <c r="K204" s="40">
        <v>427330</v>
      </c>
      <c r="L204" s="40">
        <v>6982101</v>
      </c>
      <c r="M204" s="44">
        <f>+K204+L204</f>
        <v>7409431</v>
      </c>
      <c r="N204" s="29">
        <f>ROUND(ROUND(0.050000000000000003*M213,0)*AC204,0)</f>
        <v>427330</v>
      </c>
      <c r="O204" s="30">
        <f>N204-K204</f>
        <v>0</v>
      </c>
      <c r="P204" s="30" t="s">
        <f>IF(Q204=0,"",O204/Q204)</f>
        <v>23</v>
      </c>
      <c r="Q204" s="30"/>
      <c r="R204" s="35">
        <f>IF(C204=0,0,B204/C204)</f>
        <v>100.90789473684211</v>
      </c>
      <c r="S204" s="35">
        <f>EXP((((R204-R213)/R214+2)/4-1.8999999999999999)^3)</f>
        <v>0.0046430913745262219</v>
      </c>
      <c r="T204" s="35">
        <f>B204/D204</f>
        <v>23.020229157665273</v>
      </c>
      <c r="U204" s="35">
        <f>EXP((((T204-T213)/T214+2)/4-1.8999999999999999)^3)</f>
        <v>0.14630696200365551</v>
      </c>
      <c r="V204" s="35">
        <f>E204/D204</f>
        <v>0.79651942837279799</v>
      </c>
      <c r="W204" s="35">
        <f>EXP((((V204-V213)/V214+2)/4-1.8999999999999999)^3)</f>
        <v>0.34758886389173599</v>
      </c>
      <c r="X204" s="35">
        <f>F204/D204</f>
        <v>0.075043125432472532</v>
      </c>
      <c r="Y204" s="35">
        <f>EXP((((X204-X213)/X214+2)/4-1.8999999999999999)^3)</f>
        <v>0.028755520826301569</v>
      </c>
      <c r="Z204" s="35">
        <f>(I204+Q204)/D204</f>
        <v>0.35999688132465724</v>
      </c>
      <c r="AA204" s="35">
        <f>EXP((((Z204-Z213)/Z214+2)/4-1.8999999999999999)^3)</f>
        <v>0.059677881975226853</v>
      </c>
      <c r="AB204" s="35">
        <f>0.01*S204+0.14999999999999999*U204+0.23999999999999999*W204+0.25*Y204+0.34999999999999998*AA204</f>
        <v>0.13348994144621501</v>
      </c>
      <c r="AC204" s="38">
        <f>AB204/AB213</f>
        <v>0.0470416054081573</v>
      </c>
      <c r="AD204">
        <f>AC204-J204</f>
        <v>-2.9837243786801082e-16</v>
      </c>
    </row>
    <row r="205" spans="1:16384" ht="15.83333333333333">
      <c r="A205" s="39" t="s">
        <v>69</v>
      </c>
      <c r="B205" s="40">
        <v>4207</v>
      </c>
      <c r="C205" s="40">
        <v>41</v>
      </c>
      <c r="D205" s="40">
        <v>280.22074259074299</v>
      </c>
      <c r="E205" s="40">
        <v>147.69277056277099</v>
      </c>
      <c r="F205" s="40">
        <v>15</v>
      </c>
      <c r="G205" s="40">
        <v>33</v>
      </c>
      <c r="H205" s="40">
        <v>10</v>
      </c>
      <c r="I205" s="40">
        <v>36.299999999999997</v>
      </c>
      <c r="J205" s="43">
        <v>0.0062418637163179297</v>
      </c>
      <c r="K205" s="40">
        <v>56702</v>
      </c>
      <c r="L205" s="40">
        <v>2259985</v>
      </c>
      <c r="M205" s="44">
        <f>+K205+L205</f>
        <v>2316687</v>
      </c>
      <c r="N205" s="29">
        <f>ROUND(ROUND(0.050000000000000003*M213,0)*AC205,0)</f>
        <v>56702</v>
      </c>
      <c r="O205" s="30">
        <f>N205-K205</f>
        <v>0</v>
      </c>
      <c r="P205" s="30" t="s">
        <f>IF(Q205=0,"",O205/Q205)</f>
        <v>23</v>
      </c>
      <c r="Q205" s="30"/>
      <c r="R205" s="35">
        <f>IF(C205=0,0,B205/C205)</f>
        <v>102.60975609756098</v>
      </c>
      <c r="S205" s="35">
        <f>EXP((((R205-R213)/R214+2)/4-1.8999999999999999)^3)</f>
        <v>0.00489753570121411</v>
      </c>
      <c r="T205" s="35">
        <f>B205/D205</f>
        <v>15.013164125912844</v>
      </c>
      <c r="U205" s="35">
        <f>EXP((((T205-T213)/T214+2)/4-1.8999999999999999)^3)</f>
        <v>0.009360550971948909</v>
      </c>
      <c r="V205" s="35">
        <f>E205/D205</f>
        <v>0.52705866524118605</v>
      </c>
      <c r="W205" s="35">
        <f>EXP((((V205-V213)/V214+2)/4-1.8999999999999999)^3)</f>
        <v>0.028054881650485895</v>
      </c>
      <c r="X205" s="35">
        <f>F205/D205</f>
        <v>0.053529227926953332</v>
      </c>
      <c r="Y205" s="35">
        <f>EXP((((X205-X213)/X214+2)/4-1.8999999999999999)^3)</f>
        <v>0.019558919835107866</v>
      </c>
      <c r="Z205" s="35">
        <f>(I205+Q205)/D205</f>
        <v>0.12954073158322704</v>
      </c>
      <c r="AA205" s="35">
        <f>EXP((((Z205-Z213)/Z214+2)/4-1.8999999999999999)^3)</f>
        <v>0.013247354747710329</v>
      </c>
      <c r="AB205" s="35">
        <f>0.01*S205+0.14999999999999999*U205+0.23999999999999999*W205+0.25*Y205+0.34999999999999998*AA205</f>
        <v>0.017712533719396673</v>
      </c>
      <c r="AC205" s="38">
        <f>AB205/AB213</f>
        <v>0.0062418637163179644</v>
      </c>
      <c r="AD205">
        <f>AC205-J205</f>
        <v>3.4694469519536142e-17</v>
      </c>
    </row>
    <row r="206" spans="1:16384" ht="15.83333333333333">
      <c r="A206" s="39" t="s">
        <v>70</v>
      </c>
      <c r="B206" s="40">
        <v>4694</v>
      </c>
      <c r="C206" s="40">
        <v>25</v>
      </c>
      <c r="D206" s="40">
        <v>257.83395729038398</v>
      </c>
      <c r="E206" s="40">
        <v>119.735173551928</v>
      </c>
      <c r="F206" s="40">
        <v>9</v>
      </c>
      <c r="G206" s="40">
        <v>18</v>
      </c>
      <c r="H206" s="40">
        <v>5</v>
      </c>
      <c r="I206" s="40">
        <v>19.649999999999999</v>
      </c>
      <c r="J206" s="43">
        <v>0.0052171861232836901</v>
      </c>
      <c r="K206" s="40">
        <v>47393</v>
      </c>
      <c r="L206" s="40">
        <v>4061862</v>
      </c>
      <c r="M206" s="44">
        <f>+K206+L206</f>
        <v>4109255</v>
      </c>
      <c r="N206" s="29">
        <f>ROUND(ROUND(0.050000000000000003*M213,0)*AC206,0)</f>
        <v>47393</v>
      </c>
      <c r="O206" s="30">
        <f>N206-K206</f>
        <v>0</v>
      </c>
      <c r="P206" s="30" t="s">
        <f>IF(Q206=0,"",O206/Q206)</f>
        <v>23</v>
      </c>
      <c r="Q206" s="30"/>
      <c r="R206" s="35">
        <f>IF(C206=0,0,B206/C206)</f>
        <v>187.75999999999999</v>
      </c>
      <c r="S206" s="35">
        <f>EXP((((R206-R213)/R214+2)/4-1.8999999999999999)^3)</f>
        <v>0.04607668339464048</v>
      </c>
      <c r="T206" s="35">
        <f>B206/D206</f>
        <v>18.205515089361988</v>
      </c>
      <c r="U206" s="35">
        <f>EXP((((T206-T213)/T214+2)/4-1.8999999999999999)^3)</f>
        <v>0.034014868856352659</v>
      </c>
      <c r="V206" s="35">
        <f>E206/D206</f>
        <v>0.46438868956689427</v>
      </c>
      <c r="W206" s="35">
        <f>EXP((((V206-V213)/V214+2)/4-1.8999999999999999)^3)</f>
        <v>0.011423270920883653</v>
      </c>
      <c r="X206" s="35">
        <f>F206/D206</f>
        <v>0.034906185727366403</v>
      </c>
      <c r="Y206" s="35">
        <f>EXP((((X206-X213)/X214+2)/4-1.8999999999999999)^3)</f>
        <v>0.013709663391857137</v>
      </c>
      <c r="Z206" s="35">
        <f>(I206+Q206)/D206</f>
        <v>0.076211838838083315</v>
      </c>
      <c r="AA206" s="35">
        <f>EXP((((Z206-Z213)/Z214+2)/4-1.8999999999999999)^3)</f>
        <v>0.0087794530465236179</v>
      </c>
      <c r="AB206" s="35">
        <f>0.01*S206+0.14999999999999999*U206+0.23999999999999999*W206+0.25*Y206+0.34999999999999998*AA206</f>
        <v>0.01480480659765893</v>
      </c>
      <c r="AC206" s="38">
        <f>AB206/AB213</f>
        <v>0.0052171861232837647</v>
      </c>
      <c r="AD206">
        <f>AC206-J206</f>
        <v>7.4593109467002705e-17</v>
      </c>
    </row>
    <row r="207" spans="1:16384" ht="15.83333333333333">
      <c r="A207" s="39" t="s">
        <v>71</v>
      </c>
      <c r="B207" s="40">
        <v>7566</v>
      </c>
      <c r="C207" s="40">
        <v>50</v>
      </c>
      <c r="D207" s="40">
        <v>330.99490699912099</v>
      </c>
      <c r="E207" s="40">
        <v>202.18309892321801</v>
      </c>
      <c r="F207" s="40">
        <v>2</v>
      </c>
      <c r="G207" s="40">
        <v>10</v>
      </c>
      <c r="H207" s="40">
        <v>2</v>
      </c>
      <c r="I207" s="40">
        <v>10.66</v>
      </c>
      <c r="J207" s="43">
        <v>0.015377420919771401</v>
      </c>
      <c r="K207" s="40">
        <v>139690</v>
      </c>
      <c r="L207" s="40">
        <v>2019662</v>
      </c>
      <c r="M207" s="44">
        <f>+K207+L207</f>
        <v>2159352</v>
      </c>
      <c r="N207" s="29">
        <f>ROUND(ROUND(0.050000000000000003*M213,0)*AC207,0)</f>
        <v>139690</v>
      </c>
      <c r="O207" s="30">
        <f>N207-K207</f>
        <v>0</v>
      </c>
      <c r="P207" s="30" t="s">
        <f>IF(Q207=0,"",O207/Q207)</f>
        <v>23</v>
      </c>
      <c r="Q207" s="30"/>
      <c r="R207" s="35">
        <f>IF(C207=0,0,B207/C207)</f>
        <v>151.31999999999999</v>
      </c>
      <c r="S207" s="35">
        <f>EXP((((R207-R213)/R214+2)/4-1.8999999999999999)^3)</f>
        <v>0.019494487147510838</v>
      </c>
      <c r="T207" s="35">
        <f>B207/D207</f>
        <v>22.858357757208914</v>
      </c>
      <c r="U207" s="35">
        <f>EXP((((T207-T213)/T214+2)/4-1.8999999999999999)^3)</f>
        <v>0.14050882013299745</v>
      </c>
      <c r="V207" s="35">
        <f>E207/D207</f>
        <v>0.61083447100820476</v>
      </c>
      <c r="W207" s="35">
        <f>EXP((((V207-V213)/V214+2)/4-1.8999999999999999)^3)</f>
        <v>0.076341766028364955</v>
      </c>
      <c r="X207" s="35">
        <f>F207/D207</f>
        <v>0.0060423890449931043</v>
      </c>
      <c r="Y207" s="35">
        <f>EXP((((X207-X213)/X214+2)/4-1.8999999999999999)^3)</f>
        <v>0.0075845163008800981</v>
      </c>
      <c r="Z207" s="35">
        <f>(I207+Q207)/D207</f>
        <v>0.032205933609813248</v>
      </c>
      <c r="AA207" s="35">
        <f>EXP((((Z207-Z213)/Z214+2)/4-1.8999999999999999)^3)</f>
        <v>0.0061345121912121849</v>
      </c>
      <c r="AB207" s="35">
        <f>0.01*S207+0.14999999999999999*U207+0.23999999999999999*W207+0.25*Y207+0.34999999999999998*AA207</f>
        <v>0.043636500080376596</v>
      </c>
      <c r="AC207" s="38">
        <f>AB207/AB213</f>
        <v>0.015377420919771507</v>
      </c>
      <c r="AD207">
        <f>AC207-J207</f>
        <v>1.0581813203458523e-16</v>
      </c>
    </row>
    <row r="208" spans="1:16384" ht="15.83333333333333">
      <c r="A208" s="39" t="s">
        <v>72</v>
      </c>
      <c r="B208" s="40">
        <v>6744</v>
      </c>
      <c r="C208" s="40">
        <v>32</v>
      </c>
      <c r="D208" s="40">
        <v>220.65445830582499</v>
      </c>
      <c r="E208" s="40">
        <v>138.87883486883501</v>
      </c>
      <c r="F208" s="40">
        <v>5</v>
      </c>
      <c r="G208" s="40">
        <v>9</v>
      </c>
      <c r="H208" s="40">
        <v>0</v>
      </c>
      <c r="I208" s="40">
        <v>9</v>
      </c>
      <c r="J208" s="43">
        <v>0.039082273870529101</v>
      </c>
      <c r="K208" s="40">
        <v>355027</v>
      </c>
      <c r="L208" s="40">
        <v>3065449</v>
      </c>
      <c r="M208" s="44">
        <f>+K208+L208</f>
        <v>3420476</v>
      </c>
      <c r="N208" s="29">
        <f>ROUND(ROUND(0.050000000000000003*M213,0)*AC208,0)</f>
        <v>355027</v>
      </c>
      <c r="O208" s="30">
        <f>N208-K208</f>
        <v>0</v>
      </c>
      <c r="P208" s="30" t="s">
        <f>IF(Q208=0,"",O208/Q208)</f>
        <v>23</v>
      </c>
      <c r="Q208" s="30"/>
      <c r="R208" s="35">
        <f>IF(C208=0,0,B208/C208)</f>
        <v>210.75</v>
      </c>
      <c r="S208" s="35">
        <f>EXP((((R208-R213)/R214+2)/4-1.8999999999999999)^3)</f>
        <v>0.073892092978970703</v>
      </c>
      <c r="T208" s="35">
        <f>B208/D208</f>
        <v>30.563624464151456</v>
      </c>
      <c r="U208" s="35">
        <f>EXP((((T208-T213)/T214+2)/4-1.8999999999999999)^3)</f>
        <v>0.55303423492280235</v>
      </c>
      <c r="V208" s="35">
        <f>E208/D208</f>
        <v>0.62939510008155042</v>
      </c>
      <c r="W208" s="35">
        <f>EXP((((V208-V213)/V214+2)/4-1.8999999999999999)^3)</f>
        <v>0.092588273112344147</v>
      </c>
      <c r="X208" s="35">
        <f>F208/D208</f>
        <v>0.022659863926565434</v>
      </c>
      <c r="Y208" s="35">
        <f>EXP((((X208-X213)/X214+2)/4-1.8999999999999999)^3)</f>
        <v>0.010731177809019809</v>
      </c>
      <c r="Z208" s="35">
        <f>(I208+Q208)/D208</f>
        <v>0.040787755067817781</v>
      </c>
      <c r="AA208" s="35">
        <f>EXP((((Z208-Z213)/Z214+2)/4-1.8999999999999999)^3)</f>
        <v>0.0065877540974844852</v>
      </c>
      <c r="AB208" s="35">
        <f>0.01*S208+0.14999999999999999*U208+0.23999999999999999*W208+0.25*Y208+0.34999999999999998*AA208</f>
        <v>0.11090375010154718</v>
      </c>
      <c r="AC208" s="38">
        <f>AB208/AB213</f>
        <v>0.039082273870529094</v>
      </c>
      <c r="AD208">
        <f>AC208-J208</f>
        <v>-6.9388939039072284e-18</v>
      </c>
    </row>
    <row r="209" spans="1:16384" ht="15.83333333333333">
      <c r="A209" s="39" t="s">
        <v>73</v>
      </c>
      <c r="B209" s="40">
        <v>3851</v>
      </c>
      <c r="C209" s="40">
        <v>35</v>
      </c>
      <c r="D209" s="40">
        <v>308.04666666666702</v>
      </c>
      <c r="E209" s="40">
        <v>155.727272727273</v>
      </c>
      <c r="F209" s="40">
        <v>28</v>
      </c>
      <c r="G209" s="40">
        <v>42</v>
      </c>
      <c r="H209" s="40">
        <v>11</v>
      </c>
      <c r="I209" s="40">
        <v>45.630000000000003</v>
      </c>
      <c r="J209" s="43">
        <v>0.0071214327370348902</v>
      </c>
      <c r="K209" s="40">
        <v>64692</v>
      </c>
      <c r="L209" s="40">
        <v>2370571</v>
      </c>
      <c r="M209" s="44">
        <f>+K209+L209</f>
        <v>2435263</v>
      </c>
      <c r="N209" s="29">
        <f>ROUND(ROUND(0.050000000000000003*M213,0)*AC209,0)</f>
        <v>64692</v>
      </c>
      <c r="O209" s="30">
        <f>N209-K209</f>
        <v>0</v>
      </c>
      <c r="P209" s="30" t="s">
        <f>IF(Q209=0,"",O209/Q209)</f>
        <v>23</v>
      </c>
      <c r="Q209" s="30"/>
      <c r="R209" s="35">
        <f>IF(C209=0,0,B209/C209)</f>
        <v>110.02857142857142</v>
      </c>
      <c r="S209" s="35">
        <f>EXP((((R209-R213)/R214+2)/4-1.8999999999999999)^3)</f>
        <v>0.0061544839149559908</v>
      </c>
      <c r="T209" s="35">
        <f>B209/D209</f>
        <v>12.501352608912056</v>
      </c>
      <c r="U209" s="35">
        <f>EXP((((T209-T213)/T214+2)/4-1.8999999999999999)^3)</f>
        <v>0.0027653524320197845</v>
      </c>
      <c r="V209" s="35">
        <f>E209/D209</f>
        <v>0.50553143266368572</v>
      </c>
      <c r="W209" s="35">
        <f>EXP((((V209-V213)/V214+2)/4-1.8999999999999999)^3)</f>
        <v>0.020917757573286507</v>
      </c>
      <c r="X209" s="35">
        <f>F209/D209</f>
        <v>0.090895318891077007</v>
      </c>
      <c r="Y209" s="35">
        <f>EXP((((X209-X213)/X214+2)/4-1.8999999999999999)^3)</f>
        <v>0.037565981248635062</v>
      </c>
      <c r="Z209" s="35">
        <f>(I209+Q209)/D209</f>
        <v>0.14812690717856586</v>
      </c>
      <c r="AA209" s="35">
        <f>EXP((((Z209-Z213)/Z214+2)/4-1.8999999999999999)^3)</f>
        <v>0.015201089943751368</v>
      </c>
      <c r="AB209" s="35">
        <f>0.01*S209+0.14999999999999999*U209+0.23999999999999999*W209+0.25*Y209+0.34999999999999998*AA209</f>
        <v>0.020208486314013032</v>
      </c>
      <c r="AC209" s="38">
        <f>AB209/AB213</f>
        <v>0.0071214327370349058</v>
      </c>
      <c r="AD209">
        <f>AC209-J209</f>
        <v>1.5612511283791264e-17</v>
      </c>
    </row>
    <row r="210" spans="1:16384" ht="15.83333333333333">
      <c r="A210" s="39" t="s">
        <v>74</v>
      </c>
      <c r="B210" s="40">
        <v>5548</v>
      </c>
      <c r="C210" s="40">
        <v>20</v>
      </c>
      <c r="D210" s="40">
        <v>295.71273721044298</v>
      </c>
      <c r="E210" s="40">
        <v>189.94000993771601</v>
      </c>
      <c r="F210" s="40">
        <v>11</v>
      </c>
      <c r="G210" s="40">
        <v>48</v>
      </c>
      <c r="H210" s="40">
        <v>8</v>
      </c>
      <c r="I210" s="40">
        <v>50.640000000000001</v>
      </c>
      <c r="J210" s="43">
        <v>0.0153479155235067</v>
      </c>
      <c r="K210" s="40">
        <v>139422</v>
      </c>
      <c r="L210" s="40">
        <v>1688062</v>
      </c>
      <c r="M210" s="44">
        <f>+K210+L210</f>
        <v>1827484</v>
      </c>
      <c r="N210" s="29">
        <f>ROUND(ROUND(0.050000000000000003*M213,0)*AC210,0)</f>
        <v>139422</v>
      </c>
      <c r="O210" s="30">
        <f>N210-K210</f>
        <v>0</v>
      </c>
      <c r="P210" s="30" t="s">
        <f>IF(Q210=0,"",O210/Q210)</f>
        <v>23</v>
      </c>
      <c r="Q210" s="30"/>
      <c r="R210" s="35">
        <f>IF(C210=0,0,B210/C210)</f>
        <v>277.39999999999998</v>
      </c>
      <c r="S210" s="35">
        <f>EXP((((R210-R213)/R214+2)/4-1.8999999999999999)^3)</f>
        <v>0.22011220408623747</v>
      </c>
      <c r="T210" s="35">
        <f>B210/D210</f>
        <v>18.761450901087784</v>
      </c>
      <c r="U210" s="35">
        <f>EXP((((T210-T213)/T214+2)/4-1.8999999999999999)^3)</f>
        <v>0.041421889322839002</v>
      </c>
      <c r="V210" s="35">
        <f>E210/D210</f>
        <v>0.642312575810848</v>
      </c>
      <c r="W210" s="35">
        <f>EXP((((V210-V213)/V214+2)/4-1.8999999999999999)^3)</f>
        <v>0.10527611495831921</v>
      </c>
      <c r="X210" s="35">
        <f>F210/D210</f>
        <v>0.03719826242104643</v>
      </c>
      <c r="Y210" s="35">
        <f>EXP((((X210-X213)/X214+2)/4-1.8999999999999999)^3)</f>
        <v>0.014338429641745816</v>
      </c>
      <c r="Z210" s="35">
        <f>(I210+Q210)/D210</f>
        <v>0.17124727354561739</v>
      </c>
      <c r="AA210" s="35">
        <f>EXP((((Z210-Z213)/Z214+2)/4-1.8999999999999999)^3)</f>
        <v>0.017964263404605694</v>
      </c>
      <c r="AB210" s="35">
        <f>0.01*S210+0.14999999999999999*U210+0.23999999999999999*W210+0.25*Y210+0.34999999999999998*AA210</f>
        <v>0.043552772631333281</v>
      </c>
      <c r="AC210" s="38">
        <f>AB210/AB213</f>
        <v>0.015347915523506769</v>
      </c>
      <c r="AD210">
        <f>AC210-J210</f>
        <v>6.9388939039072284e-17</v>
      </c>
    </row>
    <row r="211" spans="1:16384" ht="15.83333333333333">
      <c r="A211" s="39" t="s">
        <v>75</v>
      </c>
      <c r="B211" s="40">
        <v>6796</v>
      </c>
      <c r="C211" s="40">
        <v>40</v>
      </c>
      <c r="D211" s="40">
        <v>353.04656641828802</v>
      </c>
      <c r="E211" s="40">
        <v>204.80199885066401</v>
      </c>
      <c r="F211" s="40">
        <v>30</v>
      </c>
      <c r="G211" s="40">
        <v>61</v>
      </c>
      <c r="H211" s="40">
        <v>13</v>
      </c>
      <c r="I211" s="40">
        <v>65.290000000000006</v>
      </c>
      <c r="J211" s="43">
        <v>0.0127221466370463</v>
      </c>
      <c r="K211" s="40">
        <v>115569</v>
      </c>
      <c r="L211" s="40">
        <v>1130242</v>
      </c>
      <c r="M211" s="44">
        <f>+K211+L211</f>
        <v>1245811</v>
      </c>
      <c r="N211" s="29">
        <f>ROUND(ROUND(0.050000000000000003*M213,0)*AC211,0)</f>
        <v>115569</v>
      </c>
      <c r="O211" s="30">
        <f>N211-K211</f>
        <v>0</v>
      </c>
      <c r="P211" s="30" t="s">
        <f>IF(Q211=0,"",O211/Q211)</f>
        <v>23</v>
      </c>
      <c r="Q211" s="30"/>
      <c r="R211" s="35">
        <f>IF(C211=0,0,B211/C211)</f>
        <v>169.90000000000001</v>
      </c>
      <c r="S211" s="35">
        <f>EXP((((R211-R213)/R214+2)/4-1.8999999999999999)^3)</f>
        <v>0.03076425669032623</v>
      </c>
      <c r="T211" s="35">
        <f>B211/D211</f>
        <v>19.249585313763195</v>
      </c>
      <c r="U211" s="35">
        <f>EXP((((T211-T213)/T214+2)/4-1.8999999999999999)^3)</f>
        <v>0.048928130877041752</v>
      </c>
      <c r="V211" s="35">
        <f>E211/D211</f>
        <v>0.58009910966820022</v>
      </c>
      <c r="W211" s="35">
        <f>EXP((((V211-V213)/V214+2)/4-1.8999999999999999)^3)</f>
        <v>0.05423122277271767</v>
      </c>
      <c r="X211" s="35">
        <f>F211/D211</f>
        <v>0.084974626164346076</v>
      </c>
      <c r="Y211" s="35">
        <f>EXP((((X211-X213)/X214+2)/4-1.8999999999999999)^3)</f>
        <v>0.034052580872146417</v>
      </c>
      <c r="Z211" s="35">
        <f>(I211+Q211)/D211</f>
        <v>0.18493311140900517</v>
      </c>
      <c r="AA211" s="35">
        <f>EXP((((Z211-Z213)/Z214+2)/4-1.8999999999999999)^3)</f>
        <v>0.019788938915944888</v>
      </c>
      <c r="AB211" s="35">
        <f>0.01*S211+0.14999999999999999*U211+0.23999999999999999*W211+0.25*Y211+0.34999999999999998*AA211</f>
        <v>0.036101629502529077</v>
      </c>
      <c r="AC211" s="38">
        <f>AB211/AB213</f>
        <v>0.012722146637046235</v>
      </c>
      <c r="AD211">
        <f>AC211-J211</f>
        <v>-6.4184768611141862e-17</v>
      </c>
    </row>
    <row r="212" spans="1:16384" ht="15.83333333333333">
      <c r="A212" s="57" t="s">
        <v>76</v>
      </c>
      <c r="B212" s="58">
        <v>8097</v>
      </c>
      <c r="C212" s="58">
        <v>32</v>
      </c>
      <c r="D212" s="58">
        <v>385.38600090343499</v>
      </c>
      <c r="E212" s="58">
        <v>193.597460747204</v>
      </c>
      <c r="F212" s="58">
        <v>6</v>
      </c>
      <c r="G212" s="58">
        <v>47</v>
      </c>
      <c r="H212" s="58">
        <v>10</v>
      </c>
      <c r="I212" s="58">
        <v>50.299999999999997</v>
      </c>
      <c r="J212" s="61">
        <v>0.0091922788026232802</v>
      </c>
      <c r="K212" s="58">
        <v>83503</v>
      </c>
      <c r="L212" s="58">
        <v>1149498</v>
      </c>
      <c r="M212" s="62">
        <f>+K212+L212</f>
        <v>1233001</v>
      </c>
      <c r="N212" s="29">
        <f>ROUND(ROUND(0.050000000000000003*M213,0)*AC212,0)</f>
        <v>83503</v>
      </c>
      <c r="O212" s="30">
        <f>N212-K212</f>
        <v>0</v>
      </c>
      <c r="P212" s="30" t="s">
        <f>IF(Q212=0,"",O212/Q212)</f>
        <v>23</v>
      </c>
      <c r="Q212" s="30"/>
      <c r="R212" s="35">
        <f>IF(C212=0,0,B212/C212)</f>
        <v>253.03125</v>
      </c>
      <c r="S212" s="35">
        <f>EXP((((R212-R213)/R214+2)/4-1.8999999999999999)^3)</f>
        <v>0.15450941805652207</v>
      </c>
      <c r="T212" s="35">
        <f>B212/D212</f>
        <v>21.01010410606181</v>
      </c>
      <c r="U212" s="35">
        <f>EXP((((T212-T213)/T214+2)/4-1.8999999999999999)^3)</f>
        <v>0.085002108423766709</v>
      </c>
      <c r="V212" s="35">
        <f>E212/D212</f>
        <v>0.50234689452488213</v>
      </c>
      <c r="W212" s="35">
        <f>EXP((((V212-V213)/V214+2)/4-1.8999999999999999)^3)</f>
        <v>0.020002396588298051</v>
      </c>
      <c r="X212" s="35">
        <f>F212/D212</f>
        <v>0.015568806303121015</v>
      </c>
      <c r="Y212" s="35">
        <f>EXP((((X212-X213)/X214+2)/4-1.8999999999999999)^3)</f>
        <v>0.0092733709141125074</v>
      </c>
      <c r="Z212" s="35">
        <f>(I212+Q212)/D212</f>
        <v>0.13051849284116451</v>
      </c>
      <c r="AA212" s="35">
        <f>EXP((((Z212-Z213)/Z214+2)/4-1.8999999999999999)^3)</f>
        <v>0.01334456246371697</v>
      </c>
      <c r="AB212" s="35">
        <f>0.01*S212+0.14999999999999999*U212+0.23999999999999999*W212+0.25*Y212+0.34999999999999998*AA212</f>
        <v>0.026084925216150825</v>
      </c>
      <c r="AC212" s="38">
        <f>AB212/AB213</f>
        <v>0.0091922788026232386</v>
      </c>
      <c r="AD212">
        <f>AC212-J212</f>
        <v>-4.163336342344337e-17</v>
      </c>
    </row>
    <row r="213" spans="1:16384">
      <c r="A213" s="63" t="s">
        <v>48</v>
      </c>
      <c r="B213" s="64">
        <f>+SUM(B188:B212)</f>
        <v>253764</v>
      </c>
      <c r="C213" s="64">
        <f>+SUM(C188:C212)</f>
        <v>1202</v>
      </c>
      <c r="D213" s="64">
        <f>+SUM(D188:D212)</f>
        <v>13787.3774675325</v>
      </c>
      <c r="E213" s="64">
        <f>+SUM(E188:E212)</f>
        <v>8491.5364202831606</v>
      </c>
      <c r="F213" s="64">
        <f>+SUM(F188:F212)</f>
        <v>2657</v>
      </c>
      <c r="G213" s="64">
        <f>+SUM(G188:G212)</f>
        <v>6887</v>
      </c>
      <c r="H213" s="64">
        <f>+SUM(H188:H212)</f>
        <v>783</v>
      </c>
      <c r="I213" s="64">
        <f>+SUM(I188:I212)</f>
        <v>7145.3900000000003</v>
      </c>
      <c r="J213" s="65">
        <f>+SUM(J188:J212)</f>
        <v>1</v>
      </c>
      <c r="K213" s="64">
        <f>+SUM(K188:K212)</f>
        <v>9084081</v>
      </c>
      <c r="L213" s="64">
        <f>SUM(L188:L212)</f>
        <v>172597546</v>
      </c>
      <c r="M213" s="66">
        <f>SUM(M188:M212)</f>
        <v>181681627</v>
      </c>
      <c r="N213" s="67"/>
      <c r="O213" s="68"/>
      <c r="P213" s="68"/>
      <c r="Q213" s="68"/>
      <c r="R213" s="71">
        <f>AVERAGE(R188:R212)</f>
        <v>203.72130055195026</v>
      </c>
      <c r="T213" s="71">
        <f>AVERAGE(T188:T212)</f>
        <v>20.091454057129088</v>
      </c>
      <c r="V213" s="33">
        <f>AVERAGE(V188:V212)</f>
        <v>0.59510391449584799</v>
      </c>
      <c r="X213" s="33">
        <f>AVERAGE(X188:X212)</f>
        <v>0.1256062905943392</v>
      </c>
      <c r="Z213" s="33">
        <f>AVERAGE(Z188:Z212)</f>
        <v>0.37341311806633593</v>
      </c>
      <c r="AB213" s="35">
        <f>SUM(AB188:AB212)</f>
        <v>2.8376995276412704</v>
      </c>
    </row>
    <row r="214" spans="1:16384">
      <c r="A214" s="69" t="s">
        <v>49</v>
      </c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R214" s="73">
        <f>_xlfn.STDEV.P(R188:R212)</f>
        <v>73.142689934575358</v>
      </c>
      <c r="S214" s="74"/>
      <c r="T214" s="73">
        <f>_xlfn.STDEV.P(T188:T212)</f>
        <v>4.673622409168857</v>
      </c>
      <c r="U214" s="74"/>
      <c r="V214" s="75">
        <f>_xlfn.STDEV.P(V188:V212)</f>
        <v>0.13201163829764606</v>
      </c>
      <c r="W214" s="74"/>
      <c r="X214" s="75">
        <f>_xlfn.STDEV.P(X188:X212)</f>
        <v>0.1008549282767492</v>
      </c>
      <c r="Y214" s="74"/>
      <c r="Z214" s="75">
        <f>_xlfn.STDEV.P(Z188:Z212)</f>
        <v>0.26606458538202377</v>
      </c>
      <c r="AA214" s="74"/>
      <c r="AB214" s="74"/>
      <c r="AC214" s="74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  <c r="FQ214" s="69"/>
      <c r="FR214" s="69"/>
      <c r="FS214" s="69"/>
      <c r="FT214" s="69"/>
      <c r="FU214" s="69"/>
      <c r="FV214" s="69"/>
      <c r="FW214" s="69"/>
      <c r="FX214" s="69"/>
      <c r="FY214" s="69"/>
      <c r="FZ214" s="69"/>
      <c r="GA214" s="69"/>
      <c r="GB214" s="69"/>
      <c r="GC214" s="69"/>
      <c r="GD214" s="69"/>
      <c r="GE214" s="69"/>
      <c r="GF214" s="69"/>
      <c r="GG214" s="69"/>
      <c r="GH214" s="69"/>
      <c r="GI214" s="69"/>
      <c r="GJ214" s="69"/>
      <c r="GK214" s="69"/>
      <c r="GL214" s="69"/>
      <c r="GM214" s="69"/>
      <c r="GN214" s="69"/>
      <c r="GO214" s="69"/>
      <c r="GP214" s="69"/>
      <c r="GQ214" s="69"/>
      <c r="GR214" s="69"/>
      <c r="GS214" s="69"/>
      <c r="GT214" s="69"/>
      <c r="GU214" s="69"/>
      <c r="GV214" s="69"/>
      <c r="GW214" s="69"/>
      <c r="GX214" s="69"/>
      <c r="GY214" s="69"/>
      <c r="GZ214" s="69"/>
      <c r="HA214" s="69"/>
      <c r="HB214" s="69"/>
      <c r="HC214" s="69"/>
      <c r="HD214" s="69"/>
      <c r="HE214" s="69"/>
      <c r="HF214" s="69"/>
      <c r="HG214" s="69"/>
      <c r="HH214" s="69"/>
      <c r="HI214" s="69"/>
      <c r="HJ214" s="69"/>
      <c r="HK214" s="69"/>
      <c r="HL214" s="69"/>
      <c r="HM214" s="69"/>
      <c r="HN214" s="69"/>
      <c r="HO214" s="69"/>
      <c r="HP214" s="69"/>
      <c r="HQ214" s="69"/>
      <c r="HR214" s="69"/>
      <c r="HS214" s="69"/>
      <c r="HT214" s="69"/>
      <c r="HU214" s="69"/>
      <c r="HV214" s="69"/>
      <c r="HW214" s="69"/>
      <c r="HX214" s="69"/>
      <c r="HY214" s="69"/>
      <c r="HZ214" s="69"/>
      <c r="IA214" s="69"/>
      <c r="IB214" s="69"/>
      <c r="IC214" s="69"/>
      <c r="ID214" s="69"/>
      <c r="IE214" s="69"/>
      <c r="IF214" s="69"/>
      <c r="IG214" s="69"/>
      <c r="IH214" s="69"/>
      <c r="II214" s="69"/>
      <c r="IJ214" s="69"/>
      <c r="IK214" s="69"/>
      <c r="IL214" s="69"/>
      <c r="IM214" s="69"/>
      <c r="IN214" s="69"/>
      <c r="IO214" s="69"/>
      <c r="IP214" s="69"/>
      <c r="IQ214" s="69"/>
      <c r="IR214" s="69"/>
      <c r="IS214" s="69"/>
      <c r="IT214" s="69"/>
      <c r="IU214" s="69"/>
      <c r="IV214" s="69"/>
      <c r="IW214" s="69"/>
      <c r="IX214" s="69"/>
      <c r="IY214" s="69"/>
      <c r="IZ214" s="69"/>
      <c r="JA214" s="69"/>
      <c r="JB214" s="69"/>
      <c r="JC214" s="69"/>
      <c r="JD214" s="69"/>
      <c r="JE214" s="69"/>
      <c r="JF214" s="69"/>
      <c r="JG214" s="69"/>
      <c r="JH214" s="69"/>
      <c r="JI214" s="69"/>
      <c r="JJ214" s="69"/>
      <c r="JK214" s="69"/>
      <c r="JL214" s="69"/>
      <c r="JM214" s="69"/>
      <c r="JN214" s="69"/>
      <c r="JO214" s="69"/>
      <c r="JP214" s="69"/>
      <c r="JQ214" s="69"/>
      <c r="JR214" s="69"/>
      <c r="JS214" s="69"/>
      <c r="JT214" s="69"/>
      <c r="JU214" s="69"/>
      <c r="JV214" s="69"/>
      <c r="JW214" s="69"/>
      <c r="JX214" s="69"/>
      <c r="JY214" s="69"/>
      <c r="JZ214" s="69"/>
      <c r="KA214" s="69"/>
      <c r="KB214" s="69"/>
      <c r="KC214" s="69"/>
      <c r="KD214" s="69"/>
      <c r="KE214" s="69"/>
      <c r="KF214" s="69"/>
      <c r="KG214" s="69"/>
      <c r="KH214" s="69"/>
      <c r="KI214" s="69"/>
      <c r="KJ214" s="69"/>
      <c r="KK214" s="69"/>
      <c r="KL214" s="69"/>
      <c r="KM214" s="69"/>
      <c r="KN214" s="69"/>
      <c r="KO214" s="69"/>
      <c r="KP214" s="69"/>
      <c r="KQ214" s="69"/>
      <c r="KR214" s="69"/>
      <c r="KS214" s="69"/>
      <c r="KT214" s="69"/>
      <c r="KU214" s="69"/>
      <c r="KV214" s="69"/>
      <c r="KW214" s="69"/>
      <c r="KX214" s="69"/>
      <c r="KY214" s="69"/>
      <c r="KZ214" s="69"/>
      <c r="LA214" s="69"/>
      <c r="LB214" s="69"/>
      <c r="LC214" s="69"/>
      <c r="LD214" s="69"/>
      <c r="LE214" s="69"/>
      <c r="LF214" s="69"/>
      <c r="LG214" s="69"/>
      <c r="LH214" s="69"/>
      <c r="LI214" s="69"/>
      <c r="LJ214" s="69"/>
      <c r="LK214" s="69"/>
      <c r="LL214" s="69"/>
      <c r="LM214" s="69"/>
      <c r="LN214" s="69"/>
      <c r="LO214" s="69"/>
      <c r="LP214" s="69"/>
      <c r="LQ214" s="69"/>
      <c r="LR214" s="69"/>
      <c r="LS214" s="69"/>
      <c r="LT214" s="69"/>
      <c r="LU214" s="69"/>
      <c r="LV214" s="69"/>
      <c r="LW214" s="69"/>
      <c r="LX214" s="69"/>
      <c r="LY214" s="69"/>
      <c r="LZ214" s="69"/>
      <c r="MA214" s="69"/>
      <c r="MB214" s="69"/>
      <c r="MC214" s="69"/>
      <c r="MD214" s="69"/>
      <c r="ME214" s="69"/>
      <c r="MF214" s="69"/>
      <c r="MG214" s="69"/>
      <c r="MH214" s="69"/>
      <c r="MI214" s="69"/>
      <c r="MJ214" s="69"/>
      <c r="MK214" s="69"/>
      <c r="ML214" s="69"/>
      <c r="MM214" s="69"/>
      <c r="MN214" s="69"/>
      <c r="MO214" s="69"/>
      <c r="MP214" s="69"/>
      <c r="MQ214" s="69"/>
      <c r="MR214" s="69"/>
      <c r="MS214" s="69"/>
      <c r="MT214" s="69"/>
      <c r="MU214" s="69"/>
      <c r="MV214" s="69"/>
      <c r="MW214" s="69"/>
      <c r="MX214" s="69"/>
      <c r="MY214" s="69"/>
      <c r="MZ214" s="69"/>
      <c r="NA214" s="69"/>
      <c r="NB214" s="69"/>
      <c r="NC214" s="69"/>
      <c r="ND214" s="69"/>
      <c r="NE214" s="69"/>
      <c r="NF214" s="69"/>
      <c r="NG214" s="69"/>
      <c r="NH214" s="69"/>
      <c r="NI214" s="69"/>
      <c r="NJ214" s="69"/>
      <c r="NK214" s="69"/>
      <c r="NL214" s="69"/>
      <c r="NM214" s="69"/>
      <c r="NN214" s="69"/>
      <c r="NO214" s="69"/>
      <c r="NP214" s="69"/>
      <c r="NQ214" s="69"/>
      <c r="NR214" s="69"/>
      <c r="NS214" s="69"/>
      <c r="NT214" s="69"/>
      <c r="NU214" s="69"/>
      <c r="NV214" s="69"/>
      <c r="NW214" s="69"/>
      <c r="NX214" s="69"/>
      <c r="NY214" s="69"/>
      <c r="NZ214" s="69"/>
      <c r="OA214" s="69"/>
      <c r="OB214" s="69"/>
      <c r="OC214" s="69"/>
      <c r="OD214" s="69"/>
      <c r="OE214" s="69"/>
      <c r="OF214" s="69"/>
      <c r="OG214" s="69"/>
      <c r="OH214" s="69"/>
      <c r="OI214" s="69"/>
      <c r="OJ214" s="69"/>
      <c r="OK214" s="69"/>
      <c r="OL214" s="69"/>
      <c r="OM214" s="69"/>
      <c r="ON214" s="69"/>
      <c r="OO214" s="69"/>
      <c r="OP214" s="69"/>
      <c r="OQ214" s="69"/>
      <c r="OR214" s="69"/>
      <c r="OS214" s="69"/>
      <c r="OT214" s="69"/>
      <c r="OU214" s="69"/>
      <c r="OV214" s="69"/>
      <c r="OW214" s="69"/>
      <c r="OX214" s="69"/>
      <c r="OY214" s="69"/>
      <c r="OZ214" s="69"/>
      <c r="PA214" s="69"/>
      <c r="PB214" s="69"/>
      <c r="PC214" s="69"/>
      <c r="PD214" s="69"/>
      <c r="PE214" s="69"/>
      <c r="PF214" s="69"/>
      <c r="PG214" s="69"/>
      <c r="PH214" s="69"/>
      <c r="PI214" s="69"/>
      <c r="PJ214" s="69"/>
      <c r="PK214" s="69"/>
      <c r="PL214" s="69"/>
      <c r="PM214" s="69"/>
      <c r="PN214" s="69"/>
      <c r="PO214" s="69"/>
      <c r="PP214" s="69"/>
      <c r="PQ214" s="69"/>
      <c r="PR214" s="69"/>
      <c r="PS214" s="69"/>
      <c r="PT214" s="69"/>
      <c r="PU214" s="69"/>
      <c r="PV214" s="69"/>
      <c r="PW214" s="69"/>
      <c r="PX214" s="69"/>
      <c r="PY214" s="69"/>
      <c r="PZ214" s="69"/>
      <c r="QA214" s="69"/>
      <c r="QB214" s="69"/>
      <c r="QC214" s="69"/>
      <c r="QD214" s="69"/>
      <c r="QE214" s="69"/>
      <c r="QF214" s="69"/>
      <c r="QG214" s="69"/>
      <c r="QH214" s="69"/>
      <c r="QI214" s="69"/>
      <c r="QJ214" s="69"/>
      <c r="QK214" s="69"/>
      <c r="QL214" s="69"/>
      <c r="QM214" s="69"/>
      <c r="QN214" s="69"/>
      <c r="QO214" s="69"/>
      <c r="QP214" s="69"/>
      <c r="QQ214" s="69"/>
      <c r="QR214" s="69"/>
      <c r="QS214" s="69"/>
      <c r="QT214" s="69"/>
      <c r="QU214" s="69"/>
      <c r="QV214" s="69"/>
      <c r="QW214" s="69"/>
      <c r="QX214" s="69"/>
      <c r="QY214" s="69"/>
      <c r="QZ214" s="69"/>
      <c r="RA214" s="69"/>
      <c r="RB214" s="69"/>
      <c r="RC214" s="69"/>
      <c r="RD214" s="69"/>
      <c r="RE214" s="69"/>
      <c r="RF214" s="69"/>
      <c r="RG214" s="69"/>
      <c r="RH214" s="69"/>
      <c r="RI214" s="69"/>
      <c r="RJ214" s="69"/>
      <c r="RK214" s="69"/>
      <c r="RL214" s="69"/>
      <c r="RM214" s="69"/>
      <c r="RN214" s="69"/>
      <c r="RO214" s="69"/>
      <c r="RP214" s="69"/>
      <c r="RQ214" s="69"/>
      <c r="RR214" s="69"/>
      <c r="RS214" s="69"/>
      <c r="RT214" s="69"/>
      <c r="RU214" s="69"/>
      <c r="RV214" s="69"/>
      <c r="RW214" s="69"/>
      <c r="RX214" s="69"/>
      <c r="RY214" s="69"/>
      <c r="RZ214" s="69"/>
      <c r="SA214" s="69"/>
      <c r="SB214" s="69"/>
      <c r="SC214" s="69"/>
      <c r="SD214" s="69"/>
      <c r="SE214" s="69"/>
      <c r="SF214" s="69"/>
      <c r="SG214" s="69"/>
      <c r="SH214" s="69"/>
      <c r="SI214" s="69"/>
      <c r="SJ214" s="69"/>
      <c r="SK214" s="69"/>
      <c r="SL214" s="69"/>
      <c r="SM214" s="69"/>
      <c r="SN214" s="69"/>
      <c r="SO214" s="69"/>
      <c r="SP214" s="69"/>
      <c r="SQ214" s="69"/>
      <c r="SR214" s="69"/>
      <c r="SS214" s="69"/>
      <c r="ST214" s="69"/>
      <c r="SU214" s="69"/>
      <c r="SV214" s="69"/>
      <c r="SW214" s="69"/>
      <c r="SX214" s="69"/>
      <c r="SY214" s="69"/>
      <c r="SZ214" s="69"/>
      <c r="TA214" s="69"/>
      <c r="TB214" s="69"/>
      <c r="TC214" s="69"/>
      <c r="TD214" s="69"/>
      <c r="TE214" s="69"/>
      <c r="TF214" s="69"/>
      <c r="TG214" s="69"/>
      <c r="TH214" s="69"/>
      <c r="TI214" s="69"/>
      <c r="TJ214" s="69"/>
      <c r="TK214" s="69"/>
      <c r="TL214" s="69"/>
      <c r="TM214" s="69"/>
      <c r="TN214" s="69"/>
      <c r="TO214" s="69"/>
      <c r="TP214" s="69"/>
      <c r="TQ214" s="69"/>
      <c r="TR214" s="69"/>
      <c r="TS214" s="69"/>
      <c r="TT214" s="69"/>
      <c r="TU214" s="69"/>
      <c r="TV214" s="69"/>
      <c r="TW214" s="69"/>
      <c r="TX214" s="69"/>
      <c r="TY214" s="69"/>
      <c r="TZ214" s="69"/>
      <c r="UA214" s="69"/>
      <c r="UB214" s="69"/>
      <c r="UC214" s="69"/>
      <c r="UD214" s="69"/>
      <c r="UE214" s="69"/>
      <c r="UF214" s="69"/>
      <c r="UG214" s="69"/>
      <c r="UH214" s="69"/>
      <c r="UI214" s="69"/>
      <c r="UJ214" s="69"/>
      <c r="UK214" s="69"/>
      <c r="UL214" s="69"/>
      <c r="UM214" s="69"/>
      <c r="UN214" s="69"/>
      <c r="UO214" s="69"/>
      <c r="UP214" s="69"/>
      <c r="UQ214" s="69"/>
      <c r="UR214" s="69"/>
      <c r="US214" s="69"/>
      <c r="UT214" s="69"/>
      <c r="UU214" s="69"/>
      <c r="UV214" s="69"/>
      <c r="UW214" s="69"/>
      <c r="UX214" s="69"/>
      <c r="UY214" s="69"/>
      <c r="UZ214" s="69"/>
      <c r="VA214" s="69"/>
      <c r="VB214" s="69"/>
      <c r="VC214" s="69"/>
      <c r="VD214" s="69"/>
      <c r="VE214" s="69"/>
      <c r="VF214" s="69"/>
      <c r="VG214" s="69"/>
      <c r="VH214" s="69"/>
      <c r="VI214" s="69"/>
      <c r="VJ214" s="69"/>
      <c r="VK214" s="69"/>
      <c r="VL214" s="69"/>
      <c r="VM214" s="69"/>
      <c r="VN214" s="69"/>
      <c r="VO214" s="69"/>
      <c r="VP214" s="69"/>
      <c r="VQ214" s="69"/>
      <c r="VR214" s="69"/>
      <c r="VS214" s="69"/>
      <c r="VT214" s="69"/>
      <c r="VU214" s="69"/>
      <c r="VV214" s="69"/>
      <c r="VW214" s="69"/>
      <c r="VX214" s="69"/>
      <c r="VY214" s="69"/>
      <c r="VZ214" s="69"/>
      <c r="WA214" s="69"/>
      <c r="WB214" s="69"/>
      <c r="WC214" s="69"/>
      <c r="WD214" s="69"/>
      <c r="WE214" s="69"/>
      <c r="WF214" s="69"/>
      <c r="WG214" s="69"/>
      <c r="WH214" s="69"/>
      <c r="WI214" s="69"/>
      <c r="WJ214" s="69"/>
      <c r="WK214" s="69"/>
      <c r="WL214" s="69"/>
      <c r="WM214" s="69"/>
      <c r="WN214" s="69"/>
      <c r="WO214" s="69"/>
      <c r="WP214" s="69"/>
      <c r="WQ214" s="69"/>
      <c r="WR214" s="69"/>
      <c r="WS214" s="69"/>
      <c r="WT214" s="69"/>
      <c r="WU214" s="69"/>
      <c r="WV214" s="69"/>
      <c r="WW214" s="69"/>
      <c r="WX214" s="69"/>
      <c r="WY214" s="69"/>
      <c r="WZ214" s="69"/>
      <c r="XA214" s="69"/>
      <c r="XB214" s="69"/>
      <c r="XC214" s="69"/>
      <c r="XD214" s="69"/>
      <c r="XE214" s="69"/>
      <c r="XF214" s="69"/>
      <c r="XG214" s="69"/>
      <c r="XH214" s="69"/>
      <c r="XI214" s="69"/>
      <c r="XJ214" s="69"/>
      <c r="XK214" s="69"/>
      <c r="XL214" s="69"/>
      <c r="XM214" s="69"/>
      <c r="XN214" s="69"/>
      <c r="XO214" s="69"/>
      <c r="XP214" s="69"/>
      <c r="XQ214" s="69"/>
      <c r="XR214" s="69"/>
      <c r="XS214" s="69"/>
      <c r="XT214" s="69"/>
      <c r="XU214" s="69"/>
      <c r="XV214" s="69"/>
      <c r="XW214" s="69"/>
      <c r="XX214" s="69"/>
      <c r="XY214" s="69"/>
      <c r="XZ214" s="69"/>
      <c r="YA214" s="69"/>
      <c r="YB214" s="69"/>
      <c r="YC214" s="69"/>
      <c r="YD214" s="69"/>
      <c r="YE214" s="69"/>
      <c r="YF214" s="69"/>
      <c r="YG214" s="69"/>
      <c r="YH214" s="69"/>
      <c r="YI214" s="69"/>
      <c r="YJ214" s="69"/>
      <c r="YK214" s="69"/>
      <c r="YL214" s="69"/>
      <c r="YM214" s="69"/>
      <c r="YN214" s="69"/>
      <c r="YO214" s="69"/>
      <c r="YP214" s="69"/>
      <c r="YQ214" s="69"/>
      <c r="YR214" s="69"/>
      <c r="YS214" s="69"/>
      <c r="YT214" s="69"/>
      <c r="YU214" s="69"/>
      <c r="YV214" s="69"/>
      <c r="YW214" s="69"/>
      <c r="YX214" s="69"/>
      <c r="YY214" s="69"/>
      <c r="YZ214" s="69"/>
      <c r="ZA214" s="69"/>
      <c r="ZB214" s="69"/>
      <c r="ZC214" s="69"/>
      <c r="ZD214" s="69"/>
      <c r="ZE214" s="69"/>
      <c r="ZF214" s="69"/>
      <c r="ZG214" s="69"/>
      <c r="ZH214" s="69"/>
      <c r="ZI214" s="69"/>
      <c r="ZJ214" s="69"/>
      <c r="ZK214" s="69"/>
      <c r="ZL214" s="69"/>
      <c r="ZM214" s="69"/>
      <c r="ZN214" s="69"/>
      <c r="ZO214" s="69"/>
      <c r="ZP214" s="69"/>
      <c r="ZQ214" s="69"/>
      <c r="ZR214" s="69"/>
      <c r="ZS214" s="69"/>
      <c r="ZT214" s="69"/>
      <c r="ZU214" s="69"/>
      <c r="ZV214" s="69"/>
      <c r="ZW214" s="69"/>
      <c r="ZX214" s="69"/>
      <c r="ZY214" s="69"/>
      <c r="ZZ214" s="69"/>
      <c r="AAA214" s="69"/>
      <c r="AAB214" s="69"/>
      <c r="AAC214" s="69"/>
      <c r="AAD214" s="69"/>
      <c r="AAE214" s="69"/>
      <c r="AAF214" s="69"/>
      <c r="AAG214" s="69"/>
      <c r="AAH214" s="69"/>
      <c r="AAI214" s="69"/>
      <c r="AAJ214" s="69"/>
      <c r="AAK214" s="69"/>
      <c r="AAL214" s="69"/>
      <c r="AAM214" s="69"/>
      <c r="AAN214" s="69"/>
      <c r="AAO214" s="69"/>
      <c r="AAP214" s="69"/>
      <c r="AAQ214" s="69"/>
      <c r="AAR214" s="69"/>
      <c r="AAS214" s="69"/>
      <c r="AAT214" s="69"/>
      <c r="AAU214" s="69"/>
      <c r="AAV214" s="69"/>
      <c r="AAW214" s="69"/>
      <c r="AAX214" s="69"/>
      <c r="AAY214" s="69"/>
      <c r="AAZ214" s="69"/>
      <c r="ABA214" s="69"/>
      <c r="ABB214" s="69"/>
      <c r="ABC214" s="69"/>
      <c r="ABD214" s="69"/>
      <c r="ABE214" s="69"/>
      <c r="ABF214" s="69"/>
      <c r="ABG214" s="69"/>
      <c r="ABH214" s="69"/>
      <c r="ABI214" s="69"/>
      <c r="ABJ214" s="69"/>
      <c r="ABK214" s="69"/>
      <c r="ABL214" s="69"/>
      <c r="ABM214" s="69"/>
      <c r="ABN214" s="69"/>
      <c r="ABO214" s="69"/>
      <c r="ABP214" s="69"/>
      <c r="ABQ214" s="69"/>
      <c r="ABR214" s="69"/>
      <c r="ABS214" s="69"/>
      <c r="ABT214" s="69"/>
      <c r="ABU214" s="69"/>
      <c r="ABV214" s="69"/>
      <c r="ABW214" s="69"/>
      <c r="ABX214" s="69"/>
      <c r="ABY214" s="69"/>
      <c r="ABZ214" s="69"/>
      <c r="ACA214" s="69"/>
      <c r="ACB214" s="69"/>
      <c r="ACC214" s="69"/>
      <c r="ACD214" s="69"/>
      <c r="ACE214" s="69"/>
      <c r="ACF214" s="69"/>
      <c r="ACG214" s="69"/>
      <c r="ACH214" s="69"/>
      <c r="ACI214" s="69"/>
      <c r="ACJ214" s="69"/>
      <c r="ACK214" s="69"/>
      <c r="ACL214" s="69"/>
      <c r="ACM214" s="69"/>
      <c r="ACN214" s="69"/>
      <c r="ACO214" s="69"/>
      <c r="ACP214" s="69"/>
      <c r="ACQ214" s="69"/>
      <c r="ACR214" s="69"/>
      <c r="ACS214" s="69"/>
      <c r="ACT214" s="69"/>
      <c r="ACU214" s="69"/>
      <c r="ACV214" s="69"/>
      <c r="ACW214" s="69"/>
      <c r="ACX214" s="69"/>
      <c r="ACY214" s="69"/>
      <c r="ACZ214" s="69"/>
      <c r="ADA214" s="69"/>
      <c r="ADB214" s="69"/>
      <c r="ADC214" s="69"/>
      <c r="ADD214" s="69"/>
      <c r="ADE214" s="69"/>
      <c r="ADF214" s="69"/>
      <c r="ADG214" s="69"/>
      <c r="ADH214" s="69"/>
      <c r="ADI214" s="69"/>
      <c r="ADJ214" s="69"/>
      <c r="ADK214" s="69"/>
      <c r="ADL214" s="69"/>
      <c r="ADM214" s="69"/>
      <c r="ADN214" s="69"/>
      <c r="ADO214" s="69"/>
      <c r="ADP214" s="69"/>
      <c r="ADQ214" s="69"/>
      <c r="ADR214" s="69"/>
      <c r="ADS214" s="69"/>
      <c r="ADT214" s="69"/>
      <c r="ADU214" s="69"/>
      <c r="ADV214" s="69"/>
      <c r="ADW214" s="69"/>
      <c r="ADX214" s="69"/>
      <c r="ADY214" s="69"/>
      <c r="ADZ214" s="69"/>
      <c r="AEA214" s="69"/>
      <c r="AEB214" s="69"/>
      <c r="AEC214" s="69"/>
      <c r="AED214" s="69"/>
      <c r="AEE214" s="69"/>
      <c r="AEF214" s="69"/>
      <c r="AEG214" s="69"/>
      <c r="AEH214" s="69"/>
      <c r="AEI214" s="69"/>
      <c r="AEJ214" s="69"/>
      <c r="AEK214" s="69"/>
      <c r="AEL214" s="69"/>
      <c r="AEM214" s="69"/>
      <c r="AEN214" s="69"/>
      <c r="AEO214" s="69"/>
      <c r="AEP214" s="69"/>
      <c r="AEQ214" s="69"/>
      <c r="AER214" s="69"/>
      <c r="AES214" s="69"/>
      <c r="AET214" s="69"/>
      <c r="AEU214" s="69"/>
      <c r="AEV214" s="69"/>
      <c r="AEW214" s="69"/>
      <c r="AEX214" s="69"/>
      <c r="AEY214" s="69"/>
      <c r="AEZ214" s="69"/>
      <c r="AFA214" s="69"/>
      <c r="AFB214" s="69"/>
      <c r="AFC214" s="69"/>
      <c r="AFD214" s="69"/>
      <c r="AFE214" s="69"/>
      <c r="AFF214" s="69"/>
      <c r="AFG214" s="69"/>
      <c r="AFH214" s="69"/>
      <c r="AFI214" s="69"/>
      <c r="AFJ214" s="69"/>
      <c r="AFK214" s="69"/>
      <c r="AFL214" s="69"/>
      <c r="AFM214" s="69"/>
      <c r="AFN214" s="69"/>
      <c r="AFO214" s="69"/>
      <c r="AFP214" s="69"/>
      <c r="AFQ214" s="69"/>
      <c r="AFR214" s="69"/>
      <c r="AFS214" s="69"/>
      <c r="AFT214" s="69"/>
      <c r="AFU214" s="69"/>
      <c r="AFV214" s="69"/>
      <c r="AFW214" s="69"/>
      <c r="AFX214" s="69"/>
      <c r="AFY214" s="69"/>
      <c r="AFZ214" s="69"/>
      <c r="AGA214" s="69"/>
      <c r="AGB214" s="69"/>
      <c r="AGC214" s="69"/>
      <c r="AGD214" s="69"/>
      <c r="AGE214" s="69"/>
      <c r="AGF214" s="69"/>
      <c r="AGG214" s="69"/>
      <c r="AGH214" s="69"/>
      <c r="AGI214" s="69"/>
      <c r="AGJ214" s="69"/>
      <c r="AGK214" s="69"/>
      <c r="AGL214" s="69"/>
      <c r="AGM214" s="69"/>
      <c r="AGN214" s="69"/>
      <c r="AGO214" s="69"/>
      <c r="AGP214" s="69"/>
      <c r="AGQ214" s="69"/>
      <c r="AGR214" s="69"/>
      <c r="AGS214" s="69"/>
      <c r="AGT214" s="69"/>
      <c r="AGU214" s="69"/>
      <c r="AGV214" s="69"/>
      <c r="AGW214" s="69"/>
      <c r="AGX214" s="69"/>
      <c r="AGY214" s="69"/>
      <c r="AGZ214" s="69"/>
      <c r="AHA214" s="69"/>
      <c r="AHB214" s="69"/>
      <c r="AHC214" s="69"/>
      <c r="AHD214" s="69"/>
      <c r="AHE214" s="69"/>
      <c r="AHF214" s="69"/>
      <c r="AHG214" s="69"/>
      <c r="AHH214" s="69"/>
      <c r="AHI214" s="69"/>
      <c r="AHJ214" s="69"/>
      <c r="AHK214" s="69"/>
      <c r="AHL214" s="69"/>
      <c r="AHM214" s="69"/>
      <c r="AHN214" s="69"/>
      <c r="AHO214" s="69"/>
      <c r="AHP214" s="69"/>
      <c r="AHQ214" s="69"/>
      <c r="AHR214" s="69"/>
      <c r="AHS214" s="69"/>
      <c r="AHT214" s="69"/>
      <c r="AHU214" s="69"/>
      <c r="AHV214" s="69"/>
      <c r="AHW214" s="69"/>
      <c r="AHX214" s="69"/>
      <c r="AHY214" s="69"/>
      <c r="AHZ214" s="69"/>
      <c r="AIA214" s="69"/>
      <c r="AIB214" s="69"/>
      <c r="AIC214" s="69"/>
      <c r="AID214" s="69"/>
      <c r="AIE214" s="69"/>
      <c r="AIF214" s="69"/>
      <c r="AIG214" s="69"/>
      <c r="AIH214" s="69"/>
      <c r="AII214" s="69"/>
      <c r="AIJ214" s="69"/>
      <c r="AIK214" s="69"/>
      <c r="AIL214" s="69"/>
      <c r="AIM214" s="69"/>
      <c r="AIN214" s="69"/>
      <c r="AIO214" s="69"/>
      <c r="AIP214" s="69"/>
      <c r="AIQ214" s="69"/>
      <c r="AIR214" s="69"/>
      <c r="AIS214" s="69"/>
      <c r="AIT214" s="69"/>
      <c r="AIU214" s="69"/>
      <c r="AIV214" s="69"/>
      <c r="AIW214" s="69"/>
      <c r="AIX214" s="69"/>
      <c r="AIY214" s="69"/>
      <c r="AIZ214" s="69"/>
      <c r="AJA214" s="69"/>
      <c r="AJB214" s="69"/>
      <c r="AJC214" s="69"/>
      <c r="AJD214" s="69"/>
      <c r="AJE214" s="69"/>
      <c r="AJF214" s="69"/>
      <c r="AJG214" s="69"/>
      <c r="AJH214" s="69"/>
      <c r="AJI214" s="69"/>
      <c r="AJJ214" s="69"/>
      <c r="AJK214" s="69"/>
      <c r="AJL214" s="69"/>
      <c r="AJM214" s="69"/>
      <c r="AJN214" s="69"/>
      <c r="AJO214" s="69"/>
      <c r="AJP214" s="69"/>
      <c r="AJQ214" s="69"/>
      <c r="AJR214" s="69"/>
      <c r="AJS214" s="69"/>
      <c r="AJT214" s="69"/>
      <c r="AJU214" s="69"/>
      <c r="AJV214" s="69"/>
      <c r="AJW214" s="69"/>
      <c r="AJX214" s="69"/>
      <c r="AJY214" s="69"/>
      <c r="AJZ214" s="69"/>
      <c r="AKA214" s="69"/>
      <c r="AKB214" s="69"/>
      <c r="AKC214" s="69"/>
      <c r="AKD214" s="69"/>
      <c r="AKE214" s="69"/>
      <c r="AKF214" s="69"/>
      <c r="AKG214" s="69"/>
      <c r="AKH214" s="69"/>
      <c r="AKI214" s="69"/>
      <c r="AKJ214" s="69"/>
      <c r="AKK214" s="69"/>
      <c r="AKL214" s="69"/>
      <c r="AKM214" s="69"/>
      <c r="AKN214" s="69"/>
      <c r="AKO214" s="69"/>
      <c r="AKP214" s="69"/>
      <c r="AKQ214" s="69"/>
      <c r="AKR214" s="69"/>
      <c r="AKS214" s="69"/>
      <c r="AKT214" s="69"/>
      <c r="AKU214" s="69"/>
      <c r="AKV214" s="69"/>
      <c r="AKW214" s="69"/>
      <c r="AKX214" s="69"/>
      <c r="AKY214" s="69"/>
      <c r="AKZ214" s="69"/>
      <c r="ALA214" s="69"/>
      <c r="ALB214" s="69"/>
      <c r="ALC214" s="69"/>
      <c r="ALD214" s="69"/>
      <c r="ALE214" s="69"/>
      <c r="ALF214" s="69"/>
      <c r="ALG214" s="69"/>
      <c r="ALH214" s="69"/>
      <c r="ALI214" s="69"/>
      <c r="ALJ214" s="69"/>
      <c r="ALK214" s="69"/>
      <c r="ALL214" s="69"/>
      <c r="ALM214" s="69"/>
      <c r="ALN214" s="69"/>
      <c r="ALO214" s="69"/>
      <c r="ALP214" s="69"/>
      <c r="ALQ214" s="69"/>
      <c r="ALR214" s="69"/>
      <c r="ALS214" s="69"/>
      <c r="ALT214" s="69"/>
      <c r="ALU214" s="69"/>
      <c r="ALV214" s="69"/>
      <c r="ALW214" s="69"/>
      <c r="ALX214" s="69"/>
      <c r="ALY214" s="69"/>
      <c r="ALZ214" s="69"/>
      <c r="AMA214" s="69"/>
      <c r="AMB214" s="69"/>
      <c r="AMC214" s="69"/>
      <c r="AMD214" s="69"/>
      <c r="AME214" s="69"/>
      <c r="AMF214" s="69"/>
      <c r="AMG214" s="69"/>
      <c r="AMH214" s="69"/>
      <c r="AMI214" s="69"/>
      <c r="AMJ214" s="69"/>
      <c r="AMK214" s="69"/>
      <c r="AML214" s="69"/>
      <c r="AMM214" s="69"/>
      <c r="AMN214" s="69"/>
      <c r="AMO214" s="69"/>
      <c r="AMP214" s="69"/>
      <c r="AMQ214" s="69"/>
      <c r="AMR214" s="69"/>
      <c r="AMS214" s="69"/>
      <c r="AMT214" s="69"/>
      <c r="AMU214" s="69"/>
      <c r="AMV214" s="69"/>
      <c r="AMW214" s="69"/>
      <c r="AMX214" s="69"/>
      <c r="AMY214" s="69"/>
      <c r="AMZ214" s="69"/>
      <c r="ANA214" s="69"/>
      <c r="ANB214" s="69"/>
      <c r="ANC214" s="69"/>
      <c r="AND214" s="69"/>
      <c r="ANE214" s="69"/>
      <c r="ANF214" s="69"/>
      <c r="ANG214" s="69"/>
      <c r="ANH214" s="69"/>
      <c r="ANI214" s="69"/>
      <c r="ANJ214" s="69"/>
      <c r="ANK214" s="69"/>
      <c r="ANL214" s="69"/>
      <c r="ANM214" s="69"/>
      <c r="ANN214" s="69"/>
      <c r="ANO214" s="69"/>
      <c r="ANP214" s="69"/>
      <c r="ANQ214" s="69"/>
      <c r="ANR214" s="69"/>
      <c r="ANS214" s="69"/>
      <c r="ANT214" s="69"/>
      <c r="ANU214" s="69"/>
      <c r="ANV214" s="69"/>
      <c r="ANW214" s="69"/>
      <c r="ANX214" s="69"/>
      <c r="ANY214" s="69"/>
      <c r="ANZ214" s="69"/>
      <c r="AOA214" s="69"/>
      <c r="AOB214" s="69"/>
      <c r="AOC214" s="69"/>
      <c r="AOD214" s="69"/>
      <c r="AOE214" s="69"/>
      <c r="AOF214" s="69"/>
      <c r="AOG214" s="69"/>
      <c r="AOH214" s="69"/>
      <c r="AOI214" s="69"/>
      <c r="AOJ214" s="69"/>
      <c r="AOK214" s="69"/>
      <c r="AOL214" s="69"/>
      <c r="AOM214" s="69"/>
      <c r="AON214" s="69"/>
      <c r="AOO214" s="69"/>
      <c r="AOP214" s="69"/>
      <c r="AOQ214" s="69"/>
      <c r="AOR214" s="69"/>
      <c r="AOS214" s="69"/>
      <c r="AOT214" s="69"/>
      <c r="AOU214" s="69"/>
      <c r="AOV214" s="69"/>
      <c r="AOW214" s="69"/>
      <c r="AOX214" s="69"/>
      <c r="AOY214" s="69"/>
      <c r="AOZ214" s="69"/>
      <c r="APA214" s="69"/>
      <c r="APB214" s="69"/>
      <c r="APC214" s="69"/>
      <c r="APD214" s="69"/>
      <c r="APE214" s="69"/>
      <c r="APF214" s="69"/>
      <c r="APG214" s="69"/>
      <c r="APH214" s="69"/>
      <c r="API214" s="69"/>
      <c r="APJ214" s="69"/>
      <c r="APK214" s="69"/>
      <c r="APL214" s="69"/>
      <c r="APM214" s="69"/>
      <c r="APN214" s="69"/>
      <c r="APO214" s="69"/>
      <c r="APP214" s="69"/>
      <c r="APQ214" s="69"/>
      <c r="APR214" s="69"/>
      <c r="APS214" s="69"/>
      <c r="APT214" s="69"/>
      <c r="APU214" s="69"/>
      <c r="APV214" s="69"/>
      <c r="APW214" s="69"/>
      <c r="APX214" s="69"/>
      <c r="APY214" s="69"/>
      <c r="APZ214" s="69"/>
      <c r="AQA214" s="69"/>
      <c r="AQB214" s="69"/>
      <c r="AQC214" s="69"/>
      <c r="AQD214" s="69"/>
      <c r="AQE214" s="69"/>
      <c r="AQF214" s="69"/>
      <c r="AQG214" s="69"/>
      <c r="AQH214" s="69"/>
      <c r="AQI214" s="69"/>
      <c r="AQJ214" s="69"/>
      <c r="AQK214" s="69"/>
      <c r="AQL214" s="69"/>
      <c r="AQM214" s="69"/>
      <c r="AQN214" s="69"/>
      <c r="AQO214" s="69"/>
      <c r="AQP214" s="69"/>
      <c r="AQQ214" s="69"/>
      <c r="AQR214" s="69"/>
      <c r="AQS214" s="69"/>
      <c r="AQT214" s="69"/>
      <c r="AQU214" s="69"/>
      <c r="AQV214" s="69"/>
      <c r="AQW214" s="69"/>
      <c r="AQX214" s="69"/>
      <c r="AQY214" s="69"/>
      <c r="AQZ214" s="69"/>
      <c r="ARA214" s="69"/>
      <c r="ARB214" s="69"/>
      <c r="ARC214" s="69"/>
      <c r="ARD214" s="69"/>
      <c r="ARE214" s="69"/>
      <c r="ARF214" s="69"/>
      <c r="ARG214" s="69"/>
      <c r="ARH214" s="69"/>
      <c r="ARI214" s="69"/>
      <c r="ARJ214" s="69"/>
      <c r="ARK214" s="69"/>
      <c r="ARL214" s="69"/>
      <c r="ARM214" s="69"/>
      <c r="ARN214" s="69"/>
      <c r="ARO214" s="69"/>
      <c r="ARP214" s="69"/>
      <c r="ARQ214" s="69"/>
      <c r="ARR214" s="69"/>
      <c r="ARS214" s="69"/>
      <c r="ART214" s="69"/>
      <c r="ARU214" s="69"/>
      <c r="ARV214" s="69"/>
      <c r="ARW214" s="69"/>
      <c r="ARX214" s="69"/>
      <c r="ARY214" s="69"/>
      <c r="ARZ214" s="69"/>
      <c r="ASA214" s="69"/>
      <c r="ASB214" s="69"/>
      <c r="ASC214" s="69"/>
      <c r="ASD214" s="69"/>
      <c r="ASE214" s="69"/>
      <c r="ASF214" s="69"/>
      <c r="ASG214" s="69"/>
      <c r="ASH214" s="69"/>
      <c r="ASI214" s="69"/>
      <c r="ASJ214" s="69"/>
      <c r="ASK214" s="69"/>
      <c r="ASL214" s="69"/>
      <c r="ASM214" s="69"/>
      <c r="ASN214" s="69"/>
      <c r="ASO214" s="69"/>
      <c r="ASP214" s="69"/>
      <c r="ASQ214" s="69"/>
      <c r="ASR214" s="69"/>
      <c r="ASS214" s="69"/>
      <c r="AST214" s="69"/>
      <c r="ASU214" s="69"/>
      <c r="ASV214" s="69"/>
      <c r="ASW214" s="69"/>
      <c r="ASX214" s="69"/>
      <c r="ASY214" s="69"/>
      <c r="ASZ214" s="69"/>
      <c r="ATA214" s="69"/>
      <c r="ATB214" s="69"/>
      <c r="ATC214" s="69"/>
      <c r="ATD214" s="69"/>
      <c r="ATE214" s="69"/>
      <c r="ATF214" s="69"/>
      <c r="ATG214" s="69"/>
      <c r="ATH214" s="69"/>
      <c r="ATI214" s="69"/>
      <c r="ATJ214" s="69"/>
      <c r="ATK214" s="69"/>
      <c r="ATL214" s="69"/>
      <c r="ATM214" s="69"/>
      <c r="ATN214" s="69"/>
      <c r="ATO214" s="69"/>
      <c r="ATP214" s="69"/>
      <c r="ATQ214" s="69"/>
      <c r="ATR214" s="69"/>
      <c r="ATS214" s="69"/>
      <c r="ATT214" s="69"/>
      <c r="ATU214" s="69"/>
      <c r="ATV214" s="69"/>
      <c r="ATW214" s="69"/>
      <c r="ATX214" s="69"/>
      <c r="ATY214" s="69"/>
      <c r="ATZ214" s="69"/>
      <c r="AUA214" s="69"/>
      <c r="AUB214" s="69"/>
      <c r="AUC214" s="69"/>
      <c r="AUD214" s="69"/>
      <c r="AUE214" s="69"/>
      <c r="AUF214" s="69"/>
      <c r="AUG214" s="69"/>
      <c r="AUH214" s="69"/>
      <c r="AUI214" s="69"/>
      <c r="AUJ214" s="69"/>
      <c r="AUK214" s="69"/>
      <c r="AUL214" s="69"/>
      <c r="AUM214" s="69"/>
      <c r="AUN214" s="69"/>
      <c r="AUO214" s="69"/>
      <c r="AUP214" s="69"/>
      <c r="AUQ214" s="69"/>
      <c r="AUR214" s="69"/>
      <c r="AUS214" s="69"/>
      <c r="AUT214" s="69"/>
      <c r="AUU214" s="69"/>
      <c r="AUV214" s="69"/>
      <c r="AUW214" s="69"/>
      <c r="AUX214" s="69"/>
      <c r="AUY214" s="69"/>
      <c r="AUZ214" s="69"/>
      <c r="AVA214" s="69"/>
      <c r="AVB214" s="69"/>
      <c r="AVC214" s="69"/>
      <c r="AVD214" s="69"/>
      <c r="AVE214" s="69"/>
      <c r="AVF214" s="69"/>
      <c r="AVG214" s="69"/>
      <c r="AVH214" s="69"/>
      <c r="AVI214" s="69"/>
      <c r="AVJ214" s="69"/>
      <c r="AVK214" s="69"/>
      <c r="AVL214" s="69"/>
      <c r="AVM214" s="69"/>
      <c r="AVN214" s="69"/>
      <c r="AVO214" s="69"/>
      <c r="AVP214" s="69"/>
      <c r="AVQ214" s="69"/>
      <c r="AVR214" s="69"/>
      <c r="AVS214" s="69"/>
      <c r="AVT214" s="69"/>
      <c r="AVU214" s="69"/>
      <c r="AVV214" s="69"/>
      <c r="AVW214" s="69"/>
      <c r="AVX214" s="69"/>
      <c r="AVY214" s="69"/>
      <c r="AVZ214" s="69"/>
      <c r="AWA214" s="69"/>
      <c r="AWB214" s="69"/>
      <c r="AWC214" s="69"/>
      <c r="AWD214" s="69"/>
      <c r="AWE214" s="69"/>
      <c r="AWF214" s="69"/>
      <c r="AWG214" s="69"/>
      <c r="AWH214" s="69"/>
      <c r="AWI214" s="69"/>
      <c r="AWJ214" s="69"/>
      <c r="AWK214" s="69"/>
      <c r="AWL214" s="69"/>
      <c r="AWM214" s="69"/>
      <c r="AWN214" s="69"/>
      <c r="AWO214" s="69"/>
      <c r="AWP214" s="69"/>
      <c r="AWQ214" s="69"/>
      <c r="AWR214" s="69"/>
      <c r="AWS214" s="69"/>
      <c r="AWT214" s="69"/>
      <c r="AWU214" s="69"/>
      <c r="AWV214" s="69"/>
      <c r="AWW214" s="69"/>
      <c r="AWX214" s="69"/>
      <c r="AWY214" s="69"/>
      <c r="AWZ214" s="69"/>
      <c r="AXA214" s="69"/>
      <c r="AXB214" s="69"/>
      <c r="AXC214" s="69"/>
      <c r="AXD214" s="69"/>
      <c r="AXE214" s="69"/>
      <c r="AXF214" s="69"/>
      <c r="AXG214" s="69"/>
      <c r="AXH214" s="69"/>
      <c r="AXI214" s="69"/>
      <c r="AXJ214" s="69"/>
      <c r="AXK214" s="69"/>
      <c r="AXL214" s="69"/>
      <c r="AXM214" s="69"/>
      <c r="AXN214" s="69"/>
      <c r="AXO214" s="69"/>
      <c r="AXP214" s="69"/>
      <c r="AXQ214" s="69"/>
      <c r="AXR214" s="69"/>
      <c r="AXS214" s="69"/>
      <c r="AXT214" s="69"/>
      <c r="AXU214" s="69"/>
      <c r="AXV214" s="69"/>
      <c r="AXW214" s="69"/>
      <c r="AXX214" s="69"/>
      <c r="AXY214" s="69"/>
      <c r="AXZ214" s="69"/>
      <c r="AYA214" s="69"/>
      <c r="AYB214" s="69"/>
      <c r="AYC214" s="69"/>
      <c r="AYD214" s="69"/>
      <c r="AYE214" s="69"/>
      <c r="AYF214" s="69"/>
      <c r="AYG214" s="69"/>
      <c r="AYH214" s="69"/>
      <c r="AYI214" s="69"/>
      <c r="AYJ214" s="69"/>
      <c r="AYK214" s="69"/>
      <c r="AYL214" s="69"/>
      <c r="AYM214" s="69"/>
      <c r="AYN214" s="69"/>
      <c r="AYO214" s="69"/>
      <c r="AYP214" s="69"/>
      <c r="AYQ214" s="69"/>
      <c r="AYR214" s="69"/>
      <c r="AYS214" s="69"/>
      <c r="AYT214" s="69"/>
      <c r="AYU214" s="69"/>
      <c r="AYV214" s="69"/>
      <c r="AYW214" s="69"/>
      <c r="AYX214" s="69"/>
      <c r="AYY214" s="69"/>
      <c r="AYZ214" s="69"/>
      <c r="AZA214" s="69"/>
      <c r="AZB214" s="69"/>
      <c r="AZC214" s="69"/>
      <c r="AZD214" s="69"/>
      <c r="AZE214" s="69"/>
      <c r="AZF214" s="69"/>
      <c r="AZG214" s="69"/>
      <c r="AZH214" s="69"/>
      <c r="AZI214" s="69"/>
      <c r="AZJ214" s="69"/>
      <c r="AZK214" s="69"/>
      <c r="AZL214" s="69"/>
      <c r="AZM214" s="69"/>
      <c r="AZN214" s="69"/>
      <c r="AZO214" s="69"/>
      <c r="AZP214" s="69"/>
      <c r="AZQ214" s="69"/>
      <c r="AZR214" s="69"/>
      <c r="AZS214" s="69"/>
      <c r="AZT214" s="69"/>
      <c r="AZU214" s="69"/>
      <c r="AZV214" s="69"/>
      <c r="AZW214" s="69"/>
      <c r="AZX214" s="69"/>
      <c r="AZY214" s="69"/>
      <c r="AZZ214" s="69"/>
      <c r="BAA214" s="69"/>
      <c r="BAB214" s="69"/>
      <c r="BAC214" s="69"/>
      <c r="BAD214" s="69"/>
      <c r="BAE214" s="69"/>
      <c r="BAF214" s="69"/>
      <c r="BAG214" s="69"/>
      <c r="BAH214" s="69"/>
      <c r="BAI214" s="69"/>
      <c r="BAJ214" s="69"/>
      <c r="BAK214" s="69"/>
      <c r="BAL214" s="69"/>
      <c r="BAM214" s="69"/>
      <c r="BAN214" s="69"/>
      <c r="BAO214" s="69"/>
      <c r="BAP214" s="69"/>
      <c r="BAQ214" s="69"/>
      <c r="BAR214" s="69"/>
      <c r="BAS214" s="69"/>
      <c r="BAT214" s="69"/>
      <c r="BAU214" s="69"/>
      <c r="BAV214" s="69"/>
      <c r="BAW214" s="69"/>
      <c r="BAX214" s="69"/>
      <c r="BAY214" s="69"/>
      <c r="BAZ214" s="69"/>
      <c r="BBA214" s="69"/>
      <c r="BBB214" s="69"/>
      <c r="BBC214" s="69"/>
      <c r="BBD214" s="69"/>
      <c r="BBE214" s="69"/>
      <c r="BBF214" s="69"/>
      <c r="BBG214" s="69"/>
      <c r="BBH214" s="69"/>
      <c r="BBI214" s="69"/>
      <c r="BBJ214" s="69"/>
      <c r="BBK214" s="69"/>
      <c r="BBL214" s="69"/>
      <c r="BBM214" s="69"/>
      <c r="BBN214" s="69"/>
      <c r="BBO214" s="69"/>
      <c r="BBP214" s="69"/>
      <c r="BBQ214" s="69"/>
      <c r="BBR214" s="69"/>
      <c r="BBS214" s="69"/>
      <c r="BBT214" s="69"/>
      <c r="BBU214" s="69"/>
      <c r="BBV214" s="69"/>
      <c r="BBW214" s="69"/>
      <c r="BBX214" s="69"/>
      <c r="BBY214" s="69"/>
      <c r="BBZ214" s="69"/>
      <c r="BCA214" s="69"/>
      <c r="BCB214" s="69"/>
      <c r="BCC214" s="69"/>
      <c r="BCD214" s="69"/>
      <c r="BCE214" s="69"/>
      <c r="BCF214" s="69"/>
      <c r="BCG214" s="69"/>
      <c r="BCH214" s="69"/>
      <c r="BCI214" s="69"/>
      <c r="BCJ214" s="69"/>
      <c r="BCK214" s="69"/>
      <c r="BCL214" s="69"/>
      <c r="BCM214" s="69"/>
      <c r="BCN214" s="69"/>
      <c r="BCO214" s="69"/>
      <c r="BCP214" s="69"/>
      <c r="BCQ214" s="69"/>
      <c r="BCR214" s="69"/>
      <c r="BCS214" s="69"/>
      <c r="BCT214" s="69"/>
      <c r="BCU214" s="69"/>
      <c r="BCV214" s="69"/>
      <c r="BCW214" s="69"/>
      <c r="BCX214" s="69"/>
      <c r="BCY214" s="69"/>
      <c r="BCZ214" s="69"/>
      <c r="BDA214" s="69"/>
      <c r="BDB214" s="69"/>
      <c r="BDC214" s="69"/>
      <c r="BDD214" s="69"/>
      <c r="BDE214" s="69"/>
      <c r="BDF214" s="69"/>
      <c r="BDG214" s="69"/>
      <c r="BDH214" s="69"/>
      <c r="BDI214" s="69"/>
      <c r="BDJ214" s="69"/>
      <c r="BDK214" s="69"/>
      <c r="BDL214" s="69"/>
      <c r="BDM214" s="69"/>
      <c r="BDN214" s="69"/>
      <c r="BDO214" s="69"/>
      <c r="BDP214" s="69"/>
      <c r="BDQ214" s="69"/>
      <c r="BDR214" s="69"/>
      <c r="BDS214" s="69"/>
      <c r="BDT214" s="69"/>
      <c r="BDU214" s="69"/>
      <c r="BDV214" s="69"/>
      <c r="BDW214" s="69"/>
      <c r="BDX214" s="69"/>
      <c r="BDY214" s="69"/>
      <c r="BDZ214" s="69"/>
      <c r="BEA214" s="69"/>
      <c r="BEB214" s="69"/>
      <c r="BEC214" s="69"/>
      <c r="BED214" s="69"/>
      <c r="BEE214" s="69"/>
      <c r="BEF214" s="69"/>
      <c r="BEG214" s="69"/>
      <c r="BEH214" s="69"/>
      <c r="BEI214" s="69"/>
      <c r="BEJ214" s="69"/>
      <c r="BEK214" s="69"/>
      <c r="BEL214" s="69"/>
      <c r="BEM214" s="69"/>
      <c r="BEN214" s="69"/>
      <c r="BEO214" s="69"/>
      <c r="BEP214" s="69"/>
      <c r="BEQ214" s="69"/>
      <c r="BER214" s="69"/>
      <c r="BES214" s="69"/>
      <c r="BET214" s="69"/>
      <c r="BEU214" s="69"/>
      <c r="BEV214" s="69"/>
      <c r="BEW214" s="69"/>
      <c r="BEX214" s="69"/>
      <c r="BEY214" s="69"/>
      <c r="BEZ214" s="69"/>
      <c r="BFA214" s="69"/>
      <c r="BFB214" s="69"/>
      <c r="BFC214" s="69"/>
      <c r="BFD214" s="69"/>
      <c r="BFE214" s="69"/>
      <c r="BFF214" s="69"/>
      <c r="BFG214" s="69"/>
      <c r="BFH214" s="69"/>
      <c r="BFI214" s="69"/>
      <c r="BFJ214" s="69"/>
      <c r="BFK214" s="69"/>
      <c r="BFL214" s="69"/>
      <c r="BFM214" s="69"/>
      <c r="BFN214" s="69"/>
      <c r="BFO214" s="69"/>
      <c r="BFP214" s="69"/>
      <c r="BFQ214" s="69"/>
      <c r="BFR214" s="69"/>
      <c r="BFS214" s="69"/>
      <c r="BFT214" s="69"/>
      <c r="BFU214" s="69"/>
      <c r="BFV214" s="69"/>
      <c r="BFW214" s="69"/>
      <c r="BFX214" s="69"/>
      <c r="BFY214" s="69"/>
      <c r="BFZ214" s="69"/>
      <c r="BGA214" s="69"/>
      <c r="BGB214" s="69"/>
      <c r="BGC214" s="69"/>
      <c r="BGD214" s="69"/>
      <c r="BGE214" s="69"/>
      <c r="BGF214" s="69"/>
      <c r="BGG214" s="69"/>
      <c r="BGH214" s="69"/>
      <c r="BGI214" s="69"/>
      <c r="BGJ214" s="69"/>
      <c r="BGK214" s="69"/>
      <c r="BGL214" s="69"/>
      <c r="BGM214" s="69"/>
      <c r="BGN214" s="69"/>
      <c r="BGO214" s="69"/>
      <c r="BGP214" s="69"/>
      <c r="BGQ214" s="69"/>
      <c r="BGR214" s="69"/>
      <c r="BGS214" s="69"/>
      <c r="BGT214" s="69"/>
      <c r="BGU214" s="69"/>
      <c r="BGV214" s="69"/>
      <c r="BGW214" s="69"/>
      <c r="BGX214" s="69"/>
      <c r="BGY214" s="69"/>
      <c r="BGZ214" s="69"/>
      <c r="BHA214" s="69"/>
      <c r="BHB214" s="69"/>
      <c r="BHC214" s="69"/>
      <c r="BHD214" s="69"/>
      <c r="BHE214" s="69"/>
      <c r="BHF214" s="69"/>
      <c r="BHG214" s="69"/>
      <c r="BHH214" s="69"/>
      <c r="BHI214" s="69"/>
      <c r="BHJ214" s="69"/>
      <c r="BHK214" s="69"/>
      <c r="BHL214" s="69"/>
      <c r="BHM214" s="69"/>
      <c r="BHN214" s="69"/>
      <c r="BHO214" s="69"/>
      <c r="BHP214" s="69"/>
      <c r="BHQ214" s="69"/>
      <c r="BHR214" s="69"/>
      <c r="BHS214" s="69"/>
      <c r="BHT214" s="69"/>
      <c r="BHU214" s="69"/>
      <c r="BHV214" s="69"/>
      <c r="BHW214" s="69"/>
      <c r="BHX214" s="69"/>
      <c r="BHY214" s="69"/>
      <c r="BHZ214" s="69"/>
      <c r="BIA214" s="69"/>
      <c r="BIB214" s="69"/>
      <c r="BIC214" s="69"/>
      <c r="BID214" s="69"/>
      <c r="BIE214" s="69"/>
      <c r="BIF214" s="69"/>
      <c r="BIG214" s="69"/>
      <c r="BIH214" s="69"/>
      <c r="BII214" s="69"/>
      <c r="BIJ214" s="69"/>
      <c r="BIK214" s="69"/>
      <c r="BIL214" s="69"/>
      <c r="BIM214" s="69"/>
      <c r="BIN214" s="69"/>
      <c r="BIO214" s="69"/>
      <c r="BIP214" s="69"/>
      <c r="BIQ214" s="69"/>
      <c r="BIR214" s="69"/>
      <c r="BIS214" s="69"/>
      <c r="BIT214" s="69"/>
      <c r="BIU214" s="69"/>
      <c r="BIV214" s="69"/>
      <c r="BIW214" s="69"/>
      <c r="BIX214" s="69"/>
      <c r="BIY214" s="69"/>
      <c r="BIZ214" s="69"/>
      <c r="BJA214" s="69"/>
      <c r="BJB214" s="69"/>
      <c r="BJC214" s="69"/>
      <c r="BJD214" s="69"/>
      <c r="BJE214" s="69"/>
      <c r="BJF214" s="69"/>
      <c r="BJG214" s="69"/>
      <c r="BJH214" s="69"/>
      <c r="BJI214" s="69"/>
      <c r="BJJ214" s="69"/>
      <c r="BJK214" s="69"/>
      <c r="BJL214" s="69"/>
      <c r="BJM214" s="69"/>
      <c r="BJN214" s="69"/>
      <c r="BJO214" s="69"/>
      <c r="BJP214" s="69"/>
      <c r="BJQ214" s="69"/>
      <c r="BJR214" s="69"/>
      <c r="BJS214" s="69"/>
      <c r="BJT214" s="69"/>
      <c r="BJU214" s="69"/>
      <c r="BJV214" s="69"/>
      <c r="BJW214" s="69"/>
      <c r="BJX214" s="69"/>
      <c r="BJY214" s="69"/>
      <c r="BJZ214" s="69"/>
      <c r="BKA214" s="69"/>
      <c r="BKB214" s="69"/>
      <c r="BKC214" s="69"/>
      <c r="BKD214" s="69"/>
      <c r="BKE214" s="69"/>
      <c r="BKF214" s="69"/>
      <c r="BKG214" s="69"/>
      <c r="BKH214" s="69"/>
      <c r="BKI214" s="69"/>
      <c r="BKJ214" s="69"/>
      <c r="BKK214" s="69"/>
      <c r="BKL214" s="69"/>
      <c r="BKM214" s="69"/>
      <c r="BKN214" s="69"/>
      <c r="BKO214" s="69"/>
      <c r="BKP214" s="69"/>
      <c r="BKQ214" s="69"/>
      <c r="BKR214" s="69"/>
      <c r="BKS214" s="69"/>
      <c r="BKT214" s="69"/>
      <c r="BKU214" s="69"/>
      <c r="BKV214" s="69"/>
      <c r="BKW214" s="69"/>
      <c r="BKX214" s="69"/>
      <c r="BKY214" s="69"/>
      <c r="BKZ214" s="69"/>
      <c r="BLA214" s="69"/>
      <c r="BLB214" s="69"/>
      <c r="BLC214" s="69"/>
      <c r="BLD214" s="69"/>
      <c r="BLE214" s="69"/>
      <c r="BLF214" s="69"/>
      <c r="BLG214" s="69"/>
      <c r="BLH214" s="69"/>
      <c r="BLI214" s="69"/>
      <c r="BLJ214" s="69"/>
      <c r="BLK214" s="69"/>
      <c r="BLL214" s="69"/>
      <c r="BLM214" s="69"/>
      <c r="BLN214" s="69"/>
      <c r="BLO214" s="69"/>
      <c r="BLP214" s="69"/>
      <c r="BLQ214" s="69"/>
      <c r="BLR214" s="69"/>
      <c r="BLS214" s="69"/>
      <c r="BLT214" s="69"/>
      <c r="BLU214" s="69"/>
      <c r="BLV214" s="69"/>
      <c r="BLW214" s="69"/>
      <c r="BLX214" s="69"/>
      <c r="BLY214" s="69"/>
      <c r="BLZ214" s="69"/>
      <c r="BMA214" s="69"/>
      <c r="BMB214" s="69"/>
      <c r="BMC214" s="69"/>
      <c r="BMD214" s="69"/>
      <c r="BME214" s="69"/>
      <c r="BMF214" s="69"/>
      <c r="BMG214" s="69"/>
      <c r="BMH214" s="69"/>
      <c r="BMI214" s="69"/>
      <c r="BMJ214" s="69"/>
      <c r="BMK214" s="69"/>
      <c r="BML214" s="69"/>
      <c r="BMM214" s="69"/>
      <c r="BMN214" s="69"/>
      <c r="BMO214" s="69"/>
      <c r="BMP214" s="69"/>
      <c r="BMQ214" s="69"/>
      <c r="BMR214" s="69"/>
      <c r="BMS214" s="69"/>
      <c r="BMT214" s="69"/>
      <c r="BMU214" s="69"/>
      <c r="BMV214" s="69"/>
      <c r="BMW214" s="69"/>
      <c r="BMX214" s="69"/>
      <c r="BMY214" s="69"/>
      <c r="BMZ214" s="69"/>
      <c r="BNA214" s="69"/>
      <c r="BNB214" s="69"/>
      <c r="BNC214" s="69"/>
      <c r="BND214" s="69"/>
      <c r="BNE214" s="69"/>
      <c r="BNF214" s="69"/>
      <c r="BNG214" s="69"/>
      <c r="BNH214" s="69"/>
      <c r="BNI214" s="69"/>
      <c r="BNJ214" s="69"/>
      <c r="BNK214" s="69"/>
      <c r="BNL214" s="69"/>
      <c r="BNM214" s="69"/>
      <c r="BNN214" s="69"/>
      <c r="BNO214" s="69"/>
      <c r="BNP214" s="69"/>
      <c r="BNQ214" s="69"/>
      <c r="BNR214" s="69"/>
      <c r="BNS214" s="69"/>
      <c r="BNT214" s="69"/>
      <c r="BNU214" s="69"/>
      <c r="BNV214" s="69"/>
      <c r="BNW214" s="69"/>
      <c r="BNX214" s="69"/>
      <c r="BNY214" s="69"/>
      <c r="BNZ214" s="69"/>
      <c r="BOA214" s="69"/>
      <c r="BOB214" s="69"/>
      <c r="BOC214" s="69"/>
      <c r="BOD214" s="69"/>
      <c r="BOE214" s="69"/>
      <c r="BOF214" s="69"/>
      <c r="BOG214" s="69"/>
      <c r="BOH214" s="69"/>
      <c r="BOI214" s="69"/>
      <c r="BOJ214" s="69"/>
      <c r="BOK214" s="69"/>
      <c r="BOL214" s="69"/>
      <c r="BOM214" s="69"/>
      <c r="BON214" s="69"/>
      <c r="BOO214" s="69"/>
      <c r="BOP214" s="69"/>
      <c r="BOQ214" s="69"/>
      <c r="BOR214" s="69"/>
      <c r="BOS214" s="69"/>
      <c r="BOT214" s="69"/>
      <c r="BOU214" s="69"/>
      <c r="BOV214" s="69"/>
      <c r="BOW214" s="69"/>
      <c r="BOX214" s="69"/>
      <c r="BOY214" s="69"/>
      <c r="BOZ214" s="69"/>
      <c r="BPA214" s="69"/>
      <c r="BPB214" s="69"/>
      <c r="BPC214" s="69"/>
      <c r="BPD214" s="69"/>
      <c r="BPE214" s="69"/>
      <c r="BPF214" s="69"/>
      <c r="BPG214" s="69"/>
      <c r="BPH214" s="69"/>
      <c r="BPI214" s="69"/>
      <c r="BPJ214" s="69"/>
      <c r="BPK214" s="69"/>
      <c r="BPL214" s="69"/>
      <c r="BPM214" s="69"/>
      <c r="BPN214" s="69"/>
      <c r="BPO214" s="69"/>
      <c r="BPP214" s="69"/>
      <c r="BPQ214" s="69"/>
      <c r="BPR214" s="69"/>
      <c r="BPS214" s="69"/>
      <c r="BPT214" s="69"/>
      <c r="BPU214" s="69"/>
      <c r="BPV214" s="69"/>
      <c r="BPW214" s="69"/>
      <c r="BPX214" s="69"/>
      <c r="BPY214" s="69"/>
      <c r="BPZ214" s="69"/>
      <c r="BQA214" s="69"/>
      <c r="BQB214" s="69"/>
      <c r="BQC214" s="69"/>
      <c r="BQD214" s="69"/>
      <c r="BQE214" s="69"/>
      <c r="BQF214" s="69"/>
      <c r="BQG214" s="69"/>
      <c r="BQH214" s="69"/>
      <c r="BQI214" s="69"/>
      <c r="BQJ214" s="69"/>
      <c r="BQK214" s="69"/>
      <c r="BQL214" s="69"/>
      <c r="BQM214" s="69"/>
      <c r="BQN214" s="69"/>
      <c r="BQO214" s="69"/>
      <c r="BQP214" s="69"/>
      <c r="BQQ214" s="69"/>
      <c r="BQR214" s="69"/>
      <c r="BQS214" s="69"/>
      <c r="BQT214" s="69"/>
      <c r="BQU214" s="69"/>
      <c r="BQV214" s="69"/>
      <c r="BQW214" s="69"/>
      <c r="BQX214" s="69"/>
      <c r="BQY214" s="69"/>
      <c r="BQZ214" s="69"/>
      <c r="BRA214" s="69"/>
      <c r="BRB214" s="69"/>
      <c r="BRC214" s="69"/>
      <c r="BRD214" s="69"/>
      <c r="BRE214" s="69"/>
      <c r="BRF214" s="69"/>
      <c r="BRG214" s="69"/>
      <c r="BRH214" s="69"/>
      <c r="BRI214" s="69"/>
      <c r="BRJ214" s="69"/>
      <c r="BRK214" s="69"/>
      <c r="BRL214" s="69"/>
      <c r="BRM214" s="69"/>
      <c r="BRN214" s="69"/>
      <c r="BRO214" s="69"/>
      <c r="BRP214" s="69"/>
      <c r="BRQ214" s="69"/>
      <c r="BRR214" s="69"/>
      <c r="BRS214" s="69"/>
      <c r="BRT214" s="69"/>
      <c r="BRU214" s="69"/>
      <c r="BRV214" s="69"/>
      <c r="BRW214" s="69"/>
      <c r="BRX214" s="69"/>
      <c r="BRY214" s="69"/>
      <c r="BRZ214" s="69"/>
      <c r="BSA214" s="69"/>
      <c r="BSB214" s="69"/>
      <c r="BSC214" s="69"/>
      <c r="BSD214" s="69"/>
      <c r="BSE214" s="69"/>
      <c r="BSF214" s="69"/>
      <c r="BSG214" s="69"/>
      <c r="BSH214" s="69"/>
      <c r="BSI214" s="69"/>
      <c r="BSJ214" s="69"/>
      <c r="BSK214" s="69"/>
      <c r="BSL214" s="69"/>
      <c r="BSM214" s="69"/>
      <c r="BSN214" s="69"/>
      <c r="BSO214" s="69"/>
      <c r="BSP214" s="69"/>
      <c r="BSQ214" s="69"/>
      <c r="BSR214" s="69"/>
      <c r="BSS214" s="69"/>
      <c r="BST214" s="69"/>
      <c r="BSU214" s="69"/>
      <c r="BSV214" s="69"/>
      <c r="BSW214" s="69"/>
      <c r="BSX214" s="69"/>
      <c r="BSY214" s="69"/>
      <c r="BSZ214" s="69"/>
      <c r="BTA214" s="69"/>
      <c r="BTB214" s="69"/>
      <c r="BTC214" s="69"/>
      <c r="BTD214" s="69"/>
      <c r="BTE214" s="69"/>
      <c r="BTF214" s="69"/>
      <c r="BTG214" s="69"/>
      <c r="BTH214" s="69"/>
      <c r="BTI214" s="69"/>
      <c r="BTJ214" s="69"/>
      <c r="BTK214" s="69"/>
      <c r="BTL214" s="69"/>
      <c r="BTM214" s="69"/>
      <c r="BTN214" s="69"/>
      <c r="BTO214" s="69"/>
      <c r="BTP214" s="69"/>
      <c r="BTQ214" s="69"/>
      <c r="BTR214" s="69"/>
      <c r="BTS214" s="69"/>
      <c r="BTT214" s="69"/>
      <c r="BTU214" s="69"/>
      <c r="BTV214" s="69"/>
      <c r="BTW214" s="69"/>
      <c r="BTX214" s="69"/>
      <c r="BTY214" s="69"/>
      <c r="BTZ214" s="69"/>
      <c r="BUA214" s="69"/>
      <c r="BUB214" s="69"/>
      <c r="BUC214" s="69"/>
      <c r="BUD214" s="69"/>
      <c r="BUE214" s="69"/>
      <c r="BUF214" s="69"/>
      <c r="BUG214" s="69"/>
      <c r="BUH214" s="69"/>
      <c r="BUI214" s="69"/>
      <c r="BUJ214" s="69"/>
      <c r="BUK214" s="69"/>
      <c r="BUL214" s="69"/>
      <c r="BUM214" s="69"/>
      <c r="BUN214" s="69"/>
      <c r="BUO214" s="69"/>
      <c r="BUP214" s="69"/>
      <c r="BUQ214" s="69"/>
      <c r="BUR214" s="69"/>
      <c r="BUS214" s="69"/>
      <c r="BUT214" s="69"/>
      <c r="BUU214" s="69"/>
      <c r="BUV214" s="69"/>
      <c r="BUW214" s="69"/>
      <c r="BUX214" s="69"/>
      <c r="BUY214" s="69"/>
      <c r="BUZ214" s="69"/>
      <c r="BVA214" s="69"/>
      <c r="BVB214" s="69"/>
      <c r="BVC214" s="69"/>
      <c r="BVD214" s="69"/>
      <c r="BVE214" s="69"/>
      <c r="BVF214" s="69"/>
      <c r="BVG214" s="69"/>
      <c r="BVH214" s="69"/>
      <c r="BVI214" s="69"/>
      <c r="BVJ214" s="69"/>
      <c r="BVK214" s="69"/>
      <c r="BVL214" s="69"/>
      <c r="BVM214" s="69"/>
      <c r="BVN214" s="69"/>
      <c r="BVO214" s="69"/>
      <c r="BVP214" s="69"/>
      <c r="BVQ214" s="69"/>
      <c r="BVR214" s="69"/>
      <c r="BVS214" s="69"/>
      <c r="BVT214" s="69"/>
      <c r="BVU214" s="69"/>
      <c r="BVV214" s="69"/>
      <c r="BVW214" s="69"/>
      <c r="BVX214" s="69"/>
      <c r="BVY214" s="69"/>
      <c r="BVZ214" s="69"/>
      <c r="BWA214" s="69"/>
      <c r="BWB214" s="69"/>
      <c r="BWC214" s="69"/>
      <c r="BWD214" s="69"/>
      <c r="BWE214" s="69"/>
      <c r="BWF214" s="69"/>
      <c r="BWG214" s="69"/>
      <c r="BWH214" s="69"/>
      <c r="BWI214" s="69"/>
      <c r="BWJ214" s="69"/>
      <c r="BWK214" s="69"/>
      <c r="BWL214" s="69"/>
      <c r="BWM214" s="69"/>
      <c r="BWN214" s="69"/>
      <c r="BWO214" s="69"/>
      <c r="BWP214" s="69"/>
      <c r="BWQ214" s="69"/>
      <c r="BWR214" s="69"/>
      <c r="BWS214" s="69"/>
      <c r="BWT214" s="69"/>
      <c r="BWU214" s="69"/>
      <c r="BWV214" s="69"/>
      <c r="BWW214" s="69"/>
      <c r="BWX214" s="69"/>
      <c r="BWY214" s="69"/>
      <c r="BWZ214" s="69"/>
      <c r="BXA214" s="69"/>
      <c r="BXB214" s="69"/>
      <c r="BXC214" s="69"/>
      <c r="BXD214" s="69"/>
      <c r="BXE214" s="69"/>
      <c r="BXF214" s="69"/>
      <c r="BXG214" s="69"/>
      <c r="BXH214" s="69"/>
      <c r="BXI214" s="69"/>
      <c r="BXJ214" s="69"/>
      <c r="BXK214" s="69"/>
      <c r="BXL214" s="69"/>
      <c r="BXM214" s="69"/>
      <c r="BXN214" s="69"/>
      <c r="BXO214" s="69"/>
      <c r="BXP214" s="69"/>
      <c r="BXQ214" s="69"/>
      <c r="BXR214" s="69"/>
      <c r="BXS214" s="69"/>
      <c r="BXT214" s="69"/>
      <c r="BXU214" s="69"/>
      <c r="BXV214" s="69"/>
      <c r="BXW214" s="69"/>
      <c r="BXX214" s="69"/>
      <c r="BXY214" s="69"/>
      <c r="BXZ214" s="69"/>
      <c r="BYA214" s="69"/>
      <c r="BYB214" s="69"/>
      <c r="BYC214" s="69"/>
      <c r="BYD214" s="69"/>
      <c r="BYE214" s="69"/>
      <c r="BYF214" s="69"/>
      <c r="BYG214" s="69"/>
      <c r="BYH214" s="69"/>
      <c r="BYI214" s="69"/>
      <c r="BYJ214" s="69"/>
      <c r="BYK214" s="69"/>
      <c r="BYL214" s="69"/>
      <c r="BYM214" s="69"/>
      <c r="BYN214" s="69"/>
      <c r="BYO214" s="69"/>
      <c r="BYP214" s="69"/>
      <c r="BYQ214" s="69"/>
      <c r="BYR214" s="69"/>
      <c r="BYS214" s="69"/>
      <c r="BYT214" s="69"/>
      <c r="BYU214" s="69"/>
      <c r="BYV214" s="69"/>
      <c r="BYW214" s="69"/>
      <c r="BYX214" s="69"/>
      <c r="BYY214" s="69"/>
      <c r="BYZ214" s="69"/>
      <c r="BZA214" s="69"/>
      <c r="BZB214" s="69"/>
      <c r="BZC214" s="69"/>
      <c r="BZD214" s="69"/>
      <c r="BZE214" s="69"/>
      <c r="BZF214" s="69"/>
      <c r="BZG214" s="69"/>
      <c r="BZH214" s="69"/>
      <c r="BZI214" s="69"/>
      <c r="BZJ214" s="69"/>
      <c r="BZK214" s="69"/>
      <c r="BZL214" s="69"/>
      <c r="BZM214" s="69"/>
      <c r="BZN214" s="69"/>
      <c r="BZO214" s="69"/>
      <c r="BZP214" s="69"/>
      <c r="BZQ214" s="69"/>
      <c r="BZR214" s="69"/>
      <c r="BZS214" s="69"/>
      <c r="BZT214" s="69"/>
      <c r="BZU214" s="69"/>
      <c r="BZV214" s="69"/>
      <c r="BZW214" s="69"/>
      <c r="BZX214" s="69"/>
      <c r="BZY214" s="69"/>
      <c r="BZZ214" s="69"/>
      <c r="CAA214" s="69"/>
      <c r="CAB214" s="69"/>
      <c r="CAC214" s="69"/>
      <c r="CAD214" s="69"/>
      <c r="CAE214" s="69"/>
      <c r="CAF214" s="69"/>
      <c r="CAG214" s="69"/>
      <c r="CAH214" s="69"/>
      <c r="CAI214" s="69"/>
      <c r="CAJ214" s="69"/>
      <c r="CAK214" s="69"/>
      <c r="CAL214" s="69"/>
      <c r="CAM214" s="69"/>
      <c r="CAN214" s="69"/>
      <c r="CAO214" s="69"/>
      <c r="CAP214" s="69"/>
      <c r="CAQ214" s="69"/>
      <c r="CAR214" s="69"/>
      <c r="CAS214" s="69"/>
      <c r="CAT214" s="69"/>
      <c r="CAU214" s="69"/>
      <c r="CAV214" s="69"/>
      <c r="CAW214" s="69"/>
      <c r="CAX214" s="69"/>
      <c r="CAY214" s="69"/>
      <c r="CAZ214" s="69"/>
      <c r="CBA214" s="69"/>
      <c r="CBB214" s="69"/>
      <c r="CBC214" s="69"/>
      <c r="CBD214" s="69"/>
      <c r="CBE214" s="69"/>
      <c r="CBF214" s="69"/>
      <c r="CBG214" s="69"/>
      <c r="CBH214" s="69"/>
      <c r="CBI214" s="69"/>
      <c r="CBJ214" s="69"/>
      <c r="CBK214" s="69"/>
      <c r="CBL214" s="69"/>
      <c r="CBM214" s="69"/>
      <c r="CBN214" s="69"/>
      <c r="CBO214" s="69"/>
      <c r="CBP214" s="69"/>
      <c r="CBQ214" s="69"/>
      <c r="CBR214" s="69"/>
      <c r="CBS214" s="69"/>
      <c r="CBT214" s="69"/>
      <c r="CBU214" s="69"/>
      <c r="CBV214" s="69"/>
      <c r="CBW214" s="69"/>
      <c r="CBX214" s="69"/>
      <c r="CBY214" s="69"/>
      <c r="CBZ214" s="69"/>
      <c r="CCA214" s="69"/>
      <c r="CCB214" s="69"/>
      <c r="CCC214" s="69"/>
      <c r="CCD214" s="69"/>
      <c r="CCE214" s="69"/>
      <c r="CCF214" s="69"/>
      <c r="CCG214" s="69"/>
      <c r="CCH214" s="69"/>
      <c r="CCI214" s="69"/>
      <c r="CCJ214" s="69"/>
      <c r="CCK214" s="69"/>
      <c r="CCL214" s="69"/>
      <c r="CCM214" s="69"/>
      <c r="CCN214" s="69"/>
      <c r="CCO214" s="69"/>
      <c r="CCP214" s="69"/>
      <c r="CCQ214" s="69"/>
      <c r="CCR214" s="69"/>
      <c r="CCS214" s="69"/>
      <c r="CCT214" s="69"/>
      <c r="CCU214" s="69"/>
      <c r="CCV214" s="69"/>
      <c r="CCW214" s="69"/>
      <c r="CCX214" s="69"/>
      <c r="CCY214" s="69"/>
      <c r="CCZ214" s="69"/>
      <c r="CDA214" s="69"/>
      <c r="CDB214" s="69"/>
      <c r="CDC214" s="69"/>
      <c r="CDD214" s="69"/>
      <c r="CDE214" s="69"/>
      <c r="CDF214" s="69"/>
      <c r="CDG214" s="69"/>
      <c r="CDH214" s="69"/>
      <c r="CDI214" s="69"/>
      <c r="CDJ214" s="69"/>
      <c r="CDK214" s="69"/>
      <c r="CDL214" s="69"/>
      <c r="CDM214" s="69"/>
      <c r="CDN214" s="69"/>
      <c r="CDO214" s="69"/>
      <c r="CDP214" s="69"/>
      <c r="CDQ214" s="69"/>
      <c r="CDR214" s="69"/>
      <c r="CDS214" s="69"/>
      <c r="CDT214" s="69"/>
      <c r="CDU214" s="69"/>
      <c r="CDV214" s="69"/>
      <c r="CDW214" s="69"/>
      <c r="CDX214" s="69"/>
      <c r="CDY214" s="69"/>
      <c r="CDZ214" s="69"/>
      <c r="CEA214" s="69"/>
      <c r="CEB214" s="69"/>
      <c r="CEC214" s="69"/>
      <c r="CED214" s="69"/>
      <c r="CEE214" s="69"/>
      <c r="CEF214" s="69"/>
      <c r="CEG214" s="69"/>
      <c r="CEH214" s="69"/>
      <c r="CEI214" s="69"/>
      <c r="CEJ214" s="69"/>
      <c r="CEK214" s="69"/>
      <c r="CEL214" s="69"/>
      <c r="CEM214" s="69"/>
      <c r="CEN214" s="69"/>
      <c r="CEO214" s="69"/>
      <c r="CEP214" s="69"/>
      <c r="CEQ214" s="69"/>
      <c r="CER214" s="69"/>
      <c r="CES214" s="69"/>
      <c r="CET214" s="69"/>
      <c r="CEU214" s="69"/>
      <c r="CEV214" s="69"/>
      <c r="CEW214" s="69"/>
      <c r="CEX214" s="69"/>
      <c r="CEY214" s="69"/>
      <c r="CEZ214" s="69"/>
      <c r="CFA214" s="69"/>
      <c r="CFB214" s="69"/>
      <c r="CFC214" s="69"/>
      <c r="CFD214" s="69"/>
      <c r="CFE214" s="69"/>
      <c r="CFF214" s="69"/>
      <c r="CFG214" s="69"/>
      <c r="CFH214" s="69"/>
      <c r="CFI214" s="69"/>
      <c r="CFJ214" s="69"/>
      <c r="CFK214" s="69"/>
      <c r="CFL214" s="69"/>
      <c r="CFM214" s="69"/>
      <c r="CFN214" s="69"/>
      <c r="CFO214" s="69"/>
      <c r="CFP214" s="69"/>
      <c r="CFQ214" s="69"/>
      <c r="CFR214" s="69"/>
      <c r="CFS214" s="69"/>
      <c r="CFT214" s="69"/>
      <c r="CFU214" s="69"/>
      <c r="CFV214" s="69"/>
      <c r="CFW214" s="69"/>
      <c r="CFX214" s="69"/>
      <c r="CFY214" s="69"/>
      <c r="CFZ214" s="69"/>
      <c r="CGA214" s="69"/>
      <c r="CGB214" s="69"/>
      <c r="CGC214" s="69"/>
      <c r="CGD214" s="69"/>
      <c r="CGE214" s="69"/>
      <c r="CGF214" s="69"/>
      <c r="CGG214" s="69"/>
      <c r="CGH214" s="69"/>
      <c r="CGI214" s="69"/>
      <c r="CGJ214" s="69"/>
      <c r="CGK214" s="69"/>
      <c r="CGL214" s="69"/>
      <c r="CGM214" s="69"/>
      <c r="CGN214" s="69"/>
      <c r="CGO214" s="69"/>
      <c r="CGP214" s="69"/>
      <c r="CGQ214" s="69"/>
      <c r="CGR214" s="69"/>
      <c r="CGS214" s="69"/>
      <c r="CGT214" s="69"/>
      <c r="CGU214" s="69"/>
      <c r="CGV214" s="69"/>
      <c r="CGW214" s="69"/>
      <c r="CGX214" s="69"/>
      <c r="CGY214" s="69"/>
      <c r="CGZ214" s="69"/>
      <c r="CHA214" s="69"/>
      <c r="CHB214" s="69"/>
      <c r="CHC214" s="69"/>
      <c r="CHD214" s="69"/>
      <c r="CHE214" s="69"/>
      <c r="CHF214" s="69"/>
      <c r="CHG214" s="69"/>
      <c r="CHH214" s="69"/>
      <c r="CHI214" s="69"/>
      <c r="CHJ214" s="69"/>
      <c r="CHK214" s="69"/>
      <c r="CHL214" s="69"/>
      <c r="CHM214" s="69"/>
      <c r="CHN214" s="69"/>
      <c r="CHO214" s="69"/>
      <c r="CHP214" s="69"/>
      <c r="CHQ214" s="69"/>
      <c r="CHR214" s="69"/>
      <c r="CHS214" s="69"/>
      <c r="CHT214" s="69"/>
      <c r="CHU214" s="69"/>
      <c r="CHV214" s="69"/>
      <c r="CHW214" s="69"/>
      <c r="CHX214" s="69"/>
      <c r="CHY214" s="69"/>
      <c r="CHZ214" s="69"/>
      <c r="CIA214" s="69"/>
      <c r="CIB214" s="69"/>
      <c r="CIC214" s="69"/>
      <c r="CID214" s="69"/>
      <c r="CIE214" s="69"/>
      <c r="CIF214" s="69"/>
      <c r="CIG214" s="69"/>
      <c r="CIH214" s="69"/>
      <c r="CII214" s="69"/>
      <c r="CIJ214" s="69"/>
      <c r="CIK214" s="69"/>
      <c r="CIL214" s="69"/>
      <c r="CIM214" s="69"/>
      <c r="CIN214" s="69"/>
      <c r="CIO214" s="69"/>
      <c r="CIP214" s="69"/>
      <c r="CIQ214" s="69"/>
      <c r="CIR214" s="69"/>
      <c r="CIS214" s="69"/>
      <c r="CIT214" s="69"/>
      <c r="CIU214" s="69"/>
      <c r="CIV214" s="69"/>
      <c r="CIW214" s="69"/>
      <c r="CIX214" s="69"/>
      <c r="CIY214" s="69"/>
      <c r="CIZ214" s="69"/>
      <c r="CJA214" s="69"/>
      <c r="CJB214" s="69"/>
      <c r="CJC214" s="69"/>
      <c r="CJD214" s="69"/>
      <c r="CJE214" s="69"/>
      <c r="CJF214" s="69"/>
      <c r="CJG214" s="69"/>
      <c r="CJH214" s="69"/>
      <c r="CJI214" s="69"/>
      <c r="CJJ214" s="69"/>
      <c r="CJK214" s="69"/>
      <c r="CJL214" s="69"/>
      <c r="CJM214" s="69"/>
      <c r="CJN214" s="69"/>
      <c r="CJO214" s="69"/>
      <c r="CJP214" s="69"/>
      <c r="CJQ214" s="69"/>
      <c r="CJR214" s="69"/>
      <c r="CJS214" s="69"/>
      <c r="CJT214" s="69"/>
      <c r="CJU214" s="69"/>
      <c r="CJV214" s="69"/>
      <c r="CJW214" s="69"/>
      <c r="CJX214" s="69"/>
      <c r="CJY214" s="69"/>
      <c r="CJZ214" s="69"/>
      <c r="CKA214" s="69"/>
      <c r="CKB214" s="69"/>
      <c r="CKC214" s="69"/>
      <c r="CKD214" s="69"/>
      <c r="CKE214" s="69"/>
      <c r="CKF214" s="69"/>
      <c r="CKG214" s="69"/>
      <c r="CKH214" s="69"/>
      <c r="CKI214" s="69"/>
      <c r="CKJ214" s="69"/>
      <c r="CKK214" s="69"/>
      <c r="CKL214" s="69"/>
      <c r="CKM214" s="69"/>
      <c r="CKN214" s="69"/>
      <c r="CKO214" s="69"/>
      <c r="CKP214" s="69"/>
      <c r="CKQ214" s="69"/>
      <c r="CKR214" s="69"/>
      <c r="CKS214" s="69"/>
      <c r="CKT214" s="69"/>
      <c r="CKU214" s="69"/>
      <c r="CKV214" s="69"/>
      <c r="CKW214" s="69"/>
      <c r="CKX214" s="69"/>
      <c r="CKY214" s="69"/>
      <c r="CKZ214" s="69"/>
      <c r="CLA214" s="69"/>
      <c r="CLB214" s="69"/>
      <c r="CLC214" s="69"/>
      <c r="CLD214" s="69"/>
      <c r="CLE214" s="69"/>
      <c r="CLF214" s="69"/>
      <c r="CLG214" s="69"/>
      <c r="CLH214" s="69"/>
      <c r="CLI214" s="69"/>
      <c r="CLJ214" s="69"/>
      <c r="CLK214" s="69"/>
      <c r="CLL214" s="69"/>
      <c r="CLM214" s="69"/>
      <c r="CLN214" s="69"/>
      <c r="CLO214" s="69"/>
      <c r="CLP214" s="69"/>
      <c r="CLQ214" s="69"/>
      <c r="CLR214" s="69"/>
      <c r="CLS214" s="69"/>
      <c r="CLT214" s="69"/>
      <c r="CLU214" s="69"/>
      <c r="CLV214" s="69"/>
      <c r="CLW214" s="69"/>
      <c r="CLX214" s="69"/>
      <c r="CLY214" s="69"/>
      <c r="CLZ214" s="69"/>
      <c r="CMA214" s="69"/>
      <c r="CMB214" s="69"/>
      <c r="CMC214" s="69"/>
      <c r="CMD214" s="69"/>
      <c r="CME214" s="69"/>
      <c r="CMF214" s="69"/>
      <c r="CMG214" s="69"/>
      <c r="CMH214" s="69"/>
      <c r="CMI214" s="69"/>
      <c r="CMJ214" s="69"/>
      <c r="CMK214" s="69"/>
      <c r="CML214" s="69"/>
      <c r="CMM214" s="69"/>
      <c r="CMN214" s="69"/>
      <c r="CMO214" s="69"/>
      <c r="CMP214" s="69"/>
      <c r="CMQ214" s="69"/>
      <c r="CMR214" s="69"/>
      <c r="CMS214" s="69"/>
      <c r="CMT214" s="69"/>
      <c r="CMU214" s="69"/>
      <c r="CMV214" s="69"/>
      <c r="CMW214" s="69"/>
      <c r="CMX214" s="69"/>
      <c r="CMY214" s="69"/>
      <c r="CMZ214" s="69"/>
      <c r="CNA214" s="69"/>
      <c r="CNB214" s="69"/>
      <c r="CNC214" s="69"/>
      <c r="CND214" s="69"/>
      <c r="CNE214" s="69"/>
      <c r="CNF214" s="69"/>
      <c r="CNG214" s="69"/>
      <c r="CNH214" s="69"/>
      <c r="CNI214" s="69"/>
      <c r="CNJ214" s="69"/>
      <c r="CNK214" s="69"/>
      <c r="CNL214" s="69"/>
      <c r="CNM214" s="69"/>
      <c r="CNN214" s="69"/>
      <c r="CNO214" s="69"/>
      <c r="CNP214" s="69"/>
      <c r="CNQ214" s="69"/>
      <c r="CNR214" s="69"/>
      <c r="CNS214" s="69"/>
      <c r="CNT214" s="69"/>
      <c r="CNU214" s="69"/>
      <c r="CNV214" s="69"/>
      <c r="CNW214" s="69"/>
      <c r="CNX214" s="69"/>
      <c r="CNY214" s="69"/>
      <c r="CNZ214" s="69"/>
      <c r="COA214" s="69"/>
      <c r="COB214" s="69"/>
      <c r="COC214" s="69"/>
      <c r="COD214" s="69"/>
      <c r="COE214" s="69"/>
      <c r="COF214" s="69"/>
      <c r="COG214" s="69"/>
      <c r="COH214" s="69"/>
      <c r="COI214" s="69"/>
      <c r="COJ214" s="69"/>
      <c r="COK214" s="69"/>
      <c r="COL214" s="69"/>
      <c r="COM214" s="69"/>
      <c r="CON214" s="69"/>
      <c r="COO214" s="69"/>
      <c r="COP214" s="69"/>
      <c r="COQ214" s="69"/>
      <c r="COR214" s="69"/>
      <c r="COS214" s="69"/>
      <c r="COT214" s="69"/>
      <c r="COU214" s="69"/>
      <c r="COV214" s="69"/>
      <c r="COW214" s="69"/>
      <c r="COX214" s="69"/>
      <c r="COY214" s="69"/>
      <c r="COZ214" s="69"/>
      <c r="CPA214" s="69"/>
      <c r="CPB214" s="69"/>
      <c r="CPC214" s="69"/>
      <c r="CPD214" s="69"/>
      <c r="CPE214" s="69"/>
      <c r="CPF214" s="69"/>
      <c r="CPG214" s="69"/>
      <c r="CPH214" s="69"/>
      <c r="CPI214" s="69"/>
      <c r="CPJ214" s="69"/>
      <c r="CPK214" s="69"/>
      <c r="CPL214" s="69"/>
      <c r="CPM214" s="69"/>
      <c r="CPN214" s="69"/>
      <c r="CPO214" s="69"/>
      <c r="CPP214" s="69"/>
      <c r="CPQ214" s="69"/>
      <c r="CPR214" s="69"/>
      <c r="CPS214" s="69"/>
      <c r="CPT214" s="69"/>
      <c r="CPU214" s="69"/>
      <c r="CPV214" s="69"/>
      <c r="CPW214" s="69"/>
      <c r="CPX214" s="69"/>
      <c r="CPY214" s="69"/>
      <c r="CPZ214" s="69"/>
      <c r="CQA214" s="69"/>
      <c r="CQB214" s="69"/>
      <c r="CQC214" s="69"/>
      <c r="CQD214" s="69"/>
      <c r="CQE214" s="69"/>
      <c r="CQF214" s="69"/>
      <c r="CQG214" s="69"/>
      <c r="CQH214" s="69"/>
      <c r="CQI214" s="69"/>
      <c r="CQJ214" s="69"/>
      <c r="CQK214" s="69"/>
      <c r="CQL214" s="69"/>
      <c r="CQM214" s="69"/>
      <c r="CQN214" s="69"/>
      <c r="CQO214" s="69"/>
      <c r="CQP214" s="69"/>
      <c r="CQQ214" s="69"/>
      <c r="CQR214" s="69"/>
      <c r="CQS214" s="69"/>
      <c r="CQT214" s="69"/>
      <c r="CQU214" s="69"/>
      <c r="CQV214" s="69"/>
      <c r="CQW214" s="69"/>
      <c r="CQX214" s="69"/>
      <c r="CQY214" s="69"/>
      <c r="CQZ214" s="69"/>
      <c r="CRA214" s="69"/>
      <c r="CRB214" s="69"/>
      <c r="CRC214" s="69"/>
      <c r="CRD214" s="69"/>
      <c r="CRE214" s="69"/>
      <c r="CRF214" s="69"/>
      <c r="CRG214" s="69"/>
      <c r="CRH214" s="69"/>
      <c r="CRI214" s="69"/>
      <c r="CRJ214" s="69"/>
      <c r="CRK214" s="69"/>
      <c r="CRL214" s="69"/>
      <c r="CRM214" s="69"/>
      <c r="CRN214" s="69"/>
      <c r="CRO214" s="69"/>
      <c r="CRP214" s="69"/>
      <c r="CRQ214" s="69"/>
      <c r="CRR214" s="69"/>
      <c r="CRS214" s="69"/>
      <c r="CRT214" s="69"/>
      <c r="CRU214" s="69"/>
      <c r="CRV214" s="69"/>
      <c r="CRW214" s="69"/>
      <c r="CRX214" s="69"/>
      <c r="CRY214" s="69"/>
      <c r="CRZ214" s="69"/>
      <c r="CSA214" s="69"/>
      <c r="CSB214" s="69"/>
      <c r="CSC214" s="69"/>
      <c r="CSD214" s="69"/>
      <c r="CSE214" s="69"/>
      <c r="CSF214" s="69"/>
      <c r="CSG214" s="69"/>
      <c r="CSH214" s="69"/>
      <c r="CSI214" s="69"/>
      <c r="CSJ214" s="69"/>
      <c r="CSK214" s="69"/>
      <c r="CSL214" s="69"/>
      <c r="CSM214" s="69"/>
      <c r="CSN214" s="69"/>
      <c r="CSO214" s="69"/>
      <c r="CSP214" s="69"/>
      <c r="CSQ214" s="69"/>
      <c r="CSR214" s="69"/>
      <c r="CSS214" s="69"/>
      <c r="CST214" s="69"/>
      <c r="CSU214" s="69"/>
      <c r="CSV214" s="69"/>
      <c r="CSW214" s="69"/>
      <c r="CSX214" s="69"/>
      <c r="CSY214" s="69"/>
      <c r="CSZ214" s="69"/>
      <c r="CTA214" s="69"/>
      <c r="CTB214" s="69"/>
      <c r="CTC214" s="69"/>
      <c r="CTD214" s="69"/>
      <c r="CTE214" s="69"/>
      <c r="CTF214" s="69"/>
      <c r="CTG214" s="69"/>
      <c r="CTH214" s="69"/>
      <c r="CTI214" s="69"/>
      <c r="CTJ214" s="69"/>
      <c r="CTK214" s="69"/>
      <c r="CTL214" s="69"/>
      <c r="CTM214" s="69"/>
      <c r="CTN214" s="69"/>
      <c r="CTO214" s="69"/>
      <c r="CTP214" s="69"/>
      <c r="CTQ214" s="69"/>
      <c r="CTR214" s="69"/>
      <c r="CTS214" s="69"/>
      <c r="CTT214" s="69"/>
      <c r="CTU214" s="69"/>
      <c r="CTV214" s="69"/>
      <c r="CTW214" s="69"/>
      <c r="CTX214" s="69"/>
      <c r="CTY214" s="69"/>
      <c r="CTZ214" s="69"/>
      <c r="CUA214" s="69"/>
      <c r="CUB214" s="69"/>
      <c r="CUC214" s="69"/>
      <c r="CUD214" s="69"/>
      <c r="CUE214" s="69"/>
      <c r="CUF214" s="69"/>
      <c r="CUG214" s="69"/>
      <c r="CUH214" s="69"/>
      <c r="CUI214" s="69"/>
      <c r="CUJ214" s="69"/>
      <c r="CUK214" s="69"/>
      <c r="CUL214" s="69"/>
      <c r="CUM214" s="69"/>
      <c r="CUN214" s="69"/>
      <c r="CUO214" s="69"/>
      <c r="CUP214" s="69"/>
      <c r="CUQ214" s="69"/>
      <c r="CUR214" s="69"/>
      <c r="CUS214" s="69"/>
      <c r="CUT214" s="69"/>
      <c r="CUU214" s="69"/>
      <c r="CUV214" s="69"/>
      <c r="CUW214" s="69"/>
      <c r="CUX214" s="69"/>
      <c r="CUY214" s="69"/>
      <c r="CUZ214" s="69"/>
      <c r="CVA214" s="69"/>
      <c r="CVB214" s="69"/>
      <c r="CVC214" s="69"/>
      <c r="CVD214" s="69"/>
      <c r="CVE214" s="69"/>
      <c r="CVF214" s="69"/>
      <c r="CVG214" s="69"/>
      <c r="CVH214" s="69"/>
      <c r="CVI214" s="69"/>
      <c r="CVJ214" s="69"/>
      <c r="CVK214" s="69"/>
      <c r="CVL214" s="69"/>
      <c r="CVM214" s="69"/>
      <c r="CVN214" s="69"/>
      <c r="CVO214" s="69"/>
      <c r="CVP214" s="69"/>
      <c r="CVQ214" s="69"/>
      <c r="CVR214" s="69"/>
      <c r="CVS214" s="69"/>
      <c r="CVT214" s="69"/>
      <c r="CVU214" s="69"/>
      <c r="CVV214" s="69"/>
      <c r="CVW214" s="69"/>
      <c r="CVX214" s="69"/>
      <c r="CVY214" s="69"/>
      <c r="CVZ214" s="69"/>
      <c r="CWA214" s="69"/>
      <c r="CWB214" s="69"/>
      <c r="CWC214" s="69"/>
      <c r="CWD214" s="69"/>
      <c r="CWE214" s="69"/>
      <c r="CWF214" s="69"/>
      <c r="CWG214" s="69"/>
      <c r="CWH214" s="69"/>
      <c r="CWI214" s="69"/>
      <c r="CWJ214" s="69"/>
      <c r="CWK214" s="69"/>
      <c r="CWL214" s="69"/>
      <c r="CWM214" s="69"/>
      <c r="CWN214" s="69"/>
      <c r="CWO214" s="69"/>
      <c r="CWP214" s="69"/>
      <c r="CWQ214" s="69"/>
      <c r="CWR214" s="69"/>
      <c r="CWS214" s="69"/>
      <c r="CWT214" s="69"/>
      <c r="CWU214" s="69"/>
      <c r="CWV214" s="69"/>
      <c r="CWW214" s="69"/>
      <c r="CWX214" s="69"/>
      <c r="CWY214" s="69"/>
      <c r="CWZ214" s="69"/>
      <c r="CXA214" s="69"/>
      <c r="CXB214" s="69"/>
      <c r="CXC214" s="69"/>
      <c r="CXD214" s="69"/>
      <c r="CXE214" s="69"/>
      <c r="CXF214" s="69"/>
      <c r="CXG214" s="69"/>
      <c r="CXH214" s="69"/>
      <c r="CXI214" s="69"/>
      <c r="CXJ214" s="69"/>
      <c r="CXK214" s="69"/>
      <c r="CXL214" s="69"/>
      <c r="CXM214" s="69"/>
      <c r="CXN214" s="69"/>
      <c r="CXO214" s="69"/>
      <c r="CXP214" s="69"/>
      <c r="CXQ214" s="69"/>
      <c r="CXR214" s="69"/>
      <c r="CXS214" s="69"/>
      <c r="CXT214" s="69"/>
      <c r="CXU214" s="69"/>
      <c r="CXV214" s="69"/>
      <c r="CXW214" s="69"/>
      <c r="CXX214" s="69"/>
      <c r="CXY214" s="69"/>
      <c r="CXZ214" s="69"/>
      <c r="CYA214" s="69"/>
      <c r="CYB214" s="69"/>
      <c r="CYC214" s="69"/>
      <c r="CYD214" s="69"/>
      <c r="CYE214" s="69"/>
      <c r="CYF214" s="69"/>
      <c r="CYG214" s="69"/>
      <c r="CYH214" s="69"/>
      <c r="CYI214" s="69"/>
      <c r="CYJ214" s="69"/>
      <c r="CYK214" s="69"/>
      <c r="CYL214" s="69"/>
      <c r="CYM214" s="69"/>
      <c r="CYN214" s="69"/>
      <c r="CYO214" s="69"/>
      <c r="CYP214" s="69"/>
      <c r="CYQ214" s="69"/>
      <c r="CYR214" s="69"/>
      <c r="CYS214" s="69"/>
      <c r="CYT214" s="69"/>
      <c r="CYU214" s="69"/>
      <c r="CYV214" s="69"/>
      <c r="CYW214" s="69"/>
      <c r="CYX214" s="69"/>
      <c r="CYY214" s="69"/>
      <c r="CYZ214" s="69"/>
      <c r="CZA214" s="69"/>
      <c r="CZB214" s="69"/>
      <c r="CZC214" s="69"/>
      <c r="CZD214" s="69"/>
      <c r="CZE214" s="69"/>
      <c r="CZF214" s="69"/>
      <c r="CZG214" s="69"/>
      <c r="CZH214" s="69"/>
      <c r="CZI214" s="69"/>
      <c r="CZJ214" s="69"/>
      <c r="CZK214" s="69"/>
      <c r="CZL214" s="69"/>
      <c r="CZM214" s="69"/>
      <c r="CZN214" s="69"/>
      <c r="CZO214" s="69"/>
      <c r="CZP214" s="69"/>
      <c r="CZQ214" s="69"/>
      <c r="CZR214" s="69"/>
      <c r="CZS214" s="69"/>
      <c r="CZT214" s="69"/>
      <c r="CZU214" s="69"/>
      <c r="CZV214" s="69"/>
      <c r="CZW214" s="69"/>
      <c r="CZX214" s="69"/>
      <c r="CZY214" s="69"/>
      <c r="CZZ214" s="69"/>
      <c r="DAA214" s="69"/>
      <c r="DAB214" s="69"/>
      <c r="DAC214" s="69"/>
      <c r="DAD214" s="69"/>
      <c r="DAE214" s="69"/>
      <c r="DAF214" s="69"/>
      <c r="DAG214" s="69"/>
      <c r="DAH214" s="69"/>
      <c r="DAI214" s="69"/>
      <c r="DAJ214" s="69"/>
      <c r="DAK214" s="69"/>
      <c r="DAL214" s="69"/>
      <c r="DAM214" s="69"/>
      <c r="DAN214" s="69"/>
      <c r="DAO214" s="69"/>
      <c r="DAP214" s="69"/>
      <c r="DAQ214" s="69"/>
      <c r="DAR214" s="69"/>
      <c r="DAS214" s="69"/>
      <c r="DAT214" s="69"/>
      <c r="DAU214" s="69"/>
      <c r="DAV214" s="69"/>
      <c r="DAW214" s="69"/>
      <c r="DAX214" s="69"/>
      <c r="DAY214" s="69"/>
      <c r="DAZ214" s="69"/>
      <c r="DBA214" s="69"/>
      <c r="DBB214" s="69"/>
      <c r="DBC214" s="69"/>
      <c r="DBD214" s="69"/>
      <c r="DBE214" s="69"/>
      <c r="DBF214" s="69"/>
      <c r="DBG214" s="69"/>
      <c r="DBH214" s="69"/>
      <c r="DBI214" s="69"/>
      <c r="DBJ214" s="69"/>
      <c r="DBK214" s="69"/>
      <c r="DBL214" s="69"/>
      <c r="DBM214" s="69"/>
      <c r="DBN214" s="69"/>
      <c r="DBO214" s="69"/>
      <c r="DBP214" s="69"/>
      <c r="DBQ214" s="69"/>
      <c r="DBR214" s="69"/>
      <c r="DBS214" s="69"/>
      <c r="DBT214" s="69"/>
      <c r="DBU214" s="69"/>
      <c r="DBV214" s="69"/>
      <c r="DBW214" s="69"/>
      <c r="DBX214" s="69"/>
      <c r="DBY214" s="69"/>
      <c r="DBZ214" s="69"/>
      <c r="DCA214" s="69"/>
      <c r="DCB214" s="69"/>
      <c r="DCC214" s="69"/>
      <c r="DCD214" s="69"/>
      <c r="DCE214" s="69"/>
      <c r="DCF214" s="69"/>
      <c r="DCG214" s="69"/>
      <c r="DCH214" s="69"/>
      <c r="DCI214" s="69"/>
      <c r="DCJ214" s="69"/>
      <c r="DCK214" s="69"/>
      <c r="DCL214" s="69"/>
      <c r="DCM214" s="69"/>
      <c r="DCN214" s="69"/>
      <c r="DCO214" s="69"/>
      <c r="DCP214" s="69"/>
      <c r="DCQ214" s="69"/>
      <c r="DCR214" s="69"/>
      <c r="DCS214" s="69"/>
      <c r="DCT214" s="69"/>
      <c r="DCU214" s="69"/>
      <c r="DCV214" s="69"/>
      <c r="DCW214" s="69"/>
      <c r="DCX214" s="69"/>
      <c r="DCY214" s="69"/>
      <c r="DCZ214" s="69"/>
      <c r="DDA214" s="69"/>
      <c r="DDB214" s="69"/>
      <c r="DDC214" s="69"/>
      <c r="DDD214" s="69"/>
      <c r="DDE214" s="69"/>
      <c r="DDF214" s="69"/>
      <c r="DDG214" s="69"/>
      <c r="DDH214" s="69"/>
      <c r="DDI214" s="69"/>
      <c r="DDJ214" s="69"/>
      <c r="DDK214" s="69"/>
      <c r="DDL214" s="69"/>
      <c r="DDM214" s="69"/>
      <c r="DDN214" s="69"/>
      <c r="DDO214" s="69"/>
      <c r="DDP214" s="69"/>
      <c r="DDQ214" s="69"/>
      <c r="DDR214" s="69"/>
      <c r="DDS214" s="69"/>
      <c r="DDT214" s="69"/>
      <c r="DDU214" s="69"/>
      <c r="DDV214" s="69"/>
      <c r="DDW214" s="69"/>
      <c r="DDX214" s="69"/>
      <c r="DDY214" s="69"/>
      <c r="DDZ214" s="69"/>
      <c r="DEA214" s="69"/>
      <c r="DEB214" s="69"/>
      <c r="DEC214" s="69"/>
      <c r="DED214" s="69"/>
      <c r="DEE214" s="69"/>
      <c r="DEF214" s="69"/>
      <c r="DEG214" s="69"/>
      <c r="DEH214" s="69"/>
      <c r="DEI214" s="69"/>
      <c r="DEJ214" s="69"/>
      <c r="DEK214" s="69"/>
      <c r="DEL214" s="69"/>
      <c r="DEM214" s="69"/>
      <c r="DEN214" s="69"/>
      <c r="DEO214" s="69"/>
      <c r="DEP214" s="69"/>
      <c r="DEQ214" s="69"/>
      <c r="DER214" s="69"/>
      <c r="DES214" s="69"/>
      <c r="DET214" s="69"/>
      <c r="DEU214" s="69"/>
      <c r="DEV214" s="69"/>
      <c r="DEW214" s="69"/>
      <c r="DEX214" s="69"/>
      <c r="DEY214" s="69"/>
      <c r="DEZ214" s="69"/>
      <c r="DFA214" s="69"/>
      <c r="DFB214" s="69"/>
      <c r="DFC214" s="69"/>
      <c r="DFD214" s="69"/>
      <c r="DFE214" s="69"/>
      <c r="DFF214" s="69"/>
      <c r="DFG214" s="69"/>
      <c r="DFH214" s="69"/>
      <c r="DFI214" s="69"/>
      <c r="DFJ214" s="69"/>
      <c r="DFK214" s="69"/>
      <c r="DFL214" s="69"/>
      <c r="DFM214" s="69"/>
      <c r="DFN214" s="69"/>
      <c r="DFO214" s="69"/>
      <c r="DFP214" s="69"/>
      <c r="DFQ214" s="69"/>
      <c r="DFR214" s="69"/>
      <c r="DFS214" s="69"/>
      <c r="DFT214" s="69"/>
      <c r="DFU214" s="69"/>
      <c r="DFV214" s="69"/>
      <c r="DFW214" s="69"/>
      <c r="DFX214" s="69"/>
      <c r="DFY214" s="69"/>
      <c r="DFZ214" s="69"/>
      <c r="DGA214" s="69"/>
      <c r="DGB214" s="69"/>
      <c r="DGC214" s="69"/>
      <c r="DGD214" s="69"/>
      <c r="DGE214" s="69"/>
      <c r="DGF214" s="69"/>
      <c r="DGG214" s="69"/>
      <c r="DGH214" s="69"/>
      <c r="DGI214" s="69"/>
      <c r="DGJ214" s="69"/>
      <c r="DGK214" s="69"/>
      <c r="DGL214" s="69"/>
      <c r="DGM214" s="69"/>
      <c r="DGN214" s="69"/>
      <c r="DGO214" s="69"/>
      <c r="DGP214" s="69"/>
      <c r="DGQ214" s="69"/>
      <c r="DGR214" s="69"/>
      <c r="DGS214" s="69"/>
      <c r="DGT214" s="69"/>
      <c r="DGU214" s="69"/>
      <c r="DGV214" s="69"/>
      <c r="DGW214" s="69"/>
      <c r="DGX214" s="69"/>
      <c r="DGY214" s="69"/>
      <c r="DGZ214" s="69"/>
      <c r="DHA214" s="69"/>
      <c r="DHB214" s="69"/>
      <c r="DHC214" s="69"/>
      <c r="DHD214" s="69"/>
      <c r="DHE214" s="69"/>
      <c r="DHF214" s="69"/>
      <c r="DHG214" s="69"/>
      <c r="DHH214" s="69"/>
      <c r="DHI214" s="69"/>
      <c r="DHJ214" s="69"/>
      <c r="DHK214" s="69"/>
      <c r="DHL214" s="69"/>
      <c r="DHM214" s="69"/>
      <c r="DHN214" s="69"/>
      <c r="DHO214" s="69"/>
      <c r="DHP214" s="69"/>
      <c r="DHQ214" s="69"/>
      <c r="DHR214" s="69"/>
      <c r="DHS214" s="69"/>
      <c r="DHT214" s="69"/>
      <c r="DHU214" s="69"/>
      <c r="DHV214" s="69"/>
      <c r="DHW214" s="69"/>
      <c r="DHX214" s="69"/>
      <c r="DHY214" s="69"/>
      <c r="DHZ214" s="69"/>
      <c r="DIA214" s="69"/>
      <c r="DIB214" s="69"/>
      <c r="DIC214" s="69"/>
      <c r="DID214" s="69"/>
      <c r="DIE214" s="69"/>
      <c r="DIF214" s="69"/>
      <c r="DIG214" s="69"/>
      <c r="DIH214" s="69"/>
      <c r="DII214" s="69"/>
      <c r="DIJ214" s="69"/>
      <c r="DIK214" s="69"/>
      <c r="DIL214" s="69"/>
      <c r="DIM214" s="69"/>
      <c r="DIN214" s="69"/>
      <c r="DIO214" s="69"/>
      <c r="DIP214" s="69"/>
      <c r="DIQ214" s="69"/>
      <c r="DIR214" s="69"/>
      <c r="DIS214" s="69"/>
      <c r="DIT214" s="69"/>
      <c r="DIU214" s="69"/>
      <c r="DIV214" s="69"/>
      <c r="DIW214" s="69"/>
      <c r="DIX214" s="69"/>
      <c r="DIY214" s="69"/>
      <c r="DIZ214" s="69"/>
      <c r="DJA214" s="69"/>
      <c r="DJB214" s="69"/>
      <c r="DJC214" s="69"/>
      <c r="DJD214" s="69"/>
      <c r="DJE214" s="69"/>
      <c r="DJF214" s="69"/>
      <c r="DJG214" s="69"/>
      <c r="DJH214" s="69"/>
      <c r="DJI214" s="69"/>
      <c r="DJJ214" s="69"/>
      <c r="DJK214" s="69"/>
      <c r="DJL214" s="69"/>
      <c r="DJM214" s="69"/>
      <c r="DJN214" s="69"/>
      <c r="DJO214" s="69"/>
      <c r="DJP214" s="69"/>
      <c r="DJQ214" s="69"/>
      <c r="DJR214" s="69"/>
      <c r="DJS214" s="69"/>
      <c r="DJT214" s="69"/>
      <c r="DJU214" s="69"/>
      <c r="DJV214" s="69"/>
      <c r="DJW214" s="69"/>
      <c r="DJX214" s="69"/>
      <c r="DJY214" s="69"/>
      <c r="DJZ214" s="69"/>
      <c r="DKA214" s="69"/>
      <c r="DKB214" s="69"/>
      <c r="DKC214" s="69"/>
      <c r="DKD214" s="69"/>
      <c r="DKE214" s="69"/>
      <c r="DKF214" s="69"/>
      <c r="DKG214" s="69"/>
      <c r="DKH214" s="69"/>
      <c r="DKI214" s="69"/>
      <c r="DKJ214" s="69"/>
      <c r="DKK214" s="69"/>
      <c r="DKL214" s="69"/>
      <c r="DKM214" s="69"/>
      <c r="DKN214" s="69"/>
      <c r="DKO214" s="69"/>
      <c r="DKP214" s="69"/>
      <c r="DKQ214" s="69"/>
      <c r="DKR214" s="69"/>
      <c r="DKS214" s="69"/>
      <c r="DKT214" s="69"/>
      <c r="DKU214" s="69"/>
      <c r="DKV214" s="69"/>
      <c r="DKW214" s="69"/>
      <c r="DKX214" s="69"/>
      <c r="DKY214" s="69"/>
      <c r="DKZ214" s="69"/>
      <c r="DLA214" s="69"/>
      <c r="DLB214" s="69"/>
      <c r="DLC214" s="69"/>
      <c r="DLD214" s="69"/>
      <c r="DLE214" s="69"/>
      <c r="DLF214" s="69"/>
      <c r="DLG214" s="69"/>
      <c r="DLH214" s="69"/>
      <c r="DLI214" s="69"/>
      <c r="DLJ214" s="69"/>
      <c r="DLK214" s="69"/>
      <c r="DLL214" s="69"/>
      <c r="DLM214" s="69"/>
      <c r="DLN214" s="69"/>
      <c r="DLO214" s="69"/>
      <c r="DLP214" s="69"/>
      <c r="DLQ214" s="69"/>
      <c r="DLR214" s="69"/>
      <c r="DLS214" s="69"/>
      <c r="DLT214" s="69"/>
      <c r="DLU214" s="69"/>
      <c r="DLV214" s="69"/>
      <c r="DLW214" s="69"/>
      <c r="DLX214" s="69"/>
      <c r="DLY214" s="69"/>
      <c r="DLZ214" s="69"/>
      <c r="DMA214" s="69"/>
      <c r="DMB214" s="69"/>
      <c r="DMC214" s="69"/>
      <c r="DMD214" s="69"/>
      <c r="DME214" s="69"/>
      <c r="DMF214" s="69"/>
      <c r="DMG214" s="69"/>
      <c r="DMH214" s="69"/>
      <c r="DMI214" s="69"/>
      <c r="DMJ214" s="69"/>
      <c r="DMK214" s="69"/>
      <c r="DML214" s="69"/>
      <c r="DMM214" s="69"/>
      <c r="DMN214" s="69"/>
      <c r="DMO214" s="69"/>
      <c r="DMP214" s="69"/>
      <c r="DMQ214" s="69"/>
      <c r="DMR214" s="69"/>
      <c r="DMS214" s="69"/>
      <c r="DMT214" s="69"/>
      <c r="DMU214" s="69"/>
      <c r="DMV214" s="69"/>
      <c r="DMW214" s="69"/>
      <c r="DMX214" s="69"/>
      <c r="DMY214" s="69"/>
      <c r="DMZ214" s="69"/>
      <c r="DNA214" s="69"/>
      <c r="DNB214" s="69"/>
      <c r="DNC214" s="69"/>
      <c r="DND214" s="69"/>
      <c r="DNE214" s="69"/>
      <c r="DNF214" s="69"/>
      <c r="DNG214" s="69"/>
      <c r="DNH214" s="69"/>
      <c r="DNI214" s="69"/>
      <c r="DNJ214" s="69"/>
      <c r="DNK214" s="69"/>
      <c r="DNL214" s="69"/>
      <c r="DNM214" s="69"/>
      <c r="DNN214" s="69"/>
      <c r="DNO214" s="69"/>
      <c r="DNP214" s="69"/>
      <c r="DNQ214" s="69"/>
      <c r="DNR214" s="69"/>
      <c r="DNS214" s="69"/>
      <c r="DNT214" s="69"/>
      <c r="DNU214" s="69"/>
      <c r="DNV214" s="69"/>
      <c r="DNW214" s="69"/>
      <c r="DNX214" s="69"/>
      <c r="DNY214" s="69"/>
      <c r="DNZ214" s="69"/>
      <c r="DOA214" s="69"/>
      <c r="DOB214" s="69"/>
      <c r="DOC214" s="69"/>
      <c r="DOD214" s="69"/>
      <c r="DOE214" s="69"/>
      <c r="DOF214" s="69"/>
      <c r="DOG214" s="69"/>
      <c r="DOH214" s="69"/>
      <c r="DOI214" s="69"/>
      <c r="DOJ214" s="69"/>
      <c r="DOK214" s="69"/>
      <c r="DOL214" s="69"/>
      <c r="DOM214" s="69"/>
      <c r="DON214" s="69"/>
      <c r="DOO214" s="69"/>
      <c r="DOP214" s="69"/>
      <c r="DOQ214" s="69"/>
      <c r="DOR214" s="69"/>
      <c r="DOS214" s="69"/>
      <c r="DOT214" s="69"/>
      <c r="DOU214" s="69"/>
      <c r="DOV214" s="69"/>
      <c r="DOW214" s="69"/>
      <c r="DOX214" s="69"/>
      <c r="DOY214" s="69"/>
      <c r="DOZ214" s="69"/>
      <c r="DPA214" s="69"/>
      <c r="DPB214" s="69"/>
      <c r="DPC214" s="69"/>
      <c r="DPD214" s="69"/>
      <c r="DPE214" s="69"/>
      <c r="DPF214" s="69"/>
      <c r="DPG214" s="69"/>
      <c r="DPH214" s="69"/>
      <c r="DPI214" s="69"/>
      <c r="DPJ214" s="69"/>
      <c r="DPK214" s="69"/>
      <c r="DPL214" s="69"/>
      <c r="DPM214" s="69"/>
      <c r="DPN214" s="69"/>
      <c r="DPO214" s="69"/>
      <c r="DPP214" s="69"/>
      <c r="DPQ214" s="69"/>
      <c r="DPR214" s="69"/>
      <c r="DPS214" s="69"/>
      <c r="DPT214" s="69"/>
      <c r="DPU214" s="69"/>
      <c r="DPV214" s="69"/>
      <c r="DPW214" s="69"/>
      <c r="DPX214" s="69"/>
      <c r="DPY214" s="69"/>
      <c r="DPZ214" s="69"/>
      <c r="DQA214" s="69"/>
      <c r="DQB214" s="69"/>
      <c r="DQC214" s="69"/>
      <c r="DQD214" s="69"/>
      <c r="DQE214" s="69"/>
      <c r="DQF214" s="69"/>
      <c r="DQG214" s="69"/>
      <c r="DQH214" s="69"/>
      <c r="DQI214" s="69"/>
      <c r="DQJ214" s="69"/>
      <c r="DQK214" s="69"/>
      <c r="DQL214" s="69"/>
      <c r="DQM214" s="69"/>
      <c r="DQN214" s="69"/>
      <c r="DQO214" s="69"/>
      <c r="DQP214" s="69"/>
      <c r="DQQ214" s="69"/>
      <c r="DQR214" s="69"/>
      <c r="DQS214" s="69"/>
      <c r="DQT214" s="69"/>
      <c r="DQU214" s="69"/>
      <c r="DQV214" s="69"/>
      <c r="DQW214" s="69"/>
      <c r="DQX214" s="69"/>
      <c r="DQY214" s="69"/>
      <c r="DQZ214" s="69"/>
      <c r="DRA214" s="69"/>
      <c r="DRB214" s="69"/>
      <c r="DRC214" s="69"/>
      <c r="DRD214" s="69"/>
      <c r="DRE214" s="69"/>
      <c r="DRF214" s="69"/>
      <c r="DRG214" s="69"/>
      <c r="DRH214" s="69"/>
      <c r="DRI214" s="69"/>
      <c r="DRJ214" s="69"/>
      <c r="DRK214" s="69"/>
      <c r="DRL214" s="69"/>
      <c r="DRM214" s="69"/>
      <c r="DRN214" s="69"/>
      <c r="DRO214" s="69"/>
      <c r="DRP214" s="69"/>
      <c r="DRQ214" s="69"/>
      <c r="DRR214" s="69"/>
      <c r="DRS214" s="69"/>
      <c r="DRT214" s="69"/>
      <c r="DRU214" s="69"/>
      <c r="DRV214" s="69"/>
      <c r="DRW214" s="69"/>
      <c r="DRX214" s="69"/>
      <c r="DRY214" s="69"/>
      <c r="DRZ214" s="69"/>
      <c r="DSA214" s="69"/>
      <c r="DSB214" s="69"/>
      <c r="DSC214" s="69"/>
      <c r="DSD214" s="69"/>
      <c r="DSE214" s="69"/>
      <c r="DSF214" s="69"/>
      <c r="DSG214" s="69"/>
      <c r="DSH214" s="69"/>
      <c r="DSI214" s="69"/>
      <c r="DSJ214" s="69"/>
      <c r="DSK214" s="69"/>
      <c r="DSL214" s="69"/>
      <c r="DSM214" s="69"/>
      <c r="DSN214" s="69"/>
      <c r="DSO214" s="69"/>
      <c r="DSP214" s="69"/>
      <c r="DSQ214" s="69"/>
      <c r="DSR214" s="69"/>
      <c r="DSS214" s="69"/>
      <c r="DST214" s="69"/>
      <c r="DSU214" s="69"/>
      <c r="DSV214" s="69"/>
      <c r="DSW214" s="69"/>
      <c r="DSX214" s="69"/>
      <c r="DSY214" s="69"/>
      <c r="DSZ214" s="69"/>
      <c r="DTA214" s="69"/>
      <c r="DTB214" s="69"/>
      <c r="DTC214" s="69"/>
      <c r="DTD214" s="69"/>
      <c r="DTE214" s="69"/>
      <c r="DTF214" s="69"/>
      <c r="DTG214" s="69"/>
      <c r="DTH214" s="69"/>
      <c r="DTI214" s="69"/>
      <c r="DTJ214" s="69"/>
      <c r="DTK214" s="69"/>
      <c r="DTL214" s="69"/>
      <c r="DTM214" s="69"/>
      <c r="DTN214" s="69"/>
      <c r="DTO214" s="69"/>
      <c r="DTP214" s="69"/>
      <c r="DTQ214" s="69"/>
      <c r="DTR214" s="69"/>
      <c r="DTS214" s="69"/>
      <c r="DTT214" s="69"/>
      <c r="DTU214" s="69"/>
      <c r="DTV214" s="69"/>
      <c r="DTW214" s="69"/>
      <c r="DTX214" s="69"/>
      <c r="DTY214" s="69"/>
      <c r="DTZ214" s="69"/>
      <c r="DUA214" s="69"/>
      <c r="DUB214" s="69"/>
      <c r="DUC214" s="69"/>
      <c r="DUD214" s="69"/>
      <c r="DUE214" s="69"/>
      <c r="DUF214" s="69"/>
      <c r="DUG214" s="69"/>
      <c r="DUH214" s="69"/>
      <c r="DUI214" s="69"/>
      <c r="DUJ214" s="69"/>
      <c r="DUK214" s="69"/>
      <c r="DUL214" s="69"/>
      <c r="DUM214" s="69"/>
      <c r="DUN214" s="69"/>
      <c r="DUO214" s="69"/>
      <c r="DUP214" s="69"/>
      <c r="DUQ214" s="69"/>
      <c r="DUR214" s="69"/>
      <c r="DUS214" s="69"/>
      <c r="DUT214" s="69"/>
      <c r="DUU214" s="69"/>
      <c r="DUV214" s="69"/>
      <c r="DUW214" s="69"/>
      <c r="DUX214" s="69"/>
      <c r="DUY214" s="69"/>
      <c r="DUZ214" s="69"/>
      <c r="DVA214" s="69"/>
      <c r="DVB214" s="69"/>
      <c r="DVC214" s="69"/>
      <c r="DVD214" s="69"/>
      <c r="DVE214" s="69"/>
      <c r="DVF214" s="69"/>
      <c r="DVG214" s="69"/>
      <c r="DVH214" s="69"/>
      <c r="DVI214" s="69"/>
      <c r="DVJ214" s="69"/>
      <c r="DVK214" s="69"/>
      <c r="DVL214" s="69"/>
      <c r="DVM214" s="69"/>
      <c r="DVN214" s="69"/>
      <c r="DVO214" s="69"/>
      <c r="DVP214" s="69"/>
      <c r="DVQ214" s="69"/>
      <c r="DVR214" s="69"/>
      <c r="DVS214" s="69"/>
      <c r="DVT214" s="69"/>
      <c r="DVU214" s="69"/>
      <c r="DVV214" s="69"/>
      <c r="DVW214" s="69"/>
      <c r="DVX214" s="69"/>
      <c r="DVY214" s="69"/>
      <c r="DVZ214" s="69"/>
      <c r="DWA214" s="69"/>
      <c r="DWB214" s="69"/>
      <c r="DWC214" s="69"/>
      <c r="DWD214" s="69"/>
      <c r="DWE214" s="69"/>
      <c r="DWF214" s="69"/>
      <c r="DWG214" s="69"/>
      <c r="DWH214" s="69"/>
      <c r="DWI214" s="69"/>
      <c r="DWJ214" s="69"/>
      <c r="DWK214" s="69"/>
      <c r="DWL214" s="69"/>
      <c r="DWM214" s="69"/>
      <c r="DWN214" s="69"/>
      <c r="DWO214" s="69"/>
      <c r="DWP214" s="69"/>
      <c r="DWQ214" s="69"/>
      <c r="DWR214" s="69"/>
      <c r="DWS214" s="69"/>
      <c r="DWT214" s="69"/>
      <c r="DWU214" s="69"/>
      <c r="DWV214" s="69"/>
      <c r="DWW214" s="69"/>
      <c r="DWX214" s="69"/>
      <c r="DWY214" s="69"/>
      <c r="DWZ214" s="69"/>
      <c r="DXA214" s="69"/>
      <c r="DXB214" s="69"/>
      <c r="DXC214" s="69"/>
      <c r="DXD214" s="69"/>
      <c r="DXE214" s="69"/>
      <c r="DXF214" s="69"/>
      <c r="DXG214" s="69"/>
      <c r="DXH214" s="69"/>
      <c r="DXI214" s="69"/>
      <c r="DXJ214" s="69"/>
      <c r="DXK214" s="69"/>
      <c r="DXL214" s="69"/>
      <c r="DXM214" s="69"/>
      <c r="DXN214" s="69"/>
      <c r="DXO214" s="69"/>
      <c r="DXP214" s="69"/>
      <c r="DXQ214" s="69"/>
      <c r="DXR214" s="69"/>
      <c r="DXS214" s="69"/>
      <c r="DXT214" s="69"/>
      <c r="DXU214" s="69"/>
      <c r="DXV214" s="69"/>
      <c r="DXW214" s="69"/>
      <c r="DXX214" s="69"/>
      <c r="DXY214" s="69"/>
      <c r="DXZ214" s="69"/>
      <c r="DYA214" s="69"/>
      <c r="DYB214" s="69"/>
      <c r="DYC214" s="69"/>
      <c r="DYD214" s="69"/>
      <c r="DYE214" s="69"/>
      <c r="DYF214" s="69"/>
      <c r="DYG214" s="69"/>
      <c r="DYH214" s="69"/>
      <c r="DYI214" s="69"/>
      <c r="DYJ214" s="69"/>
      <c r="DYK214" s="69"/>
      <c r="DYL214" s="69"/>
      <c r="DYM214" s="69"/>
      <c r="DYN214" s="69"/>
      <c r="DYO214" s="69"/>
      <c r="DYP214" s="69"/>
      <c r="DYQ214" s="69"/>
      <c r="DYR214" s="69"/>
      <c r="DYS214" s="69"/>
      <c r="DYT214" s="69"/>
      <c r="DYU214" s="69"/>
      <c r="DYV214" s="69"/>
      <c r="DYW214" s="69"/>
      <c r="DYX214" s="69"/>
      <c r="DYY214" s="69"/>
      <c r="DYZ214" s="69"/>
      <c r="DZA214" s="69"/>
      <c r="DZB214" s="69"/>
      <c r="DZC214" s="69"/>
      <c r="DZD214" s="69"/>
      <c r="DZE214" s="69"/>
      <c r="DZF214" s="69"/>
      <c r="DZG214" s="69"/>
      <c r="DZH214" s="69"/>
      <c r="DZI214" s="69"/>
      <c r="DZJ214" s="69"/>
      <c r="DZK214" s="69"/>
      <c r="DZL214" s="69"/>
      <c r="DZM214" s="69"/>
      <c r="DZN214" s="69"/>
      <c r="DZO214" s="69"/>
      <c r="DZP214" s="69"/>
      <c r="DZQ214" s="69"/>
      <c r="DZR214" s="69"/>
      <c r="DZS214" s="69"/>
      <c r="DZT214" s="69"/>
      <c r="DZU214" s="69"/>
      <c r="DZV214" s="69"/>
      <c r="DZW214" s="69"/>
      <c r="DZX214" s="69"/>
      <c r="DZY214" s="69"/>
      <c r="DZZ214" s="69"/>
      <c r="EAA214" s="69"/>
      <c r="EAB214" s="69"/>
      <c r="EAC214" s="69"/>
      <c r="EAD214" s="69"/>
      <c r="EAE214" s="69"/>
      <c r="EAF214" s="69"/>
      <c r="EAG214" s="69"/>
      <c r="EAH214" s="69"/>
      <c r="EAI214" s="69"/>
      <c r="EAJ214" s="69"/>
      <c r="EAK214" s="69"/>
      <c r="EAL214" s="69"/>
      <c r="EAM214" s="69"/>
      <c r="EAN214" s="69"/>
      <c r="EAO214" s="69"/>
      <c r="EAP214" s="69"/>
      <c r="EAQ214" s="69"/>
      <c r="EAR214" s="69"/>
      <c r="EAS214" s="69"/>
      <c r="EAT214" s="69"/>
      <c r="EAU214" s="69"/>
      <c r="EAV214" s="69"/>
      <c r="EAW214" s="69"/>
      <c r="EAX214" s="69"/>
      <c r="EAY214" s="69"/>
      <c r="EAZ214" s="69"/>
      <c r="EBA214" s="69"/>
      <c r="EBB214" s="69"/>
      <c r="EBC214" s="69"/>
      <c r="EBD214" s="69"/>
      <c r="EBE214" s="69"/>
      <c r="EBF214" s="69"/>
      <c r="EBG214" s="69"/>
      <c r="EBH214" s="69"/>
      <c r="EBI214" s="69"/>
      <c r="EBJ214" s="69"/>
      <c r="EBK214" s="69"/>
      <c r="EBL214" s="69"/>
      <c r="EBM214" s="69"/>
      <c r="EBN214" s="69"/>
      <c r="EBO214" s="69"/>
      <c r="EBP214" s="69"/>
      <c r="EBQ214" s="69"/>
      <c r="EBR214" s="69"/>
      <c r="EBS214" s="69"/>
      <c r="EBT214" s="69"/>
      <c r="EBU214" s="69"/>
      <c r="EBV214" s="69"/>
      <c r="EBW214" s="69"/>
      <c r="EBX214" s="69"/>
      <c r="EBY214" s="69"/>
      <c r="EBZ214" s="69"/>
      <c r="ECA214" s="69"/>
      <c r="ECB214" s="69"/>
      <c r="ECC214" s="69"/>
      <c r="ECD214" s="69"/>
      <c r="ECE214" s="69"/>
      <c r="ECF214" s="69"/>
      <c r="ECG214" s="69"/>
      <c r="ECH214" s="69"/>
      <c r="ECI214" s="69"/>
      <c r="ECJ214" s="69"/>
      <c r="ECK214" s="69"/>
      <c r="ECL214" s="69"/>
      <c r="ECM214" s="69"/>
      <c r="ECN214" s="69"/>
      <c r="ECO214" s="69"/>
      <c r="ECP214" s="69"/>
      <c r="ECQ214" s="69"/>
      <c r="ECR214" s="69"/>
      <c r="ECS214" s="69"/>
      <c r="ECT214" s="69"/>
      <c r="ECU214" s="69"/>
      <c r="ECV214" s="69"/>
      <c r="ECW214" s="69"/>
      <c r="ECX214" s="69"/>
      <c r="ECY214" s="69"/>
      <c r="ECZ214" s="69"/>
      <c r="EDA214" s="69"/>
      <c r="EDB214" s="69"/>
      <c r="EDC214" s="69"/>
      <c r="EDD214" s="69"/>
      <c r="EDE214" s="69"/>
      <c r="EDF214" s="69"/>
      <c r="EDG214" s="69"/>
      <c r="EDH214" s="69"/>
      <c r="EDI214" s="69"/>
      <c r="EDJ214" s="69"/>
      <c r="EDK214" s="69"/>
      <c r="EDL214" s="69"/>
      <c r="EDM214" s="69"/>
      <c r="EDN214" s="69"/>
      <c r="EDO214" s="69"/>
      <c r="EDP214" s="69"/>
      <c r="EDQ214" s="69"/>
      <c r="EDR214" s="69"/>
      <c r="EDS214" s="69"/>
      <c r="EDT214" s="69"/>
      <c r="EDU214" s="69"/>
      <c r="EDV214" s="69"/>
      <c r="EDW214" s="69"/>
      <c r="EDX214" s="69"/>
      <c r="EDY214" s="69"/>
      <c r="EDZ214" s="69"/>
      <c r="EEA214" s="69"/>
      <c r="EEB214" s="69"/>
      <c r="EEC214" s="69"/>
      <c r="EED214" s="69"/>
      <c r="EEE214" s="69"/>
      <c r="EEF214" s="69"/>
      <c r="EEG214" s="69"/>
      <c r="EEH214" s="69"/>
      <c r="EEI214" s="69"/>
      <c r="EEJ214" s="69"/>
      <c r="EEK214" s="69"/>
      <c r="EEL214" s="69"/>
      <c r="EEM214" s="69"/>
      <c r="EEN214" s="69"/>
      <c r="EEO214" s="69"/>
      <c r="EEP214" s="69"/>
      <c r="EEQ214" s="69"/>
      <c r="EER214" s="69"/>
      <c r="EES214" s="69"/>
      <c r="EET214" s="69"/>
      <c r="EEU214" s="69"/>
      <c r="EEV214" s="69"/>
      <c r="EEW214" s="69"/>
      <c r="EEX214" s="69"/>
      <c r="EEY214" s="69"/>
      <c r="EEZ214" s="69"/>
      <c r="EFA214" s="69"/>
      <c r="EFB214" s="69"/>
      <c r="EFC214" s="69"/>
      <c r="EFD214" s="69"/>
      <c r="EFE214" s="69"/>
      <c r="EFF214" s="69"/>
      <c r="EFG214" s="69"/>
      <c r="EFH214" s="69"/>
      <c r="EFI214" s="69"/>
      <c r="EFJ214" s="69"/>
      <c r="EFK214" s="69"/>
      <c r="EFL214" s="69"/>
      <c r="EFM214" s="69"/>
      <c r="EFN214" s="69"/>
      <c r="EFO214" s="69"/>
      <c r="EFP214" s="69"/>
      <c r="EFQ214" s="69"/>
      <c r="EFR214" s="69"/>
      <c r="EFS214" s="69"/>
      <c r="EFT214" s="69"/>
      <c r="EFU214" s="69"/>
      <c r="EFV214" s="69"/>
      <c r="EFW214" s="69"/>
      <c r="EFX214" s="69"/>
      <c r="EFY214" s="69"/>
      <c r="EFZ214" s="69"/>
      <c r="EGA214" s="69"/>
      <c r="EGB214" s="69"/>
      <c r="EGC214" s="69"/>
      <c r="EGD214" s="69"/>
      <c r="EGE214" s="69"/>
      <c r="EGF214" s="69"/>
      <c r="EGG214" s="69"/>
      <c r="EGH214" s="69"/>
      <c r="EGI214" s="69"/>
      <c r="EGJ214" s="69"/>
      <c r="EGK214" s="69"/>
      <c r="EGL214" s="69"/>
      <c r="EGM214" s="69"/>
      <c r="EGN214" s="69"/>
      <c r="EGO214" s="69"/>
      <c r="EGP214" s="69"/>
      <c r="EGQ214" s="69"/>
      <c r="EGR214" s="69"/>
      <c r="EGS214" s="69"/>
      <c r="EGT214" s="69"/>
      <c r="EGU214" s="69"/>
      <c r="EGV214" s="69"/>
      <c r="EGW214" s="69"/>
      <c r="EGX214" s="69"/>
      <c r="EGY214" s="69"/>
      <c r="EGZ214" s="69"/>
      <c r="EHA214" s="69"/>
      <c r="EHB214" s="69"/>
      <c r="EHC214" s="69"/>
      <c r="EHD214" s="69"/>
      <c r="EHE214" s="69"/>
      <c r="EHF214" s="69"/>
      <c r="EHG214" s="69"/>
      <c r="EHH214" s="69"/>
      <c r="EHI214" s="69"/>
      <c r="EHJ214" s="69"/>
      <c r="EHK214" s="69"/>
      <c r="EHL214" s="69"/>
      <c r="EHM214" s="69"/>
      <c r="EHN214" s="69"/>
      <c r="EHO214" s="69"/>
      <c r="EHP214" s="69"/>
      <c r="EHQ214" s="69"/>
      <c r="EHR214" s="69"/>
      <c r="EHS214" s="69"/>
      <c r="EHT214" s="69"/>
      <c r="EHU214" s="69"/>
      <c r="EHV214" s="69"/>
      <c r="EHW214" s="69"/>
      <c r="EHX214" s="69"/>
      <c r="EHY214" s="69"/>
      <c r="EHZ214" s="69"/>
      <c r="EIA214" s="69"/>
      <c r="EIB214" s="69"/>
      <c r="EIC214" s="69"/>
      <c r="EID214" s="69"/>
      <c r="EIE214" s="69"/>
      <c r="EIF214" s="69"/>
      <c r="EIG214" s="69"/>
      <c r="EIH214" s="69"/>
      <c r="EII214" s="69"/>
      <c r="EIJ214" s="69"/>
      <c r="EIK214" s="69"/>
      <c r="EIL214" s="69"/>
      <c r="EIM214" s="69"/>
      <c r="EIN214" s="69"/>
      <c r="EIO214" s="69"/>
      <c r="EIP214" s="69"/>
      <c r="EIQ214" s="69"/>
      <c r="EIR214" s="69"/>
      <c r="EIS214" s="69"/>
      <c r="EIT214" s="69"/>
      <c r="EIU214" s="69"/>
      <c r="EIV214" s="69"/>
      <c r="EIW214" s="69"/>
      <c r="EIX214" s="69"/>
      <c r="EIY214" s="69"/>
      <c r="EIZ214" s="69"/>
      <c r="EJA214" s="69"/>
      <c r="EJB214" s="69"/>
      <c r="EJC214" s="69"/>
      <c r="EJD214" s="69"/>
      <c r="EJE214" s="69"/>
      <c r="EJF214" s="69"/>
      <c r="EJG214" s="69"/>
      <c r="EJH214" s="69"/>
      <c r="EJI214" s="69"/>
      <c r="EJJ214" s="69"/>
      <c r="EJK214" s="69"/>
      <c r="EJL214" s="69"/>
      <c r="EJM214" s="69"/>
      <c r="EJN214" s="69"/>
      <c r="EJO214" s="69"/>
      <c r="EJP214" s="69"/>
      <c r="EJQ214" s="69"/>
      <c r="EJR214" s="69"/>
      <c r="EJS214" s="69"/>
      <c r="EJT214" s="69"/>
      <c r="EJU214" s="69"/>
      <c r="EJV214" s="69"/>
      <c r="EJW214" s="69"/>
      <c r="EJX214" s="69"/>
      <c r="EJY214" s="69"/>
      <c r="EJZ214" s="69"/>
      <c r="EKA214" s="69"/>
      <c r="EKB214" s="69"/>
      <c r="EKC214" s="69"/>
      <c r="EKD214" s="69"/>
      <c r="EKE214" s="69"/>
      <c r="EKF214" s="69"/>
      <c r="EKG214" s="69"/>
      <c r="EKH214" s="69"/>
      <c r="EKI214" s="69"/>
      <c r="EKJ214" s="69"/>
      <c r="EKK214" s="69"/>
      <c r="EKL214" s="69"/>
      <c r="EKM214" s="69"/>
      <c r="EKN214" s="69"/>
      <c r="EKO214" s="69"/>
      <c r="EKP214" s="69"/>
      <c r="EKQ214" s="69"/>
      <c r="EKR214" s="69"/>
      <c r="EKS214" s="69"/>
      <c r="EKT214" s="69"/>
      <c r="EKU214" s="69"/>
      <c r="EKV214" s="69"/>
      <c r="EKW214" s="69"/>
      <c r="EKX214" s="69"/>
      <c r="EKY214" s="69"/>
      <c r="EKZ214" s="69"/>
      <c r="ELA214" s="69"/>
      <c r="ELB214" s="69"/>
      <c r="ELC214" s="69"/>
      <c r="ELD214" s="69"/>
      <c r="ELE214" s="69"/>
      <c r="ELF214" s="69"/>
      <c r="ELG214" s="69"/>
      <c r="ELH214" s="69"/>
      <c r="ELI214" s="69"/>
      <c r="ELJ214" s="69"/>
      <c r="ELK214" s="69"/>
      <c r="ELL214" s="69"/>
      <c r="ELM214" s="69"/>
      <c r="ELN214" s="69"/>
      <c r="ELO214" s="69"/>
      <c r="ELP214" s="69"/>
      <c r="ELQ214" s="69"/>
      <c r="ELR214" s="69"/>
      <c r="ELS214" s="69"/>
      <c r="ELT214" s="69"/>
      <c r="ELU214" s="69"/>
      <c r="ELV214" s="69"/>
      <c r="ELW214" s="69"/>
      <c r="ELX214" s="69"/>
      <c r="ELY214" s="69"/>
      <c r="ELZ214" s="69"/>
      <c r="EMA214" s="69"/>
      <c r="EMB214" s="69"/>
      <c r="EMC214" s="69"/>
      <c r="EMD214" s="69"/>
      <c r="EME214" s="69"/>
      <c r="EMF214" s="69"/>
      <c r="EMG214" s="69"/>
      <c r="EMH214" s="69"/>
      <c r="EMI214" s="69"/>
      <c r="EMJ214" s="69"/>
      <c r="EMK214" s="69"/>
      <c r="EML214" s="69"/>
      <c r="EMM214" s="69"/>
      <c r="EMN214" s="69"/>
      <c r="EMO214" s="69"/>
      <c r="EMP214" s="69"/>
      <c r="EMQ214" s="69"/>
      <c r="EMR214" s="69"/>
      <c r="EMS214" s="69"/>
      <c r="EMT214" s="69"/>
      <c r="EMU214" s="69"/>
      <c r="EMV214" s="69"/>
      <c r="EMW214" s="69"/>
      <c r="EMX214" s="69"/>
      <c r="EMY214" s="69"/>
      <c r="EMZ214" s="69"/>
      <c r="ENA214" s="69"/>
      <c r="ENB214" s="69"/>
      <c r="ENC214" s="69"/>
      <c r="END214" s="69"/>
      <c r="ENE214" s="69"/>
      <c r="ENF214" s="69"/>
      <c r="ENG214" s="69"/>
      <c r="ENH214" s="69"/>
      <c r="ENI214" s="69"/>
      <c r="ENJ214" s="69"/>
      <c r="ENK214" s="69"/>
      <c r="ENL214" s="69"/>
      <c r="ENM214" s="69"/>
      <c r="ENN214" s="69"/>
      <c r="ENO214" s="69"/>
      <c r="ENP214" s="69"/>
      <c r="ENQ214" s="69"/>
      <c r="ENR214" s="69"/>
      <c r="ENS214" s="69"/>
      <c r="ENT214" s="69"/>
      <c r="ENU214" s="69"/>
      <c r="ENV214" s="69"/>
      <c r="ENW214" s="69"/>
      <c r="ENX214" s="69"/>
      <c r="ENY214" s="69"/>
      <c r="ENZ214" s="69"/>
      <c r="EOA214" s="69"/>
      <c r="EOB214" s="69"/>
      <c r="EOC214" s="69"/>
      <c r="EOD214" s="69"/>
      <c r="EOE214" s="69"/>
      <c r="EOF214" s="69"/>
      <c r="EOG214" s="69"/>
      <c r="EOH214" s="69"/>
      <c r="EOI214" s="69"/>
      <c r="EOJ214" s="69"/>
      <c r="EOK214" s="69"/>
      <c r="EOL214" s="69"/>
      <c r="EOM214" s="69"/>
      <c r="EON214" s="69"/>
      <c r="EOO214" s="69"/>
      <c r="EOP214" s="69"/>
      <c r="EOQ214" s="69"/>
      <c r="EOR214" s="69"/>
      <c r="EOS214" s="69"/>
      <c r="EOT214" s="69"/>
      <c r="EOU214" s="69"/>
      <c r="EOV214" s="69"/>
      <c r="EOW214" s="69"/>
      <c r="EOX214" s="69"/>
      <c r="EOY214" s="69"/>
      <c r="EOZ214" s="69"/>
      <c r="EPA214" s="69"/>
      <c r="EPB214" s="69"/>
      <c r="EPC214" s="69"/>
      <c r="EPD214" s="69"/>
      <c r="EPE214" s="69"/>
      <c r="EPF214" s="69"/>
      <c r="EPG214" s="69"/>
      <c r="EPH214" s="69"/>
      <c r="EPI214" s="69"/>
      <c r="EPJ214" s="69"/>
      <c r="EPK214" s="69"/>
      <c r="EPL214" s="69"/>
      <c r="EPM214" s="69"/>
      <c r="EPN214" s="69"/>
      <c r="EPO214" s="69"/>
      <c r="EPP214" s="69"/>
      <c r="EPQ214" s="69"/>
      <c r="EPR214" s="69"/>
      <c r="EPS214" s="69"/>
      <c r="EPT214" s="69"/>
      <c r="EPU214" s="69"/>
      <c r="EPV214" s="69"/>
      <c r="EPW214" s="69"/>
      <c r="EPX214" s="69"/>
      <c r="EPY214" s="69"/>
      <c r="EPZ214" s="69"/>
      <c r="EQA214" s="69"/>
      <c r="EQB214" s="69"/>
      <c r="EQC214" s="69"/>
      <c r="EQD214" s="69"/>
      <c r="EQE214" s="69"/>
      <c r="EQF214" s="69"/>
      <c r="EQG214" s="69"/>
      <c r="EQH214" s="69"/>
      <c r="EQI214" s="69"/>
      <c r="EQJ214" s="69"/>
      <c r="EQK214" s="69"/>
      <c r="EQL214" s="69"/>
      <c r="EQM214" s="69"/>
      <c r="EQN214" s="69"/>
      <c r="EQO214" s="69"/>
      <c r="EQP214" s="69"/>
      <c r="EQQ214" s="69"/>
      <c r="EQR214" s="69"/>
      <c r="EQS214" s="69"/>
      <c r="EQT214" s="69"/>
      <c r="EQU214" s="69"/>
      <c r="EQV214" s="69"/>
      <c r="EQW214" s="69"/>
      <c r="EQX214" s="69"/>
      <c r="EQY214" s="69"/>
      <c r="EQZ214" s="69"/>
      <c r="ERA214" s="69"/>
      <c r="ERB214" s="69"/>
      <c r="ERC214" s="69"/>
      <c r="ERD214" s="69"/>
      <c r="ERE214" s="69"/>
      <c r="ERF214" s="69"/>
      <c r="ERG214" s="69"/>
      <c r="ERH214" s="69"/>
      <c r="ERI214" s="69"/>
      <c r="ERJ214" s="69"/>
      <c r="ERK214" s="69"/>
      <c r="ERL214" s="69"/>
      <c r="ERM214" s="69"/>
      <c r="ERN214" s="69"/>
      <c r="ERO214" s="69"/>
      <c r="ERP214" s="69"/>
      <c r="ERQ214" s="69"/>
      <c r="ERR214" s="69"/>
      <c r="ERS214" s="69"/>
      <c r="ERT214" s="69"/>
      <c r="ERU214" s="69"/>
      <c r="ERV214" s="69"/>
      <c r="ERW214" s="69"/>
      <c r="ERX214" s="69"/>
      <c r="ERY214" s="69"/>
      <c r="ERZ214" s="69"/>
      <c r="ESA214" s="69"/>
      <c r="ESB214" s="69"/>
      <c r="ESC214" s="69"/>
      <c r="ESD214" s="69"/>
      <c r="ESE214" s="69"/>
      <c r="ESF214" s="69"/>
      <c r="ESG214" s="69"/>
      <c r="ESH214" s="69"/>
      <c r="ESI214" s="69"/>
      <c r="ESJ214" s="69"/>
      <c r="ESK214" s="69"/>
      <c r="ESL214" s="69"/>
      <c r="ESM214" s="69"/>
      <c r="ESN214" s="69"/>
      <c r="ESO214" s="69"/>
      <c r="ESP214" s="69"/>
      <c r="ESQ214" s="69"/>
      <c r="ESR214" s="69"/>
      <c r="ESS214" s="69"/>
      <c r="EST214" s="69"/>
      <c r="ESU214" s="69"/>
      <c r="ESV214" s="69"/>
      <c r="ESW214" s="69"/>
      <c r="ESX214" s="69"/>
      <c r="ESY214" s="69"/>
      <c r="ESZ214" s="69"/>
      <c r="ETA214" s="69"/>
      <c r="ETB214" s="69"/>
      <c r="ETC214" s="69"/>
      <c r="ETD214" s="69"/>
      <c r="ETE214" s="69"/>
      <c r="ETF214" s="69"/>
      <c r="ETG214" s="69"/>
      <c r="ETH214" s="69"/>
      <c r="ETI214" s="69"/>
      <c r="ETJ214" s="69"/>
      <c r="ETK214" s="69"/>
      <c r="ETL214" s="69"/>
      <c r="ETM214" s="69"/>
      <c r="ETN214" s="69"/>
      <c r="ETO214" s="69"/>
      <c r="ETP214" s="69"/>
      <c r="ETQ214" s="69"/>
      <c r="ETR214" s="69"/>
      <c r="ETS214" s="69"/>
      <c r="ETT214" s="69"/>
      <c r="ETU214" s="69"/>
      <c r="ETV214" s="69"/>
      <c r="ETW214" s="69"/>
      <c r="ETX214" s="69"/>
      <c r="ETY214" s="69"/>
      <c r="ETZ214" s="69"/>
      <c r="EUA214" s="69"/>
      <c r="EUB214" s="69"/>
      <c r="EUC214" s="69"/>
      <c r="EUD214" s="69"/>
      <c r="EUE214" s="69"/>
      <c r="EUF214" s="69"/>
      <c r="EUG214" s="69"/>
      <c r="EUH214" s="69"/>
      <c r="EUI214" s="69"/>
      <c r="EUJ214" s="69"/>
      <c r="EUK214" s="69"/>
      <c r="EUL214" s="69"/>
      <c r="EUM214" s="69"/>
      <c r="EUN214" s="69"/>
      <c r="EUO214" s="69"/>
      <c r="EUP214" s="69"/>
      <c r="EUQ214" s="69"/>
      <c r="EUR214" s="69"/>
      <c r="EUS214" s="69"/>
      <c r="EUT214" s="69"/>
      <c r="EUU214" s="69"/>
      <c r="EUV214" s="69"/>
      <c r="EUW214" s="69"/>
      <c r="EUX214" s="69"/>
      <c r="EUY214" s="69"/>
      <c r="EUZ214" s="69"/>
      <c r="EVA214" s="69"/>
      <c r="EVB214" s="69"/>
      <c r="EVC214" s="69"/>
      <c r="EVD214" s="69"/>
      <c r="EVE214" s="69"/>
      <c r="EVF214" s="69"/>
      <c r="EVG214" s="69"/>
      <c r="EVH214" s="69"/>
      <c r="EVI214" s="69"/>
      <c r="EVJ214" s="69"/>
      <c r="EVK214" s="69"/>
      <c r="EVL214" s="69"/>
      <c r="EVM214" s="69"/>
      <c r="EVN214" s="69"/>
      <c r="EVO214" s="69"/>
      <c r="EVP214" s="69"/>
      <c r="EVQ214" s="69"/>
      <c r="EVR214" s="69"/>
      <c r="EVS214" s="69"/>
      <c r="EVT214" s="69"/>
      <c r="EVU214" s="69"/>
      <c r="EVV214" s="69"/>
      <c r="EVW214" s="69"/>
      <c r="EVX214" s="69"/>
      <c r="EVY214" s="69"/>
      <c r="EVZ214" s="69"/>
      <c r="EWA214" s="69"/>
      <c r="EWB214" s="69"/>
      <c r="EWC214" s="69"/>
      <c r="EWD214" s="69"/>
      <c r="EWE214" s="69"/>
      <c r="EWF214" s="69"/>
      <c r="EWG214" s="69"/>
      <c r="EWH214" s="69"/>
      <c r="EWI214" s="69"/>
      <c r="EWJ214" s="69"/>
      <c r="EWK214" s="69"/>
      <c r="EWL214" s="69"/>
      <c r="EWM214" s="69"/>
      <c r="EWN214" s="69"/>
      <c r="EWO214" s="69"/>
      <c r="EWP214" s="69"/>
      <c r="EWQ214" s="69"/>
      <c r="EWR214" s="69"/>
      <c r="EWS214" s="69"/>
      <c r="EWT214" s="69"/>
      <c r="EWU214" s="69"/>
      <c r="EWV214" s="69"/>
      <c r="EWW214" s="69"/>
      <c r="EWX214" s="69"/>
      <c r="EWY214" s="69"/>
      <c r="EWZ214" s="69"/>
      <c r="EXA214" s="69"/>
      <c r="EXB214" s="69"/>
      <c r="EXC214" s="69"/>
      <c r="EXD214" s="69"/>
      <c r="EXE214" s="69"/>
      <c r="EXF214" s="69"/>
      <c r="EXG214" s="69"/>
      <c r="EXH214" s="69"/>
      <c r="EXI214" s="69"/>
      <c r="EXJ214" s="69"/>
      <c r="EXK214" s="69"/>
      <c r="EXL214" s="69"/>
      <c r="EXM214" s="69"/>
      <c r="EXN214" s="69"/>
      <c r="EXO214" s="69"/>
      <c r="EXP214" s="69"/>
      <c r="EXQ214" s="69"/>
      <c r="EXR214" s="69"/>
      <c r="EXS214" s="69"/>
      <c r="EXT214" s="69"/>
      <c r="EXU214" s="69"/>
      <c r="EXV214" s="69"/>
      <c r="EXW214" s="69"/>
      <c r="EXX214" s="69"/>
      <c r="EXY214" s="69"/>
      <c r="EXZ214" s="69"/>
      <c r="EYA214" s="69"/>
      <c r="EYB214" s="69"/>
      <c r="EYC214" s="69"/>
      <c r="EYD214" s="69"/>
      <c r="EYE214" s="69"/>
      <c r="EYF214" s="69"/>
      <c r="EYG214" s="69"/>
      <c r="EYH214" s="69"/>
      <c r="EYI214" s="69"/>
      <c r="EYJ214" s="69"/>
      <c r="EYK214" s="69"/>
      <c r="EYL214" s="69"/>
      <c r="EYM214" s="69"/>
      <c r="EYN214" s="69"/>
      <c r="EYO214" s="69"/>
      <c r="EYP214" s="69"/>
      <c r="EYQ214" s="69"/>
      <c r="EYR214" s="69"/>
      <c r="EYS214" s="69"/>
      <c r="EYT214" s="69"/>
      <c r="EYU214" s="69"/>
      <c r="EYV214" s="69"/>
      <c r="EYW214" s="69"/>
      <c r="EYX214" s="69"/>
      <c r="EYY214" s="69"/>
      <c r="EYZ214" s="69"/>
      <c r="EZA214" s="69"/>
      <c r="EZB214" s="69"/>
      <c r="EZC214" s="69"/>
      <c r="EZD214" s="69"/>
      <c r="EZE214" s="69"/>
      <c r="EZF214" s="69"/>
      <c r="EZG214" s="69"/>
      <c r="EZH214" s="69"/>
      <c r="EZI214" s="69"/>
      <c r="EZJ214" s="69"/>
      <c r="EZK214" s="69"/>
      <c r="EZL214" s="69"/>
      <c r="EZM214" s="69"/>
      <c r="EZN214" s="69"/>
      <c r="EZO214" s="69"/>
      <c r="EZP214" s="69"/>
      <c r="EZQ214" s="69"/>
      <c r="EZR214" s="69"/>
      <c r="EZS214" s="69"/>
      <c r="EZT214" s="69"/>
      <c r="EZU214" s="69"/>
      <c r="EZV214" s="69"/>
      <c r="EZW214" s="69"/>
      <c r="EZX214" s="69"/>
      <c r="EZY214" s="69"/>
      <c r="EZZ214" s="69"/>
      <c r="FAA214" s="69"/>
      <c r="FAB214" s="69"/>
      <c r="FAC214" s="69"/>
      <c r="FAD214" s="69"/>
      <c r="FAE214" s="69"/>
      <c r="FAF214" s="69"/>
      <c r="FAG214" s="69"/>
      <c r="FAH214" s="69"/>
      <c r="FAI214" s="69"/>
      <c r="FAJ214" s="69"/>
      <c r="FAK214" s="69"/>
      <c r="FAL214" s="69"/>
      <c r="FAM214" s="69"/>
      <c r="FAN214" s="69"/>
      <c r="FAO214" s="69"/>
      <c r="FAP214" s="69"/>
      <c r="FAQ214" s="69"/>
      <c r="FAR214" s="69"/>
      <c r="FAS214" s="69"/>
      <c r="FAT214" s="69"/>
      <c r="FAU214" s="69"/>
      <c r="FAV214" s="69"/>
      <c r="FAW214" s="69"/>
      <c r="FAX214" s="69"/>
      <c r="FAY214" s="69"/>
      <c r="FAZ214" s="69"/>
      <c r="FBA214" s="69"/>
      <c r="FBB214" s="69"/>
      <c r="FBC214" s="69"/>
      <c r="FBD214" s="69"/>
      <c r="FBE214" s="69"/>
      <c r="FBF214" s="69"/>
      <c r="FBG214" s="69"/>
      <c r="FBH214" s="69"/>
      <c r="FBI214" s="69"/>
      <c r="FBJ214" s="69"/>
      <c r="FBK214" s="69"/>
      <c r="FBL214" s="69"/>
      <c r="FBM214" s="69"/>
      <c r="FBN214" s="69"/>
      <c r="FBO214" s="69"/>
      <c r="FBP214" s="69"/>
      <c r="FBQ214" s="69"/>
      <c r="FBR214" s="69"/>
      <c r="FBS214" s="69"/>
      <c r="FBT214" s="69"/>
      <c r="FBU214" s="69"/>
      <c r="FBV214" s="69"/>
      <c r="FBW214" s="69"/>
      <c r="FBX214" s="69"/>
      <c r="FBY214" s="69"/>
      <c r="FBZ214" s="69"/>
      <c r="FCA214" s="69"/>
      <c r="FCB214" s="69"/>
      <c r="FCC214" s="69"/>
      <c r="FCD214" s="69"/>
      <c r="FCE214" s="69"/>
      <c r="FCF214" s="69"/>
      <c r="FCG214" s="69"/>
      <c r="FCH214" s="69"/>
      <c r="FCI214" s="69"/>
      <c r="FCJ214" s="69"/>
      <c r="FCK214" s="69"/>
      <c r="FCL214" s="69"/>
      <c r="FCM214" s="69"/>
      <c r="FCN214" s="69"/>
      <c r="FCO214" s="69"/>
      <c r="FCP214" s="69"/>
      <c r="FCQ214" s="69"/>
      <c r="FCR214" s="69"/>
      <c r="FCS214" s="69"/>
      <c r="FCT214" s="69"/>
      <c r="FCU214" s="69"/>
      <c r="FCV214" s="69"/>
      <c r="FCW214" s="69"/>
      <c r="FCX214" s="69"/>
      <c r="FCY214" s="69"/>
      <c r="FCZ214" s="69"/>
      <c r="FDA214" s="69"/>
      <c r="FDB214" s="69"/>
      <c r="FDC214" s="69"/>
      <c r="FDD214" s="69"/>
      <c r="FDE214" s="69"/>
      <c r="FDF214" s="69"/>
      <c r="FDG214" s="69"/>
      <c r="FDH214" s="69"/>
      <c r="FDI214" s="69"/>
      <c r="FDJ214" s="69"/>
      <c r="FDK214" s="69"/>
      <c r="FDL214" s="69"/>
      <c r="FDM214" s="69"/>
      <c r="FDN214" s="69"/>
      <c r="FDO214" s="69"/>
      <c r="FDP214" s="69"/>
      <c r="FDQ214" s="69"/>
      <c r="FDR214" s="69"/>
      <c r="FDS214" s="69"/>
      <c r="FDT214" s="69"/>
      <c r="FDU214" s="69"/>
      <c r="FDV214" s="69"/>
      <c r="FDW214" s="69"/>
      <c r="FDX214" s="69"/>
      <c r="FDY214" s="69"/>
      <c r="FDZ214" s="69"/>
      <c r="FEA214" s="69"/>
      <c r="FEB214" s="69"/>
      <c r="FEC214" s="69"/>
      <c r="FED214" s="69"/>
      <c r="FEE214" s="69"/>
      <c r="FEF214" s="69"/>
      <c r="FEG214" s="69"/>
      <c r="FEH214" s="69"/>
      <c r="FEI214" s="69"/>
      <c r="FEJ214" s="69"/>
      <c r="FEK214" s="69"/>
      <c r="FEL214" s="69"/>
      <c r="FEM214" s="69"/>
      <c r="FEN214" s="69"/>
      <c r="FEO214" s="69"/>
      <c r="FEP214" s="69"/>
      <c r="FEQ214" s="69"/>
      <c r="FER214" s="69"/>
      <c r="FES214" s="69"/>
      <c r="FET214" s="69"/>
      <c r="FEU214" s="69"/>
      <c r="FEV214" s="69"/>
      <c r="FEW214" s="69"/>
      <c r="FEX214" s="69"/>
      <c r="FEY214" s="69"/>
      <c r="FEZ214" s="69"/>
      <c r="FFA214" s="69"/>
      <c r="FFB214" s="69"/>
      <c r="FFC214" s="69"/>
      <c r="FFD214" s="69"/>
      <c r="FFE214" s="69"/>
      <c r="FFF214" s="69"/>
      <c r="FFG214" s="69"/>
      <c r="FFH214" s="69"/>
      <c r="FFI214" s="69"/>
      <c r="FFJ214" s="69"/>
      <c r="FFK214" s="69"/>
      <c r="FFL214" s="69"/>
      <c r="FFM214" s="69"/>
      <c r="FFN214" s="69"/>
      <c r="FFO214" s="69"/>
      <c r="FFP214" s="69"/>
      <c r="FFQ214" s="69"/>
      <c r="FFR214" s="69"/>
      <c r="FFS214" s="69"/>
      <c r="FFT214" s="69"/>
      <c r="FFU214" s="69"/>
      <c r="FFV214" s="69"/>
      <c r="FFW214" s="69"/>
      <c r="FFX214" s="69"/>
      <c r="FFY214" s="69"/>
      <c r="FFZ214" s="69"/>
      <c r="FGA214" s="69"/>
      <c r="FGB214" s="69"/>
      <c r="FGC214" s="69"/>
      <c r="FGD214" s="69"/>
      <c r="FGE214" s="69"/>
      <c r="FGF214" s="69"/>
      <c r="FGG214" s="69"/>
      <c r="FGH214" s="69"/>
      <c r="FGI214" s="69"/>
      <c r="FGJ214" s="69"/>
      <c r="FGK214" s="69"/>
      <c r="FGL214" s="69"/>
      <c r="FGM214" s="69"/>
      <c r="FGN214" s="69"/>
      <c r="FGO214" s="69"/>
      <c r="FGP214" s="69"/>
      <c r="FGQ214" s="69"/>
      <c r="FGR214" s="69"/>
      <c r="FGS214" s="69"/>
      <c r="FGT214" s="69"/>
      <c r="FGU214" s="69"/>
      <c r="FGV214" s="69"/>
      <c r="FGW214" s="69"/>
      <c r="FGX214" s="69"/>
      <c r="FGY214" s="69"/>
      <c r="FGZ214" s="69"/>
      <c r="FHA214" s="69"/>
      <c r="FHB214" s="69"/>
      <c r="FHC214" s="69"/>
      <c r="FHD214" s="69"/>
      <c r="FHE214" s="69"/>
      <c r="FHF214" s="69"/>
      <c r="FHG214" s="69"/>
      <c r="FHH214" s="69"/>
      <c r="FHI214" s="69"/>
      <c r="FHJ214" s="69"/>
      <c r="FHK214" s="69"/>
      <c r="FHL214" s="69"/>
      <c r="FHM214" s="69"/>
      <c r="FHN214" s="69"/>
      <c r="FHO214" s="69"/>
      <c r="FHP214" s="69"/>
      <c r="FHQ214" s="69"/>
      <c r="FHR214" s="69"/>
      <c r="FHS214" s="69"/>
      <c r="FHT214" s="69"/>
      <c r="FHU214" s="69"/>
      <c r="FHV214" s="69"/>
      <c r="FHW214" s="69"/>
      <c r="FHX214" s="69"/>
      <c r="FHY214" s="69"/>
      <c r="FHZ214" s="69"/>
      <c r="FIA214" s="69"/>
      <c r="FIB214" s="69"/>
      <c r="FIC214" s="69"/>
      <c r="FID214" s="69"/>
      <c r="FIE214" s="69"/>
      <c r="FIF214" s="69"/>
      <c r="FIG214" s="69"/>
      <c r="FIH214" s="69"/>
      <c r="FII214" s="69"/>
      <c r="FIJ214" s="69"/>
      <c r="FIK214" s="69"/>
      <c r="FIL214" s="69"/>
      <c r="FIM214" s="69"/>
      <c r="FIN214" s="69"/>
      <c r="FIO214" s="69"/>
      <c r="FIP214" s="69"/>
      <c r="FIQ214" s="69"/>
      <c r="FIR214" s="69"/>
      <c r="FIS214" s="69"/>
      <c r="FIT214" s="69"/>
      <c r="FIU214" s="69"/>
      <c r="FIV214" s="69"/>
      <c r="FIW214" s="69"/>
      <c r="FIX214" s="69"/>
      <c r="FIY214" s="69"/>
      <c r="FIZ214" s="69"/>
      <c r="FJA214" s="69"/>
      <c r="FJB214" s="69"/>
      <c r="FJC214" s="69"/>
      <c r="FJD214" s="69"/>
      <c r="FJE214" s="69"/>
      <c r="FJF214" s="69"/>
      <c r="FJG214" s="69"/>
      <c r="FJH214" s="69"/>
      <c r="FJI214" s="69"/>
      <c r="FJJ214" s="69"/>
      <c r="FJK214" s="69"/>
      <c r="FJL214" s="69"/>
      <c r="FJM214" s="69"/>
      <c r="FJN214" s="69"/>
      <c r="FJO214" s="69"/>
      <c r="FJP214" s="69"/>
      <c r="FJQ214" s="69"/>
      <c r="FJR214" s="69"/>
      <c r="FJS214" s="69"/>
      <c r="FJT214" s="69"/>
      <c r="FJU214" s="69"/>
      <c r="FJV214" s="69"/>
      <c r="FJW214" s="69"/>
      <c r="FJX214" s="69"/>
      <c r="FJY214" s="69"/>
      <c r="FJZ214" s="69"/>
      <c r="FKA214" s="69"/>
      <c r="FKB214" s="69"/>
      <c r="FKC214" s="69"/>
      <c r="FKD214" s="69"/>
      <c r="FKE214" s="69"/>
      <c r="FKF214" s="69"/>
      <c r="FKG214" s="69"/>
      <c r="FKH214" s="69"/>
      <c r="FKI214" s="69"/>
      <c r="FKJ214" s="69"/>
      <c r="FKK214" s="69"/>
      <c r="FKL214" s="69"/>
      <c r="FKM214" s="69"/>
      <c r="FKN214" s="69"/>
      <c r="FKO214" s="69"/>
      <c r="FKP214" s="69"/>
      <c r="FKQ214" s="69"/>
      <c r="FKR214" s="69"/>
      <c r="FKS214" s="69"/>
      <c r="FKT214" s="69"/>
      <c r="FKU214" s="69"/>
      <c r="FKV214" s="69"/>
      <c r="FKW214" s="69"/>
      <c r="FKX214" s="69"/>
      <c r="FKY214" s="69"/>
      <c r="FKZ214" s="69"/>
      <c r="FLA214" s="69"/>
      <c r="FLB214" s="69"/>
      <c r="FLC214" s="69"/>
      <c r="FLD214" s="69"/>
      <c r="FLE214" s="69"/>
      <c r="FLF214" s="69"/>
      <c r="FLG214" s="69"/>
      <c r="FLH214" s="69"/>
      <c r="FLI214" s="69"/>
      <c r="FLJ214" s="69"/>
      <c r="FLK214" s="69"/>
      <c r="FLL214" s="69"/>
      <c r="FLM214" s="69"/>
      <c r="FLN214" s="69"/>
      <c r="FLO214" s="69"/>
      <c r="FLP214" s="69"/>
      <c r="FLQ214" s="69"/>
      <c r="FLR214" s="69"/>
      <c r="FLS214" s="69"/>
      <c r="FLT214" s="69"/>
      <c r="FLU214" s="69"/>
      <c r="FLV214" s="69"/>
      <c r="FLW214" s="69"/>
      <c r="FLX214" s="69"/>
      <c r="FLY214" s="69"/>
      <c r="FLZ214" s="69"/>
      <c r="FMA214" s="69"/>
      <c r="FMB214" s="69"/>
      <c r="FMC214" s="69"/>
      <c r="FMD214" s="69"/>
      <c r="FME214" s="69"/>
      <c r="FMF214" s="69"/>
      <c r="FMG214" s="69"/>
      <c r="FMH214" s="69"/>
      <c r="FMI214" s="69"/>
      <c r="FMJ214" s="69"/>
      <c r="FMK214" s="69"/>
      <c r="FML214" s="69"/>
      <c r="FMM214" s="69"/>
      <c r="FMN214" s="69"/>
      <c r="FMO214" s="69"/>
      <c r="FMP214" s="69"/>
      <c r="FMQ214" s="69"/>
      <c r="FMR214" s="69"/>
      <c r="FMS214" s="69"/>
      <c r="FMT214" s="69"/>
      <c r="FMU214" s="69"/>
      <c r="FMV214" s="69"/>
      <c r="FMW214" s="69"/>
      <c r="FMX214" s="69"/>
      <c r="FMY214" s="69"/>
      <c r="FMZ214" s="69"/>
      <c r="FNA214" s="69"/>
      <c r="FNB214" s="69"/>
      <c r="FNC214" s="69"/>
      <c r="FND214" s="69"/>
      <c r="FNE214" s="69"/>
      <c r="FNF214" s="69"/>
      <c r="FNG214" s="69"/>
      <c r="FNH214" s="69"/>
      <c r="FNI214" s="69"/>
      <c r="FNJ214" s="69"/>
      <c r="FNK214" s="69"/>
      <c r="FNL214" s="69"/>
      <c r="FNM214" s="69"/>
      <c r="FNN214" s="69"/>
      <c r="FNO214" s="69"/>
      <c r="FNP214" s="69"/>
      <c r="FNQ214" s="69"/>
      <c r="FNR214" s="69"/>
      <c r="FNS214" s="69"/>
      <c r="FNT214" s="69"/>
      <c r="FNU214" s="69"/>
      <c r="FNV214" s="69"/>
      <c r="FNW214" s="69"/>
      <c r="FNX214" s="69"/>
      <c r="FNY214" s="69"/>
      <c r="FNZ214" s="69"/>
      <c r="FOA214" s="69"/>
      <c r="FOB214" s="69"/>
      <c r="FOC214" s="69"/>
      <c r="FOD214" s="69"/>
      <c r="FOE214" s="69"/>
      <c r="FOF214" s="69"/>
      <c r="FOG214" s="69"/>
      <c r="FOH214" s="69"/>
      <c r="FOI214" s="69"/>
      <c r="FOJ214" s="69"/>
      <c r="FOK214" s="69"/>
      <c r="FOL214" s="69"/>
      <c r="FOM214" s="69"/>
      <c r="FON214" s="69"/>
      <c r="FOO214" s="69"/>
      <c r="FOP214" s="69"/>
      <c r="FOQ214" s="69"/>
      <c r="FOR214" s="69"/>
      <c r="FOS214" s="69"/>
      <c r="FOT214" s="69"/>
      <c r="FOU214" s="69"/>
      <c r="FOV214" s="69"/>
      <c r="FOW214" s="69"/>
      <c r="FOX214" s="69"/>
      <c r="FOY214" s="69"/>
      <c r="FOZ214" s="69"/>
      <c r="FPA214" s="69"/>
      <c r="FPB214" s="69"/>
      <c r="FPC214" s="69"/>
      <c r="FPD214" s="69"/>
      <c r="FPE214" s="69"/>
      <c r="FPF214" s="69"/>
      <c r="FPG214" s="69"/>
      <c r="FPH214" s="69"/>
      <c r="FPI214" s="69"/>
      <c r="FPJ214" s="69"/>
      <c r="FPK214" s="69"/>
      <c r="FPL214" s="69"/>
      <c r="FPM214" s="69"/>
      <c r="FPN214" s="69"/>
      <c r="FPO214" s="69"/>
      <c r="FPP214" s="69"/>
      <c r="FPQ214" s="69"/>
      <c r="FPR214" s="69"/>
      <c r="FPS214" s="69"/>
      <c r="FPT214" s="69"/>
      <c r="FPU214" s="69"/>
      <c r="FPV214" s="69"/>
      <c r="FPW214" s="69"/>
      <c r="FPX214" s="69"/>
      <c r="FPY214" s="69"/>
      <c r="FPZ214" s="69"/>
      <c r="FQA214" s="69"/>
      <c r="FQB214" s="69"/>
      <c r="FQC214" s="69"/>
      <c r="FQD214" s="69"/>
      <c r="FQE214" s="69"/>
      <c r="FQF214" s="69"/>
      <c r="FQG214" s="69"/>
      <c r="FQH214" s="69"/>
      <c r="FQI214" s="69"/>
      <c r="FQJ214" s="69"/>
      <c r="FQK214" s="69"/>
      <c r="FQL214" s="69"/>
      <c r="FQM214" s="69"/>
      <c r="FQN214" s="69"/>
      <c r="FQO214" s="69"/>
      <c r="FQP214" s="69"/>
      <c r="FQQ214" s="69"/>
      <c r="FQR214" s="69"/>
      <c r="FQS214" s="69"/>
      <c r="FQT214" s="69"/>
      <c r="FQU214" s="69"/>
      <c r="FQV214" s="69"/>
      <c r="FQW214" s="69"/>
      <c r="FQX214" s="69"/>
      <c r="FQY214" s="69"/>
      <c r="FQZ214" s="69"/>
      <c r="FRA214" s="69"/>
      <c r="FRB214" s="69"/>
      <c r="FRC214" s="69"/>
      <c r="FRD214" s="69"/>
      <c r="FRE214" s="69"/>
      <c r="FRF214" s="69"/>
      <c r="FRG214" s="69"/>
      <c r="FRH214" s="69"/>
      <c r="FRI214" s="69"/>
      <c r="FRJ214" s="69"/>
      <c r="FRK214" s="69"/>
      <c r="FRL214" s="69"/>
      <c r="FRM214" s="69"/>
      <c r="FRN214" s="69"/>
      <c r="FRO214" s="69"/>
      <c r="FRP214" s="69"/>
      <c r="FRQ214" s="69"/>
      <c r="FRR214" s="69"/>
      <c r="FRS214" s="69"/>
      <c r="FRT214" s="69"/>
      <c r="FRU214" s="69"/>
      <c r="FRV214" s="69"/>
      <c r="FRW214" s="69"/>
      <c r="FRX214" s="69"/>
      <c r="FRY214" s="69"/>
      <c r="FRZ214" s="69"/>
      <c r="FSA214" s="69"/>
      <c r="FSB214" s="69"/>
      <c r="FSC214" s="69"/>
      <c r="FSD214" s="69"/>
      <c r="FSE214" s="69"/>
      <c r="FSF214" s="69"/>
      <c r="FSG214" s="69"/>
      <c r="FSH214" s="69"/>
      <c r="FSI214" s="69"/>
      <c r="FSJ214" s="69"/>
      <c r="FSK214" s="69"/>
      <c r="FSL214" s="69"/>
      <c r="FSM214" s="69"/>
      <c r="FSN214" s="69"/>
      <c r="FSO214" s="69"/>
      <c r="FSP214" s="69"/>
      <c r="FSQ214" s="69"/>
      <c r="FSR214" s="69"/>
      <c r="FSS214" s="69"/>
      <c r="FST214" s="69"/>
      <c r="FSU214" s="69"/>
      <c r="FSV214" s="69"/>
      <c r="FSW214" s="69"/>
      <c r="FSX214" s="69"/>
      <c r="FSY214" s="69"/>
      <c r="FSZ214" s="69"/>
      <c r="FTA214" s="69"/>
      <c r="FTB214" s="69"/>
      <c r="FTC214" s="69"/>
      <c r="FTD214" s="69"/>
      <c r="FTE214" s="69"/>
      <c r="FTF214" s="69"/>
      <c r="FTG214" s="69"/>
      <c r="FTH214" s="69"/>
      <c r="FTI214" s="69"/>
      <c r="FTJ214" s="69"/>
      <c r="FTK214" s="69"/>
      <c r="FTL214" s="69"/>
      <c r="FTM214" s="69"/>
      <c r="FTN214" s="69"/>
      <c r="FTO214" s="69"/>
      <c r="FTP214" s="69"/>
      <c r="FTQ214" s="69"/>
      <c r="FTR214" s="69"/>
      <c r="FTS214" s="69"/>
      <c r="FTT214" s="69"/>
      <c r="FTU214" s="69"/>
      <c r="FTV214" s="69"/>
      <c r="FTW214" s="69"/>
      <c r="FTX214" s="69"/>
      <c r="FTY214" s="69"/>
      <c r="FTZ214" s="69"/>
      <c r="FUA214" s="69"/>
      <c r="FUB214" s="69"/>
      <c r="FUC214" s="69"/>
      <c r="FUD214" s="69"/>
      <c r="FUE214" s="69"/>
      <c r="FUF214" s="69"/>
      <c r="FUG214" s="69"/>
      <c r="FUH214" s="69"/>
      <c r="FUI214" s="69"/>
      <c r="FUJ214" s="69"/>
      <c r="FUK214" s="69"/>
      <c r="FUL214" s="69"/>
      <c r="FUM214" s="69"/>
      <c r="FUN214" s="69"/>
      <c r="FUO214" s="69"/>
      <c r="FUP214" s="69"/>
      <c r="FUQ214" s="69"/>
      <c r="FUR214" s="69"/>
      <c r="FUS214" s="69"/>
      <c r="FUT214" s="69"/>
      <c r="FUU214" s="69"/>
      <c r="FUV214" s="69"/>
      <c r="FUW214" s="69"/>
      <c r="FUX214" s="69"/>
      <c r="FUY214" s="69"/>
      <c r="FUZ214" s="69"/>
      <c r="FVA214" s="69"/>
      <c r="FVB214" s="69"/>
      <c r="FVC214" s="69"/>
      <c r="FVD214" s="69"/>
      <c r="FVE214" s="69"/>
      <c r="FVF214" s="69"/>
      <c r="FVG214" s="69"/>
      <c r="FVH214" s="69"/>
      <c r="FVI214" s="69"/>
      <c r="FVJ214" s="69"/>
      <c r="FVK214" s="69"/>
      <c r="FVL214" s="69"/>
      <c r="FVM214" s="69"/>
      <c r="FVN214" s="69"/>
      <c r="FVO214" s="69"/>
      <c r="FVP214" s="69"/>
      <c r="FVQ214" s="69"/>
      <c r="FVR214" s="69"/>
      <c r="FVS214" s="69"/>
      <c r="FVT214" s="69"/>
      <c r="FVU214" s="69"/>
      <c r="FVV214" s="69"/>
      <c r="FVW214" s="69"/>
      <c r="FVX214" s="69"/>
      <c r="FVY214" s="69"/>
      <c r="FVZ214" s="69"/>
      <c r="FWA214" s="69"/>
      <c r="FWB214" s="69"/>
      <c r="FWC214" s="69"/>
      <c r="FWD214" s="69"/>
      <c r="FWE214" s="69"/>
      <c r="FWF214" s="69"/>
      <c r="FWG214" s="69"/>
      <c r="FWH214" s="69"/>
      <c r="FWI214" s="69"/>
      <c r="FWJ214" s="69"/>
      <c r="FWK214" s="69"/>
      <c r="FWL214" s="69"/>
      <c r="FWM214" s="69"/>
      <c r="FWN214" s="69"/>
      <c r="FWO214" s="69"/>
      <c r="FWP214" s="69"/>
      <c r="FWQ214" s="69"/>
      <c r="FWR214" s="69"/>
      <c r="FWS214" s="69"/>
      <c r="FWT214" s="69"/>
      <c r="FWU214" s="69"/>
      <c r="FWV214" s="69"/>
      <c r="FWW214" s="69"/>
      <c r="FWX214" s="69"/>
      <c r="FWY214" s="69"/>
      <c r="FWZ214" s="69"/>
      <c r="FXA214" s="69"/>
      <c r="FXB214" s="69"/>
      <c r="FXC214" s="69"/>
      <c r="FXD214" s="69"/>
      <c r="FXE214" s="69"/>
      <c r="FXF214" s="69"/>
      <c r="FXG214" s="69"/>
      <c r="FXH214" s="69"/>
      <c r="FXI214" s="69"/>
      <c r="FXJ214" s="69"/>
      <c r="FXK214" s="69"/>
      <c r="FXL214" s="69"/>
      <c r="FXM214" s="69"/>
      <c r="FXN214" s="69"/>
      <c r="FXO214" s="69"/>
      <c r="FXP214" s="69"/>
      <c r="FXQ214" s="69"/>
      <c r="FXR214" s="69"/>
      <c r="FXS214" s="69"/>
      <c r="FXT214" s="69"/>
      <c r="FXU214" s="69"/>
      <c r="FXV214" s="69"/>
      <c r="FXW214" s="69"/>
      <c r="FXX214" s="69"/>
      <c r="FXY214" s="69"/>
      <c r="FXZ214" s="69"/>
      <c r="FYA214" s="69"/>
      <c r="FYB214" s="69"/>
      <c r="FYC214" s="69"/>
      <c r="FYD214" s="69"/>
      <c r="FYE214" s="69"/>
      <c r="FYF214" s="69"/>
      <c r="FYG214" s="69"/>
      <c r="FYH214" s="69"/>
      <c r="FYI214" s="69"/>
      <c r="FYJ214" s="69"/>
      <c r="FYK214" s="69"/>
      <c r="FYL214" s="69"/>
      <c r="FYM214" s="69"/>
      <c r="FYN214" s="69"/>
      <c r="FYO214" s="69"/>
      <c r="FYP214" s="69"/>
      <c r="FYQ214" s="69"/>
      <c r="FYR214" s="69"/>
      <c r="FYS214" s="69"/>
      <c r="FYT214" s="69"/>
      <c r="FYU214" s="69"/>
      <c r="FYV214" s="69"/>
      <c r="FYW214" s="69"/>
      <c r="FYX214" s="69"/>
      <c r="FYY214" s="69"/>
      <c r="FYZ214" s="69"/>
      <c r="FZA214" s="69"/>
      <c r="FZB214" s="69"/>
      <c r="FZC214" s="69"/>
      <c r="FZD214" s="69"/>
      <c r="FZE214" s="69"/>
      <c r="FZF214" s="69"/>
      <c r="FZG214" s="69"/>
      <c r="FZH214" s="69"/>
      <c r="FZI214" s="69"/>
      <c r="FZJ214" s="69"/>
      <c r="FZK214" s="69"/>
      <c r="FZL214" s="69"/>
      <c r="FZM214" s="69"/>
      <c r="FZN214" s="69"/>
      <c r="FZO214" s="69"/>
      <c r="FZP214" s="69"/>
      <c r="FZQ214" s="69"/>
      <c r="FZR214" s="69"/>
      <c r="FZS214" s="69"/>
      <c r="FZT214" s="69"/>
      <c r="FZU214" s="69"/>
      <c r="FZV214" s="69"/>
      <c r="FZW214" s="69"/>
      <c r="FZX214" s="69"/>
      <c r="FZY214" s="69"/>
      <c r="FZZ214" s="69"/>
      <c r="GAA214" s="69"/>
      <c r="GAB214" s="69"/>
      <c r="GAC214" s="69"/>
      <c r="GAD214" s="69"/>
      <c r="GAE214" s="69"/>
      <c r="GAF214" s="69"/>
      <c r="GAG214" s="69"/>
      <c r="GAH214" s="69"/>
      <c r="GAI214" s="69"/>
      <c r="GAJ214" s="69"/>
      <c r="GAK214" s="69"/>
      <c r="GAL214" s="69"/>
      <c r="GAM214" s="69"/>
      <c r="GAN214" s="69"/>
      <c r="GAO214" s="69"/>
      <c r="GAP214" s="69"/>
      <c r="GAQ214" s="69"/>
      <c r="GAR214" s="69"/>
      <c r="GAS214" s="69"/>
      <c r="GAT214" s="69"/>
      <c r="GAU214" s="69"/>
      <c r="GAV214" s="69"/>
      <c r="GAW214" s="69"/>
      <c r="GAX214" s="69"/>
      <c r="GAY214" s="69"/>
      <c r="GAZ214" s="69"/>
      <c r="GBA214" s="69"/>
      <c r="GBB214" s="69"/>
      <c r="GBC214" s="69"/>
      <c r="GBD214" s="69"/>
      <c r="GBE214" s="69"/>
      <c r="GBF214" s="69"/>
      <c r="GBG214" s="69"/>
      <c r="GBH214" s="69"/>
      <c r="GBI214" s="69"/>
      <c r="GBJ214" s="69"/>
      <c r="GBK214" s="69"/>
      <c r="GBL214" s="69"/>
      <c r="GBM214" s="69"/>
      <c r="GBN214" s="69"/>
      <c r="GBO214" s="69"/>
      <c r="GBP214" s="69"/>
      <c r="GBQ214" s="69"/>
      <c r="GBR214" s="69"/>
      <c r="GBS214" s="69"/>
      <c r="GBT214" s="69"/>
      <c r="GBU214" s="69"/>
      <c r="GBV214" s="69"/>
      <c r="GBW214" s="69"/>
      <c r="GBX214" s="69"/>
      <c r="GBY214" s="69"/>
      <c r="GBZ214" s="69"/>
      <c r="GCA214" s="69"/>
      <c r="GCB214" s="69"/>
      <c r="GCC214" s="69"/>
      <c r="GCD214" s="69"/>
      <c r="GCE214" s="69"/>
      <c r="GCF214" s="69"/>
      <c r="GCG214" s="69"/>
      <c r="GCH214" s="69"/>
      <c r="GCI214" s="69"/>
      <c r="GCJ214" s="69"/>
      <c r="GCK214" s="69"/>
      <c r="GCL214" s="69"/>
      <c r="GCM214" s="69"/>
      <c r="GCN214" s="69"/>
      <c r="GCO214" s="69"/>
      <c r="GCP214" s="69"/>
      <c r="GCQ214" s="69"/>
      <c r="GCR214" s="69"/>
      <c r="GCS214" s="69"/>
      <c r="GCT214" s="69"/>
      <c r="GCU214" s="69"/>
      <c r="GCV214" s="69"/>
      <c r="GCW214" s="69"/>
      <c r="GCX214" s="69"/>
      <c r="GCY214" s="69"/>
      <c r="GCZ214" s="69"/>
      <c r="GDA214" s="69"/>
      <c r="GDB214" s="69"/>
      <c r="GDC214" s="69"/>
      <c r="GDD214" s="69"/>
      <c r="GDE214" s="69"/>
      <c r="GDF214" s="69"/>
      <c r="GDG214" s="69"/>
      <c r="GDH214" s="69"/>
      <c r="GDI214" s="69"/>
      <c r="GDJ214" s="69"/>
      <c r="GDK214" s="69"/>
      <c r="GDL214" s="69"/>
      <c r="GDM214" s="69"/>
      <c r="GDN214" s="69"/>
      <c r="GDO214" s="69"/>
      <c r="GDP214" s="69"/>
      <c r="GDQ214" s="69"/>
      <c r="GDR214" s="69"/>
      <c r="GDS214" s="69"/>
      <c r="GDT214" s="69"/>
      <c r="GDU214" s="69"/>
      <c r="GDV214" s="69"/>
      <c r="GDW214" s="69"/>
      <c r="GDX214" s="69"/>
      <c r="GDY214" s="69"/>
      <c r="GDZ214" s="69"/>
      <c r="GEA214" s="69"/>
      <c r="GEB214" s="69"/>
      <c r="GEC214" s="69"/>
      <c r="GED214" s="69"/>
      <c r="GEE214" s="69"/>
      <c r="GEF214" s="69"/>
      <c r="GEG214" s="69"/>
      <c r="GEH214" s="69"/>
      <c r="GEI214" s="69"/>
      <c r="GEJ214" s="69"/>
      <c r="GEK214" s="69"/>
      <c r="GEL214" s="69"/>
      <c r="GEM214" s="69"/>
      <c r="GEN214" s="69"/>
      <c r="GEO214" s="69"/>
      <c r="GEP214" s="69"/>
      <c r="GEQ214" s="69"/>
      <c r="GER214" s="69"/>
      <c r="GES214" s="69"/>
      <c r="GET214" s="69"/>
      <c r="GEU214" s="69"/>
      <c r="GEV214" s="69"/>
      <c r="GEW214" s="69"/>
      <c r="GEX214" s="69"/>
      <c r="GEY214" s="69"/>
      <c r="GEZ214" s="69"/>
      <c r="GFA214" s="69"/>
      <c r="GFB214" s="69"/>
      <c r="GFC214" s="69"/>
      <c r="GFD214" s="69"/>
      <c r="GFE214" s="69"/>
      <c r="GFF214" s="69"/>
      <c r="GFG214" s="69"/>
      <c r="GFH214" s="69"/>
      <c r="GFI214" s="69"/>
      <c r="GFJ214" s="69"/>
      <c r="GFK214" s="69"/>
      <c r="GFL214" s="69"/>
      <c r="GFM214" s="69"/>
      <c r="GFN214" s="69"/>
      <c r="GFO214" s="69"/>
      <c r="GFP214" s="69"/>
      <c r="GFQ214" s="69"/>
      <c r="GFR214" s="69"/>
      <c r="GFS214" s="69"/>
      <c r="GFT214" s="69"/>
      <c r="GFU214" s="69"/>
      <c r="GFV214" s="69"/>
      <c r="GFW214" s="69"/>
      <c r="GFX214" s="69"/>
      <c r="GFY214" s="69"/>
      <c r="GFZ214" s="69"/>
      <c r="GGA214" s="69"/>
      <c r="GGB214" s="69"/>
      <c r="GGC214" s="69"/>
      <c r="GGD214" s="69"/>
      <c r="GGE214" s="69"/>
      <c r="GGF214" s="69"/>
      <c r="GGG214" s="69"/>
      <c r="GGH214" s="69"/>
      <c r="GGI214" s="69"/>
      <c r="GGJ214" s="69"/>
      <c r="GGK214" s="69"/>
      <c r="GGL214" s="69"/>
      <c r="GGM214" s="69"/>
      <c r="GGN214" s="69"/>
      <c r="GGO214" s="69"/>
      <c r="GGP214" s="69"/>
      <c r="GGQ214" s="69"/>
      <c r="GGR214" s="69"/>
      <c r="GGS214" s="69"/>
      <c r="GGT214" s="69"/>
      <c r="GGU214" s="69"/>
      <c r="GGV214" s="69"/>
      <c r="GGW214" s="69"/>
      <c r="GGX214" s="69"/>
      <c r="GGY214" s="69"/>
      <c r="GGZ214" s="69"/>
      <c r="GHA214" s="69"/>
      <c r="GHB214" s="69"/>
      <c r="GHC214" s="69"/>
      <c r="GHD214" s="69"/>
      <c r="GHE214" s="69"/>
      <c r="GHF214" s="69"/>
      <c r="GHG214" s="69"/>
      <c r="GHH214" s="69"/>
      <c r="GHI214" s="69"/>
      <c r="GHJ214" s="69"/>
      <c r="GHK214" s="69"/>
      <c r="GHL214" s="69"/>
      <c r="GHM214" s="69"/>
      <c r="GHN214" s="69"/>
      <c r="GHO214" s="69"/>
      <c r="GHP214" s="69"/>
      <c r="GHQ214" s="69"/>
      <c r="GHR214" s="69"/>
      <c r="GHS214" s="69"/>
      <c r="GHT214" s="69"/>
      <c r="GHU214" s="69"/>
      <c r="GHV214" s="69"/>
      <c r="GHW214" s="69"/>
      <c r="GHX214" s="69"/>
      <c r="GHY214" s="69"/>
      <c r="GHZ214" s="69"/>
      <c r="GIA214" s="69"/>
      <c r="GIB214" s="69"/>
      <c r="GIC214" s="69"/>
      <c r="GID214" s="69"/>
      <c r="GIE214" s="69"/>
      <c r="GIF214" s="69"/>
      <c r="GIG214" s="69"/>
      <c r="GIH214" s="69"/>
      <c r="GII214" s="69"/>
      <c r="GIJ214" s="69"/>
      <c r="GIK214" s="69"/>
      <c r="GIL214" s="69"/>
      <c r="GIM214" s="69"/>
      <c r="GIN214" s="69"/>
      <c r="GIO214" s="69"/>
      <c r="GIP214" s="69"/>
      <c r="GIQ214" s="69"/>
      <c r="GIR214" s="69"/>
      <c r="GIS214" s="69"/>
      <c r="GIT214" s="69"/>
      <c r="GIU214" s="69"/>
      <c r="GIV214" s="69"/>
      <c r="GIW214" s="69"/>
      <c r="GIX214" s="69"/>
      <c r="GIY214" s="69"/>
      <c r="GIZ214" s="69"/>
      <c r="GJA214" s="69"/>
      <c r="GJB214" s="69"/>
      <c r="GJC214" s="69"/>
      <c r="GJD214" s="69"/>
      <c r="GJE214" s="69"/>
      <c r="GJF214" s="69"/>
      <c r="GJG214" s="69"/>
      <c r="GJH214" s="69"/>
      <c r="GJI214" s="69"/>
      <c r="GJJ214" s="69"/>
      <c r="GJK214" s="69"/>
      <c r="GJL214" s="69"/>
      <c r="GJM214" s="69"/>
      <c r="GJN214" s="69"/>
      <c r="GJO214" s="69"/>
      <c r="GJP214" s="69"/>
      <c r="GJQ214" s="69"/>
      <c r="GJR214" s="69"/>
      <c r="GJS214" s="69"/>
      <c r="GJT214" s="69"/>
      <c r="GJU214" s="69"/>
      <c r="GJV214" s="69"/>
      <c r="GJW214" s="69"/>
      <c r="GJX214" s="69"/>
      <c r="GJY214" s="69"/>
      <c r="GJZ214" s="69"/>
      <c r="GKA214" s="69"/>
      <c r="GKB214" s="69"/>
      <c r="GKC214" s="69"/>
      <c r="GKD214" s="69"/>
      <c r="GKE214" s="69"/>
      <c r="GKF214" s="69"/>
      <c r="GKG214" s="69"/>
      <c r="GKH214" s="69"/>
      <c r="GKI214" s="69"/>
      <c r="GKJ214" s="69"/>
      <c r="GKK214" s="69"/>
      <c r="GKL214" s="69"/>
      <c r="GKM214" s="69"/>
      <c r="GKN214" s="69"/>
      <c r="GKO214" s="69"/>
      <c r="GKP214" s="69"/>
      <c r="GKQ214" s="69"/>
      <c r="GKR214" s="69"/>
      <c r="GKS214" s="69"/>
      <c r="GKT214" s="69"/>
      <c r="GKU214" s="69"/>
      <c r="GKV214" s="69"/>
      <c r="GKW214" s="69"/>
      <c r="GKX214" s="69"/>
      <c r="GKY214" s="69"/>
      <c r="GKZ214" s="69"/>
      <c r="GLA214" s="69"/>
      <c r="GLB214" s="69"/>
      <c r="GLC214" s="69"/>
      <c r="GLD214" s="69"/>
      <c r="GLE214" s="69"/>
      <c r="GLF214" s="69"/>
      <c r="GLG214" s="69"/>
      <c r="GLH214" s="69"/>
      <c r="GLI214" s="69"/>
      <c r="GLJ214" s="69"/>
      <c r="GLK214" s="69"/>
      <c r="GLL214" s="69"/>
      <c r="GLM214" s="69"/>
      <c r="GLN214" s="69"/>
      <c r="GLO214" s="69"/>
      <c r="GLP214" s="69"/>
      <c r="GLQ214" s="69"/>
      <c r="GLR214" s="69"/>
      <c r="GLS214" s="69"/>
      <c r="GLT214" s="69"/>
      <c r="GLU214" s="69"/>
      <c r="GLV214" s="69"/>
      <c r="GLW214" s="69"/>
      <c r="GLX214" s="69"/>
      <c r="GLY214" s="69"/>
      <c r="GLZ214" s="69"/>
      <c r="GMA214" s="69"/>
      <c r="GMB214" s="69"/>
      <c r="GMC214" s="69"/>
      <c r="GMD214" s="69"/>
      <c r="GME214" s="69"/>
      <c r="GMF214" s="69"/>
      <c r="GMG214" s="69"/>
      <c r="GMH214" s="69"/>
      <c r="GMI214" s="69"/>
      <c r="GMJ214" s="69"/>
      <c r="GMK214" s="69"/>
      <c r="GML214" s="69"/>
      <c r="GMM214" s="69"/>
      <c r="GMN214" s="69"/>
      <c r="GMO214" s="69"/>
      <c r="GMP214" s="69"/>
      <c r="GMQ214" s="69"/>
      <c r="GMR214" s="69"/>
      <c r="GMS214" s="69"/>
      <c r="GMT214" s="69"/>
      <c r="GMU214" s="69"/>
      <c r="GMV214" s="69"/>
      <c r="GMW214" s="69"/>
      <c r="GMX214" s="69"/>
      <c r="GMY214" s="69"/>
      <c r="GMZ214" s="69"/>
      <c r="GNA214" s="69"/>
      <c r="GNB214" s="69"/>
      <c r="GNC214" s="69"/>
      <c r="GND214" s="69"/>
      <c r="GNE214" s="69"/>
      <c r="GNF214" s="69"/>
      <c r="GNG214" s="69"/>
      <c r="GNH214" s="69"/>
      <c r="GNI214" s="69"/>
      <c r="GNJ214" s="69"/>
      <c r="GNK214" s="69"/>
      <c r="GNL214" s="69"/>
      <c r="GNM214" s="69"/>
      <c r="GNN214" s="69"/>
      <c r="GNO214" s="69"/>
      <c r="GNP214" s="69"/>
      <c r="GNQ214" s="69"/>
      <c r="GNR214" s="69"/>
      <c r="GNS214" s="69"/>
      <c r="GNT214" s="69"/>
      <c r="GNU214" s="69"/>
      <c r="GNV214" s="69"/>
      <c r="GNW214" s="69"/>
      <c r="GNX214" s="69"/>
      <c r="GNY214" s="69"/>
      <c r="GNZ214" s="69"/>
      <c r="GOA214" s="69"/>
      <c r="GOB214" s="69"/>
      <c r="GOC214" s="69"/>
      <c r="GOD214" s="69"/>
      <c r="GOE214" s="69"/>
      <c r="GOF214" s="69"/>
      <c r="GOG214" s="69"/>
      <c r="GOH214" s="69"/>
      <c r="GOI214" s="69"/>
      <c r="GOJ214" s="69"/>
      <c r="GOK214" s="69"/>
      <c r="GOL214" s="69"/>
      <c r="GOM214" s="69"/>
      <c r="GON214" s="69"/>
      <c r="GOO214" s="69"/>
      <c r="GOP214" s="69"/>
      <c r="GOQ214" s="69"/>
      <c r="GOR214" s="69"/>
      <c r="GOS214" s="69"/>
      <c r="GOT214" s="69"/>
      <c r="GOU214" s="69"/>
      <c r="GOV214" s="69"/>
      <c r="GOW214" s="69"/>
      <c r="GOX214" s="69"/>
      <c r="GOY214" s="69"/>
      <c r="GOZ214" s="69"/>
      <c r="GPA214" s="69"/>
      <c r="GPB214" s="69"/>
      <c r="GPC214" s="69"/>
      <c r="GPD214" s="69"/>
      <c r="GPE214" s="69"/>
      <c r="GPF214" s="69"/>
      <c r="GPG214" s="69"/>
      <c r="GPH214" s="69"/>
      <c r="GPI214" s="69"/>
      <c r="GPJ214" s="69"/>
      <c r="GPK214" s="69"/>
      <c r="GPL214" s="69"/>
      <c r="GPM214" s="69"/>
      <c r="GPN214" s="69"/>
      <c r="GPO214" s="69"/>
      <c r="GPP214" s="69"/>
      <c r="GPQ214" s="69"/>
      <c r="GPR214" s="69"/>
      <c r="GPS214" s="69"/>
      <c r="GPT214" s="69"/>
      <c r="GPU214" s="69"/>
      <c r="GPV214" s="69"/>
      <c r="GPW214" s="69"/>
      <c r="GPX214" s="69"/>
      <c r="GPY214" s="69"/>
      <c r="GPZ214" s="69"/>
      <c r="GQA214" s="69"/>
      <c r="GQB214" s="69"/>
      <c r="GQC214" s="69"/>
      <c r="GQD214" s="69"/>
      <c r="GQE214" s="69"/>
      <c r="GQF214" s="69"/>
      <c r="GQG214" s="69"/>
      <c r="GQH214" s="69"/>
      <c r="GQI214" s="69"/>
      <c r="GQJ214" s="69"/>
      <c r="GQK214" s="69"/>
      <c r="GQL214" s="69"/>
      <c r="GQM214" s="69"/>
      <c r="GQN214" s="69"/>
      <c r="GQO214" s="69"/>
      <c r="GQP214" s="69"/>
      <c r="GQQ214" s="69"/>
      <c r="GQR214" s="69"/>
      <c r="GQS214" s="69"/>
      <c r="GQT214" s="69"/>
      <c r="GQU214" s="69"/>
      <c r="GQV214" s="69"/>
      <c r="GQW214" s="69"/>
      <c r="GQX214" s="69"/>
      <c r="GQY214" s="69"/>
      <c r="GQZ214" s="69"/>
      <c r="GRA214" s="69"/>
      <c r="GRB214" s="69"/>
      <c r="GRC214" s="69"/>
      <c r="GRD214" s="69"/>
      <c r="GRE214" s="69"/>
      <c r="GRF214" s="69"/>
      <c r="GRG214" s="69"/>
      <c r="GRH214" s="69"/>
      <c r="GRI214" s="69"/>
      <c r="GRJ214" s="69"/>
      <c r="GRK214" s="69"/>
      <c r="GRL214" s="69"/>
      <c r="GRM214" s="69"/>
      <c r="GRN214" s="69"/>
      <c r="GRO214" s="69"/>
      <c r="GRP214" s="69"/>
      <c r="GRQ214" s="69"/>
      <c r="GRR214" s="69"/>
      <c r="GRS214" s="69"/>
      <c r="GRT214" s="69"/>
      <c r="GRU214" s="69"/>
      <c r="GRV214" s="69"/>
      <c r="GRW214" s="69"/>
      <c r="GRX214" s="69"/>
      <c r="GRY214" s="69"/>
      <c r="GRZ214" s="69"/>
      <c r="GSA214" s="69"/>
      <c r="GSB214" s="69"/>
      <c r="GSC214" s="69"/>
      <c r="GSD214" s="69"/>
      <c r="GSE214" s="69"/>
      <c r="GSF214" s="69"/>
      <c r="GSG214" s="69"/>
      <c r="GSH214" s="69"/>
      <c r="GSI214" s="69"/>
      <c r="GSJ214" s="69"/>
      <c r="GSK214" s="69"/>
      <c r="GSL214" s="69"/>
      <c r="GSM214" s="69"/>
      <c r="GSN214" s="69"/>
      <c r="GSO214" s="69"/>
      <c r="GSP214" s="69"/>
      <c r="GSQ214" s="69"/>
      <c r="GSR214" s="69"/>
      <c r="GSS214" s="69"/>
      <c r="GST214" s="69"/>
      <c r="GSU214" s="69"/>
      <c r="GSV214" s="69"/>
      <c r="GSW214" s="69"/>
      <c r="GSX214" s="69"/>
      <c r="GSY214" s="69"/>
      <c r="GSZ214" s="69"/>
      <c r="GTA214" s="69"/>
      <c r="GTB214" s="69"/>
      <c r="GTC214" s="69"/>
      <c r="GTD214" s="69"/>
      <c r="GTE214" s="69"/>
      <c r="GTF214" s="69"/>
      <c r="GTG214" s="69"/>
      <c r="GTH214" s="69"/>
      <c r="GTI214" s="69"/>
      <c r="GTJ214" s="69"/>
      <c r="GTK214" s="69"/>
      <c r="GTL214" s="69"/>
      <c r="GTM214" s="69"/>
      <c r="GTN214" s="69"/>
      <c r="GTO214" s="69"/>
      <c r="GTP214" s="69"/>
      <c r="GTQ214" s="69"/>
      <c r="GTR214" s="69"/>
      <c r="GTS214" s="69"/>
      <c r="GTT214" s="69"/>
      <c r="GTU214" s="69"/>
      <c r="GTV214" s="69"/>
      <c r="GTW214" s="69"/>
      <c r="GTX214" s="69"/>
      <c r="GTY214" s="69"/>
      <c r="GTZ214" s="69"/>
      <c r="GUA214" s="69"/>
      <c r="GUB214" s="69"/>
      <c r="GUC214" s="69"/>
      <c r="GUD214" s="69"/>
      <c r="GUE214" s="69"/>
      <c r="GUF214" s="69"/>
      <c r="GUG214" s="69"/>
      <c r="GUH214" s="69"/>
      <c r="GUI214" s="69"/>
      <c r="GUJ214" s="69"/>
      <c r="GUK214" s="69"/>
      <c r="GUL214" s="69"/>
      <c r="GUM214" s="69"/>
      <c r="GUN214" s="69"/>
      <c r="GUO214" s="69"/>
      <c r="GUP214" s="69"/>
      <c r="GUQ214" s="69"/>
      <c r="GUR214" s="69"/>
      <c r="GUS214" s="69"/>
      <c r="GUT214" s="69"/>
      <c r="GUU214" s="69"/>
      <c r="GUV214" s="69"/>
      <c r="GUW214" s="69"/>
      <c r="GUX214" s="69"/>
      <c r="GUY214" s="69"/>
      <c r="GUZ214" s="69"/>
      <c r="GVA214" s="69"/>
      <c r="GVB214" s="69"/>
      <c r="GVC214" s="69"/>
      <c r="GVD214" s="69"/>
      <c r="GVE214" s="69"/>
      <c r="GVF214" s="69"/>
      <c r="GVG214" s="69"/>
      <c r="GVH214" s="69"/>
      <c r="GVI214" s="69"/>
      <c r="GVJ214" s="69"/>
      <c r="GVK214" s="69"/>
      <c r="GVL214" s="69"/>
      <c r="GVM214" s="69"/>
      <c r="GVN214" s="69"/>
      <c r="GVO214" s="69"/>
      <c r="GVP214" s="69"/>
      <c r="GVQ214" s="69"/>
      <c r="GVR214" s="69"/>
      <c r="GVS214" s="69"/>
      <c r="GVT214" s="69"/>
      <c r="GVU214" s="69"/>
      <c r="GVV214" s="69"/>
      <c r="GVW214" s="69"/>
      <c r="GVX214" s="69"/>
      <c r="GVY214" s="69"/>
      <c r="GVZ214" s="69"/>
      <c r="GWA214" s="69"/>
      <c r="GWB214" s="69"/>
      <c r="GWC214" s="69"/>
      <c r="GWD214" s="69"/>
      <c r="GWE214" s="69"/>
      <c r="GWF214" s="69"/>
      <c r="GWG214" s="69"/>
      <c r="GWH214" s="69"/>
      <c r="GWI214" s="69"/>
      <c r="GWJ214" s="69"/>
      <c r="GWK214" s="69"/>
      <c r="GWL214" s="69"/>
      <c r="GWM214" s="69"/>
      <c r="GWN214" s="69"/>
      <c r="GWO214" s="69"/>
      <c r="GWP214" s="69"/>
      <c r="GWQ214" s="69"/>
      <c r="GWR214" s="69"/>
      <c r="GWS214" s="69"/>
      <c r="GWT214" s="69"/>
      <c r="GWU214" s="69"/>
      <c r="GWV214" s="69"/>
      <c r="GWW214" s="69"/>
      <c r="GWX214" s="69"/>
      <c r="GWY214" s="69"/>
      <c r="GWZ214" s="69"/>
      <c r="GXA214" s="69"/>
      <c r="GXB214" s="69"/>
      <c r="GXC214" s="69"/>
      <c r="GXD214" s="69"/>
      <c r="GXE214" s="69"/>
      <c r="GXF214" s="69"/>
      <c r="GXG214" s="69"/>
      <c r="GXH214" s="69"/>
      <c r="GXI214" s="69"/>
      <c r="GXJ214" s="69"/>
      <c r="GXK214" s="69"/>
      <c r="GXL214" s="69"/>
      <c r="GXM214" s="69"/>
      <c r="GXN214" s="69"/>
      <c r="GXO214" s="69"/>
      <c r="GXP214" s="69"/>
      <c r="GXQ214" s="69"/>
      <c r="GXR214" s="69"/>
      <c r="GXS214" s="69"/>
      <c r="GXT214" s="69"/>
      <c r="GXU214" s="69"/>
      <c r="GXV214" s="69"/>
      <c r="GXW214" s="69"/>
      <c r="GXX214" s="69"/>
      <c r="GXY214" s="69"/>
      <c r="GXZ214" s="69"/>
      <c r="GYA214" s="69"/>
      <c r="GYB214" s="69"/>
      <c r="GYC214" s="69"/>
      <c r="GYD214" s="69"/>
      <c r="GYE214" s="69"/>
      <c r="GYF214" s="69"/>
      <c r="GYG214" s="69"/>
      <c r="GYH214" s="69"/>
      <c r="GYI214" s="69"/>
      <c r="GYJ214" s="69"/>
      <c r="GYK214" s="69"/>
      <c r="GYL214" s="69"/>
      <c r="GYM214" s="69"/>
      <c r="GYN214" s="69"/>
      <c r="GYO214" s="69"/>
      <c r="GYP214" s="69"/>
      <c r="GYQ214" s="69"/>
      <c r="GYR214" s="69"/>
      <c r="GYS214" s="69"/>
      <c r="GYT214" s="69"/>
      <c r="GYU214" s="69"/>
      <c r="GYV214" s="69"/>
      <c r="GYW214" s="69"/>
      <c r="GYX214" s="69"/>
      <c r="GYY214" s="69"/>
      <c r="GYZ214" s="69"/>
      <c r="GZA214" s="69"/>
      <c r="GZB214" s="69"/>
      <c r="GZC214" s="69"/>
      <c r="GZD214" s="69"/>
      <c r="GZE214" s="69"/>
      <c r="GZF214" s="69"/>
      <c r="GZG214" s="69"/>
      <c r="GZH214" s="69"/>
      <c r="GZI214" s="69"/>
      <c r="GZJ214" s="69"/>
      <c r="GZK214" s="69"/>
      <c r="GZL214" s="69"/>
      <c r="GZM214" s="69"/>
      <c r="GZN214" s="69"/>
      <c r="GZO214" s="69"/>
      <c r="GZP214" s="69"/>
      <c r="GZQ214" s="69"/>
      <c r="GZR214" s="69"/>
      <c r="GZS214" s="69"/>
      <c r="GZT214" s="69"/>
      <c r="GZU214" s="69"/>
      <c r="GZV214" s="69"/>
      <c r="GZW214" s="69"/>
      <c r="GZX214" s="69"/>
      <c r="GZY214" s="69"/>
      <c r="GZZ214" s="69"/>
      <c r="HAA214" s="69"/>
      <c r="HAB214" s="69"/>
      <c r="HAC214" s="69"/>
      <c r="HAD214" s="69"/>
      <c r="HAE214" s="69"/>
      <c r="HAF214" s="69"/>
      <c r="HAG214" s="69"/>
      <c r="HAH214" s="69"/>
      <c r="HAI214" s="69"/>
      <c r="HAJ214" s="69"/>
      <c r="HAK214" s="69"/>
      <c r="HAL214" s="69"/>
      <c r="HAM214" s="69"/>
      <c r="HAN214" s="69"/>
      <c r="HAO214" s="69"/>
      <c r="HAP214" s="69"/>
      <c r="HAQ214" s="69"/>
      <c r="HAR214" s="69"/>
      <c r="HAS214" s="69"/>
      <c r="HAT214" s="69"/>
      <c r="HAU214" s="69"/>
      <c r="HAV214" s="69"/>
      <c r="HAW214" s="69"/>
      <c r="HAX214" s="69"/>
      <c r="HAY214" s="69"/>
      <c r="HAZ214" s="69"/>
      <c r="HBA214" s="69"/>
      <c r="HBB214" s="69"/>
      <c r="HBC214" s="69"/>
      <c r="HBD214" s="69"/>
      <c r="HBE214" s="69"/>
      <c r="HBF214" s="69"/>
      <c r="HBG214" s="69"/>
      <c r="HBH214" s="69"/>
      <c r="HBI214" s="69"/>
      <c r="HBJ214" s="69"/>
      <c r="HBK214" s="69"/>
      <c r="HBL214" s="69"/>
      <c r="HBM214" s="69"/>
      <c r="HBN214" s="69"/>
      <c r="HBO214" s="69"/>
      <c r="HBP214" s="69"/>
      <c r="HBQ214" s="69"/>
      <c r="HBR214" s="69"/>
      <c r="HBS214" s="69"/>
      <c r="HBT214" s="69"/>
      <c r="HBU214" s="69"/>
      <c r="HBV214" s="69"/>
      <c r="HBW214" s="69"/>
      <c r="HBX214" s="69"/>
      <c r="HBY214" s="69"/>
      <c r="HBZ214" s="69"/>
      <c r="HCA214" s="69"/>
      <c r="HCB214" s="69"/>
      <c r="HCC214" s="69"/>
      <c r="HCD214" s="69"/>
      <c r="HCE214" s="69"/>
      <c r="HCF214" s="69"/>
      <c r="HCG214" s="69"/>
      <c r="HCH214" s="69"/>
      <c r="HCI214" s="69"/>
      <c r="HCJ214" s="69"/>
      <c r="HCK214" s="69"/>
      <c r="HCL214" s="69"/>
      <c r="HCM214" s="69"/>
      <c r="HCN214" s="69"/>
      <c r="HCO214" s="69"/>
      <c r="HCP214" s="69"/>
      <c r="HCQ214" s="69"/>
      <c r="HCR214" s="69"/>
      <c r="HCS214" s="69"/>
      <c r="HCT214" s="69"/>
      <c r="HCU214" s="69"/>
      <c r="HCV214" s="69"/>
      <c r="HCW214" s="69"/>
      <c r="HCX214" s="69"/>
      <c r="HCY214" s="69"/>
      <c r="HCZ214" s="69"/>
      <c r="HDA214" s="69"/>
      <c r="HDB214" s="69"/>
      <c r="HDC214" s="69"/>
      <c r="HDD214" s="69"/>
      <c r="HDE214" s="69"/>
      <c r="HDF214" s="69"/>
      <c r="HDG214" s="69"/>
      <c r="HDH214" s="69"/>
      <c r="HDI214" s="69"/>
      <c r="HDJ214" s="69"/>
      <c r="HDK214" s="69"/>
      <c r="HDL214" s="69"/>
      <c r="HDM214" s="69"/>
      <c r="HDN214" s="69"/>
      <c r="HDO214" s="69"/>
      <c r="HDP214" s="69"/>
      <c r="HDQ214" s="69"/>
      <c r="HDR214" s="69"/>
      <c r="HDS214" s="69"/>
      <c r="HDT214" s="69"/>
      <c r="HDU214" s="69"/>
      <c r="HDV214" s="69"/>
      <c r="HDW214" s="69"/>
      <c r="HDX214" s="69"/>
      <c r="HDY214" s="69"/>
      <c r="HDZ214" s="69"/>
      <c r="HEA214" s="69"/>
      <c r="HEB214" s="69"/>
      <c r="HEC214" s="69"/>
      <c r="HED214" s="69"/>
      <c r="HEE214" s="69"/>
      <c r="HEF214" s="69"/>
      <c r="HEG214" s="69"/>
      <c r="HEH214" s="69"/>
      <c r="HEI214" s="69"/>
      <c r="HEJ214" s="69"/>
      <c r="HEK214" s="69"/>
      <c r="HEL214" s="69"/>
      <c r="HEM214" s="69"/>
      <c r="HEN214" s="69"/>
      <c r="HEO214" s="69"/>
      <c r="HEP214" s="69"/>
      <c r="HEQ214" s="69"/>
      <c r="HER214" s="69"/>
      <c r="HES214" s="69"/>
      <c r="HET214" s="69"/>
      <c r="HEU214" s="69"/>
      <c r="HEV214" s="69"/>
      <c r="HEW214" s="69"/>
      <c r="HEX214" s="69"/>
      <c r="HEY214" s="69"/>
      <c r="HEZ214" s="69"/>
      <c r="HFA214" s="69"/>
      <c r="HFB214" s="69"/>
      <c r="HFC214" s="69"/>
      <c r="HFD214" s="69"/>
      <c r="HFE214" s="69"/>
      <c r="HFF214" s="69"/>
      <c r="HFG214" s="69"/>
      <c r="HFH214" s="69"/>
      <c r="HFI214" s="69"/>
      <c r="HFJ214" s="69"/>
      <c r="HFK214" s="69"/>
      <c r="HFL214" s="69"/>
      <c r="HFM214" s="69"/>
      <c r="HFN214" s="69"/>
      <c r="HFO214" s="69"/>
      <c r="HFP214" s="69"/>
      <c r="HFQ214" s="69"/>
      <c r="HFR214" s="69"/>
      <c r="HFS214" s="69"/>
      <c r="HFT214" s="69"/>
      <c r="HFU214" s="69"/>
      <c r="HFV214" s="69"/>
      <c r="HFW214" s="69"/>
      <c r="HFX214" s="69"/>
      <c r="HFY214" s="69"/>
      <c r="HFZ214" s="69"/>
      <c r="HGA214" s="69"/>
      <c r="HGB214" s="69"/>
      <c r="HGC214" s="69"/>
      <c r="HGD214" s="69"/>
      <c r="HGE214" s="69"/>
      <c r="HGF214" s="69"/>
      <c r="HGG214" s="69"/>
      <c r="HGH214" s="69"/>
      <c r="HGI214" s="69"/>
      <c r="HGJ214" s="69"/>
      <c r="HGK214" s="69"/>
      <c r="HGL214" s="69"/>
      <c r="HGM214" s="69"/>
      <c r="HGN214" s="69"/>
      <c r="HGO214" s="69"/>
      <c r="HGP214" s="69"/>
      <c r="HGQ214" s="69"/>
      <c r="HGR214" s="69"/>
      <c r="HGS214" s="69"/>
      <c r="HGT214" s="69"/>
      <c r="HGU214" s="69"/>
      <c r="HGV214" s="69"/>
      <c r="HGW214" s="69"/>
      <c r="HGX214" s="69"/>
      <c r="HGY214" s="69"/>
      <c r="HGZ214" s="69"/>
      <c r="HHA214" s="69"/>
      <c r="HHB214" s="69"/>
      <c r="HHC214" s="69"/>
      <c r="HHD214" s="69"/>
      <c r="HHE214" s="69"/>
      <c r="HHF214" s="69"/>
      <c r="HHG214" s="69"/>
      <c r="HHH214" s="69"/>
      <c r="HHI214" s="69"/>
      <c r="HHJ214" s="69"/>
      <c r="HHK214" s="69"/>
      <c r="HHL214" s="69"/>
      <c r="HHM214" s="69"/>
      <c r="HHN214" s="69"/>
      <c r="HHO214" s="69"/>
      <c r="HHP214" s="69"/>
      <c r="HHQ214" s="69"/>
      <c r="HHR214" s="69"/>
      <c r="HHS214" s="69"/>
      <c r="HHT214" s="69"/>
      <c r="HHU214" s="69"/>
      <c r="HHV214" s="69"/>
      <c r="HHW214" s="69"/>
      <c r="HHX214" s="69"/>
      <c r="HHY214" s="69"/>
      <c r="HHZ214" s="69"/>
      <c r="HIA214" s="69"/>
      <c r="HIB214" s="69"/>
      <c r="HIC214" s="69"/>
      <c r="HID214" s="69"/>
      <c r="HIE214" s="69"/>
      <c r="HIF214" s="69"/>
      <c r="HIG214" s="69"/>
      <c r="HIH214" s="69"/>
      <c r="HII214" s="69"/>
      <c r="HIJ214" s="69"/>
      <c r="HIK214" s="69"/>
      <c r="HIL214" s="69"/>
      <c r="HIM214" s="69"/>
      <c r="HIN214" s="69"/>
      <c r="HIO214" s="69"/>
      <c r="HIP214" s="69"/>
      <c r="HIQ214" s="69"/>
      <c r="HIR214" s="69"/>
      <c r="HIS214" s="69"/>
      <c r="HIT214" s="69"/>
      <c r="HIU214" s="69"/>
      <c r="HIV214" s="69"/>
      <c r="HIW214" s="69"/>
      <c r="HIX214" s="69"/>
      <c r="HIY214" s="69"/>
      <c r="HIZ214" s="69"/>
      <c r="HJA214" s="69"/>
      <c r="HJB214" s="69"/>
      <c r="HJC214" s="69"/>
      <c r="HJD214" s="69"/>
      <c r="HJE214" s="69"/>
      <c r="HJF214" s="69"/>
      <c r="HJG214" s="69"/>
      <c r="HJH214" s="69"/>
      <c r="HJI214" s="69"/>
      <c r="HJJ214" s="69"/>
      <c r="HJK214" s="69"/>
      <c r="HJL214" s="69"/>
      <c r="HJM214" s="69"/>
      <c r="HJN214" s="69"/>
      <c r="HJO214" s="69"/>
      <c r="HJP214" s="69"/>
      <c r="HJQ214" s="69"/>
      <c r="HJR214" s="69"/>
      <c r="HJS214" s="69"/>
      <c r="HJT214" s="69"/>
      <c r="HJU214" s="69"/>
      <c r="HJV214" s="69"/>
      <c r="HJW214" s="69"/>
      <c r="HJX214" s="69"/>
      <c r="HJY214" s="69"/>
      <c r="HJZ214" s="69"/>
      <c r="HKA214" s="69"/>
      <c r="HKB214" s="69"/>
      <c r="HKC214" s="69"/>
      <c r="HKD214" s="69"/>
      <c r="HKE214" s="69"/>
      <c r="HKF214" s="69"/>
      <c r="HKG214" s="69"/>
      <c r="HKH214" s="69"/>
      <c r="HKI214" s="69"/>
      <c r="HKJ214" s="69"/>
      <c r="HKK214" s="69"/>
      <c r="HKL214" s="69"/>
      <c r="HKM214" s="69"/>
      <c r="HKN214" s="69"/>
      <c r="HKO214" s="69"/>
      <c r="HKP214" s="69"/>
      <c r="HKQ214" s="69"/>
      <c r="HKR214" s="69"/>
      <c r="HKS214" s="69"/>
      <c r="HKT214" s="69"/>
      <c r="HKU214" s="69"/>
      <c r="HKV214" s="69"/>
      <c r="HKW214" s="69"/>
      <c r="HKX214" s="69"/>
      <c r="HKY214" s="69"/>
      <c r="HKZ214" s="69"/>
      <c r="HLA214" s="69"/>
      <c r="HLB214" s="69"/>
      <c r="HLC214" s="69"/>
      <c r="HLD214" s="69"/>
      <c r="HLE214" s="69"/>
      <c r="HLF214" s="69"/>
      <c r="HLG214" s="69"/>
      <c r="HLH214" s="69"/>
      <c r="HLI214" s="69"/>
      <c r="HLJ214" s="69"/>
      <c r="HLK214" s="69"/>
      <c r="HLL214" s="69"/>
      <c r="HLM214" s="69"/>
      <c r="HLN214" s="69"/>
      <c r="HLO214" s="69"/>
      <c r="HLP214" s="69"/>
      <c r="HLQ214" s="69"/>
      <c r="HLR214" s="69"/>
      <c r="HLS214" s="69"/>
      <c r="HLT214" s="69"/>
      <c r="HLU214" s="69"/>
      <c r="HLV214" s="69"/>
      <c r="HLW214" s="69"/>
      <c r="HLX214" s="69"/>
      <c r="HLY214" s="69"/>
      <c r="HLZ214" s="69"/>
      <c r="HMA214" s="69"/>
      <c r="HMB214" s="69"/>
      <c r="HMC214" s="69"/>
      <c r="HMD214" s="69"/>
      <c r="HME214" s="69"/>
      <c r="HMF214" s="69"/>
      <c r="HMG214" s="69"/>
      <c r="HMH214" s="69"/>
      <c r="HMI214" s="69"/>
      <c r="HMJ214" s="69"/>
      <c r="HMK214" s="69"/>
      <c r="HML214" s="69"/>
      <c r="HMM214" s="69"/>
      <c r="HMN214" s="69"/>
      <c r="HMO214" s="69"/>
      <c r="HMP214" s="69"/>
      <c r="HMQ214" s="69"/>
      <c r="HMR214" s="69"/>
      <c r="HMS214" s="69"/>
      <c r="HMT214" s="69"/>
      <c r="HMU214" s="69"/>
      <c r="HMV214" s="69"/>
      <c r="HMW214" s="69"/>
      <c r="HMX214" s="69"/>
      <c r="HMY214" s="69"/>
      <c r="HMZ214" s="69"/>
      <c r="HNA214" s="69"/>
      <c r="HNB214" s="69"/>
      <c r="HNC214" s="69"/>
      <c r="HND214" s="69"/>
      <c r="HNE214" s="69"/>
      <c r="HNF214" s="69"/>
      <c r="HNG214" s="69"/>
      <c r="HNH214" s="69"/>
      <c r="HNI214" s="69"/>
      <c r="HNJ214" s="69"/>
      <c r="HNK214" s="69"/>
      <c r="HNL214" s="69"/>
      <c r="HNM214" s="69"/>
      <c r="HNN214" s="69"/>
      <c r="HNO214" s="69"/>
      <c r="HNP214" s="69"/>
      <c r="HNQ214" s="69"/>
      <c r="HNR214" s="69"/>
      <c r="HNS214" s="69"/>
      <c r="HNT214" s="69"/>
      <c r="HNU214" s="69"/>
      <c r="HNV214" s="69"/>
      <c r="HNW214" s="69"/>
      <c r="HNX214" s="69"/>
      <c r="HNY214" s="69"/>
      <c r="HNZ214" s="69"/>
      <c r="HOA214" s="69"/>
      <c r="HOB214" s="69"/>
      <c r="HOC214" s="69"/>
      <c r="HOD214" s="69"/>
      <c r="HOE214" s="69"/>
      <c r="HOF214" s="69"/>
      <c r="HOG214" s="69"/>
      <c r="HOH214" s="69"/>
      <c r="HOI214" s="69"/>
      <c r="HOJ214" s="69"/>
      <c r="HOK214" s="69"/>
      <c r="HOL214" s="69"/>
      <c r="HOM214" s="69"/>
      <c r="HON214" s="69"/>
      <c r="HOO214" s="69"/>
      <c r="HOP214" s="69"/>
      <c r="HOQ214" s="69"/>
      <c r="HOR214" s="69"/>
      <c r="HOS214" s="69"/>
      <c r="HOT214" s="69"/>
      <c r="HOU214" s="69"/>
      <c r="HOV214" s="69"/>
      <c r="HOW214" s="69"/>
      <c r="HOX214" s="69"/>
      <c r="HOY214" s="69"/>
      <c r="HOZ214" s="69"/>
      <c r="HPA214" s="69"/>
      <c r="HPB214" s="69"/>
      <c r="HPC214" s="69"/>
      <c r="HPD214" s="69"/>
      <c r="HPE214" s="69"/>
      <c r="HPF214" s="69"/>
      <c r="HPG214" s="69"/>
      <c r="HPH214" s="69"/>
      <c r="HPI214" s="69"/>
      <c r="HPJ214" s="69"/>
      <c r="HPK214" s="69"/>
      <c r="HPL214" s="69"/>
      <c r="HPM214" s="69"/>
      <c r="HPN214" s="69"/>
      <c r="HPO214" s="69"/>
      <c r="HPP214" s="69"/>
      <c r="HPQ214" s="69"/>
      <c r="HPR214" s="69"/>
      <c r="HPS214" s="69"/>
      <c r="HPT214" s="69"/>
      <c r="HPU214" s="69"/>
      <c r="HPV214" s="69"/>
      <c r="HPW214" s="69"/>
      <c r="HPX214" s="69"/>
      <c r="HPY214" s="69"/>
      <c r="HPZ214" s="69"/>
      <c r="HQA214" s="69"/>
      <c r="HQB214" s="69"/>
      <c r="HQC214" s="69"/>
      <c r="HQD214" s="69"/>
      <c r="HQE214" s="69"/>
      <c r="HQF214" s="69"/>
      <c r="HQG214" s="69"/>
      <c r="HQH214" s="69"/>
      <c r="HQI214" s="69"/>
      <c r="HQJ214" s="69"/>
      <c r="HQK214" s="69"/>
      <c r="HQL214" s="69"/>
      <c r="HQM214" s="69"/>
      <c r="HQN214" s="69"/>
      <c r="HQO214" s="69"/>
      <c r="HQP214" s="69"/>
      <c r="HQQ214" s="69"/>
      <c r="HQR214" s="69"/>
      <c r="HQS214" s="69"/>
      <c r="HQT214" s="69"/>
      <c r="HQU214" s="69"/>
      <c r="HQV214" s="69"/>
      <c r="HQW214" s="69"/>
      <c r="HQX214" s="69"/>
      <c r="HQY214" s="69"/>
      <c r="HQZ214" s="69"/>
      <c r="HRA214" s="69"/>
      <c r="HRB214" s="69"/>
      <c r="HRC214" s="69"/>
      <c r="HRD214" s="69"/>
      <c r="HRE214" s="69"/>
      <c r="HRF214" s="69"/>
      <c r="HRG214" s="69"/>
      <c r="HRH214" s="69"/>
      <c r="HRI214" s="69"/>
      <c r="HRJ214" s="69"/>
      <c r="HRK214" s="69"/>
      <c r="HRL214" s="69"/>
      <c r="HRM214" s="69"/>
      <c r="HRN214" s="69"/>
      <c r="HRO214" s="69"/>
      <c r="HRP214" s="69"/>
      <c r="HRQ214" s="69"/>
      <c r="HRR214" s="69"/>
      <c r="HRS214" s="69"/>
      <c r="HRT214" s="69"/>
      <c r="HRU214" s="69"/>
      <c r="HRV214" s="69"/>
      <c r="HRW214" s="69"/>
      <c r="HRX214" s="69"/>
      <c r="HRY214" s="69"/>
      <c r="HRZ214" s="69"/>
      <c r="HSA214" s="69"/>
      <c r="HSB214" s="69"/>
      <c r="HSC214" s="69"/>
      <c r="HSD214" s="69"/>
      <c r="HSE214" s="69"/>
      <c r="HSF214" s="69"/>
      <c r="HSG214" s="69"/>
      <c r="HSH214" s="69"/>
      <c r="HSI214" s="69"/>
      <c r="HSJ214" s="69"/>
      <c r="HSK214" s="69"/>
      <c r="HSL214" s="69"/>
      <c r="HSM214" s="69"/>
      <c r="HSN214" s="69"/>
      <c r="HSO214" s="69"/>
      <c r="HSP214" s="69"/>
      <c r="HSQ214" s="69"/>
      <c r="HSR214" s="69"/>
      <c r="HSS214" s="69"/>
      <c r="HST214" s="69"/>
      <c r="HSU214" s="69"/>
      <c r="HSV214" s="69"/>
      <c r="HSW214" s="69"/>
      <c r="HSX214" s="69"/>
      <c r="HSY214" s="69"/>
      <c r="HSZ214" s="69"/>
      <c r="HTA214" s="69"/>
      <c r="HTB214" s="69"/>
      <c r="HTC214" s="69"/>
      <c r="HTD214" s="69"/>
      <c r="HTE214" s="69"/>
      <c r="HTF214" s="69"/>
      <c r="HTG214" s="69"/>
      <c r="HTH214" s="69"/>
      <c r="HTI214" s="69"/>
      <c r="HTJ214" s="69"/>
      <c r="HTK214" s="69"/>
      <c r="HTL214" s="69"/>
      <c r="HTM214" s="69"/>
      <c r="HTN214" s="69"/>
      <c r="HTO214" s="69"/>
      <c r="HTP214" s="69"/>
      <c r="HTQ214" s="69"/>
      <c r="HTR214" s="69"/>
      <c r="HTS214" s="69"/>
      <c r="HTT214" s="69"/>
      <c r="HTU214" s="69"/>
      <c r="HTV214" s="69"/>
      <c r="HTW214" s="69"/>
      <c r="HTX214" s="69"/>
      <c r="HTY214" s="69"/>
      <c r="HTZ214" s="69"/>
      <c r="HUA214" s="69"/>
      <c r="HUB214" s="69"/>
      <c r="HUC214" s="69"/>
      <c r="HUD214" s="69"/>
      <c r="HUE214" s="69"/>
      <c r="HUF214" s="69"/>
      <c r="HUG214" s="69"/>
      <c r="HUH214" s="69"/>
      <c r="HUI214" s="69"/>
      <c r="HUJ214" s="69"/>
      <c r="HUK214" s="69"/>
      <c r="HUL214" s="69"/>
      <c r="HUM214" s="69"/>
      <c r="HUN214" s="69"/>
      <c r="HUO214" s="69"/>
      <c r="HUP214" s="69"/>
      <c r="HUQ214" s="69"/>
      <c r="HUR214" s="69"/>
      <c r="HUS214" s="69"/>
      <c r="HUT214" s="69"/>
      <c r="HUU214" s="69"/>
      <c r="HUV214" s="69"/>
      <c r="HUW214" s="69"/>
      <c r="HUX214" s="69"/>
      <c r="HUY214" s="69"/>
      <c r="HUZ214" s="69"/>
      <c r="HVA214" s="69"/>
      <c r="HVB214" s="69"/>
      <c r="HVC214" s="69"/>
      <c r="HVD214" s="69"/>
      <c r="HVE214" s="69"/>
      <c r="HVF214" s="69"/>
      <c r="HVG214" s="69"/>
      <c r="HVH214" s="69"/>
      <c r="HVI214" s="69"/>
      <c r="HVJ214" s="69"/>
      <c r="HVK214" s="69"/>
      <c r="HVL214" s="69"/>
      <c r="HVM214" s="69"/>
      <c r="HVN214" s="69"/>
      <c r="HVO214" s="69"/>
      <c r="HVP214" s="69"/>
      <c r="HVQ214" s="69"/>
      <c r="HVR214" s="69"/>
      <c r="HVS214" s="69"/>
      <c r="HVT214" s="69"/>
      <c r="HVU214" s="69"/>
      <c r="HVV214" s="69"/>
      <c r="HVW214" s="69"/>
      <c r="HVX214" s="69"/>
      <c r="HVY214" s="69"/>
      <c r="HVZ214" s="69"/>
      <c r="HWA214" s="69"/>
      <c r="HWB214" s="69"/>
      <c r="HWC214" s="69"/>
      <c r="HWD214" s="69"/>
      <c r="HWE214" s="69"/>
      <c r="HWF214" s="69"/>
      <c r="HWG214" s="69"/>
      <c r="HWH214" s="69"/>
      <c r="HWI214" s="69"/>
      <c r="HWJ214" s="69"/>
      <c r="HWK214" s="69"/>
      <c r="HWL214" s="69"/>
      <c r="HWM214" s="69"/>
      <c r="HWN214" s="69"/>
      <c r="HWO214" s="69"/>
      <c r="HWP214" s="69"/>
      <c r="HWQ214" s="69"/>
      <c r="HWR214" s="69"/>
      <c r="HWS214" s="69"/>
      <c r="HWT214" s="69"/>
      <c r="HWU214" s="69"/>
      <c r="HWV214" s="69"/>
      <c r="HWW214" s="69"/>
      <c r="HWX214" s="69"/>
      <c r="HWY214" s="69"/>
      <c r="HWZ214" s="69"/>
      <c r="HXA214" s="69"/>
      <c r="HXB214" s="69"/>
      <c r="HXC214" s="69"/>
      <c r="HXD214" s="69"/>
      <c r="HXE214" s="69"/>
      <c r="HXF214" s="69"/>
      <c r="HXG214" s="69"/>
      <c r="HXH214" s="69"/>
      <c r="HXI214" s="69"/>
      <c r="HXJ214" s="69"/>
      <c r="HXK214" s="69"/>
      <c r="HXL214" s="69"/>
      <c r="HXM214" s="69"/>
      <c r="HXN214" s="69"/>
      <c r="HXO214" s="69"/>
      <c r="HXP214" s="69"/>
      <c r="HXQ214" s="69"/>
      <c r="HXR214" s="69"/>
      <c r="HXS214" s="69"/>
      <c r="HXT214" s="69"/>
      <c r="HXU214" s="69"/>
      <c r="HXV214" s="69"/>
      <c r="HXW214" s="69"/>
      <c r="HXX214" s="69"/>
      <c r="HXY214" s="69"/>
      <c r="HXZ214" s="69"/>
      <c r="HYA214" s="69"/>
      <c r="HYB214" s="69"/>
      <c r="HYC214" s="69"/>
      <c r="HYD214" s="69"/>
      <c r="HYE214" s="69"/>
      <c r="HYF214" s="69"/>
      <c r="HYG214" s="69"/>
      <c r="HYH214" s="69"/>
      <c r="HYI214" s="69"/>
      <c r="HYJ214" s="69"/>
      <c r="HYK214" s="69"/>
      <c r="HYL214" s="69"/>
      <c r="HYM214" s="69"/>
      <c r="HYN214" s="69"/>
      <c r="HYO214" s="69"/>
      <c r="HYP214" s="69"/>
      <c r="HYQ214" s="69"/>
      <c r="HYR214" s="69"/>
      <c r="HYS214" s="69"/>
      <c r="HYT214" s="69"/>
      <c r="HYU214" s="69"/>
      <c r="HYV214" s="69"/>
      <c r="HYW214" s="69"/>
      <c r="HYX214" s="69"/>
      <c r="HYY214" s="69"/>
      <c r="HYZ214" s="69"/>
      <c r="HZA214" s="69"/>
      <c r="HZB214" s="69"/>
      <c r="HZC214" s="69"/>
      <c r="HZD214" s="69"/>
      <c r="HZE214" s="69"/>
      <c r="HZF214" s="69"/>
      <c r="HZG214" s="69"/>
      <c r="HZH214" s="69"/>
      <c r="HZI214" s="69"/>
      <c r="HZJ214" s="69"/>
      <c r="HZK214" s="69"/>
      <c r="HZL214" s="69"/>
      <c r="HZM214" s="69"/>
      <c r="HZN214" s="69"/>
      <c r="HZO214" s="69"/>
      <c r="HZP214" s="69"/>
      <c r="HZQ214" s="69"/>
      <c r="HZR214" s="69"/>
      <c r="HZS214" s="69"/>
      <c r="HZT214" s="69"/>
      <c r="HZU214" s="69"/>
      <c r="HZV214" s="69"/>
      <c r="HZW214" s="69"/>
      <c r="HZX214" s="69"/>
      <c r="HZY214" s="69"/>
      <c r="HZZ214" s="69"/>
      <c r="IAA214" s="69"/>
      <c r="IAB214" s="69"/>
      <c r="IAC214" s="69"/>
      <c r="IAD214" s="69"/>
      <c r="IAE214" s="69"/>
      <c r="IAF214" s="69"/>
      <c r="IAG214" s="69"/>
      <c r="IAH214" s="69"/>
      <c r="IAI214" s="69"/>
      <c r="IAJ214" s="69"/>
      <c r="IAK214" s="69"/>
      <c r="IAL214" s="69"/>
      <c r="IAM214" s="69"/>
      <c r="IAN214" s="69"/>
      <c r="IAO214" s="69"/>
      <c r="IAP214" s="69"/>
      <c r="IAQ214" s="69"/>
      <c r="IAR214" s="69"/>
      <c r="IAS214" s="69"/>
      <c r="IAT214" s="69"/>
      <c r="IAU214" s="69"/>
      <c r="IAV214" s="69"/>
      <c r="IAW214" s="69"/>
      <c r="IAX214" s="69"/>
      <c r="IAY214" s="69"/>
      <c r="IAZ214" s="69"/>
      <c r="IBA214" s="69"/>
      <c r="IBB214" s="69"/>
      <c r="IBC214" s="69"/>
      <c r="IBD214" s="69"/>
      <c r="IBE214" s="69"/>
      <c r="IBF214" s="69"/>
      <c r="IBG214" s="69"/>
      <c r="IBH214" s="69"/>
      <c r="IBI214" s="69"/>
      <c r="IBJ214" s="69"/>
      <c r="IBK214" s="69"/>
      <c r="IBL214" s="69"/>
      <c r="IBM214" s="69"/>
      <c r="IBN214" s="69"/>
      <c r="IBO214" s="69"/>
      <c r="IBP214" s="69"/>
      <c r="IBQ214" s="69"/>
      <c r="IBR214" s="69"/>
      <c r="IBS214" s="69"/>
      <c r="IBT214" s="69"/>
      <c r="IBU214" s="69"/>
      <c r="IBV214" s="69"/>
      <c r="IBW214" s="69"/>
      <c r="IBX214" s="69"/>
      <c r="IBY214" s="69"/>
      <c r="IBZ214" s="69"/>
      <c r="ICA214" s="69"/>
      <c r="ICB214" s="69"/>
      <c r="ICC214" s="69"/>
      <c r="ICD214" s="69"/>
      <c r="ICE214" s="69"/>
      <c r="ICF214" s="69"/>
      <c r="ICG214" s="69"/>
      <c r="ICH214" s="69"/>
      <c r="ICI214" s="69"/>
      <c r="ICJ214" s="69"/>
      <c r="ICK214" s="69"/>
      <c r="ICL214" s="69"/>
      <c r="ICM214" s="69"/>
      <c r="ICN214" s="69"/>
      <c r="ICO214" s="69"/>
      <c r="ICP214" s="69"/>
      <c r="ICQ214" s="69"/>
      <c r="ICR214" s="69"/>
      <c r="ICS214" s="69"/>
      <c r="ICT214" s="69"/>
      <c r="ICU214" s="69"/>
      <c r="ICV214" s="69"/>
      <c r="ICW214" s="69"/>
      <c r="ICX214" s="69"/>
      <c r="ICY214" s="69"/>
      <c r="ICZ214" s="69"/>
      <c r="IDA214" s="69"/>
      <c r="IDB214" s="69"/>
      <c r="IDC214" s="69"/>
      <c r="IDD214" s="69"/>
      <c r="IDE214" s="69"/>
      <c r="IDF214" s="69"/>
      <c r="IDG214" s="69"/>
      <c r="IDH214" s="69"/>
      <c r="IDI214" s="69"/>
      <c r="IDJ214" s="69"/>
      <c r="IDK214" s="69"/>
      <c r="IDL214" s="69"/>
      <c r="IDM214" s="69"/>
      <c r="IDN214" s="69"/>
      <c r="IDO214" s="69"/>
      <c r="IDP214" s="69"/>
      <c r="IDQ214" s="69"/>
      <c r="IDR214" s="69"/>
      <c r="IDS214" s="69"/>
      <c r="IDT214" s="69"/>
      <c r="IDU214" s="69"/>
      <c r="IDV214" s="69"/>
      <c r="IDW214" s="69"/>
      <c r="IDX214" s="69"/>
      <c r="IDY214" s="69"/>
      <c r="IDZ214" s="69"/>
      <c r="IEA214" s="69"/>
      <c r="IEB214" s="69"/>
      <c r="IEC214" s="69"/>
      <c r="IED214" s="69"/>
      <c r="IEE214" s="69"/>
      <c r="IEF214" s="69"/>
      <c r="IEG214" s="69"/>
      <c r="IEH214" s="69"/>
      <c r="IEI214" s="69"/>
      <c r="IEJ214" s="69"/>
      <c r="IEK214" s="69"/>
      <c r="IEL214" s="69"/>
      <c r="IEM214" s="69"/>
      <c r="IEN214" s="69"/>
      <c r="IEO214" s="69"/>
      <c r="IEP214" s="69"/>
      <c r="IEQ214" s="69"/>
      <c r="IER214" s="69"/>
      <c r="IES214" s="69"/>
      <c r="IET214" s="69"/>
      <c r="IEU214" s="69"/>
      <c r="IEV214" s="69"/>
      <c r="IEW214" s="69"/>
      <c r="IEX214" s="69"/>
      <c r="IEY214" s="69"/>
      <c r="IEZ214" s="69"/>
      <c r="IFA214" s="69"/>
      <c r="IFB214" s="69"/>
      <c r="IFC214" s="69"/>
      <c r="IFD214" s="69"/>
      <c r="IFE214" s="69"/>
      <c r="IFF214" s="69"/>
      <c r="IFG214" s="69"/>
      <c r="IFH214" s="69"/>
      <c r="IFI214" s="69"/>
      <c r="IFJ214" s="69"/>
      <c r="IFK214" s="69"/>
      <c r="IFL214" s="69"/>
      <c r="IFM214" s="69"/>
      <c r="IFN214" s="69"/>
      <c r="IFO214" s="69"/>
      <c r="IFP214" s="69"/>
      <c r="IFQ214" s="69"/>
      <c r="IFR214" s="69"/>
      <c r="IFS214" s="69"/>
      <c r="IFT214" s="69"/>
      <c r="IFU214" s="69"/>
      <c r="IFV214" s="69"/>
      <c r="IFW214" s="69"/>
      <c r="IFX214" s="69"/>
      <c r="IFY214" s="69"/>
      <c r="IFZ214" s="69"/>
      <c r="IGA214" s="69"/>
      <c r="IGB214" s="69"/>
      <c r="IGC214" s="69"/>
      <c r="IGD214" s="69"/>
      <c r="IGE214" s="69"/>
      <c r="IGF214" s="69"/>
      <c r="IGG214" s="69"/>
      <c r="IGH214" s="69"/>
      <c r="IGI214" s="69"/>
      <c r="IGJ214" s="69"/>
      <c r="IGK214" s="69"/>
      <c r="IGL214" s="69"/>
      <c r="IGM214" s="69"/>
      <c r="IGN214" s="69"/>
      <c r="IGO214" s="69"/>
      <c r="IGP214" s="69"/>
      <c r="IGQ214" s="69"/>
      <c r="IGR214" s="69"/>
      <c r="IGS214" s="69"/>
      <c r="IGT214" s="69"/>
      <c r="IGU214" s="69"/>
      <c r="IGV214" s="69"/>
      <c r="IGW214" s="69"/>
      <c r="IGX214" s="69"/>
      <c r="IGY214" s="69"/>
      <c r="IGZ214" s="69"/>
      <c r="IHA214" s="69"/>
      <c r="IHB214" s="69"/>
      <c r="IHC214" s="69"/>
      <c r="IHD214" s="69"/>
      <c r="IHE214" s="69"/>
      <c r="IHF214" s="69"/>
      <c r="IHG214" s="69"/>
      <c r="IHH214" s="69"/>
      <c r="IHI214" s="69"/>
      <c r="IHJ214" s="69"/>
      <c r="IHK214" s="69"/>
      <c r="IHL214" s="69"/>
      <c r="IHM214" s="69"/>
      <c r="IHN214" s="69"/>
      <c r="IHO214" s="69"/>
      <c r="IHP214" s="69"/>
      <c r="IHQ214" s="69"/>
      <c r="IHR214" s="69"/>
      <c r="IHS214" s="69"/>
      <c r="IHT214" s="69"/>
      <c r="IHU214" s="69"/>
      <c r="IHV214" s="69"/>
      <c r="IHW214" s="69"/>
      <c r="IHX214" s="69"/>
      <c r="IHY214" s="69"/>
      <c r="IHZ214" s="69"/>
      <c r="IIA214" s="69"/>
      <c r="IIB214" s="69"/>
      <c r="IIC214" s="69"/>
      <c r="IID214" s="69"/>
      <c r="IIE214" s="69"/>
      <c r="IIF214" s="69"/>
      <c r="IIG214" s="69"/>
      <c r="IIH214" s="69"/>
      <c r="III214" s="69"/>
      <c r="IIJ214" s="69"/>
      <c r="IIK214" s="69"/>
      <c r="IIL214" s="69"/>
      <c r="IIM214" s="69"/>
      <c r="IIN214" s="69"/>
      <c r="IIO214" s="69"/>
      <c r="IIP214" s="69"/>
      <c r="IIQ214" s="69"/>
      <c r="IIR214" s="69"/>
      <c r="IIS214" s="69"/>
      <c r="IIT214" s="69"/>
      <c r="IIU214" s="69"/>
      <c r="IIV214" s="69"/>
      <c r="IIW214" s="69"/>
      <c r="IIX214" s="69"/>
      <c r="IIY214" s="69"/>
      <c r="IIZ214" s="69"/>
      <c r="IJA214" s="69"/>
      <c r="IJB214" s="69"/>
      <c r="IJC214" s="69"/>
      <c r="IJD214" s="69"/>
      <c r="IJE214" s="69"/>
      <c r="IJF214" s="69"/>
      <c r="IJG214" s="69"/>
      <c r="IJH214" s="69"/>
      <c r="IJI214" s="69"/>
      <c r="IJJ214" s="69"/>
      <c r="IJK214" s="69"/>
      <c r="IJL214" s="69"/>
      <c r="IJM214" s="69"/>
      <c r="IJN214" s="69"/>
      <c r="IJO214" s="69"/>
      <c r="IJP214" s="69"/>
      <c r="IJQ214" s="69"/>
      <c r="IJR214" s="69"/>
      <c r="IJS214" s="69"/>
      <c r="IJT214" s="69"/>
      <c r="IJU214" s="69"/>
      <c r="IJV214" s="69"/>
      <c r="IJW214" s="69"/>
      <c r="IJX214" s="69"/>
      <c r="IJY214" s="69"/>
      <c r="IJZ214" s="69"/>
      <c r="IKA214" s="69"/>
      <c r="IKB214" s="69"/>
      <c r="IKC214" s="69"/>
      <c r="IKD214" s="69"/>
      <c r="IKE214" s="69"/>
      <c r="IKF214" s="69"/>
      <c r="IKG214" s="69"/>
      <c r="IKH214" s="69"/>
      <c r="IKI214" s="69"/>
      <c r="IKJ214" s="69"/>
      <c r="IKK214" s="69"/>
      <c r="IKL214" s="69"/>
      <c r="IKM214" s="69"/>
      <c r="IKN214" s="69"/>
      <c r="IKO214" s="69"/>
      <c r="IKP214" s="69"/>
      <c r="IKQ214" s="69"/>
      <c r="IKR214" s="69"/>
      <c r="IKS214" s="69"/>
      <c r="IKT214" s="69"/>
      <c r="IKU214" s="69"/>
      <c r="IKV214" s="69"/>
      <c r="IKW214" s="69"/>
      <c r="IKX214" s="69"/>
      <c r="IKY214" s="69"/>
      <c r="IKZ214" s="69"/>
      <c r="ILA214" s="69"/>
      <c r="ILB214" s="69"/>
      <c r="ILC214" s="69"/>
      <c r="ILD214" s="69"/>
      <c r="ILE214" s="69"/>
      <c r="ILF214" s="69"/>
      <c r="ILG214" s="69"/>
      <c r="ILH214" s="69"/>
      <c r="ILI214" s="69"/>
      <c r="ILJ214" s="69"/>
      <c r="ILK214" s="69"/>
      <c r="ILL214" s="69"/>
      <c r="ILM214" s="69"/>
      <c r="ILN214" s="69"/>
      <c r="ILO214" s="69"/>
      <c r="ILP214" s="69"/>
      <c r="ILQ214" s="69"/>
      <c r="ILR214" s="69"/>
      <c r="ILS214" s="69"/>
      <c r="ILT214" s="69"/>
      <c r="ILU214" s="69"/>
      <c r="ILV214" s="69"/>
      <c r="ILW214" s="69"/>
      <c r="ILX214" s="69"/>
      <c r="ILY214" s="69"/>
      <c r="ILZ214" s="69"/>
      <c r="IMA214" s="69"/>
      <c r="IMB214" s="69"/>
      <c r="IMC214" s="69"/>
      <c r="IMD214" s="69"/>
      <c r="IME214" s="69"/>
      <c r="IMF214" s="69"/>
      <c r="IMG214" s="69"/>
      <c r="IMH214" s="69"/>
      <c r="IMI214" s="69"/>
      <c r="IMJ214" s="69"/>
      <c r="IMK214" s="69"/>
      <c r="IML214" s="69"/>
      <c r="IMM214" s="69"/>
      <c r="IMN214" s="69"/>
      <c r="IMO214" s="69"/>
      <c r="IMP214" s="69"/>
      <c r="IMQ214" s="69"/>
      <c r="IMR214" s="69"/>
      <c r="IMS214" s="69"/>
      <c r="IMT214" s="69"/>
      <c r="IMU214" s="69"/>
      <c r="IMV214" s="69"/>
      <c r="IMW214" s="69"/>
      <c r="IMX214" s="69"/>
      <c r="IMY214" s="69"/>
      <c r="IMZ214" s="69"/>
      <c r="INA214" s="69"/>
      <c r="INB214" s="69"/>
      <c r="INC214" s="69"/>
      <c r="IND214" s="69"/>
      <c r="INE214" s="69"/>
      <c r="INF214" s="69"/>
      <c r="ING214" s="69"/>
      <c r="INH214" s="69"/>
      <c r="INI214" s="69"/>
      <c r="INJ214" s="69"/>
      <c r="INK214" s="69"/>
      <c r="INL214" s="69"/>
      <c r="INM214" s="69"/>
      <c r="INN214" s="69"/>
      <c r="INO214" s="69"/>
      <c r="INP214" s="69"/>
      <c r="INQ214" s="69"/>
      <c r="INR214" s="69"/>
      <c r="INS214" s="69"/>
      <c r="INT214" s="69"/>
      <c r="INU214" s="69"/>
      <c r="INV214" s="69"/>
      <c r="INW214" s="69"/>
      <c r="INX214" s="69"/>
      <c r="INY214" s="69"/>
      <c r="INZ214" s="69"/>
      <c r="IOA214" s="69"/>
      <c r="IOB214" s="69"/>
      <c r="IOC214" s="69"/>
      <c r="IOD214" s="69"/>
      <c r="IOE214" s="69"/>
      <c r="IOF214" s="69"/>
      <c r="IOG214" s="69"/>
      <c r="IOH214" s="69"/>
      <c r="IOI214" s="69"/>
      <c r="IOJ214" s="69"/>
      <c r="IOK214" s="69"/>
      <c r="IOL214" s="69"/>
      <c r="IOM214" s="69"/>
      <c r="ION214" s="69"/>
      <c r="IOO214" s="69"/>
      <c r="IOP214" s="69"/>
      <c r="IOQ214" s="69"/>
      <c r="IOR214" s="69"/>
      <c r="IOS214" s="69"/>
      <c r="IOT214" s="69"/>
      <c r="IOU214" s="69"/>
      <c r="IOV214" s="69"/>
      <c r="IOW214" s="69"/>
      <c r="IOX214" s="69"/>
      <c r="IOY214" s="69"/>
      <c r="IOZ214" s="69"/>
      <c r="IPA214" s="69"/>
      <c r="IPB214" s="69"/>
      <c r="IPC214" s="69"/>
      <c r="IPD214" s="69"/>
      <c r="IPE214" s="69"/>
      <c r="IPF214" s="69"/>
      <c r="IPG214" s="69"/>
      <c r="IPH214" s="69"/>
      <c r="IPI214" s="69"/>
      <c r="IPJ214" s="69"/>
      <c r="IPK214" s="69"/>
      <c r="IPL214" s="69"/>
      <c r="IPM214" s="69"/>
      <c r="IPN214" s="69"/>
      <c r="IPO214" s="69"/>
      <c r="IPP214" s="69"/>
      <c r="IPQ214" s="69"/>
      <c r="IPR214" s="69"/>
      <c r="IPS214" s="69"/>
      <c r="IPT214" s="69"/>
      <c r="IPU214" s="69"/>
      <c r="IPV214" s="69"/>
      <c r="IPW214" s="69"/>
      <c r="IPX214" s="69"/>
      <c r="IPY214" s="69"/>
      <c r="IPZ214" s="69"/>
      <c r="IQA214" s="69"/>
      <c r="IQB214" s="69"/>
      <c r="IQC214" s="69"/>
      <c r="IQD214" s="69"/>
      <c r="IQE214" s="69"/>
      <c r="IQF214" s="69"/>
      <c r="IQG214" s="69"/>
      <c r="IQH214" s="69"/>
      <c r="IQI214" s="69"/>
      <c r="IQJ214" s="69"/>
      <c r="IQK214" s="69"/>
      <c r="IQL214" s="69"/>
      <c r="IQM214" s="69"/>
      <c r="IQN214" s="69"/>
      <c r="IQO214" s="69"/>
      <c r="IQP214" s="69"/>
      <c r="IQQ214" s="69"/>
      <c r="IQR214" s="69"/>
      <c r="IQS214" s="69"/>
      <c r="IQT214" s="69"/>
      <c r="IQU214" s="69"/>
      <c r="IQV214" s="69"/>
      <c r="IQW214" s="69"/>
      <c r="IQX214" s="69"/>
      <c r="IQY214" s="69"/>
      <c r="IQZ214" s="69"/>
      <c r="IRA214" s="69"/>
      <c r="IRB214" s="69"/>
      <c r="IRC214" s="69"/>
      <c r="IRD214" s="69"/>
      <c r="IRE214" s="69"/>
      <c r="IRF214" s="69"/>
      <c r="IRG214" s="69"/>
      <c r="IRH214" s="69"/>
      <c r="IRI214" s="69"/>
      <c r="IRJ214" s="69"/>
      <c r="IRK214" s="69"/>
      <c r="IRL214" s="69"/>
      <c r="IRM214" s="69"/>
      <c r="IRN214" s="69"/>
      <c r="IRO214" s="69"/>
      <c r="IRP214" s="69"/>
      <c r="IRQ214" s="69"/>
      <c r="IRR214" s="69"/>
      <c r="IRS214" s="69"/>
      <c r="IRT214" s="69"/>
      <c r="IRU214" s="69"/>
      <c r="IRV214" s="69"/>
      <c r="IRW214" s="69"/>
      <c r="IRX214" s="69"/>
      <c r="IRY214" s="69"/>
      <c r="IRZ214" s="69"/>
      <c r="ISA214" s="69"/>
      <c r="ISB214" s="69"/>
      <c r="ISC214" s="69"/>
      <c r="ISD214" s="69"/>
      <c r="ISE214" s="69"/>
      <c r="ISF214" s="69"/>
      <c r="ISG214" s="69"/>
      <c r="ISH214" s="69"/>
      <c r="ISI214" s="69"/>
      <c r="ISJ214" s="69"/>
      <c r="ISK214" s="69"/>
      <c r="ISL214" s="69"/>
      <c r="ISM214" s="69"/>
      <c r="ISN214" s="69"/>
      <c r="ISO214" s="69"/>
      <c r="ISP214" s="69"/>
      <c r="ISQ214" s="69"/>
      <c r="ISR214" s="69"/>
      <c r="ISS214" s="69"/>
      <c r="IST214" s="69"/>
      <c r="ISU214" s="69"/>
      <c r="ISV214" s="69"/>
      <c r="ISW214" s="69"/>
      <c r="ISX214" s="69"/>
      <c r="ISY214" s="69"/>
      <c r="ISZ214" s="69"/>
      <c r="ITA214" s="69"/>
      <c r="ITB214" s="69"/>
      <c r="ITC214" s="69"/>
      <c r="ITD214" s="69"/>
      <c r="ITE214" s="69"/>
      <c r="ITF214" s="69"/>
      <c r="ITG214" s="69"/>
      <c r="ITH214" s="69"/>
      <c r="ITI214" s="69"/>
      <c r="ITJ214" s="69"/>
      <c r="ITK214" s="69"/>
      <c r="ITL214" s="69"/>
      <c r="ITM214" s="69"/>
      <c r="ITN214" s="69"/>
      <c r="ITO214" s="69"/>
      <c r="ITP214" s="69"/>
      <c r="ITQ214" s="69"/>
      <c r="ITR214" s="69"/>
      <c r="ITS214" s="69"/>
      <c r="ITT214" s="69"/>
      <c r="ITU214" s="69"/>
      <c r="ITV214" s="69"/>
      <c r="ITW214" s="69"/>
      <c r="ITX214" s="69"/>
      <c r="ITY214" s="69"/>
      <c r="ITZ214" s="69"/>
      <c r="IUA214" s="69"/>
      <c r="IUB214" s="69"/>
      <c r="IUC214" s="69"/>
      <c r="IUD214" s="69"/>
      <c r="IUE214" s="69"/>
      <c r="IUF214" s="69"/>
      <c r="IUG214" s="69"/>
      <c r="IUH214" s="69"/>
      <c r="IUI214" s="69"/>
      <c r="IUJ214" s="69"/>
      <c r="IUK214" s="69"/>
      <c r="IUL214" s="69"/>
      <c r="IUM214" s="69"/>
      <c r="IUN214" s="69"/>
      <c r="IUO214" s="69"/>
      <c r="IUP214" s="69"/>
      <c r="IUQ214" s="69"/>
      <c r="IUR214" s="69"/>
      <c r="IUS214" s="69"/>
      <c r="IUT214" s="69"/>
      <c r="IUU214" s="69"/>
      <c r="IUV214" s="69"/>
      <c r="IUW214" s="69"/>
      <c r="IUX214" s="69"/>
      <c r="IUY214" s="69"/>
      <c r="IUZ214" s="69"/>
      <c r="IVA214" s="69"/>
      <c r="IVB214" s="69"/>
      <c r="IVC214" s="69"/>
      <c r="IVD214" s="69"/>
      <c r="IVE214" s="69"/>
      <c r="IVF214" s="69"/>
      <c r="IVG214" s="69"/>
      <c r="IVH214" s="69"/>
      <c r="IVI214" s="69"/>
      <c r="IVJ214" s="69"/>
      <c r="IVK214" s="69"/>
      <c r="IVL214" s="69"/>
      <c r="IVM214" s="69"/>
      <c r="IVN214" s="69"/>
      <c r="IVO214" s="69"/>
      <c r="IVP214" s="69"/>
      <c r="IVQ214" s="69"/>
      <c r="IVR214" s="69"/>
      <c r="IVS214" s="69"/>
      <c r="IVT214" s="69"/>
      <c r="IVU214" s="69"/>
      <c r="IVV214" s="69"/>
      <c r="IVW214" s="69"/>
      <c r="IVX214" s="69"/>
      <c r="IVY214" s="69"/>
      <c r="IVZ214" s="69"/>
      <c r="IWA214" s="69"/>
      <c r="IWB214" s="69"/>
      <c r="IWC214" s="69"/>
      <c r="IWD214" s="69"/>
      <c r="IWE214" s="69"/>
      <c r="IWF214" s="69"/>
      <c r="IWG214" s="69"/>
      <c r="IWH214" s="69"/>
      <c r="IWI214" s="69"/>
      <c r="IWJ214" s="69"/>
      <c r="IWK214" s="69"/>
      <c r="IWL214" s="69"/>
      <c r="IWM214" s="69"/>
      <c r="IWN214" s="69"/>
      <c r="IWO214" s="69"/>
      <c r="IWP214" s="69"/>
      <c r="IWQ214" s="69"/>
      <c r="IWR214" s="69"/>
      <c r="IWS214" s="69"/>
      <c r="IWT214" s="69"/>
      <c r="IWU214" s="69"/>
      <c r="IWV214" s="69"/>
      <c r="IWW214" s="69"/>
      <c r="IWX214" s="69"/>
      <c r="IWY214" s="69"/>
      <c r="IWZ214" s="69"/>
      <c r="IXA214" s="69"/>
      <c r="IXB214" s="69"/>
      <c r="IXC214" s="69"/>
      <c r="IXD214" s="69"/>
      <c r="IXE214" s="69"/>
      <c r="IXF214" s="69"/>
      <c r="IXG214" s="69"/>
      <c r="IXH214" s="69"/>
      <c r="IXI214" s="69"/>
      <c r="IXJ214" s="69"/>
      <c r="IXK214" s="69"/>
      <c r="IXL214" s="69"/>
      <c r="IXM214" s="69"/>
      <c r="IXN214" s="69"/>
      <c r="IXO214" s="69"/>
      <c r="IXP214" s="69"/>
      <c r="IXQ214" s="69"/>
      <c r="IXR214" s="69"/>
      <c r="IXS214" s="69"/>
      <c r="IXT214" s="69"/>
      <c r="IXU214" s="69"/>
      <c r="IXV214" s="69"/>
      <c r="IXW214" s="69"/>
      <c r="IXX214" s="69"/>
      <c r="IXY214" s="69"/>
      <c r="IXZ214" s="69"/>
      <c r="IYA214" s="69"/>
      <c r="IYB214" s="69"/>
      <c r="IYC214" s="69"/>
      <c r="IYD214" s="69"/>
      <c r="IYE214" s="69"/>
      <c r="IYF214" s="69"/>
      <c r="IYG214" s="69"/>
      <c r="IYH214" s="69"/>
      <c r="IYI214" s="69"/>
      <c r="IYJ214" s="69"/>
      <c r="IYK214" s="69"/>
      <c r="IYL214" s="69"/>
      <c r="IYM214" s="69"/>
      <c r="IYN214" s="69"/>
      <c r="IYO214" s="69"/>
      <c r="IYP214" s="69"/>
      <c r="IYQ214" s="69"/>
      <c r="IYR214" s="69"/>
      <c r="IYS214" s="69"/>
      <c r="IYT214" s="69"/>
      <c r="IYU214" s="69"/>
      <c r="IYV214" s="69"/>
      <c r="IYW214" s="69"/>
      <c r="IYX214" s="69"/>
      <c r="IYY214" s="69"/>
      <c r="IYZ214" s="69"/>
      <c r="IZA214" s="69"/>
      <c r="IZB214" s="69"/>
      <c r="IZC214" s="69"/>
      <c r="IZD214" s="69"/>
      <c r="IZE214" s="69"/>
      <c r="IZF214" s="69"/>
      <c r="IZG214" s="69"/>
      <c r="IZH214" s="69"/>
      <c r="IZI214" s="69"/>
      <c r="IZJ214" s="69"/>
      <c r="IZK214" s="69"/>
      <c r="IZL214" s="69"/>
      <c r="IZM214" s="69"/>
      <c r="IZN214" s="69"/>
      <c r="IZO214" s="69"/>
      <c r="IZP214" s="69"/>
      <c r="IZQ214" s="69"/>
      <c r="IZR214" s="69"/>
      <c r="IZS214" s="69"/>
      <c r="IZT214" s="69"/>
      <c r="IZU214" s="69"/>
      <c r="IZV214" s="69"/>
      <c r="IZW214" s="69"/>
      <c r="IZX214" s="69"/>
      <c r="IZY214" s="69"/>
      <c r="IZZ214" s="69"/>
      <c r="JAA214" s="69"/>
      <c r="JAB214" s="69"/>
      <c r="JAC214" s="69"/>
      <c r="JAD214" s="69"/>
      <c r="JAE214" s="69"/>
      <c r="JAF214" s="69"/>
      <c r="JAG214" s="69"/>
      <c r="JAH214" s="69"/>
      <c r="JAI214" s="69"/>
      <c r="JAJ214" s="69"/>
      <c r="JAK214" s="69"/>
      <c r="JAL214" s="69"/>
      <c r="JAM214" s="69"/>
      <c r="JAN214" s="69"/>
      <c r="JAO214" s="69"/>
      <c r="JAP214" s="69"/>
      <c r="JAQ214" s="69"/>
      <c r="JAR214" s="69"/>
      <c r="JAS214" s="69"/>
      <c r="JAT214" s="69"/>
      <c r="JAU214" s="69"/>
      <c r="JAV214" s="69"/>
      <c r="JAW214" s="69"/>
      <c r="JAX214" s="69"/>
      <c r="JAY214" s="69"/>
      <c r="JAZ214" s="69"/>
      <c r="JBA214" s="69"/>
      <c r="JBB214" s="69"/>
      <c r="JBC214" s="69"/>
      <c r="JBD214" s="69"/>
      <c r="JBE214" s="69"/>
      <c r="JBF214" s="69"/>
      <c r="JBG214" s="69"/>
      <c r="JBH214" s="69"/>
      <c r="JBI214" s="69"/>
      <c r="JBJ214" s="69"/>
      <c r="JBK214" s="69"/>
      <c r="JBL214" s="69"/>
      <c r="JBM214" s="69"/>
      <c r="JBN214" s="69"/>
      <c r="JBO214" s="69"/>
      <c r="JBP214" s="69"/>
      <c r="JBQ214" s="69"/>
      <c r="JBR214" s="69"/>
      <c r="JBS214" s="69"/>
      <c r="JBT214" s="69"/>
      <c r="JBU214" s="69"/>
      <c r="JBV214" s="69"/>
      <c r="JBW214" s="69"/>
      <c r="JBX214" s="69"/>
      <c r="JBY214" s="69"/>
      <c r="JBZ214" s="69"/>
      <c r="JCA214" s="69"/>
      <c r="JCB214" s="69"/>
      <c r="JCC214" s="69"/>
      <c r="JCD214" s="69"/>
      <c r="JCE214" s="69"/>
      <c r="JCF214" s="69"/>
      <c r="JCG214" s="69"/>
      <c r="JCH214" s="69"/>
      <c r="JCI214" s="69"/>
      <c r="JCJ214" s="69"/>
      <c r="JCK214" s="69"/>
      <c r="JCL214" s="69"/>
      <c r="JCM214" s="69"/>
      <c r="JCN214" s="69"/>
      <c r="JCO214" s="69"/>
      <c r="JCP214" s="69"/>
      <c r="JCQ214" s="69"/>
      <c r="JCR214" s="69"/>
      <c r="JCS214" s="69"/>
      <c r="JCT214" s="69"/>
      <c r="JCU214" s="69"/>
      <c r="JCV214" s="69"/>
      <c r="JCW214" s="69"/>
      <c r="JCX214" s="69"/>
      <c r="JCY214" s="69"/>
      <c r="JCZ214" s="69"/>
      <c r="JDA214" s="69"/>
      <c r="JDB214" s="69"/>
      <c r="JDC214" s="69"/>
      <c r="JDD214" s="69"/>
      <c r="JDE214" s="69"/>
      <c r="JDF214" s="69"/>
      <c r="JDG214" s="69"/>
      <c r="JDH214" s="69"/>
      <c r="JDI214" s="69"/>
      <c r="JDJ214" s="69"/>
      <c r="JDK214" s="69"/>
      <c r="JDL214" s="69"/>
      <c r="JDM214" s="69"/>
      <c r="JDN214" s="69"/>
      <c r="JDO214" s="69"/>
      <c r="JDP214" s="69"/>
      <c r="JDQ214" s="69"/>
      <c r="JDR214" s="69"/>
      <c r="JDS214" s="69"/>
      <c r="JDT214" s="69"/>
      <c r="JDU214" s="69"/>
      <c r="JDV214" s="69"/>
      <c r="JDW214" s="69"/>
      <c r="JDX214" s="69"/>
      <c r="JDY214" s="69"/>
      <c r="JDZ214" s="69"/>
      <c r="JEA214" s="69"/>
      <c r="JEB214" s="69"/>
      <c r="JEC214" s="69"/>
      <c r="JED214" s="69"/>
      <c r="JEE214" s="69"/>
      <c r="JEF214" s="69"/>
      <c r="JEG214" s="69"/>
      <c r="JEH214" s="69"/>
      <c r="JEI214" s="69"/>
      <c r="JEJ214" s="69"/>
      <c r="JEK214" s="69"/>
      <c r="JEL214" s="69"/>
      <c r="JEM214" s="69"/>
      <c r="JEN214" s="69"/>
      <c r="JEO214" s="69"/>
      <c r="JEP214" s="69"/>
      <c r="JEQ214" s="69"/>
      <c r="JER214" s="69"/>
      <c r="JES214" s="69"/>
      <c r="JET214" s="69"/>
      <c r="JEU214" s="69"/>
      <c r="JEV214" s="69"/>
      <c r="JEW214" s="69"/>
      <c r="JEX214" s="69"/>
      <c r="JEY214" s="69"/>
      <c r="JEZ214" s="69"/>
      <c r="JFA214" s="69"/>
      <c r="JFB214" s="69"/>
      <c r="JFC214" s="69"/>
      <c r="JFD214" s="69"/>
      <c r="JFE214" s="69"/>
      <c r="JFF214" s="69"/>
      <c r="JFG214" s="69"/>
      <c r="JFH214" s="69"/>
      <c r="JFI214" s="69"/>
      <c r="JFJ214" s="69"/>
      <c r="JFK214" s="69"/>
      <c r="JFL214" s="69"/>
      <c r="JFM214" s="69"/>
      <c r="JFN214" s="69"/>
      <c r="JFO214" s="69"/>
      <c r="JFP214" s="69"/>
      <c r="JFQ214" s="69"/>
      <c r="JFR214" s="69"/>
      <c r="JFS214" s="69"/>
      <c r="JFT214" s="69"/>
      <c r="JFU214" s="69"/>
      <c r="JFV214" s="69"/>
      <c r="JFW214" s="69"/>
      <c r="JFX214" s="69"/>
      <c r="JFY214" s="69"/>
      <c r="JFZ214" s="69"/>
      <c r="JGA214" s="69"/>
      <c r="JGB214" s="69"/>
      <c r="JGC214" s="69"/>
      <c r="JGD214" s="69"/>
      <c r="JGE214" s="69"/>
      <c r="JGF214" s="69"/>
      <c r="JGG214" s="69"/>
      <c r="JGH214" s="69"/>
      <c r="JGI214" s="69"/>
      <c r="JGJ214" s="69"/>
      <c r="JGK214" s="69"/>
      <c r="JGL214" s="69"/>
      <c r="JGM214" s="69"/>
      <c r="JGN214" s="69"/>
      <c r="JGO214" s="69"/>
      <c r="JGP214" s="69"/>
      <c r="JGQ214" s="69"/>
      <c r="JGR214" s="69"/>
      <c r="JGS214" s="69"/>
      <c r="JGT214" s="69"/>
      <c r="JGU214" s="69"/>
      <c r="JGV214" s="69"/>
      <c r="JGW214" s="69"/>
      <c r="JGX214" s="69"/>
      <c r="JGY214" s="69"/>
      <c r="JGZ214" s="69"/>
      <c r="JHA214" s="69"/>
      <c r="JHB214" s="69"/>
      <c r="JHC214" s="69"/>
      <c r="JHD214" s="69"/>
      <c r="JHE214" s="69"/>
      <c r="JHF214" s="69"/>
      <c r="JHG214" s="69"/>
      <c r="JHH214" s="69"/>
      <c r="JHI214" s="69"/>
      <c r="JHJ214" s="69"/>
      <c r="JHK214" s="69"/>
      <c r="JHL214" s="69"/>
      <c r="JHM214" s="69"/>
      <c r="JHN214" s="69"/>
      <c r="JHO214" s="69"/>
      <c r="JHP214" s="69"/>
      <c r="JHQ214" s="69"/>
      <c r="JHR214" s="69"/>
      <c r="JHS214" s="69"/>
      <c r="JHT214" s="69"/>
      <c r="JHU214" s="69"/>
      <c r="JHV214" s="69"/>
      <c r="JHW214" s="69"/>
      <c r="JHX214" s="69"/>
      <c r="JHY214" s="69"/>
      <c r="JHZ214" s="69"/>
      <c r="JIA214" s="69"/>
      <c r="JIB214" s="69"/>
      <c r="JIC214" s="69"/>
      <c r="JID214" s="69"/>
      <c r="JIE214" s="69"/>
      <c r="JIF214" s="69"/>
      <c r="JIG214" s="69"/>
      <c r="JIH214" s="69"/>
      <c r="JII214" s="69"/>
      <c r="JIJ214" s="69"/>
      <c r="JIK214" s="69"/>
      <c r="JIL214" s="69"/>
      <c r="JIM214" s="69"/>
      <c r="JIN214" s="69"/>
      <c r="JIO214" s="69"/>
      <c r="JIP214" s="69"/>
      <c r="JIQ214" s="69"/>
      <c r="JIR214" s="69"/>
      <c r="JIS214" s="69"/>
      <c r="JIT214" s="69"/>
      <c r="JIU214" s="69"/>
      <c r="JIV214" s="69"/>
      <c r="JIW214" s="69"/>
      <c r="JIX214" s="69"/>
      <c r="JIY214" s="69"/>
      <c r="JIZ214" s="69"/>
      <c r="JJA214" s="69"/>
      <c r="JJB214" s="69"/>
      <c r="JJC214" s="69"/>
      <c r="JJD214" s="69"/>
      <c r="JJE214" s="69"/>
      <c r="JJF214" s="69"/>
      <c r="JJG214" s="69"/>
      <c r="JJH214" s="69"/>
      <c r="JJI214" s="69"/>
      <c r="JJJ214" s="69"/>
      <c r="JJK214" s="69"/>
      <c r="JJL214" s="69"/>
      <c r="JJM214" s="69"/>
      <c r="JJN214" s="69"/>
      <c r="JJO214" s="69"/>
      <c r="JJP214" s="69"/>
      <c r="JJQ214" s="69"/>
      <c r="JJR214" s="69"/>
      <c r="JJS214" s="69"/>
      <c r="JJT214" s="69"/>
      <c r="JJU214" s="69"/>
      <c r="JJV214" s="69"/>
      <c r="JJW214" s="69"/>
      <c r="JJX214" s="69"/>
      <c r="JJY214" s="69"/>
      <c r="JJZ214" s="69"/>
      <c r="JKA214" s="69"/>
      <c r="JKB214" s="69"/>
      <c r="JKC214" s="69"/>
      <c r="JKD214" s="69"/>
      <c r="JKE214" s="69"/>
      <c r="JKF214" s="69"/>
      <c r="JKG214" s="69"/>
      <c r="JKH214" s="69"/>
      <c r="JKI214" s="69"/>
      <c r="JKJ214" s="69"/>
      <c r="JKK214" s="69"/>
      <c r="JKL214" s="69"/>
      <c r="JKM214" s="69"/>
      <c r="JKN214" s="69"/>
      <c r="JKO214" s="69"/>
      <c r="JKP214" s="69"/>
      <c r="JKQ214" s="69"/>
      <c r="JKR214" s="69"/>
      <c r="JKS214" s="69"/>
      <c r="JKT214" s="69"/>
      <c r="JKU214" s="69"/>
      <c r="JKV214" s="69"/>
      <c r="JKW214" s="69"/>
      <c r="JKX214" s="69"/>
      <c r="JKY214" s="69"/>
      <c r="JKZ214" s="69"/>
      <c r="JLA214" s="69"/>
      <c r="JLB214" s="69"/>
      <c r="JLC214" s="69"/>
      <c r="JLD214" s="69"/>
      <c r="JLE214" s="69"/>
      <c r="JLF214" s="69"/>
      <c r="JLG214" s="69"/>
      <c r="JLH214" s="69"/>
      <c r="JLI214" s="69"/>
      <c r="JLJ214" s="69"/>
      <c r="JLK214" s="69"/>
      <c r="JLL214" s="69"/>
      <c r="JLM214" s="69"/>
      <c r="JLN214" s="69"/>
      <c r="JLO214" s="69"/>
      <c r="JLP214" s="69"/>
      <c r="JLQ214" s="69"/>
      <c r="JLR214" s="69"/>
      <c r="JLS214" s="69"/>
      <c r="JLT214" s="69"/>
      <c r="JLU214" s="69"/>
      <c r="JLV214" s="69"/>
      <c r="JLW214" s="69"/>
      <c r="JLX214" s="69"/>
      <c r="JLY214" s="69"/>
      <c r="JLZ214" s="69"/>
      <c r="JMA214" s="69"/>
      <c r="JMB214" s="69"/>
      <c r="JMC214" s="69"/>
      <c r="JMD214" s="69"/>
      <c r="JME214" s="69"/>
      <c r="JMF214" s="69"/>
      <c r="JMG214" s="69"/>
      <c r="JMH214" s="69"/>
      <c r="JMI214" s="69"/>
      <c r="JMJ214" s="69"/>
      <c r="JMK214" s="69"/>
      <c r="JML214" s="69"/>
      <c r="JMM214" s="69"/>
      <c r="JMN214" s="69"/>
      <c r="JMO214" s="69"/>
      <c r="JMP214" s="69"/>
      <c r="JMQ214" s="69"/>
      <c r="JMR214" s="69"/>
      <c r="JMS214" s="69"/>
      <c r="JMT214" s="69"/>
      <c r="JMU214" s="69"/>
      <c r="JMV214" s="69"/>
      <c r="JMW214" s="69"/>
      <c r="JMX214" s="69"/>
      <c r="JMY214" s="69"/>
      <c r="JMZ214" s="69"/>
      <c r="JNA214" s="69"/>
      <c r="JNB214" s="69"/>
      <c r="JNC214" s="69"/>
      <c r="JND214" s="69"/>
      <c r="JNE214" s="69"/>
      <c r="JNF214" s="69"/>
      <c r="JNG214" s="69"/>
      <c r="JNH214" s="69"/>
      <c r="JNI214" s="69"/>
      <c r="JNJ214" s="69"/>
      <c r="JNK214" s="69"/>
      <c r="JNL214" s="69"/>
      <c r="JNM214" s="69"/>
      <c r="JNN214" s="69"/>
      <c r="JNO214" s="69"/>
      <c r="JNP214" s="69"/>
      <c r="JNQ214" s="69"/>
      <c r="JNR214" s="69"/>
      <c r="JNS214" s="69"/>
      <c r="JNT214" s="69"/>
      <c r="JNU214" s="69"/>
      <c r="JNV214" s="69"/>
      <c r="JNW214" s="69"/>
      <c r="JNX214" s="69"/>
      <c r="JNY214" s="69"/>
      <c r="JNZ214" s="69"/>
      <c r="JOA214" s="69"/>
      <c r="JOB214" s="69"/>
      <c r="JOC214" s="69"/>
      <c r="JOD214" s="69"/>
      <c r="JOE214" s="69"/>
      <c r="JOF214" s="69"/>
      <c r="JOG214" s="69"/>
      <c r="JOH214" s="69"/>
      <c r="JOI214" s="69"/>
      <c r="JOJ214" s="69"/>
      <c r="JOK214" s="69"/>
      <c r="JOL214" s="69"/>
      <c r="JOM214" s="69"/>
      <c r="JON214" s="69"/>
      <c r="JOO214" s="69"/>
      <c r="JOP214" s="69"/>
      <c r="JOQ214" s="69"/>
      <c r="JOR214" s="69"/>
      <c r="JOS214" s="69"/>
      <c r="JOT214" s="69"/>
      <c r="JOU214" s="69"/>
      <c r="JOV214" s="69"/>
      <c r="JOW214" s="69"/>
      <c r="JOX214" s="69"/>
      <c r="JOY214" s="69"/>
      <c r="JOZ214" s="69"/>
      <c r="JPA214" s="69"/>
      <c r="JPB214" s="69"/>
      <c r="JPC214" s="69"/>
      <c r="JPD214" s="69"/>
      <c r="JPE214" s="69"/>
      <c r="JPF214" s="69"/>
      <c r="JPG214" s="69"/>
      <c r="JPH214" s="69"/>
      <c r="JPI214" s="69"/>
      <c r="JPJ214" s="69"/>
      <c r="JPK214" s="69"/>
      <c r="JPL214" s="69"/>
      <c r="JPM214" s="69"/>
      <c r="JPN214" s="69"/>
      <c r="JPO214" s="69"/>
      <c r="JPP214" s="69"/>
      <c r="JPQ214" s="69"/>
      <c r="JPR214" s="69"/>
      <c r="JPS214" s="69"/>
      <c r="JPT214" s="69"/>
      <c r="JPU214" s="69"/>
      <c r="JPV214" s="69"/>
      <c r="JPW214" s="69"/>
      <c r="JPX214" s="69"/>
      <c r="JPY214" s="69"/>
      <c r="JPZ214" s="69"/>
      <c r="JQA214" s="69"/>
      <c r="JQB214" s="69"/>
      <c r="JQC214" s="69"/>
      <c r="JQD214" s="69"/>
      <c r="JQE214" s="69"/>
      <c r="JQF214" s="69"/>
      <c r="JQG214" s="69"/>
      <c r="JQH214" s="69"/>
      <c r="JQI214" s="69"/>
      <c r="JQJ214" s="69"/>
      <c r="JQK214" s="69"/>
      <c r="JQL214" s="69"/>
      <c r="JQM214" s="69"/>
      <c r="JQN214" s="69"/>
      <c r="JQO214" s="69"/>
      <c r="JQP214" s="69"/>
      <c r="JQQ214" s="69"/>
      <c r="JQR214" s="69"/>
      <c r="JQS214" s="69"/>
      <c r="JQT214" s="69"/>
      <c r="JQU214" s="69"/>
      <c r="JQV214" s="69"/>
      <c r="JQW214" s="69"/>
      <c r="JQX214" s="69"/>
      <c r="JQY214" s="69"/>
      <c r="JQZ214" s="69"/>
      <c r="JRA214" s="69"/>
      <c r="JRB214" s="69"/>
      <c r="JRC214" s="69"/>
      <c r="JRD214" s="69"/>
      <c r="JRE214" s="69"/>
      <c r="JRF214" s="69"/>
      <c r="JRG214" s="69"/>
      <c r="JRH214" s="69"/>
      <c r="JRI214" s="69"/>
      <c r="JRJ214" s="69"/>
      <c r="JRK214" s="69"/>
      <c r="JRL214" s="69"/>
      <c r="JRM214" s="69"/>
      <c r="JRN214" s="69"/>
      <c r="JRO214" s="69"/>
      <c r="JRP214" s="69"/>
      <c r="JRQ214" s="69"/>
      <c r="JRR214" s="69"/>
      <c r="JRS214" s="69"/>
      <c r="JRT214" s="69"/>
      <c r="JRU214" s="69"/>
      <c r="JRV214" s="69"/>
      <c r="JRW214" s="69"/>
      <c r="JRX214" s="69"/>
      <c r="JRY214" s="69"/>
      <c r="JRZ214" s="69"/>
      <c r="JSA214" s="69"/>
      <c r="JSB214" s="69"/>
      <c r="JSC214" s="69"/>
      <c r="JSD214" s="69"/>
      <c r="JSE214" s="69"/>
      <c r="JSF214" s="69"/>
      <c r="JSG214" s="69"/>
      <c r="JSH214" s="69"/>
      <c r="JSI214" s="69"/>
      <c r="JSJ214" s="69"/>
      <c r="JSK214" s="69"/>
      <c r="JSL214" s="69"/>
      <c r="JSM214" s="69"/>
      <c r="JSN214" s="69"/>
      <c r="JSO214" s="69"/>
      <c r="JSP214" s="69"/>
      <c r="JSQ214" s="69"/>
      <c r="JSR214" s="69"/>
      <c r="JSS214" s="69"/>
      <c r="JST214" s="69"/>
      <c r="JSU214" s="69"/>
      <c r="JSV214" s="69"/>
      <c r="JSW214" s="69"/>
      <c r="JSX214" s="69"/>
      <c r="JSY214" s="69"/>
      <c r="JSZ214" s="69"/>
      <c r="JTA214" s="69"/>
      <c r="JTB214" s="69"/>
      <c r="JTC214" s="69"/>
      <c r="JTD214" s="69"/>
      <c r="JTE214" s="69"/>
      <c r="JTF214" s="69"/>
      <c r="JTG214" s="69"/>
      <c r="JTH214" s="69"/>
      <c r="JTI214" s="69"/>
      <c r="JTJ214" s="69"/>
      <c r="JTK214" s="69"/>
      <c r="JTL214" s="69"/>
      <c r="JTM214" s="69"/>
      <c r="JTN214" s="69"/>
      <c r="JTO214" s="69"/>
      <c r="JTP214" s="69"/>
      <c r="JTQ214" s="69"/>
      <c r="JTR214" s="69"/>
      <c r="JTS214" s="69"/>
      <c r="JTT214" s="69"/>
      <c r="JTU214" s="69"/>
      <c r="JTV214" s="69"/>
      <c r="JTW214" s="69"/>
      <c r="JTX214" s="69"/>
      <c r="JTY214" s="69"/>
      <c r="JTZ214" s="69"/>
      <c r="JUA214" s="69"/>
      <c r="JUB214" s="69"/>
      <c r="JUC214" s="69"/>
      <c r="JUD214" s="69"/>
      <c r="JUE214" s="69"/>
      <c r="JUF214" s="69"/>
      <c r="JUG214" s="69"/>
      <c r="JUH214" s="69"/>
      <c r="JUI214" s="69"/>
      <c r="JUJ214" s="69"/>
      <c r="JUK214" s="69"/>
      <c r="JUL214" s="69"/>
      <c r="JUM214" s="69"/>
      <c r="JUN214" s="69"/>
      <c r="JUO214" s="69"/>
      <c r="JUP214" s="69"/>
      <c r="JUQ214" s="69"/>
      <c r="JUR214" s="69"/>
      <c r="JUS214" s="69"/>
      <c r="JUT214" s="69"/>
      <c r="JUU214" s="69"/>
      <c r="JUV214" s="69"/>
      <c r="JUW214" s="69"/>
      <c r="JUX214" s="69"/>
      <c r="JUY214" s="69"/>
      <c r="JUZ214" s="69"/>
      <c r="JVA214" s="69"/>
      <c r="JVB214" s="69"/>
      <c r="JVC214" s="69"/>
      <c r="JVD214" s="69"/>
      <c r="JVE214" s="69"/>
      <c r="JVF214" s="69"/>
      <c r="JVG214" s="69"/>
      <c r="JVH214" s="69"/>
      <c r="JVI214" s="69"/>
      <c r="JVJ214" s="69"/>
      <c r="JVK214" s="69"/>
      <c r="JVL214" s="69"/>
      <c r="JVM214" s="69"/>
      <c r="JVN214" s="69"/>
      <c r="JVO214" s="69"/>
      <c r="JVP214" s="69"/>
      <c r="JVQ214" s="69"/>
      <c r="JVR214" s="69"/>
      <c r="JVS214" s="69"/>
      <c r="JVT214" s="69"/>
      <c r="JVU214" s="69"/>
      <c r="JVV214" s="69"/>
      <c r="JVW214" s="69"/>
      <c r="JVX214" s="69"/>
      <c r="JVY214" s="69"/>
      <c r="JVZ214" s="69"/>
      <c r="JWA214" s="69"/>
      <c r="JWB214" s="69"/>
      <c r="JWC214" s="69"/>
      <c r="JWD214" s="69"/>
      <c r="JWE214" s="69"/>
      <c r="JWF214" s="69"/>
      <c r="JWG214" s="69"/>
      <c r="JWH214" s="69"/>
      <c r="JWI214" s="69"/>
      <c r="JWJ214" s="69"/>
      <c r="JWK214" s="69"/>
      <c r="JWL214" s="69"/>
      <c r="JWM214" s="69"/>
      <c r="JWN214" s="69"/>
      <c r="JWO214" s="69"/>
      <c r="JWP214" s="69"/>
      <c r="JWQ214" s="69"/>
      <c r="JWR214" s="69"/>
      <c r="JWS214" s="69"/>
      <c r="JWT214" s="69"/>
      <c r="JWU214" s="69"/>
      <c r="JWV214" s="69"/>
      <c r="JWW214" s="69"/>
      <c r="JWX214" s="69"/>
      <c r="JWY214" s="69"/>
      <c r="JWZ214" s="69"/>
      <c r="JXA214" s="69"/>
      <c r="JXB214" s="69"/>
      <c r="JXC214" s="69"/>
      <c r="JXD214" s="69"/>
      <c r="JXE214" s="69"/>
      <c r="JXF214" s="69"/>
      <c r="JXG214" s="69"/>
      <c r="JXH214" s="69"/>
      <c r="JXI214" s="69"/>
      <c r="JXJ214" s="69"/>
      <c r="JXK214" s="69"/>
      <c r="JXL214" s="69"/>
      <c r="JXM214" s="69"/>
      <c r="JXN214" s="69"/>
      <c r="JXO214" s="69"/>
      <c r="JXP214" s="69"/>
      <c r="JXQ214" s="69"/>
      <c r="JXR214" s="69"/>
      <c r="JXS214" s="69"/>
      <c r="JXT214" s="69"/>
      <c r="JXU214" s="69"/>
      <c r="JXV214" s="69"/>
      <c r="JXW214" s="69"/>
      <c r="JXX214" s="69"/>
      <c r="JXY214" s="69"/>
      <c r="JXZ214" s="69"/>
      <c r="JYA214" s="69"/>
      <c r="JYB214" s="69"/>
      <c r="JYC214" s="69"/>
      <c r="JYD214" s="69"/>
      <c r="JYE214" s="69"/>
      <c r="JYF214" s="69"/>
      <c r="JYG214" s="69"/>
      <c r="JYH214" s="69"/>
      <c r="JYI214" s="69"/>
      <c r="JYJ214" s="69"/>
      <c r="JYK214" s="69"/>
      <c r="JYL214" s="69"/>
      <c r="JYM214" s="69"/>
      <c r="JYN214" s="69"/>
      <c r="JYO214" s="69"/>
      <c r="JYP214" s="69"/>
      <c r="JYQ214" s="69"/>
      <c r="JYR214" s="69"/>
      <c r="JYS214" s="69"/>
      <c r="JYT214" s="69"/>
      <c r="JYU214" s="69"/>
      <c r="JYV214" s="69"/>
      <c r="JYW214" s="69"/>
      <c r="JYX214" s="69"/>
      <c r="JYY214" s="69"/>
      <c r="JYZ214" s="69"/>
      <c r="JZA214" s="69"/>
      <c r="JZB214" s="69"/>
      <c r="JZC214" s="69"/>
      <c r="JZD214" s="69"/>
      <c r="JZE214" s="69"/>
      <c r="JZF214" s="69"/>
      <c r="JZG214" s="69"/>
      <c r="JZH214" s="69"/>
      <c r="JZI214" s="69"/>
      <c r="JZJ214" s="69"/>
      <c r="JZK214" s="69"/>
      <c r="JZL214" s="69"/>
      <c r="JZM214" s="69"/>
      <c r="JZN214" s="69"/>
      <c r="JZO214" s="69"/>
      <c r="JZP214" s="69"/>
      <c r="JZQ214" s="69"/>
      <c r="JZR214" s="69"/>
      <c r="JZS214" s="69"/>
      <c r="JZT214" s="69"/>
      <c r="JZU214" s="69"/>
      <c r="JZV214" s="69"/>
      <c r="JZW214" s="69"/>
      <c r="JZX214" s="69"/>
      <c r="JZY214" s="69"/>
      <c r="JZZ214" s="69"/>
      <c r="KAA214" s="69"/>
      <c r="KAB214" s="69"/>
      <c r="KAC214" s="69"/>
      <c r="KAD214" s="69"/>
      <c r="KAE214" s="69"/>
      <c r="KAF214" s="69"/>
      <c r="KAG214" s="69"/>
      <c r="KAH214" s="69"/>
      <c r="KAI214" s="69"/>
      <c r="KAJ214" s="69"/>
      <c r="KAK214" s="69"/>
      <c r="KAL214" s="69"/>
      <c r="KAM214" s="69"/>
      <c r="KAN214" s="69"/>
      <c r="KAO214" s="69"/>
      <c r="KAP214" s="69"/>
      <c r="KAQ214" s="69"/>
      <c r="KAR214" s="69"/>
      <c r="KAS214" s="69"/>
      <c r="KAT214" s="69"/>
      <c r="KAU214" s="69"/>
      <c r="KAV214" s="69"/>
      <c r="KAW214" s="69"/>
      <c r="KAX214" s="69"/>
      <c r="KAY214" s="69"/>
      <c r="KAZ214" s="69"/>
      <c r="KBA214" s="69"/>
      <c r="KBB214" s="69"/>
      <c r="KBC214" s="69"/>
      <c r="KBD214" s="69"/>
      <c r="KBE214" s="69"/>
      <c r="KBF214" s="69"/>
      <c r="KBG214" s="69"/>
      <c r="KBH214" s="69"/>
      <c r="KBI214" s="69"/>
      <c r="KBJ214" s="69"/>
      <c r="KBK214" s="69"/>
      <c r="KBL214" s="69"/>
      <c r="KBM214" s="69"/>
      <c r="KBN214" s="69"/>
      <c r="KBO214" s="69"/>
      <c r="KBP214" s="69"/>
      <c r="KBQ214" s="69"/>
      <c r="KBR214" s="69"/>
      <c r="KBS214" s="69"/>
      <c r="KBT214" s="69"/>
      <c r="KBU214" s="69"/>
      <c r="KBV214" s="69"/>
      <c r="KBW214" s="69"/>
      <c r="KBX214" s="69"/>
      <c r="KBY214" s="69"/>
      <c r="KBZ214" s="69"/>
      <c r="KCA214" s="69"/>
      <c r="KCB214" s="69"/>
      <c r="KCC214" s="69"/>
      <c r="KCD214" s="69"/>
      <c r="KCE214" s="69"/>
      <c r="KCF214" s="69"/>
      <c r="KCG214" s="69"/>
      <c r="KCH214" s="69"/>
      <c r="KCI214" s="69"/>
      <c r="KCJ214" s="69"/>
      <c r="KCK214" s="69"/>
      <c r="KCL214" s="69"/>
      <c r="KCM214" s="69"/>
      <c r="KCN214" s="69"/>
      <c r="KCO214" s="69"/>
      <c r="KCP214" s="69"/>
      <c r="KCQ214" s="69"/>
      <c r="KCR214" s="69"/>
      <c r="KCS214" s="69"/>
      <c r="KCT214" s="69"/>
      <c r="KCU214" s="69"/>
      <c r="KCV214" s="69"/>
      <c r="KCW214" s="69"/>
      <c r="KCX214" s="69"/>
      <c r="KCY214" s="69"/>
      <c r="KCZ214" s="69"/>
      <c r="KDA214" s="69"/>
      <c r="KDB214" s="69"/>
      <c r="KDC214" s="69"/>
      <c r="KDD214" s="69"/>
      <c r="KDE214" s="69"/>
      <c r="KDF214" s="69"/>
      <c r="KDG214" s="69"/>
      <c r="KDH214" s="69"/>
      <c r="KDI214" s="69"/>
      <c r="KDJ214" s="69"/>
      <c r="KDK214" s="69"/>
      <c r="KDL214" s="69"/>
      <c r="KDM214" s="69"/>
      <c r="KDN214" s="69"/>
      <c r="KDO214" s="69"/>
      <c r="KDP214" s="69"/>
      <c r="KDQ214" s="69"/>
      <c r="KDR214" s="69"/>
      <c r="KDS214" s="69"/>
      <c r="KDT214" s="69"/>
      <c r="KDU214" s="69"/>
      <c r="KDV214" s="69"/>
      <c r="KDW214" s="69"/>
      <c r="KDX214" s="69"/>
      <c r="KDY214" s="69"/>
      <c r="KDZ214" s="69"/>
      <c r="KEA214" s="69"/>
      <c r="KEB214" s="69"/>
      <c r="KEC214" s="69"/>
      <c r="KED214" s="69"/>
      <c r="KEE214" s="69"/>
      <c r="KEF214" s="69"/>
      <c r="KEG214" s="69"/>
      <c r="KEH214" s="69"/>
      <c r="KEI214" s="69"/>
      <c r="KEJ214" s="69"/>
      <c r="KEK214" s="69"/>
      <c r="KEL214" s="69"/>
      <c r="KEM214" s="69"/>
      <c r="KEN214" s="69"/>
      <c r="KEO214" s="69"/>
      <c r="KEP214" s="69"/>
      <c r="KEQ214" s="69"/>
      <c r="KER214" s="69"/>
      <c r="KES214" s="69"/>
      <c r="KET214" s="69"/>
      <c r="KEU214" s="69"/>
      <c r="KEV214" s="69"/>
      <c r="KEW214" s="69"/>
      <c r="KEX214" s="69"/>
      <c r="KEY214" s="69"/>
      <c r="KEZ214" s="69"/>
      <c r="KFA214" s="69"/>
      <c r="KFB214" s="69"/>
      <c r="KFC214" s="69"/>
      <c r="KFD214" s="69"/>
      <c r="KFE214" s="69"/>
      <c r="KFF214" s="69"/>
      <c r="KFG214" s="69"/>
      <c r="KFH214" s="69"/>
      <c r="KFI214" s="69"/>
      <c r="KFJ214" s="69"/>
      <c r="KFK214" s="69"/>
      <c r="KFL214" s="69"/>
      <c r="KFM214" s="69"/>
      <c r="KFN214" s="69"/>
      <c r="KFO214" s="69"/>
      <c r="KFP214" s="69"/>
      <c r="KFQ214" s="69"/>
      <c r="KFR214" s="69"/>
      <c r="KFS214" s="69"/>
      <c r="KFT214" s="69"/>
      <c r="KFU214" s="69"/>
      <c r="KFV214" s="69"/>
      <c r="KFW214" s="69"/>
      <c r="KFX214" s="69"/>
      <c r="KFY214" s="69"/>
      <c r="KFZ214" s="69"/>
      <c r="KGA214" s="69"/>
      <c r="KGB214" s="69"/>
      <c r="KGC214" s="69"/>
      <c r="KGD214" s="69"/>
      <c r="KGE214" s="69"/>
      <c r="KGF214" s="69"/>
      <c r="KGG214" s="69"/>
      <c r="KGH214" s="69"/>
      <c r="KGI214" s="69"/>
      <c r="KGJ214" s="69"/>
      <c r="KGK214" s="69"/>
      <c r="KGL214" s="69"/>
      <c r="KGM214" s="69"/>
      <c r="KGN214" s="69"/>
      <c r="KGO214" s="69"/>
      <c r="KGP214" s="69"/>
      <c r="KGQ214" s="69"/>
      <c r="KGR214" s="69"/>
      <c r="KGS214" s="69"/>
      <c r="KGT214" s="69"/>
      <c r="KGU214" s="69"/>
      <c r="KGV214" s="69"/>
      <c r="KGW214" s="69"/>
      <c r="KGX214" s="69"/>
      <c r="KGY214" s="69"/>
      <c r="KGZ214" s="69"/>
      <c r="KHA214" s="69"/>
      <c r="KHB214" s="69"/>
      <c r="KHC214" s="69"/>
      <c r="KHD214" s="69"/>
      <c r="KHE214" s="69"/>
      <c r="KHF214" s="69"/>
      <c r="KHG214" s="69"/>
      <c r="KHH214" s="69"/>
      <c r="KHI214" s="69"/>
      <c r="KHJ214" s="69"/>
      <c r="KHK214" s="69"/>
      <c r="KHL214" s="69"/>
      <c r="KHM214" s="69"/>
      <c r="KHN214" s="69"/>
      <c r="KHO214" s="69"/>
      <c r="KHP214" s="69"/>
      <c r="KHQ214" s="69"/>
      <c r="KHR214" s="69"/>
      <c r="KHS214" s="69"/>
      <c r="KHT214" s="69"/>
      <c r="KHU214" s="69"/>
      <c r="KHV214" s="69"/>
      <c r="KHW214" s="69"/>
      <c r="KHX214" s="69"/>
      <c r="KHY214" s="69"/>
      <c r="KHZ214" s="69"/>
      <c r="KIA214" s="69"/>
      <c r="KIB214" s="69"/>
      <c r="KIC214" s="69"/>
      <c r="KID214" s="69"/>
      <c r="KIE214" s="69"/>
      <c r="KIF214" s="69"/>
      <c r="KIG214" s="69"/>
      <c r="KIH214" s="69"/>
      <c r="KII214" s="69"/>
      <c r="KIJ214" s="69"/>
      <c r="KIK214" s="69"/>
      <c r="KIL214" s="69"/>
      <c r="KIM214" s="69"/>
      <c r="KIN214" s="69"/>
      <c r="KIO214" s="69"/>
      <c r="KIP214" s="69"/>
      <c r="KIQ214" s="69"/>
      <c r="KIR214" s="69"/>
      <c r="KIS214" s="69"/>
      <c r="KIT214" s="69"/>
      <c r="KIU214" s="69"/>
      <c r="KIV214" s="69"/>
      <c r="KIW214" s="69"/>
      <c r="KIX214" s="69"/>
      <c r="KIY214" s="69"/>
      <c r="KIZ214" s="69"/>
      <c r="KJA214" s="69"/>
      <c r="KJB214" s="69"/>
      <c r="KJC214" s="69"/>
      <c r="KJD214" s="69"/>
      <c r="KJE214" s="69"/>
      <c r="KJF214" s="69"/>
      <c r="KJG214" s="69"/>
      <c r="KJH214" s="69"/>
      <c r="KJI214" s="69"/>
      <c r="KJJ214" s="69"/>
      <c r="KJK214" s="69"/>
      <c r="KJL214" s="69"/>
      <c r="KJM214" s="69"/>
      <c r="KJN214" s="69"/>
      <c r="KJO214" s="69"/>
      <c r="KJP214" s="69"/>
      <c r="KJQ214" s="69"/>
      <c r="KJR214" s="69"/>
      <c r="KJS214" s="69"/>
      <c r="KJT214" s="69"/>
      <c r="KJU214" s="69"/>
      <c r="KJV214" s="69"/>
      <c r="KJW214" s="69"/>
      <c r="KJX214" s="69"/>
      <c r="KJY214" s="69"/>
      <c r="KJZ214" s="69"/>
      <c r="KKA214" s="69"/>
      <c r="KKB214" s="69"/>
      <c r="KKC214" s="69"/>
      <c r="KKD214" s="69"/>
      <c r="KKE214" s="69"/>
      <c r="KKF214" s="69"/>
      <c r="KKG214" s="69"/>
      <c r="KKH214" s="69"/>
      <c r="KKI214" s="69"/>
      <c r="KKJ214" s="69"/>
      <c r="KKK214" s="69"/>
      <c r="KKL214" s="69"/>
      <c r="KKM214" s="69"/>
      <c r="KKN214" s="69"/>
      <c r="KKO214" s="69"/>
      <c r="KKP214" s="69"/>
      <c r="KKQ214" s="69"/>
      <c r="KKR214" s="69"/>
      <c r="KKS214" s="69"/>
      <c r="KKT214" s="69"/>
      <c r="KKU214" s="69"/>
      <c r="KKV214" s="69"/>
      <c r="KKW214" s="69"/>
      <c r="KKX214" s="69"/>
      <c r="KKY214" s="69"/>
      <c r="KKZ214" s="69"/>
      <c r="KLA214" s="69"/>
      <c r="KLB214" s="69"/>
      <c r="KLC214" s="69"/>
      <c r="KLD214" s="69"/>
      <c r="KLE214" s="69"/>
      <c r="KLF214" s="69"/>
      <c r="KLG214" s="69"/>
      <c r="KLH214" s="69"/>
      <c r="KLI214" s="69"/>
      <c r="KLJ214" s="69"/>
      <c r="KLK214" s="69"/>
      <c r="KLL214" s="69"/>
      <c r="KLM214" s="69"/>
      <c r="KLN214" s="69"/>
      <c r="KLO214" s="69"/>
      <c r="KLP214" s="69"/>
      <c r="KLQ214" s="69"/>
      <c r="KLR214" s="69"/>
      <c r="KLS214" s="69"/>
      <c r="KLT214" s="69"/>
      <c r="KLU214" s="69"/>
      <c r="KLV214" s="69"/>
      <c r="KLW214" s="69"/>
      <c r="KLX214" s="69"/>
      <c r="KLY214" s="69"/>
      <c r="KLZ214" s="69"/>
      <c r="KMA214" s="69"/>
      <c r="KMB214" s="69"/>
      <c r="KMC214" s="69"/>
      <c r="KMD214" s="69"/>
      <c r="KME214" s="69"/>
      <c r="KMF214" s="69"/>
      <c r="KMG214" s="69"/>
      <c r="KMH214" s="69"/>
      <c r="KMI214" s="69"/>
      <c r="KMJ214" s="69"/>
      <c r="KMK214" s="69"/>
      <c r="KML214" s="69"/>
      <c r="KMM214" s="69"/>
      <c r="KMN214" s="69"/>
      <c r="KMO214" s="69"/>
      <c r="KMP214" s="69"/>
      <c r="KMQ214" s="69"/>
      <c r="KMR214" s="69"/>
      <c r="KMS214" s="69"/>
      <c r="KMT214" s="69"/>
      <c r="KMU214" s="69"/>
      <c r="KMV214" s="69"/>
      <c r="KMW214" s="69"/>
      <c r="KMX214" s="69"/>
      <c r="KMY214" s="69"/>
      <c r="KMZ214" s="69"/>
      <c r="KNA214" s="69"/>
      <c r="KNB214" s="69"/>
      <c r="KNC214" s="69"/>
      <c r="KND214" s="69"/>
      <c r="KNE214" s="69"/>
      <c r="KNF214" s="69"/>
      <c r="KNG214" s="69"/>
      <c r="KNH214" s="69"/>
      <c r="KNI214" s="69"/>
      <c r="KNJ214" s="69"/>
      <c r="KNK214" s="69"/>
      <c r="KNL214" s="69"/>
      <c r="KNM214" s="69"/>
      <c r="KNN214" s="69"/>
      <c r="KNO214" s="69"/>
      <c r="KNP214" s="69"/>
      <c r="KNQ214" s="69"/>
      <c r="KNR214" s="69"/>
      <c r="KNS214" s="69"/>
      <c r="KNT214" s="69"/>
      <c r="KNU214" s="69"/>
      <c r="KNV214" s="69"/>
      <c r="KNW214" s="69"/>
      <c r="KNX214" s="69"/>
      <c r="KNY214" s="69"/>
      <c r="KNZ214" s="69"/>
      <c r="KOA214" s="69"/>
      <c r="KOB214" s="69"/>
      <c r="KOC214" s="69"/>
      <c r="KOD214" s="69"/>
      <c r="KOE214" s="69"/>
      <c r="KOF214" s="69"/>
      <c r="KOG214" s="69"/>
      <c r="KOH214" s="69"/>
      <c r="KOI214" s="69"/>
      <c r="KOJ214" s="69"/>
      <c r="KOK214" s="69"/>
      <c r="KOL214" s="69"/>
      <c r="KOM214" s="69"/>
      <c r="KON214" s="69"/>
      <c r="KOO214" s="69"/>
      <c r="KOP214" s="69"/>
      <c r="KOQ214" s="69"/>
      <c r="KOR214" s="69"/>
      <c r="KOS214" s="69"/>
      <c r="KOT214" s="69"/>
      <c r="KOU214" s="69"/>
      <c r="KOV214" s="69"/>
      <c r="KOW214" s="69"/>
      <c r="KOX214" s="69"/>
      <c r="KOY214" s="69"/>
      <c r="KOZ214" s="69"/>
      <c r="KPA214" s="69"/>
      <c r="KPB214" s="69"/>
      <c r="KPC214" s="69"/>
      <c r="KPD214" s="69"/>
      <c r="KPE214" s="69"/>
      <c r="KPF214" s="69"/>
      <c r="KPG214" s="69"/>
      <c r="KPH214" s="69"/>
      <c r="KPI214" s="69"/>
      <c r="KPJ214" s="69"/>
      <c r="KPK214" s="69"/>
      <c r="KPL214" s="69"/>
      <c r="KPM214" s="69"/>
      <c r="KPN214" s="69"/>
      <c r="KPO214" s="69"/>
      <c r="KPP214" s="69"/>
      <c r="KPQ214" s="69"/>
      <c r="KPR214" s="69"/>
      <c r="KPS214" s="69"/>
      <c r="KPT214" s="69"/>
      <c r="KPU214" s="69"/>
      <c r="KPV214" s="69"/>
      <c r="KPW214" s="69"/>
      <c r="KPX214" s="69"/>
      <c r="KPY214" s="69"/>
      <c r="KPZ214" s="69"/>
      <c r="KQA214" s="69"/>
      <c r="KQB214" s="69"/>
      <c r="KQC214" s="69"/>
      <c r="KQD214" s="69"/>
      <c r="KQE214" s="69"/>
      <c r="KQF214" s="69"/>
      <c r="KQG214" s="69"/>
      <c r="KQH214" s="69"/>
      <c r="KQI214" s="69"/>
      <c r="KQJ214" s="69"/>
      <c r="KQK214" s="69"/>
      <c r="KQL214" s="69"/>
      <c r="KQM214" s="69"/>
      <c r="KQN214" s="69"/>
      <c r="KQO214" s="69"/>
      <c r="KQP214" s="69"/>
      <c r="KQQ214" s="69"/>
      <c r="KQR214" s="69"/>
      <c r="KQS214" s="69"/>
      <c r="KQT214" s="69"/>
      <c r="KQU214" s="69"/>
      <c r="KQV214" s="69"/>
      <c r="KQW214" s="69"/>
      <c r="KQX214" s="69"/>
      <c r="KQY214" s="69"/>
      <c r="KQZ214" s="69"/>
      <c r="KRA214" s="69"/>
      <c r="KRB214" s="69"/>
      <c r="KRC214" s="69"/>
      <c r="KRD214" s="69"/>
      <c r="KRE214" s="69"/>
      <c r="KRF214" s="69"/>
      <c r="KRG214" s="69"/>
      <c r="KRH214" s="69"/>
      <c r="KRI214" s="69"/>
      <c r="KRJ214" s="69"/>
      <c r="KRK214" s="69"/>
      <c r="KRL214" s="69"/>
      <c r="KRM214" s="69"/>
      <c r="KRN214" s="69"/>
      <c r="KRO214" s="69"/>
      <c r="KRP214" s="69"/>
      <c r="KRQ214" s="69"/>
      <c r="KRR214" s="69"/>
      <c r="KRS214" s="69"/>
      <c r="KRT214" s="69"/>
      <c r="KRU214" s="69"/>
      <c r="KRV214" s="69"/>
      <c r="KRW214" s="69"/>
      <c r="KRX214" s="69"/>
      <c r="KRY214" s="69"/>
      <c r="KRZ214" s="69"/>
      <c r="KSA214" s="69"/>
      <c r="KSB214" s="69"/>
      <c r="KSC214" s="69"/>
      <c r="KSD214" s="69"/>
      <c r="KSE214" s="69"/>
      <c r="KSF214" s="69"/>
      <c r="KSG214" s="69"/>
      <c r="KSH214" s="69"/>
      <c r="KSI214" s="69"/>
      <c r="KSJ214" s="69"/>
      <c r="KSK214" s="69"/>
      <c r="KSL214" s="69"/>
      <c r="KSM214" s="69"/>
      <c r="KSN214" s="69"/>
      <c r="KSO214" s="69"/>
      <c r="KSP214" s="69"/>
      <c r="KSQ214" s="69"/>
      <c r="KSR214" s="69"/>
      <c r="KSS214" s="69"/>
      <c r="KST214" s="69"/>
      <c r="KSU214" s="69"/>
      <c r="KSV214" s="69"/>
      <c r="KSW214" s="69"/>
      <c r="KSX214" s="69"/>
      <c r="KSY214" s="69"/>
      <c r="KSZ214" s="69"/>
      <c r="KTA214" s="69"/>
      <c r="KTB214" s="69"/>
      <c r="KTC214" s="69"/>
      <c r="KTD214" s="69"/>
      <c r="KTE214" s="69"/>
      <c r="KTF214" s="69"/>
      <c r="KTG214" s="69"/>
      <c r="KTH214" s="69"/>
      <c r="KTI214" s="69"/>
      <c r="KTJ214" s="69"/>
      <c r="KTK214" s="69"/>
      <c r="KTL214" s="69"/>
      <c r="KTM214" s="69"/>
      <c r="KTN214" s="69"/>
      <c r="KTO214" s="69"/>
      <c r="KTP214" s="69"/>
      <c r="KTQ214" s="69"/>
      <c r="KTR214" s="69"/>
      <c r="KTS214" s="69"/>
      <c r="KTT214" s="69"/>
      <c r="KTU214" s="69"/>
      <c r="KTV214" s="69"/>
      <c r="KTW214" s="69"/>
      <c r="KTX214" s="69"/>
      <c r="KTY214" s="69"/>
      <c r="KTZ214" s="69"/>
      <c r="KUA214" s="69"/>
      <c r="KUB214" s="69"/>
      <c r="KUC214" s="69"/>
      <c r="KUD214" s="69"/>
      <c r="KUE214" s="69"/>
      <c r="KUF214" s="69"/>
      <c r="KUG214" s="69"/>
      <c r="KUH214" s="69"/>
      <c r="KUI214" s="69"/>
      <c r="KUJ214" s="69"/>
      <c r="KUK214" s="69"/>
      <c r="KUL214" s="69"/>
      <c r="KUM214" s="69"/>
      <c r="KUN214" s="69"/>
      <c r="KUO214" s="69"/>
      <c r="KUP214" s="69"/>
      <c r="KUQ214" s="69"/>
      <c r="KUR214" s="69"/>
      <c r="KUS214" s="69"/>
      <c r="KUT214" s="69"/>
      <c r="KUU214" s="69"/>
      <c r="KUV214" s="69"/>
      <c r="KUW214" s="69"/>
      <c r="KUX214" s="69"/>
      <c r="KUY214" s="69"/>
      <c r="KUZ214" s="69"/>
      <c r="KVA214" s="69"/>
      <c r="KVB214" s="69"/>
      <c r="KVC214" s="69"/>
      <c r="KVD214" s="69"/>
      <c r="KVE214" s="69"/>
      <c r="KVF214" s="69"/>
      <c r="KVG214" s="69"/>
      <c r="KVH214" s="69"/>
      <c r="KVI214" s="69"/>
      <c r="KVJ214" s="69"/>
      <c r="KVK214" s="69"/>
      <c r="KVL214" s="69"/>
      <c r="KVM214" s="69"/>
      <c r="KVN214" s="69"/>
      <c r="KVO214" s="69"/>
      <c r="KVP214" s="69"/>
      <c r="KVQ214" s="69"/>
      <c r="KVR214" s="69"/>
      <c r="KVS214" s="69"/>
      <c r="KVT214" s="69"/>
      <c r="KVU214" s="69"/>
      <c r="KVV214" s="69"/>
      <c r="KVW214" s="69"/>
      <c r="KVX214" s="69"/>
      <c r="KVY214" s="69"/>
      <c r="KVZ214" s="69"/>
      <c r="KWA214" s="69"/>
      <c r="KWB214" s="69"/>
      <c r="KWC214" s="69"/>
      <c r="KWD214" s="69"/>
      <c r="KWE214" s="69"/>
      <c r="KWF214" s="69"/>
      <c r="KWG214" s="69"/>
      <c r="KWH214" s="69"/>
      <c r="KWI214" s="69"/>
      <c r="KWJ214" s="69"/>
      <c r="KWK214" s="69"/>
      <c r="KWL214" s="69"/>
      <c r="KWM214" s="69"/>
      <c r="KWN214" s="69"/>
      <c r="KWO214" s="69"/>
      <c r="KWP214" s="69"/>
      <c r="KWQ214" s="69"/>
      <c r="KWR214" s="69"/>
      <c r="KWS214" s="69"/>
      <c r="KWT214" s="69"/>
      <c r="KWU214" s="69"/>
      <c r="KWV214" s="69"/>
      <c r="KWW214" s="69"/>
      <c r="KWX214" s="69"/>
      <c r="KWY214" s="69"/>
      <c r="KWZ214" s="69"/>
      <c r="KXA214" s="69"/>
      <c r="KXB214" s="69"/>
      <c r="KXC214" s="69"/>
      <c r="KXD214" s="69"/>
      <c r="KXE214" s="69"/>
      <c r="KXF214" s="69"/>
      <c r="KXG214" s="69"/>
      <c r="KXH214" s="69"/>
      <c r="KXI214" s="69"/>
      <c r="KXJ214" s="69"/>
      <c r="KXK214" s="69"/>
      <c r="KXL214" s="69"/>
      <c r="KXM214" s="69"/>
      <c r="KXN214" s="69"/>
      <c r="KXO214" s="69"/>
      <c r="KXP214" s="69"/>
      <c r="KXQ214" s="69"/>
      <c r="KXR214" s="69"/>
      <c r="KXS214" s="69"/>
      <c r="KXT214" s="69"/>
      <c r="KXU214" s="69"/>
      <c r="KXV214" s="69"/>
      <c r="KXW214" s="69"/>
      <c r="KXX214" s="69"/>
      <c r="KXY214" s="69"/>
      <c r="KXZ214" s="69"/>
      <c r="KYA214" s="69"/>
      <c r="KYB214" s="69"/>
      <c r="KYC214" s="69"/>
      <c r="KYD214" s="69"/>
      <c r="KYE214" s="69"/>
      <c r="KYF214" s="69"/>
      <c r="KYG214" s="69"/>
      <c r="KYH214" s="69"/>
      <c r="KYI214" s="69"/>
      <c r="KYJ214" s="69"/>
      <c r="KYK214" s="69"/>
      <c r="KYL214" s="69"/>
      <c r="KYM214" s="69"/>
      <c r="KYN214" s="69"/>
      <c r="KYO214" s="69"/>
      <c r="KYP214" s="69"/>
      <c r="KYQ214" s="69"/>
      <c r="KYR214" s="69"/>
      <c r="KYS214" s="69"/>
      <c r="KYT214" s="69"/>
      <c r="KYU214" s="69"/>
      <c r="KYV214" s="69"/>
      <c r="KYW214" s="69"/>
      <c r="KYX214" s="69"/>
      <c r="KYY214" s="69"/>
      <c r="KYZ214" s="69"/>
      <c r="KZA214" s="69"/>
      <c r="KZB214" s="69"/>
      <c r="KZC214" s="69"/>
      <c r="KZD214" s="69"/>
      <c r="KZE214" s="69"/>
      <c r="KZF214" s="69"/>
      <c r="KZG214" s="69"/>
      <c r="KZH214" s="69"/>
      <c r="KZI214" s="69"/>
      <c r="KZJ214" s="69"/>
      <c r="KZK214" s="69"/>
      <c r="KZL214" s="69"/>
      <c r="KZM214" s="69"/>
      <c r="KZN214" s="69"/>
      <c r="KZO214" s="69"/>
      <c r="KZP214" s="69"/>
      <c r="KZQ214" s="69"/>
      <c r="KZR214" s="69"/>
      <c r="KZS214" s="69"/>
      <c r="KZT214" s="69"/>
      <c r="KZU214" s="69"/>
      <c r="KZV214" s="69"/>
      <c r="KZW214" s="69"/>
      <c r="KZX214" s="69"/>
      <c r="KZY214" s="69"/>
      <c r="KZZ214" s="69"/>
      <c r="LAA214" s="69"/>
      <c r="LAB214" s="69"/>
      <c r="LAC214" s="69"/>
      <c r="LAD214" s="69"/>
      <c r="LAE214" s="69"/>
      <c r="LAF214" s="69"/>
      <c r="LAG214" s="69"/>
      <c r="LAH214" s="69"/>
      <c r="LAI214" s="69"/>
      <c r="LAJ214" s="69"/>
      <c r="LAK214" s="69"/>
      <c r="LAL214" s="69"/>
      <c r="LAM214" s="69"/>
      <c r="LAN214" s="69"/>
      <c r="LAO214" s="69"/>
      <c r="LAP214" s="69"/>
      <c r="LAQ214" s="69"/>
      <c r="LAR214" s="69"/>
      <c r="LAS214" s="69"/>
      <c r="LAT214" s="69"/>
      <c r="LAU214" s="69"/>
      <c r="LAV214" s="69"/>
      <c r="LAW214" s="69"/>
      <c r="LAX214" s="69"/>
      <c r="LAY214" s="69"/>
      <c r="LAZ214" s="69"/>
      <c r="LBA214" s="69"/>
      <c r="LBB214" s="69"/>
      <c r="LBC214" s="69"/>
      <c r="LBD214" s="69"/>
      <c r="LBE214" s="69"/>
      <c r="LBF214" s="69"/>
      <c r="LBG214" s="69"/>
      <c r="LBH214" s="69"/>
      <c r="LBI214" s="69"/>
      <c r="LBJ214" s="69"/>
      <c r="LBK214" s="69"/>
      <c r="LBL214" s="69"/>
      <c r="LBM214" s="69"/>
      <c r="LBN214" s="69"/>
      <c r="LBO214" s="69"/>
      <c r="LBP214" s="69"/>
      <c r="LBQ214" s="69"/>
      <c r="LBR214" s="69"/>
      <c r="LBS214" s="69"/>
      <c r="LBT214" s="69"/>
      <c r="LBU214" s="69"/>
      <c r="LBV214" s="69"/>
      <c r="LBW214" s="69"/>
      <c r="LBX214" s="69"/>
      <c r="LBY214" s="69"/>
      <c r="LBZ214" s="69"/>
      <c r="LCA214" s="69"/>
      <c r="LCB214" s="69"/>
      <c r="LCC214" s="69"/>
      <c r="LCD214" s="69"/>
      <c r="LCE214" s="69"/>
      <c r="LCF214" s="69"/>
      <c r="LCG214" s="69"/>
      <c r="LCH214" s="69"/>
      <c r="LCI214" s="69"/>
      <c r="LCJ214" s="69"/>
      <c r="LCK214" s="69"/>
      <c r="LCL214" s="69"/>
      <c r="LCM214" s="69"/>
      <c r="LCN214" s="69"/>
      <c r="LCO214" s="69"/>
      <c r="LCP214" s="69"/>
      <c r="LCQ214" s="69"/>
      <c r="LCR214" s="69"/>
      <c r="LCS214" s="69"/>
      <c r="LCT214" s="69"/>
      <c r="LCU214" s="69"/>
      <c r="LCV214" s="69"/>
      <c r="LCW214" s="69"/>
      <c r="LCX214" s="69"/>
      <c r="LCY214" s="69"/>
      <c r="LCZ214" s="69"/>
      <c r="LDA214" s="69"/>
      <c r="LDB214" s="69"/>
      <c r="LDC214" s="69"/>
      <c r="LDD214" s="69"/>
      <c r="LDE214" s="69"/>
      <c r="LDF214" s="69"/>
      <c r="LDG214" s="69"/>
      <c r="LDH214" s="69"/>
      <c r="LDI214" s="69"/>
      <c r="LDJ214" s="69"/>
      <c r="LDK214" s="69"/>
      <c r="LDL214" s="69"/>
      <c r="LDM214" s="69"/>
      <c r="LDN214" s="69"/>
      <c r="LDO214" s="69"/>
      <c r="LDP214" s="69"/>
      <c r="LDQ214" s="69"/>
      <c r="LDR214" s="69"/>
      <c r="LDS214" s="69"/>
      <c r="LDT214" s="69"/>
      <c r="LDU214" s="69"/>
      <c r="LDV214" s="69"/>
      <c r="LDW214" s="69"/>
      <c r="LDX214" s="69"/>
      <c r="LDY214" s="69"/>
      <c r="LDZ214" s="69"/>
      <c r="LEA214" s="69"/>
      <c r="LEB214" s="69"/>
      <c r="LEC214" s="69"/>
      <c r="LED214" s="69"/>
      <c r="LEE214" s="69"/>
      <c r="LEF214" s="69"/>
      <c r="LEG214" s="69"/>
      <c r="LEH214" s="69"/>
      <c r="LEI214" s="69"/>
      <c r="LEJ214" s="69"/>
      <c r="LEK214" s="69"/>
      <c r="LEL214" s="69"/>
      <c r="LEM214" s="69"/>
      <c r="LEN214" s="69"/>
      <c r="LEO214" s="69"/>
      <c r="LEP214" s="69"/>
      <c r="LEQ214" s="69"/>
      <c r="LER214" s="69"/>
      <c r="LES214" s="69"/>
      <c r="LET214" s="69"/>
      <c r="LEU214" s="69"/>
      <c r="LEV214" s="69"/>
      <c r="LEW214" s="69"/>
      <c r="LEX214" s="69"/>
      <c r="LEY214" s="69"/>
      <c r="LEZ214" s="69"/>
      <c r="LFA214" s="69"/>
      <c r="LFB214" s="69"/>
      <c r="LFC214" s="69"/>
      <c r="LFD214" s="69"/>
      <c r="LFE214" s="69"/>
      <c r="LFF214" s="69"/>
      <c r="LFG214" s="69"/>
      <c r="LFH214" s="69"/>
      <c r="LFI214" s="69"/>
      <c r="LFJ214" s="69"/>
      <c r="LFK214" s="69"/>
      <c r="LFL214" s="69"/>
      <c r="LFM214" s="69"/>
      <c r="LFN214" s="69"/>
      <c r="LFO214" s="69"/>
      <c r="LFP214" s="69"/>
      <c r="LFQ214" s="69"/>
      <c r="LFR214" s="69"/>
      <c r="LFS214" s="69"/>
      <c r="LFT214" s="69"/>
      <c r="LFU214" s="69"/>
      <c r="LFV214" s="69"/>
      <c r="LFW214" s="69"/>
      <c r="LFX214" s="69"/>
      <c r="LFY214" s="69"/>
      <c r="LFZ214" s="69"/>
      <c r="LGA214" s="69"/>
      <c r="LGB214" s="69"/>
      <c r="LGC214" s="69"/>
      <c r="LGD214" s="69"/>
      <c r="LGE214" s="69"/>
      <c r="LGF214" s="69"/>
      <c r="LGG214" s="69"/>
      <c r="LGH214" s="69"/>
      <c r="LGI214" s="69"/>
      <c r="LGJ214" s="69"/>
      <c r="LGK214" s="69"/>
      <c r="LGL214" s="69"/>
      <c r="LGM214" s="69"/>
      <c r="LGN214" s="69"/>
      <c r="LGO214" s="69"/>
      <c r="LGP214" s="69"/>
      <c r="LGQ214" s="69"/>
      <c r="LGR214" s="69"/>
      <c r="LGS214" s="69"/>
      <c r="LGT214" s="69"/>
      <c r="LGU214" s="69"/>
      <c r="LGV214" s="69"/>
      <c r="LGW214" s="69"/>
      <c r="LGX214" s="69"/>
      <c r="LGY214" s="69"/>
      <c r="LGZ214" s="69"/>
      <c r="LHA214" s="69"/>
      <c r="LHB214" s="69"/>
      <c r="LHC214" s="69"/>
      <c r="LHD214" s="69"/>
      <c r="LHE214" s="69"/>
      <c r="LHF214" s="69"/>
      <c r="LHG214" s="69"/>
      <c r="LHH214" s="69"/>
      <c r="LHI214" s="69"/>
      <c r="LHJ214" s="69"/>
      <c r="LHK214" s="69"/>
      <c r="LHL214" s="69"/>
      <c r="LHM214" s="69"/>
      <c r="LHN214" s="69"/>
      <c r="LHO214" s="69"/>
      <c r="LHP214" s="69"/>
      <c r="LHQ214" s="69"/>
      <c r="LHR214" s="69"/>
      <c r="LHS214" s="69"/>
      <c r="LHT214" s="69"/>
      <c r="LHU214" s="69"/>
      <c r="LHV214" s="69"/>
      <c r="LHW214" s="69"/>
      <c r="LHX214" s="69"/>
      <c r="LHY214" s="69"/>
      <c r="LHZ214" s="69"/>
      <c r="LIA214" s="69"/>
      <c r="LIB214" s="69"/>
      <c r="LIC214" s="69"/>
      <c r="LID214" s="69"/>
      <c r="LIE214" s="69"/>
      <c r="LIF214" s="69"/>
      <c r="LIG214" s="69"/>
      <c r="LIH214" s="69"/>
      <c r="LII214" s="69"/>
      <c r="LIJ214" s="69"/>
      <c r="LIK214" s="69"/>
      <c r="LIL214" s="69"/>
      <c r="LIM214" s="69"/>
      <c r="LIN214" s="69"/>
      <c r="LIO214" s="69"/>
      <c r="LIP214" s="69"/>
      <c r="LIQ214" s="69"/>
      <c r="LIR214" s="69"/>
      <c r="LIS214" s="69"/>
      <c r="LIT214" s="69"/>
      <c r="LIU214" s="69"/>
      <c r="LIV214" s="69"/>
      <c r="LIW214" s="69"/>
      <c r="LIX214" s="69"/>
      <c r="LIY214" s="69"/>
      <c r="LIZ214" s="69"/>
      <c r="LJA214" s="69"/>
      <c r="LJB214" s="69"/>
      <c r="LJC214" s="69"/>
      <c r="LJD214" s="69"/>
      <c r="LJE214" s="69"/>
      <c r="LJF214" s="69"/>
      <c r="LJG214" s="69"/>
      <c r="LJH214" s="69"/>
      <c r="LJI214" s="69"/>
      <c r="LJJ214" s="69"/>
      <c r="LJK214" s="69"/>
      <c r="LJL214" s="69"/>
      <c r="LJM214" s="69"/>
      <c r="LJN214" s="69"/>
      <c r="LJO214" s="69"/>
      <c r="LJP214" s="69"/>
      <c r="LJQ214" s="69"/>
      <c r="LJR214" s="69"/>
      <c r="LJS214" s="69"/>
      <c r="LJT214" s="69"/>
      <c r="LJU214" s="69"/>
      <c r="LJV214" s="69"/>
      <c r="LJW214" s="69"/>
      <c r="LJX214" s="69"/>
      <c r="LJY214" s="69"/>
      <c r="LJZ214" s="69"/>
      <c r="LKA214" s="69"/>
      <c r="LKB214" s="69"/>
      <c r="LKC214" s="69"/>
      <c r="LKD214" s="69"/>
      <c r="LKE214" s="69"/>
      <c r="LKF214" s="69"/>
      <c r="LKG214" s="69"/>
      <c r="LKH214" s="69"/>
      <c r="LKI214" s="69"/>
      <c r="LKJ214" s="69"/>
      <c r="LKK214" s="69"/>
      <c r="LKL214" s="69"/>
      <c r="LKM214" s="69"/>
      <c r="LKN214" s="69"/>
      <c r="LKO214" s="69"/>
      <c r="LKP214" s="69"/>
      <c r="LKQ214" s="69"/>
      <c r="LKR214" s="69"/>
      <c r="LKS214" s="69"/>
      <c r="LKT214" s="69"/>
      <c r="LKU214" s="69"/>
      <c r="LKV214" s="69"/>
      <c r="LKW214" s="69"/>
      <c r="LKX214" s="69"/>
      <c r="LKY214" s="69"/>
      <c r="LKZ214" s="69"/>
      <c r="LLA214" s="69"/>
      <c r="LLB214" s="69"/>
      <c r="LLC214" s="69"/>
      <c r="LLD214" s="69"/>
      <c r="LLE214" s="69"/>
      <c r="LLF214" s="69"/>
      <c r="LLG214" s="69"/>
      <c r="LLH214" s="69"/>
      <c r="LLI214" s="69"/>
      <c r="LLJ214" s="69"/>
      <c r="LLK214" s="69"/>
      <c r="LLL214" s="69"/>
      <c r="LLM214" s="69"/>
      <c r="LLN214" s="69"/>
      <c r="LLO214" s="69"/>
      <c r="LLP214" s="69"/>
      <c r="LLQ214" s="69"/>
      <c r="LLR214" s="69"/>
      <c r="LLS214" s="69"/>
      <c r="LLT214" s="69"/>
      <c r="LLU214" s="69"/>
      <c r="LLV214" s="69"/>
      <c r="LLW214" s="69"/>
      <c r="LLX214" s="69"/>
      <c r="LLY214" s="69"/>
      <c r="LLZ214" s="69"/>
      <c r="LMA214" s="69"/>
      <c r="LMB214" s="69"/>
      <c r="LMC214" s="69"/>
      <c r="LMD214" s="69"/>
      <c r="LME214" s="69"/>
      <c r="LMF214" s="69"/>
      <c r="LMG214" s="69"/>
      <c r="LMH214" s="69"/>
      <c r="LMI214" s="69"/>
      <c r="LMJ214" s="69"/>
      <c r="LMK214" s="69"/>
      <c r="LML214" s="69"/>
      <c r="LMM214" s="69"/>
      <c r="LMN214" s="69"/>
      <c r="LMO214" s="69"/>
      <c r="LMP214" s="69"/>
      <c r="LMQ214" s="69"/>
      <c r="LMR214" s="69"/>
      <c r="LMS214" s="69"/>
      <c r="LMT214" s="69"/>
      <c r="LMU214" s="69"/>
      <c r="LMV214" s="69"/>
      <c r="LMW214" s="69"/>
      <c r="LMX214" s="69"/>
      <c r="LMY214" s="69"/>
      <c r="LMZ214" s="69"/>
      <c r="LNA214" s="69"/>
      <c r="LNB214" s="69"/>
      <c r="LNC214" s="69"/>
      <c r="LND214" s="69"/>
      <c r="LNE214" s="69"/>
      <c r="LNF214" s="69"/>
      <c r="LNG214" s="69"/>
      <c r="LNH214" s="69"/>
      <c r="LNI214" s="69"/>
      <c r="LNJ214" s="69"/>
      <c r="LNK214" s="69"/>
      <c r="LNL214" s="69"/>
      <c r="LNM214" s="69"/>
      <c r="LNN214" s="69"/>
      <c r="LNO214" s="69"/>
      <c r="LNP214" s="69"/>
      <c r="LNQ214" s="69"/>
      <c r="LNR214" s="69"/>
      <c r="LNS214" s="69"/>
      <c r="LNT214" s="69"/>
      <c r="LNU214" s="69"/>
      <c r="LNV214" s="69"/>
      <c r="LNW214" s="69"/>
      <c r="LNX214" s="69"/>
      <c r="LNY214" s="69"/>
      <c r="LNZ214" s="69"/>
      <c r="LOA214" s="69"/>
      <c r="LOB214" s="69"/>
      <c r="LOC214" s="69"/>
      <c r="LOD214" s="69"/>
      <c r="LOE214" s="69"/>
      <c r="LOF214" s="69"/>
      <c r="LOG214" s="69"/>
      <c r="LOH214" s="69"/>
      <c r="LOI214" s="69"/>
      <c r="LOJ214" s="69"/>
      <c r="LOK214" s="69"/>
      <c r="LOL214" s="69"/>
      <c r="LOM214" s="69"/>
      <c r="LON214" s="69"/>
      <c r="LOO214" s="69"/>
      <c r="LOP214" s="69"/>
      <c r="LOQ214" s="69"/>
      <c r="LOR214" s="69"/>
      <c r="LOS214" s="69"/>
      <c r="LOT214" s="69"/>
      <c r="LOU214" s="69"/>
      <c r="LOV214" s="69"/>
      <c r="LOW214" s="69"/>
      <c r="LOX214" s="69"/>
      <c r="LOY214" s="69"/>
      <c r="LOZ214" s="69"/>
      <c r="LPA214" s="69"/>
      <c r="LPB214" s="69"/>
      <c r="LPC214" s="69"/>
      <c r="LPD214" s="69"/>
      <c r="LPE214" s="69"/>
      <c r="LPF214" s="69"/>
      <c r="LPG214" s="69"/>
      <c r="LPH214" s="69"/>
      <c r="LPI214" s="69"/>
      <c r="LPJ214" s="69"/>
      <c r="LPK214" s="69"/>
      <c r="LPL214" s="69"/>
      <c r="LPM214" s="69"/>
      <c r="LPN214" s="69"/>
      <c r="LPO214" s="69"/>
      <c r="LPP214" s="69"/>
      <c r="LPQ214" s="69"/>
      <c r="LPR214" s="69"/>
      <c r="LPS214" s="69"/>
      <c r="LPT214" s="69"/>
      <c r="LPU214" s="69"/>
      <c r="LPV214" s="69"/>
      <c r="LPW214" s="69"/>
      <c r="LPX214" s="69"/>
      <c r="LPY214" s="69"/>
      <c r="LPZ214" s="69"/>
      <c r="LQA214" s="69"/>
      <c r="LQB214" s="69"/>
      <c r="LQC214" s="69"/>
      <c r="LQD214" s="69"/>
      <c r="LQE214" s="69"/>
      <c r="LQF214" s="69"/>
      <c r="LQG214" s="69"/>
      <c r="LQH214" s="69"/>
      <c r="LQI214" s="69"/>
      <c r="LQJ214" s="69"/>
      <c r="LQK214" s="69"/>
      <c r="LQL214" s="69"/>
      <c r="LQM214" s="69"/>
      <c r="LQN214" s="69"/>
      <c r="LQO214" s="69"/>
      <c r="LQP214" s="69"/>
      <c r="LQQ214" s="69"/>
      <c r="LQR214" s="69"/>
      <c r="LQS214" s="69"/>
      <c r="LQT214" s="69"/>
      <c r="LQU214" s="69"/>
      <c r="LQV214" s="69"/>
      <c r="LQW214" s="69"/>
      <c r="LQX214" s="69"/>
      <c r="LQY214" s="69"/>
      <c r="LQZ214" s="69"/>
      <c r="LRA214" s="69"/>
      <c r="LRB214" s="69"/>
      <c r="LRC214" s="69"/>
      <c r="LRD214" s="69"/>
      <c r="LRE214" s="69"/>
      <c r="LRF214" s="69"/>
      <c r="LRG214" s="69"/>
      <c r="LRH214" s="69"/>
      <c r="LRI214" s="69"/>
      <c r="LRJ214" s="69"/>
      <c r="LRK214" s="69"/>
      <c r="LRL214" s="69"/>
      <c r="LRM214" s="69"/>
      <c r="LRN214" s="69"/>
      <c r="LRO214" s="69"/>
      <c r="LRP214" s="69"/>
      <c r="LRQ214" s="69"/>
      <c r="LRR214" s="69"/>
      <c r="LRS214" s="69"/>
      <c r="LRT214" s="69"/>
      <c r="LRU214" s="69"/>
      <c r="LRV214" s="69"/>
      <c r="LRW214" s="69"/>
      <c r="LRX214" s="69"/>
      <c r="LRY214" s="69"/>
      <c r="LRZ214" s="69"/>
      <c r="LSA214" s="69"/>
      <c r="LSB214" s="69"/>
      <c r="LSC214" s="69"/>
      <c r="LSD214" s="69"/>
      <c r="LSE214" s="69"/>
      <c r="LSF214" s="69"/>
      <c r="LSG214" s="69"/>
      <c r="LSH214" s="69"/>
      <c r="LSI214" s="69"/>
      <c r="LSJ214" s="69"/>
      <c r="LSK214" s="69"/>
      <c r="LSL214" s="69"/>
      <c r="LSM214" s="69"/>
      <c r="LSN214" s="69"/>
      <c r="LSO214" s="69"/>
      <c r="LSP214" s="69"/>
      <c r="LSQ214" s="69"/>
      <c r="LSR214" s="69"/>
      <c r="LSS214" s="69"/>
      <c r="LST214" s="69"/>
      <c r="LSU214" s="69"/>
      <c r="LSV214" s="69"/>
      <c r="LSW214" s="69"/>
      <c r="LSX214" s="69"/>
      <c r="LSY214" s="69"/>
      <c r="LSZ214" s="69"/>
      <c r="LTA214" s="69"/>
      <c r="LTB214" s="69"/>
      <c r="LTC214" s="69"/>
      <c r="LTD214" s="69"/>
      <c r="LTE214" s="69"/>
      <c r="LTF214" s="69"/>
      <c r="LTG214" s="69"/>
      <c r="LTH214" s="69"/>
      <c r="LTI214" s="69"/>
      <c r="LTJ214" s="69"/>
      <c r="LTK214" s="69"/>
      <c r="LTL214" s="69"/>
      <c r="LTM214" s="69"/>
      <c r="LTN214" s="69"/>
      <c r="LTO214" s="69"/>
      <c r="LTP214" s="69"/>
      <c r="LTQ214" s="69"/>
      <c r="LTR214" s="69"/>
      <c r="LTS214" s="69"/>
      <c r="LTT214" s="69"/>
      <c r="LTU214" s="69"/>
      <c r="LTV214" s="69"/>
      <c r="LTW214" s="69"/>
      <c r="LTX214" s="69"/>
      <c r="LTY214" s="69"/>
      <c r="LTZ214" s="69"/>
      <c r="LUA214" s="69"/>
      <c r="LUB214" s="69"/>
      <c r="LUC214" s="69"/>
      <c r="LUD214" s="69"/>
      <c r="LUE214" s="69"/>
      <c r="LUF214" s="69"/>
      <c r="LUG214" s="69"/>
      <c r="LUH214" s="69"/>
      <c r="LUI214" s="69"/>
      <c r="LUJ214" s="69"/>
      <c r="LUK214" s="69"/>
      <c r="LUL214" s="69"/>
      <c r="LUM214" s="69"/>
      <c r="LUN214" s="69"/>
      <c r="LUO214" s="69"/>
      <c r="LUP214" s="69"/>
      <c r="LUQ214" s="69"/>
      <c r="LUR214" s="69"/>
      <c r="LUS214" s="69"/>
      <c r="LUT214" s="69"/>
      <c r="LUU214" s="69"/>
      <c r="LUV214" s="69"/>
      <c r="LUW214" s="69"/>
      <c r="LUX214" s="69"/>
      <c r="LUY214" s="69"/>
      <c r="LUZ214" s="69"/>
      <c r="LVA214" s="69"/>
      <c r="LVB214" s="69"/>
      <c r="LVC214" s="69"/>
      <c r="LVD214" s="69"/>
      <c r="LVE214" s="69"/>
      <c r="LVF214" s="69"/>
      <c r="LVG214" s="69"/>
      <c r="LVH214" s="69"/>
      <c r="LVI214" s="69"/>
      <c r="LVJ214" s="69"/>
      <c r="LVK214" s="69"/>
      <c r="LVL214" s="69"/>
      <c r="LVM214" s="69"/>
      <c r="LVN214" s="69"/>
      <c r="LVO214" s="69"/>
      <c r="LVP214" s="69"/>
      <c r="LVQ214" s="69"/>
      <c r="LVR214" s="69"/>
      <c r="LVS214" s="69"/>
      <c r="LVT214" s="69"/>
      <c r="LVU214" s="69"/>
      <c r="LVV214" s="69"/>
      <c r="LVW214" s="69"/>
      <c r="LVX214" s="69"/>
      <c r="LVY214" s="69"/>
      <c r="LVZ214" s="69"/>
      <c r="LWA214" s="69"/>
      <c r="LWB214" s="69"/>
      <c r="LWC214" s="69"/>
      <c r="LWD214" s="69"/>
      <c r="LWE214" s="69"/>
      <c r="LWF214" s="69"/>
      <c r="LWG214" s="69"/>
      <c r="LWH214" s="69"/>
      <c r="LWI214" s="69"/>
      <c r="LWJ214" s="69"/>
      <c r="LWK214" s="69"/>
      <c r="LWL214" s="69"/>
      <c r="LWM214" s="69"/>
      <c r="LWN214" s="69"/>
      <c r="LWO214" s="69"/>
      <c r="LWP214" s="69"/>
      <c r="LWQ214" s="69"/>
      <c r="LWR214" s="69"/>
      <c r="LWS214" s="69"/>
      <c r="LWT214" s="69"/>
      <c r="LWU214" s="69"/>
      <c r="LWV214" s="69"/>
      <c r="LWW214" s="69"/>
      <c r="LWX214" s="69"/>
      <c r="LWY214" s="69"/>
      <c r="LWZ214" s="69"/>
      <c r="LXA214" s="69"/>
      <c r="LXB214" s="69"/>
      <c r="LXC214" s="69"/>
      <c r="LXD214" s="69"/>
      <c r="LXE214" s="69"/>
      <c r="LXF214" s="69"/>
      <c r="LXG214" s="69"/>
      <c r="LXH214" s="69"/>
      <c r="LXI214" s="69"/>
      <c r="LXJ214" s="69"/>
      <c r="LXK214" s="69"/>
      <c r="LXL214" s="69"/>
      <c r="LXM214" s="69"/>
      <c r="LXN214" s="69"/>
      <c r="LXO214" s="69"/>
      <c r="LXP214" s="69"/>
      <c r="LXQ214" s="69"/>
      <c r="LXR214" s="69"/>
      <c r="LXS214" s="69"/>
      <c r="LXT214" s="69"/>
      <c r="LXU214" s="69"/>
      <c r="LXV214" s="69"/>
      <c r="LXW214" s="69"/>
      <c r="LXX214" s="69"/>
      <c r="LXY214" s="69"/>
      <c r="LXZ214" s="69"/>
      <c r="LYA214" s="69"/>
      <c r="LYB214" s="69"/>
      <c r="LYC214" s="69"/>
      <c r="LYD214" s="69"/>
      <c r="LYE214" s="69"/>
      <c r="LYF214" s="69"/>
      <c r="LYG214" s="69"/>
      <c r="LYH214" s="69"/>
      <c r="LYI214" s="69"/>
      <c r="LYJ214" s="69"/>
      <c r="LYK214" s="69"/>
      <c r="LYL214" s="69"/>
      <c r="LYM214" s="69"/>
      <c r="LYN214" s="69"/>
      <c r="LYO214" s="69"/>
      <c r="LYP214" s="69"/>
      <c r="LYQ214" s="69"/>
      <c r="LYR214" s="69"/>
      <c r="LYS214" s="69"/>
      <c r="LYT214" s="69"/>
      <c r="LYU214" s="69"/>
      <c r="LYV214" s="69"/>
      <c r="LYW214" s="69"/>
      <c r="LYX214" s="69"/>
      <c r="LYY214" s="69"/>
      <c r="LYZ214" s="69"/>
      <c r="LZA214" s="69"/>
      <c r="LZB214" s="69"/>
      <c r="LZC214" s="69"/>
      <c r="LZD214" s="69"/>
      <c r="LZE214" s="69"/>
      <c r="LZF214" s="69"/>
      <c r="LZG214" s="69"/>
      <c r="LZH214" s="69"/>
      <c r="LZI214" s="69"/>
      <c r="LZJ214" s="69"/>
      <c r="LZK214" s="69"/>
      <c r="LZL214" s="69"/>
      <c r="LZM214" s="69"/>
      <c r="LZN214" s="69"/>
      <c r="LZO214" s="69"/>
      <c r="LZP214" s="69"/>
      <c r="LZQ214" s="69"/>
      <c r="LZR214" s="69"/>
      <c r="LZS214" s="69"/>
      <c r="LZT214" s="69"/>
      <c r="LZU214" s="69"/>
      <c r="LZV214" s="69"/>
      <c r="LZW214" s="69"/>
      <c r="LZX214" s="69"/>
      <c r="LZY214" s="69"/>
      <c r="LZZ214" s="69"/>
      <c r="MAA214" s="69"/>
      <c r="MAB214" s="69"/>
      <c r="MAC214" s="69"/>
      <c r="MAD214" s="69"/>
      <c r="MAE214" s="69"/>
      <c r="MAF214" s="69"/>
      <c r="MAG214" s="69"/>
      <c r="MAH214" s="69"/>
      <c r="MAI214" s="69"/>
      <c r="MAJ214" s="69"/>
      <c r="MAK214" s="69"/>
      <c r="MAL214" s="69"/>
      <c r="MAM214" s="69"/>
      <c r="MAN214" s="69"/>
      <c r="MAO214" s="69"/>
      <c r="MAP214" s="69"/>
      <c r="MAQ214" s="69"/>
      <c r="MAR214" s="69"/>
      <c r="MAS214" s="69"/>
      <c r="MAT214" s="69"/>
      <c r="MAU214" s="69"/>
      <c r="MAV214" s="69"/>
      <c r="MAW214" s="69"/>
      <c r="MAX214" s="69"/>
      <c r="MAY214" s="69"/>
      <c r="MAZ214" s="69"/>
      <c r="MBA214" s="69"/>
      <c r="MBB214" s="69"/>
      <c r="MBC214" s="69"/>
      <c r="MBD214" s="69"/>
      <c r="MBE214" s="69"/>
      <c r="MBF214" s="69"/>
      <c r="MBG214" s="69"/>
      <c r="MBH214" s="69"/>
      <c r="MBI214" s="69"/>
      <c r="MBJ214" s="69"/>
      <c r="MBK214" s="69"/>
      <c r="MBL214" s="69"/>
      <c r="MBM214" s="69"/>
      <c r="MBN214" s="69"/>
      <c r="MBO214" s="69"/>
      <c r="MBP214" s="69"/>
      <c r="MBQ214" s="69"/>
      <c r="MBR214" s="69"/>
      <c r="MBS214" s="69"/>
      <c r="MBT214" s="69"/>
      <c r="MBU214" s="69"/>
      <c r="MBV214" s="69"/>
      <c r="MBW214" s="69"/>
      <c r="MBX214" s="69"/>
      <c r="MBY214" s="69"/>
      <c r="MBZ214" s="69"/>
      <c r="MCA214" s="69"/>
      <c r="MCB214" s="69"/>
      <c r="MCC214" s="69"/>
      <c r="MCD214" s="69"/>
      <c r="MCE214" s="69"/>
      <c r="MCF214" s="69"/>
      <c r="MCG214" s="69"/>
      <c r="MCH214" s="69"/>
      <c r="MCI214" s="69"/>
      <c r="MCJ214" s="69"/>
      <c r="MCK214" s="69"/>
      <c r="MCL214" s="69"/>
      <c r="MCM214" s="69"/>
      <c r="MCN214" s="69"/>
      <c r="MCO214" s="69"/>
      <c r="MCP214" s="69"/>
      <c r="MCQ214" s="69"/>
      <c r="MCR214" s="69"/>
      <c r="MCS214" s="69"/>
      <c r="MCT214" s="69"/>
      <c r="MCU214" s="69"/>
      <c r="MCV214" s="69"/>
      <c r="MCW214" s="69"/>
      <c r="MCX214" s="69"/>
      <c r="MCY214" s="69"/>
      <c r="MCZ214" s="69"/>
      <c r="MDA214" s="69"/>
      <c r="MDB214" s="69"/>
      <c r="MDC214" s="69"/>
      <c r="MDD214" s="69"/>
      <c r="MDE214" s="69"/>
      <c r="MDF214" s="69"/>
      <c r="MDG214" s="69"/>
      <c r="MDH214" s="69"/>
      <c r="MDI214" s="69"/>
      <c r="MDJ214" s="69"/>
      <c r="MDK214" s="69"/>
      <c r="MDL214" s="69"/>
      <c r="MDM214" s="69"/>
      <c r="MDN214" s="69"/>
      <c r="MDO214" s="69"/>
      <c r="MDP214" s="69"/>
      <c r="MDQ214" s="69"/>
      <c r="MDR214" s="69"/>
      <c r="MDS214" s="69"/>
      <c r="MDT214" s="69"/>
      <c r="MDU214" s="69"/>
      <c r="MDV214" s="69"/>
      <c r="MDW214" s="69"/>
      <c r="MDX214" s="69"/>
      <c r="MDY214" s="69"/>
      <c r="MDZ214" s="69"/>
      <c r="MEA214" s="69"/>
      <c r="MEB214" s="69"/>
      <c r="MEC214" s="69"/>
      <c r="MED214" s="69"/>
      <c r="MEE214" s="69"/>
      <c r="MEF214" s="69"/>
      <c r="MEG214" s="69"/>
      <c r="MEH214" s="69"/>
      <c r="MEI214" s="69"/>
      <c r="MEJ214" s="69"/>
      <c r="MEK214" s="69"/>
      <c r="MEL214" s="69"/>
      <c r="MEM214" s="69"/>
      <c r="MEN214" s="69"/>
      <c r="MEO214" s="69"/>
      <c r="MEP214" s="69"/>
      <c r="MEQ214" s="69"/>
      <c r="MER214" s="69"/>
      <c r="MES214" s="69"/>
      <c r="MET214" s="69"/>
      <c r="MEU214" s="69"/>
      <c r="MEV214" s="69"/>
      <c r="MEW214" s="69"/>
      <c r="MEX214" s="69"/>
      <c r="MEY214" s="69"/>
      <c r="MEZ214" s="69"/>
      <c r="MFA214" s="69"/>
      <c r="MFB214" s="69"/>
      <c r="MFC214" s="69"/>
      <c r="MFD214" s="69"/>
      <c r="MFE214" s="69"/>
      <c r="MFF214" s="69"/>
      <c r="MFG214" s="69"/>
      <c r="MFH214" s="69"/>
      <c r="MFI214" s="69"/>
      <c r="MFJ214" s="69"/>
      <c r="MFK214" s="69"/>
      <c r="MFL214" s="69"/>
      <c r="MFM214" s="69"/>
      <c r="MFN214" s="69"/>
      <c r="MFO214" s="69"/>
      <c r="MFP214" s="69"/>
      <c r="MFQ214" s="69"/>
      <c r="MFR214" s="69"/>
      <c r="MFS214" s="69"/>
      <c r="MFT214" s="69"/>
      <c r="MFU214" s="69"/>
      <c r="MFV214" s="69"/>
      <c r="MFW214" s="69"/>
      <c r="MFX214" s="69"/>
      <c r="MFY214" s="69"/>
      <c r="MFZ214" s="69"/>
      <c r="MGA214" s="69"/>
      <c r="MGB214" s="69"/>
      <c r="MGC214" s="69"/>
      <c r="MGD214" s="69"/>
      <c r="MGE214" s="69"/>
      <c r="MGF214" s="69"/>
      <c r="MGG214" s="69"/>
      <c r="MGH214" s="69"/>
      <c r="MGI214" s="69"/>
      <c r="MGJ214" s="69"/>
      <c r="MGK214" s="69"/>
      <c r="MGL214" s="69"/>
      <c r="MGM214" s="69"/>
      <c r="MGN214" s="69"/>
      <c r="MGO214" s="69"/>
      <c r="MGP214" s="69"/>
      <c r="MGQ214" s="69"/>
      <c r="MGR214" s="69"/>
      <c r="MGS214" s="69"/>
      <c r="MGT214" s="69"/>
      <c r="MGU214" s="69"/>
      <c r="MGV214" s="69"/>
      <c r="MGW214" s="69"/>
      <c r="MGX214" s="69"/>
      <c r="MGY214" s="69"/>
      <c r="MGZ214" s="69"/>
      <c r="MHA214" s="69"/>
      <c r="MHB214" s="69"/>
      <c r="MHC214" s="69"/>
      <c r="MHD214" s="69"/>
      <c r="MHE214" s="69"/>
      <c r="MHF214" s="69"/>
      <c r="MHG214" s="69"/>
      <c r="MHH214" s="69"/>
      <c r="MHI214" s="69"/>
      <c r="MHJ214" s="69"/>
      <c r="MHK214" s="69"/>
      <c r="MHL214" s="69"/>
      <c r="MHM214" s="69"/>
      <c r="MHN214" s="69"/>
      <c r="MHO214" s="69"/>
      <c r="MHP214" s="69"/>
      <c r="MHQ214" s="69"/>
      <c r="MHR214" s="69"/>
      <c r="MHS214" s="69"/>
      <c r="MHT214" s="69"/>
      <c r="MHU214" s="69"/>
      <c r="MHV214" s="69"/>
      <c r="MHW214" s="69"/>
      <c r="MHX214" s="69"/>
      <c r="MHY214" s="69"/>
      <c r="MHZ214" s="69"/>
      <c r="MIA214" s="69"/>
      <c r="MIB214" s="69"/>
      <c r="MIC214" s="69"/>
      <c r="MID214" s="69"/>
      <c r="MIE214" s="69"/>
      <c r="MIF214" s="69"/>
      <c r="MIG214" s="69"/>
      <c r="MIH214" s="69"/>
      <c r="MII214" s="69"/>
      <c r="MIJ214" s="69"/>
      <c r="MIK214" s="69"/>
      <c r="MIL214" s="69"/>
      <c r="MIM214" s="69"/>
      <c r="MIN214" s="69"/>
      <c r="MIO214" s="69"/>
      <c r="MIP214" s="69"/>
      <c r="MIQ214" s="69"/>
      <c r="MIR214" s="69"/>
      <c r="MIS214" s="69"/>
      <c r="MIT214" s="69"/>
      <c r="MIU214" s="69"/>
      <c r="MIV214" s="69"/>
      <c r="MIW214" s="69"/>
      <c r="MIX214" s="69"/>
      <c r="MIY214" s="69"/>
      <c r="MIZ214" s="69"/>
      <c r="MJA214" s="69"/>
      <c r="MJB214" s="69"/>
      <c r="MJC214" s="69"/>
      <c r="MJD214" s="69"/>
      <c r="MJE214" s="69"/>
      <c r="MJF214" s="69"/>
      <c r="MJG214" s="69"/>
      <c r="MJH214" s="69"/>
      <c r="MJI214" s="69"/>
      <c r="MJJ214" s="69"/>
      <c r="MJK214" s="69"/>
      <c r="MJL214" s="69"/>
      <c r="MJM214" s="69"/>
      <c r="MJN214" s="69"/>
      <c r="MJO214" s="69"/>
      <c r="MJP214" s="69"/>
      <c r="MJQ214" s="69"/>
      <c r="MJR214" s="69"/>
      <c r="MJS214" s="69"/>
      <c r="MJT214" s="69"/>
      <c r="MJU214" s="69"/>
      <c r="MJV214" s="69"/>
      <c r="MJW214" s="69"/>
      <c r="MJX214" s="69"/>
      <c r="MJY214" s="69"/>
      <c r="MJZ214" s="69"/>
      <c r="MKA214" s="69"/>
      <c r="MKB214" s="69"/>
      <c r="MKC214" s="69"/>
      <c r="MKD214" s="69"/>
      <c r="MKE214" s="69"/>
      <c r="MKF214" s="69"/>
      <c r="MKG214" s="69"/>
      <c r="MKH214" s="69"/>
      <c r="MKI214" s="69"/>
      <c r="MKJ214" s="69"/>
      <c r="MKK214" s="69"/>
      <c r="MKL214" s="69"/>
      <c r="MKM214" s="69"/>
      <c r="MKN214" s="69"/>
      <c r="MKO214" s="69"/>
      <c r="MKP214" s="69"/>
      <c r="MKQ214" s="69"/>
      <c r="MKR214" s="69"/>
      <c r="MKS214" s="69"/>
      <c r="MKT214" s="69"/>
      <c r="MKU214" s="69"/>
      <c r="MKV214" s="69"/>
      <c r="MKW214" s="69"/>
      <c r="MKX214" s="69"/>
      <c r="MKY214" s="69"/>
      <c r="MKZ214" s="69"/>
      <c r="MLA214" s="69"/>
      <c r="MLB214" s="69"/>
      <c r="MLC214" s="69"/>
      <c r="MLD214" s="69"/>
      <c r="MLE214" s="69"/>
      <c r="MLF214" s="69"/>
      <c r="MLG214" s="69"/>
      <c r="MLH214" s="69"/>
      <c r="MLI214" s="69"/>
      <c r="MLJ214" s="69"/>
      <c r="MLK214" s="69"/>
      <c r="MLL214" s="69"/>
      <c r="MLM214" s="69"/>
      <c r="MLN214" s="69"/>
      <c r="MLO214" s="69"/>
      <c r="MLP214" s="69"/>
      <c r="MLQ214" s="69"/>
      <c r="MLR214" s="69"/>
      <c r="MLS214" s="69"/>
      <c r="MLT214" s="69"/>
      <c r="MLU214" s="69"/>
      <c r="MLV214" s="69"/>
      <c r="MLW214" s="69"/>
      <c r="MLX214" s="69"/>
      <c r="MLY214" s="69"/>
      <c r="MLZ214" s="69"/>
      <c r="MMA214" s="69"/>
      <c r="MMB214" s="69"/>
      <c r="MMC214" s="69"/>
      <c r="MMD214" s="69"/>
      <c r="MME214" s="69"/>
      <c r="MMF214" s="69"/>
      <c r="MMG214" s="69"/>
      <c r="MMH214" s="69"/>
      <c r="MMI214" s="69"/>
      <c r="MMJ214" s="69"/>
      <c r="MMK214" s="69"/>
      <c r="MML214" s="69"/>
      <c r="MMM214" s="69"/>
      <c r="MMN214" s="69"/>
      <c r="MMO214" s="69"/>
      <c r="MMP214" s="69"/>
      <c r="MMQ214" s="69"/>
      <c r="MMR214" s="69"/>
      <c r="MMS214" s="69"/>
      <c r="MMT214" s="69"/>
      <c r="MMU214" s="69"/>
      <c r="MMV214" s="69"/>
      <c r="MMW214" s="69"/>
      <c r="MMX214" s="69"/>
      <c r="MMY214" s="69"/>
      <c r="MMZ214" s="69"/>
      <c r="MNA214" s="69"/>
      <c r="MNB214" s="69"/>
      <c r="MNC214" s="69"/>
      <c r="MND214" s="69"/>
      <c r="MNE214" s="69"/>
      <c r="MNF214" s="69"/>
      <c r="MNG214" s="69"/>
      <c r="MNH214" s="69"/>
      <c r="MNI214" s="69"/>
      <c r="MNJ214" s="69"/>
      <c r="MNK214" s="69"/>
      <c r="MNL214" s="69"/>
      <c r="MNM214" s="69"/>
      <c r="MNN214" s="69"/>
      <c r="MNO214" s="69"/>
      <c r="MNP214" s="69"/>
      <c r="MNQ214" s="69"/>
      <c r="MNR214" s="69"/>
      <c r="MNS214" s="69"/>
      <c r="MNT214" s="69"/>
      <c r="MNU214" s="69"/>
      <c r="MNV214" s="69"/>
      <c r="MNW214" s="69"/>
      <c r="MNX214" s="69"/>
      <c r="MNY214" s="69"/>
      <c r="MNZ214" s="69"/>
      <c r="MOA214" s="69"/>
      <c r="MOB214" s="69"/>
      <c r="MOC214" s="69"/>
      <c r="MOD214" s="69"/>
      <c r="MOE214" s="69"/>
      <c r="MOF214" s="69"/>
      <c r="MOG214" s="69"/>
      <c r="MOH214" s="69"/>
      <c r="MOI214" s="69"/>
      <c r="MOJ214" s="69"/>
      <c r="MOK214" s="69"/>
      <c r="MOL214" s="69"/>
      <c r="MOM214" s="69"/>
      <c r="MON214" s="69"/>
      <c r="MOO214" s="69"/>
      <c r="MOP214" s="69"/>
      <c r="MOQ214" s="69"/>
      <c r="MOR214" s="69"/>
      <c r="MOS214" s="69"/>
      <c r="MOT214" s="69"/>
      <c r="MOU214" s="69"/>
      <c r="MOV214" s="69"/>
      <c r="MOW214" s="69"/>
      <c r="MOX214" s="69"/>
      <c r="MOY214" s="69"/>
      <c r="MOZ214" s="69"/>
      <c r="MPA214" s="69"/>
      <c r="MPB214" s="69"/>
      <c r="MPC214" s="69"/>
      <c r="MPD214" s="69"/>
      <c r="MPE214" s="69"/>
      <c r="MPF214" s="69"/>
      <c r="MPG214" s="69"/>
      <c r="MPH214" s="69"/>
      <c r="MPI214" s="69"/>
      <c r="MPJ214" s="69"/>
      <c r="MPK214" s="69"/>
      <c r="MPL214" s="69"/>
      <c r="MPM214" s="69"/>
      <c r="MPN214" s="69"/>
      <c r="MPO214" s="69"/>
      <c r="MPP214" s="69"/>
      <c r="MPQ214" s="69"/>
      <c r="MPR214" s="69"/>
      <c r="MPS214" s="69"/>
      <c r="MPT214" s="69"/>
      <c r="MPU214" s="69"/>
      <c r="MPV214" s="69"/>
      <c r="MPW214" s="69"/>
      <c r="MPX214" s="69"/>
      <c r="MPY214" s="69"/>
      <c r="MPZ214" s="69"/>
      <c r="MQA214" s="69"/>
      <c r="MQB214" s="69"/>
      <c r="MQC214" s="69"/>
      <c r="MQD214" s="69"/>
      <c r="MQE214" s="69"/>
      <c r="MQF214" s="69"/>
      <c r="MQG214" s="69"/>
      <c r="MQH214" s="69"/>
      <c r="MQI214" s="69"/>
      <c r="MQJ214" s="69"/>
      <c r="MQK214" s="69"/>
      <c r="MQL214" s="69"/>
      <c r="MQM214" s="69"/>
      <c r="MQN214" s="69"/>
      <c r="MQO214" s="69"/>
      <c r="MQP214" s="69"/>
      <c r="MQQ214" s="69"/>
      <c r="MQR214" s="69"/>
      <c r="MQS214" s="69"/>
      <c r="MQT214" s="69"/>
      <c r="MQU214" s="69"/>
      <c r="MQV214" s="69"/>
      <c r="MQW214" s="69"/>
      <c r="MQX214" s="69"/>
      <c r="MQY214" s="69"/>
      <c r="MQZ214" s="69"/>
      <c r="MRA214" s="69"/>
      <c r="MRB214" s="69"/>
      <c r="MRC214" s="69"/>
      <c r="MRD214" s="69"/>
      <c r="MRE214" s="69"/>
      <c r="MRF214" s="69"/>
      <c r="MRG214" s="69"/>
      <c r="MRH214" s="69"/>
      <c r="MRI214" s="69"/>
      <c r="MRJ214" s="69"/>
      <c r="MRK214" s="69"/>
      <c r="MRL214" s="69"/>
      <c r="MRM214" s="69"/>
      <c r="MRN214" s="69"/>
      <c r="MRO214" s="69"/>
      <c r="MRP214" s="69"/>
      <c r="MRQ214" s="69"/>
      <c r="MRR214" s="69"/>
      <c r="MRS214" s="69"/>
      <c r="MRT214" s="69"/>
      <c r="MRU214" s="69"/>
      <c r="MRV214" s="69"/>
      <c r="MRW214" s="69"/>
      <c r="MRX214" s="69"/>
      <c r="MRY214" s="69"/>
      <c r="MRZ214" s="69"/>
      <c r="MSA214" s="69"/>
      <c r="MSB214" s="69"/>
      <c r="MSC214" s="69"/>
      <c r="MSD214" s="69"/>
      <c r="MSE214" s="69"/>
      <c r="MSF214" s="69"/>
      <c r="MSG214" s="69"/>
      <c r="MSH214" s="69"/>
      <c r="MSI214" s="69"/>
      <c r="MSJ214" s="69"/>
      <c r="MSK214" s="69"/>
      <c r="MSL214" s="69"/>
      <c r="MSM214" s="69"/>
      <c r="MSN214" s="69"/>
      <c r="MSO214" s="69"/>
      <c r="MSP214" s="69"/>
      <c r="MSQ214" s="69"/>
      <c r="MSR214" s="69"/>
      <c r="MSS214" s="69"/>
      <c r="MST214" s="69"/>
      <c r="MSU214" s="69"/>
      <c r="MSV214" s="69"/>
      <c r="MSW214" s="69"/>
      <c r="MSX214" s="69"/>
      <c r="MSY214" s="69"/>
      <c r="MSZ214" s="69"/>
      <c r="MTA214" s="69"/>
      <c r="MTB214" s="69"/>
      <c r="MTC214" s="69"/>
      <c r="MTD214" s="69"/>
      <c r="MTE214" s="69"/>
      <c r="MTF214" s="69"/>
      <c r="MTG214" s="69"/>
      <c r="MTH214" s="69"/>
      <c r="MTI214" s="69"/>
      <c r="MTJ214" s="69"/>
      <c r="MTK214" s="69"/>
      <c r="MTL214" s="69"/>
      <c r="MTM214" s="69"/>
      <c r="MTN214" s="69"/>
      <c r="MTO214" s="69"/>
      <c r="MTP214" s="69"/>
      <c r="MTQ214" s="69"/>
      <c r="MTR214" s="69"/>
      <c r="MTS214" s="69"/>
      <c r="MTT214" s="69"/>
      <c r="MTU214" s="69"/>
      <c r="MTV214" s="69"/>
      <c r="MTW214" s="69"/>
      <c r="MTX214" s="69"/>
      <c r="MTY214" s="69"/>
      <c r="MTZ214" s="69"/>
      <c r="MUA214" s="69"/>
      <c r="MUB214" s="69"/>
      <c r="MUC214" s="69"/>
      <c r="MUD214" s="69"/>
      <c r="MUE214" s="69"/>
      <c r="MUF214" s="69"/>
      <c r="MUG214" s="69"/>
      <c r="MUH214" s="69"/>
      <c r="MUI214" s="69"/>
      <c r="MUJ214" s="69"/>
      <c r="MUK214" s="69"/>
      <c r="MUL214" s="69"/>
      <c r="MUM214" s="69"/>
      <c r="MUN214" s="69"/>
      <c r="MUO214" s="69"/>
      <c r="MUP214" s="69"/>
      <c r="MUQ214" s="69"/>
      <c r="MUR214" s="69"/>
      <c r="MUS214" s="69"/>
      <c r="MUT214" s="69"/>
      <c r="MUU214" s="69"/>
      <c r="MUV214" s="69"/>
      <c r="MUW214" s="69"/>
      <c r="MUX214" s="69"/>
      <c r="MUY214" s="69"/>
      <c r="MUZ214" s="69"/>
      <c r="MVA214" s="69"/>
      <c r="MVB214" s="69"/>
      <c r="MVC214" s="69"/>
      <c r="MVD214" s="69"/>
      <c r="MVE214" s="69"/>
      <c r="MVF214" s="69"/>
      <c r="MVG214" s="69"/>
      <c r="MVH214" s="69"/>
      <c r="MVI214" s="69"/>
      <c r="MVJ214" s="69"/>
      <c r="MVK214" s="69"/>
      <c r="MVL214" s="69"/>
      <c r="MVM214" s="69"/>
      <c r="MVN214" s="69"/>
      <c r="MVO214" s="69"/>
      <c r="MVP214" s="69"/>
      <c r="MVQ214" s="69"/>
      <c r="MVR214" s="69"/>
      <c r="MVS214" s="69"/>
      <c r="MVT214" s="69"/>
      <c r="MVU214" s="69"/>
      <c r="MVV214" s="69"/>
      <c r="MVW214" s="69"/>
      <c r="MVX214" s="69"/>
      <c r="MVY214" s="69"/>
      <c r="MVZ214" s="69"/>
      <c r="MWA214" s="69"/>
      <c r="MWB214" s="69"/>
      <c r="MWC214" s="69"/>
      <c r="MWD214" s="69"/>
      <c r="MWE214" s="69"/>
      <c r="MWF214" s="69"/>
      <c r="MWG214" s="69"/>
      <c r="MWH214" s="69"/>
      <c r="MWI214" s="69"/>
      <c r="MWJ214" s="69"/>
      <c r="MWK214" s="69"/>
      <c r="MWL214" s="69"/>
      <c r="MWM214" s="69"/>
      <c r="MWN214" s="69"/>
      <c r="MWO214" s="69"/>
      <c r="MWP214" s="69"/>
      <c r="MWQ214" s="69"/>
      <c r="MWR214" s="69"/>
      <c r="MWS214" s="69"/>
      <c r="MWT214" s="69"/>
      <c r="MWU214" s="69"/>
      <c r="MWV214" s="69"/>
      <c r="MWW214" s="69"/>
      <c r="MWX214" s="69"/>
      <c r="MWY214" s="69"/>
      <c r="MWZ214" s="69"/>
      <c r="MXA214" s="69"/>
      <c r="MXB214" s="69"/>
      <c r="MXC214" s="69"/>
      <c r="MXD214" s="69"/>
      <c r="MXE214" s="69"/>
      <c r="MXF214" s="69"/>
      <c r="MXG214" s="69"/>
      <c r="MXH214" s="69"/>
      <c r="MXI214" s="69"/>
      <c r="MXJ214" s="69"/>
      <c r="MXK214" s="69"/>
      <c r="MXL214" s="69"/>
      <c r="MXM214" s="69"/>
      <c r="MXN214" s="69"/>
      <c r="MXO214" s="69"/>
      <c r="MXP214" s="69"/>
      <c r="MXQ214" s="69"/>
      <c r="MXR214" s="69"/>
      <c r="MXS214" s="69"/>
      <c r="MXT214" s="69"/>
      <c r="MXU214" s="69"/>
      <c r="MXV214" s="69"/>
      <c r="MXW214" s="69"/>
      <c r="MXX214" s="69"/>
      <c r="MXY214" s="69"/>
      <c r="MXZ214" s="69"/>
      <c r="MYA214" s="69"/>
      <c r="MYB214" s="69"/>
      <c r="MYC214" s="69"/>
      <c r="MYD214" s="69"/>
      <c r="MYE214" s="69"/>
      <c r="MYF214" s="69"/>
      <c r="MYG214" s="69"/>
      <c r="MYH214" s="69"/>
      <c r="MYI214" s="69"/>
      <c r="MYJ214" s="69"/>
      <c r="MYK214" s="69"/>
      <c r="MYL214" s="69"/>
      <c r="MYM214" s="69"/>
      <c r="MYN214" s="69"/>
      <c r="MYO214" s="69"/>
      <c r="MYP214" s="69"/>
      <c r="MYQ214" s="69"/>
      <c r="MYR214" s="69"/>
      <c r="MYS214" s="69"/>
      <c r="MYT214" s="69"/>
      <c r="MYU214" s="69"/>
      <c r="MYV214" s="69"/>
      <c r="MYW214" s="69"/>
      <c r="MYX214" s="69"/>
      <c r="MYY214" s="69"/>
      <c r="MYZ214" s="69"/>
      <c r="MZA214" s="69"/>
      <c r="MZB214" s="69"/>
      <c r="MZC214" s="69"/>
      <c r="MZD214" s="69"/>
      <c r="MZE214" s="69"/>
      <c r="MZF214" s="69"/>
      <c r="MZG214" s="69"/>
      <c r="MZH214" s="69"/>
      <c r="MZI214" s="69"/>
      <c r="MZJ214" s="69"/>
      <c r="MZK214" s="69"/>
      <c r="MZL214" s="69"/>
      <c r="MZM214" s="69"/>
      <c r="MZN214" s="69"/>
      <c r="MZO214" s="69"/>
      <c r="MZP214" s="69"/>
      <c r="MZQ214" s="69"/>
      <c r="MZR214" s="69"/>
      <c r="MZS214" s="69"/>
      <c r="MZT214" s="69"/>
      <c r="MZU214" s="69"/>
      <c r="MZV214" s="69"/>
      <c r="MZW214" s="69"/>
      <c r="MZX214" s="69"/>
      <c r="MZY214" s="69"/>
      <c r="MZZ214" s="69"/>
      <c r="NAA214" s="69"/>
      <c r="NAB214" s="69"/>
      <c r="NAC214" s="69"/>
      <c r="NAD214" s="69"/>
      <c r="NAE214" s="69"/>
      <c r="NAF214" s="69"/>
      <c r="NAG214" s="69"/>
      <c r="NAH214" s="69"/>
      <c r="NAI214" s="69"/>
      <c r="NAJ214" s="69"/>
      <c r="NAK214" s="69"/>
      <c r="NAL214" s="69"/>
      <c r="NAM214" s="69"/>
      <c r="NAN214" s="69"/>
      <c r="NAO214" s="69"/>
      <c r="NAP214" s="69"/>
      <c r="NAQ214" s="69"/>
      <c r="NAR214" s="69"/>
      <c r="NAS214" s="69"/>
      <c r="NAT214" s="69"/>
      <c r="NAU214" s="69"/>
      <c r="NAV214" s="69"/>
      <c r="NAW214" s="69"/>
      <c r="NAX214" s="69"/>
      <c r="NAY214" s="69"/>
      <c r="NAZ214" s="69"/>
      <c r="NBA214" s="69"/>
      <c r="NBB214" s="69"/>
      <c r="NBC214" s="69"/>
      <c r="NBD214" s="69"/>
      <c r="NBE214" s="69"/>
      <c r="NBF214" s="69"/>
      <c r="NBG214" s="69"/>
      <c r="NBH214" s="69"/>
      <c r="NBI214" s="69"/>
      <c r="NBJ214" s="69"/>
      <c r="NBK214" s="69"/>
      <c r="NBL214" s="69"/>
      <c r="NBM214" s="69"/>
      <c r="NBN214" s="69"/>
      <c r="NBO214" s="69"/>
      <c r="NBP214" s="69"/>
      <c r="NBQ214" s="69"/>
      <c r="NBR214" s="69"/>
      <c r="NBS214" s="69"/>
      <c r="NBT214" s="69"/>
      <c r="NBU214" s="69"/>
      <c r="NBV214" s="69"/>
      <c r="NBW214" s="69"/>
      <c r="NBX214" s="69"/>
      <c r="NBY214" s="69"/>
      <c r="NBZ214" s="69"/>
      <c r="NCA214" s="69"/>
      <c r="NCB214" s="69"/>
      <c r="NCC214" s="69"/>
      <c r="NCD214" s="69"/>
      <c r="NCE214" s="69"/>
      <c r="NCF214" s="69"/>
      <c r="NCG214" s="69"/>
      <c r="NCH214" s="69"/>
      <c r="NCI214" s="69"/>
      <c r="NCJ214" s="69"/>
      <c r="NCK214" s="69"/>
      <c r="NCL214" s="69"/>
      <c r="NCM214" s="69"/>
      <c r="NCN214" s="69"/>
      <c r="NCO214" s="69"/>
      <c r="NCP214" s="69"/>
      <c r="NCQ214" s="69"/>
      <c r="NCR214" s="69"/>
      <c r="NCS214" s="69"/>
      <c r="NCT214" s="69"/>
      <c r="NCU214" s="69"/>
      <c r="NCV214" s="69"/>
      <c r="NCW214" s="69"/>
      <c r="NCX214" s="69"/>
      <c r="NCY214" s="69"/>
      <c r="NCZ214" s="69"/>
      <c r="NDA214" s="69"/>
      <c r="NDB214" s="69"/>
      <c r="NDC214" s="69"/>
      <c r="NDD214" s="69"/>
      <c r="NDE214" s="69"/>
      <c r="NDF214" s="69"/>
      <c r="NDG214" s="69"/>
      <c r="NDH214" s="69"/>
      <c r="NDI214" s="69"/>
      <c r="NDJ214" s="69"/>
      <c r="NDK214" s="69"/>
      <c r="NDL214" s="69"/>
      <c r="NDM214" s="69"/>
      <c r="NDN214" s="69"/>
      <c r="NDO214" s="69"/>
      <c r="NDP214" s="69"/>
      <c r="NDQ214" s="69"/>
      <c r="NDR214" s="69"/>
      <c r="NDS214" s="69"/>
      <c r="NDT214" s="69"/>
      <c r="NDU214" s="69"/>
      <c r="NDV214" s="69"/>
      <c r="NDW214" s="69"/>
      <c r="NDX214" s="69"/>
      <c r="NDY214" s="69"/>
      <c r="NDZ214" s="69"/>
      <c r="NEA214" s="69"/>
      <c r="NEB214" s="69"/>
      <c r="NEC214" s="69"/>
      <c r="NED214" s="69"/>
      <c r="NEE214" s="69"/>
      <c r="NEF214" s="69"/>
      <c r="NEG214" s="69"/>
      <c r="NEH214" s="69"/>
      <c r="NEI214" s="69"/>
      <c r="NEJ214" s="69"/>
      <c r="NEK214" s="69"/>
      <c r="NEL214" s="69"/>
      <c r="NEM214" s="69"/>
      <c r="NEN214" s="69"/>
      <c r="NEO214" s="69"/>
      <c r="NEP214" s="69"/>
      <c r="NEQ214" s="69"/>
      <c r="NER214" s="69"/>
      <c r="NES214" s="69"/>
      <c r="NET214" s="69"/>
      <c r="NEU214" s="69"/>
      <c r="NEV214" s="69"/>
      <c r="NEW214" s="69"/>
      <c r="NEX214" s="69"/>
      <c r="NEY214" s="69"/>
      <c r="NEZ214" s="69"/>
      <c r="NFA214" s="69"/>
      <c r="NFB214" s="69"/>
      <c r="NFC214" s="69"/>
      <c r="NFD214" s="69"/>
      <c r="NFE214" s="69"/>
      <c r="NFF214" s="69"/>
      <c r="NFG214" s="69"/>
      <c r="NFH214" s="69"/>
      <c r="NFI214" s="69"/>
      <c r="NFJ214" s="69"/>
      <c r="NFK214" s="69"/>
      <c r="NFL214" s="69"/>
      <c r="NFM214" s="69"/>
      <c r="NFN214" s="69"/>
      <c r="NFO214" s="69"/>
      <c r="NFP214" s="69"/>
      <c r="NFQ214" s="69"/>
      <c r="NFR214" s="69"/>
      <c r="NFS214" s="69"/>
      <c r="NFT214" s="69"/>
      <c r="NFU214" s="69"/>
      <c r="NFV214" s="69"/>
      <c r="NFW214" s="69"/>
      <c r="NFX214" s="69"/>
      <c r="NFY214" s="69"/>
      <c r="NFZ214" s="69"/>
      <c r="NGA214" s="69"/>
      <c r="NGB214" s="69"/>
      <c r="NGC214" s="69"/>
      <c r="NGD214" s="69"/>
      <c r="NGE214" s="69"/>
      <c r="NGF214" s="69"/>
      <c r="NGG214" s="69"/>
      <c r="NGH214" s="69"/>
      <c r="NGI214" s="69"/>
      <c r="NGJ214" s="69"/>
      <c r="NGK214" s="69"/>
      <c r="NGL214" s="69"/>
      <c r="NGM214" s="69"/>
      <c r="NGN214" s="69"/>
      <c r="NGO214" s="69"/>
      <c r="NGP214" s="69"/>
      <c r="NGQ214" s="69"/>
      <c r="NGR214" s="69"/>
      <c r="NGS214" s="69"/>
      <c r="NGT214" s="69"/>
      <c r="NGU214" s="69"/>
      <c r="NGV214" s="69"/>
      <c r="NGW214" s="69"/>
      <c r="NGX214" s="69"/>
      <c r="NGY214" s="69"/>
      <c r="NGZ214" s="69"/>
      <c r="NHA214" s="69"/>
      <c r="NHB214" s="69"/>
      <c r="NHC214" s="69"/>
      <c r="NHD214" s="69"/>
      <c r="NHE214" s="69"/>
      <c r="NHF214" s="69"/>
      <c r="NHG214" s="69"/>
      <c r="NHH214" s="69"/>
      <c r="NHI214" s="69"/>
      <c r="NHJ214" s="69"/>
      <c r="NHK214" s="69"/>
      <c r="NHL214" s="69"/>
      <c r="NHM214" s="69"/>
      <c r="NHN214" s="69"/>
      <c r="NHO214" s="69"/>
      <c r="NHP214" s="69"/>
      <c r="NHQ214" s="69"/>
      <c r="NHR214" s="69"/>
      <c r="NHS214" s="69"/>
      <c r="NHT214" s="69"/>
      <c r="NHU214" s="69"/>
      <c r="NHV214" s="69"/>
      <c r="NHW214" s="69"/>
      <c r="NHX214" s="69"/>
      <c r="NHY214" s="69"/>
      <c r="NHZ214" s="69"/>
      <c r="NIA214" s="69"/>
      <c r="NIB214" s="69"/>
      <c r="NIC214" s="69"/>
      <c r="NID214" s="69"/>
      <c r="NIE214" s="69"/>
      <c r="NIF214" s="69"/>
      <c r="NIG214" s="69"/>
      <c r="NIH214" s="69"/>
      <c r="NII214" s="69"/>
      <c r="NIJ214" s="69"/>
      <c r="NIK214" s="69"/>
      <c r="NIL214" s="69"/>
      <c r="NIM214" s="69"/>
      <c r="NIN214" s="69"/>
      <c r="NIO214" s="69"/>
      <c r="NIP214" s="69"/>
      <c r="NIQ214" s="69"/>
      <c r="NIR214" s="69"/>
      <c r="NIS214" s="69"/>
      <c r="NIT214" s="69"/>
      <c r="NIU214" s="69"/>
      <c r="NIV214" s="69"/>
      <c r="NIW214" s="69"/>
      <c r="NIX214" s="69"/>
      <c r="NIY214" s="69"/>
      <c r="NIZ214" s="69"/>
      <c r="NJA214" s="69"/>
      <c r="NJB214" s="69"/>
      <c r="NJC214" s="69"/>
      <c r="NJD214" s="69"/>
      <c r="NJE214" s="69"/>
      <c r="NJF214" s="69"/>
      <c r="NJG214" s="69"/>
      <c r="NJH214" s="69"/>
      <c r="NJI214" s="69"/>
      <c r="NJJ214" s="69"/>
      <c r="NJK214" s="69"/>
      <c r="NJL214" s="69"/>
      <c r="NJM214" s="69"/>
      <c r="NJN214" s="69"/>
      <c r="NJO214" s="69"/>
      <c r="NJP214" s="69"/>
      <c r="NJQ214" s="69"/>
      <c r="NJR214" s="69"/>
      <c r="NJS214" s="69"/>
      <c r="NJT214" s="69"/>
      <c r="NJU214" s="69"/>
      <c r="NJV214" s="69"/>
      <c r="NJW214" s="69"/>
      <c r="NJX214" s="69"/>
      <c r="NJY214" s="69"/>
      <c r="NJZ214" s="69"/>
      <c r="NKA214" s="69"/>
      <c r="NKB214" s="69"/>
      <c r="NKC214" s="69"/>
      <c r="NKD214" s="69"/>
      <c r="NKE214" s="69"/>
      <c r="NKF214" s="69"/>
      <c r="NKG214" s="69"/>
      <c r="NKH214" s="69"/>
      <c r="NKI214" s="69"/>
      <c r="NKJ214" s="69"/>
      <c r="NKK214" s="69"/>
      <c r="NKL214" s="69"/>
      <c r="NKM214" s="69"/>
      <c r="NKN214" s="69"/>
      <c r="NKO214" s="69"/>
      <c r="NKP214" s="69"/>
      <c r="NKQ214" s="69"/>
      <c r="NKR214" s="69"/>
      <c r="NKS214" s="69"/>
      <c r="NKT214" s="69"/>
      <c r="NKU214" s="69"/>
      <c r="NKV214" s="69"/>
      <c r="NKW214" s="69"/>
      <c r="NKX214" s="69"/>
      <c r="NKY214" s="69"/>
      <c r="NKZ214" s="69"/>
      <c r="NLA214" s="69"/>
      <c r="NLB214" s="69"/>
      <c r="NLC214" s="69"/>
      <c r="NLD214" s="69"/>
      <c r="NLE214" s="69"/>
      <c r="NLF214" s="69"/>
      <c r="NLG214" s="69"/>
      <c r="NLH214" s="69"/>
      <c r="NLI214" s="69"/>
      <c r="NLJ214" s="69"/>
      <c r="NLK214" s="69"/>
      <c r="NLL214" s="69"/>
      <c r="NLM214" s="69"/>
      <c r="NLN214" s="69"/>
      <c r="NLO214" s="69"/>
      <c r="NLP214" s="69"/>
      <c r="NLQ214" s="69"/>
      <c r="NLR214" s="69"/>
      <c r="NLS214" s="69"/>
      <c r="NLT214" s="69"/>
      <c r="NLU214" s="69"/>
      <c r="NLV214" s="69"/>
      <c r="NLW214" s="69"/>
      <c r="NLX214" s="69"/>
      <c r="NLY214" s="69"/>
      <c r="NLZ214" s="69"/>
      <c r="NMA214" s="69"/>
      <c r="NMB214" s="69"/>
      <c r="NMC214" s="69"/>
      <c r="NMD214" s="69"/>
      <c r="NME214" s="69"/>
      <c r="NMF214" s="69"/>
      <c r="NMG214" s="69"/>
      <c r="NMH214" s="69"/>
      <c r="NMI214" s="69"/>
      <c r="NMJ214" s="69"/>
      <c r="NMK214" s="69"/>
      <c r="NML214" s="69"/>
      <c r="NMM214" s="69"/>
      <c r="NMN214" s="69"/>
      <c r="NMO214" s="69"/>
      <c r="NMP214" s="69"/>
      <c r="NMQ214" s="69"/>
      <c r="NMR214" s="69"/>
      <c r="NMS214" s="69"/>
      <c r="NMT214" s="69"/>
      <c r="NMU214" s="69"/>
      <c r="NMV214" s="69"/>
      <c r="NMW214" s="69"/>
      <c r="NMX214" s="69"/>
      <c r="NMY214" s="69"/>
      <c r="NMZ214" s="69"/>
      <c r="NNA214" s="69"/>
      <c r="NNB214" s="69"/>
      <c r="NNC214" s="69"/>
      <c r="NND214" s="69"/>
      <c r="NNE214" s="69"/>
      <c r="NNF214" s="69"/>
      <c r="NNG214" s="69"/>
      <c r="NNH214" s="69"/>
      <c r="NNI214" s="69"/>
      <c r="NNJ214" s="69"/>
      <c r="NNK214" s="69"/>
      <c r="NNL214" s="69"/>
      <c r="NNM214" s="69"/>
      <c r="NNN214" s="69"/>
      <c r="NNO214" s="69"/>
      <c r="NNP214" s="69"/>
      <c r="NNQ214" s="69"/>
      <c r="NNR214" s="69"/>
      <c r="NNS214" s="69"/>
      <c r="NNT214" s="69"/>
      <c r="NNU214" s="69"/>
      <c r="NNV214" s="69"/>
      <c r="NNW214" s="69"/>
      <c r="NNX214" s="69"/>
      <c r="NNY214" s="69"/>
      <c r="NNZ214" s="69"/>
      <c r="NOA214" s="69"/>
      <c r="NOB214" s="69"/>
      <c r="NOC214" s="69"/>
      <c r="NOD214" s="69"/>
      <c r="NOE214" s="69"/>
      <c r="NOF214" s="69"/>
      <c r="NOG214" s="69"/>
      <c r="NOH214" s="69"/>
      <c r="NOI214" s="69"/>
      <c r="NOJ214" s="69"/>
      <c r="NOK214" s="69"/>
      <c r="NOL214" s="69"/>
      <c r="NOM214" s="69"/>
      <c r="NON214" s="69"/>
      <c r="NOO214" s="69"/>
      <c r="NOP214" s="69"/>
      <c r="NOQ214" s="69"/>
      <c r="NOR214" s="69"/>
      <c r="NOS214" s="69"/>
      <c r="NOT214" s="69"/>
      <c r="NOU214" s="69"/>
      <c r="NOV214" s="69"/>
      <c r="NOW214" s="69"/>
      <c r="NOX214" s="69"/>
      <c r="NOY214" s="69"/>
      <c r="NOZ214" s="69"/>
      <c r="NPA214" s="69"/>
      <c r="NPB214" s="69"/>
      <c r="NPC214" s="69"/>
      <c r="NPD214" s="69"/>
      <c r="NPE214" s="69"/>
      <c r="NPF214" s="69"/>
      <c r="NPG214" s="69"/>
      <c r="NPH214" s="69"/>
      <c r="NPI214" s="69"/>
      <c r="NPJ214" s="69"/>
      <c r="NPK214" s="69"/>
      <c r="NPL214" s="69"/>
      <c r="NPM214" s="69"/>
      <c r="NPN214" s="69"/>
      <c r="NPO214" s="69"/>
      <c r="NPP214" s="69"/>
      <c r="NPQ214" s="69"/>
      <c r="NPR214" s="69"/>
      <c r="NPS214" s="69"/>
      <c r="NPT214" s="69"/>
      <c r="NPU214" s="69"/>
      <c r="NPV214" s="69"/>
      <c r="NPW214" s="69"/>
      <c r="NPX214" s="69"/>
      <c r="NPY214" s="69"/>
      <c r="NPZ214" s="69"/>
      <c r="NQA214" s="69"/>
      <c r="NQB214" s="69"/>
      <c r="NQC214" s="69"/>
      <c r="NQD214" s="69"/>
      <c r="NQE214" s="69"/>
      <c r="NQF214" s="69"/>
      <c r="NQG214" s="69"/>
      <c r="NQH214" s="69"/>
      <c r="NQI214" s="69"/>
      <c r="NQJ214" s="69"/>
      <c r="NQK214" s="69"/>
      <c r="NQL214" s="69"/>
      <c r="NQM214" s="69"/>
      <c r="NQN214" s="69"/>
      <c r="NQO214" s="69"/>
      <c r="NQP214" s="69"/>
      <c r="NQQ214" s="69"/>
      <c r="NQR214" s="69"/>
      <c r="NQS214" s="69"/>
      <c r="NQT214" s="69"/>
      <c r="NQU214" s="69"/>
      <c r="NQV214" s="69"/>
      <c r="NQW214" s="69"/>
      <c r="NQX214" s="69"/>
      <c r="NQY214" s="69"/>
      <c r="NQZ214" s="69"/>
      <c r="NRA214" s="69"/>
      <c r="NRB214" s="69"/>
      <c r="NRC214" s="69"/>
      <c r="NRD214" s="69"/>
      <c r="NRE214" s="69"/>
      <c r="NRF214" s="69"/>
      <c r="NRG214" s="69"/>
      <c r="NRH214" s="69"/>
      <c r="NRI214" s="69"/>
      <c r="NRJ214" s="69"/>
      <c r="NRK214" s="69"/>
      <c r="NRL214" s="69"/>
      <c r="NRM214" s="69"/>
      <c r="NRN214" s="69"/>
      <c r="NRO214" s="69"/>
      <c r="NRP214" s="69"/>
      <c r="NRQ214" s="69"/>
      <c r="NRR214" s="69"/>
      <c r="NRS214" s="69"/>
      <c r="NRT214" s="69"/>
      <c r="NRU214" s="69"/>
      <c r="NRV214" s="69"/>
      <c r="NRW214" s="69"/>
      <c r="NRX214" s="69"/>
      <c r="NRY214" s="69"/>
      <c r="NRZ214" s="69"/>
      <c r="NSA214" s="69"/>
      <c r="NSB214" s="69"/>
      <c r="NSC214" s="69"/>
      <c r="NSD214" s="69"/>
      <c r="NSE214" s="69"/>
      <c r="NSF214" s="69"/>
      <c r="NSG214" s="69"/>
      <c r="NSH214" s="69"/>
      <c r="NSI214" s="69"/>
      <c r="NSJ214" s="69"/>
      <c r="NSK214" s="69"/>
      <c r="NSL214" s="69"/>
      <c r="NSM214" s="69"/>
      <c r="NSN214" s="69"/>
      <c r="NSO214" s="69"/>
      <c r="NSP214" s="69"/>
      <c r="NSQ214" s="69"/>
      <c r="NSR214" s="69"/>
      <c r="NSS214" s="69"/>
      <c r="NST214" s="69"/>
      <c r="NSU214" s="69"/>
      <c r="NSV214" s="69"/>
      <c r="NSW214" s="69"/>
      <c r="NSX214" s="69"/>
      <c r="NSY214" s="69"/>
      <c r="NSZ214" s="69"/>
      <c r="NTA214" s="69"/>
      <c r="NTB214" s="69"/>
      <c r="NTC214" s="69"/>
      <c r="NTD214" s="69"/>
      <c r="NTE214" s="69"/>
      <c r="NTF214" s="69"/>
      <c r="NTG214" s="69"/>
      <c r="NTH214" s="69"/>
      <c r="NTI214" s="69"/>
      <c r="NTJ214" s="69"/>
      <c r="NTK214" s="69"/>
      <c r="NTL214" s="69"/>
      <c r="NTM214" s="69"/>
      <c r="NTN214" s="69"/>
      <c r="NTO214" s="69"/>
      <c r="NTP214" s="69"/>
      <c r="NTQ214" s="69"/>
      <c r="NTR214" s="69"/>
      <c r="NTS214" s="69"/>
      <c r="NTT214" s="69"/>
      <c r="NTU214" s="69"/>
      <c r="NTV214" s="69"/>
      <c r="NTW214" s="69"/>
      <c r="NTX214" s="69"/>
      <c r="NTY214" s="69"/>
      <c r="NTZ214" s="69"/>
      <c r="NUA214" s="69"/>
      <c r="NUB214" s="69"/>
      <c r="NUC214" s="69"/>
      <c r="NUD214" s="69"/>
      <c r="NUE214" s="69"/>
      <c r="NUF214" s="69"/>
      <c r="NUG214" s="69"/>
      <c r="NUH214" s="69"/>
      <c r="NUI214" s="69"/>
      <c r="NUJ214" s="69"/>
      <c r="NUK214" s="69"/>
      <c r="NUL214" s="69"/>
      <c r="NUM214" s="69"/>
      <c r="NUN214" s="69"/>
      <c r="NUO214" s="69"/>
      <c r="NUP214" s="69"/>
      <c r="NUQ214" s="69"/>
      <c r="NUR214" s="69"/>
      <c r="NUS214" s="69"/>
      <c r="NUT214" s="69"/>
      <c r="NUU214" s="69"/>
      <c r="NUV214" s="69"/>
      <c r="NUW214" s="69"/>
      <c r="NUX214" s="69"/>
      <c r="NUY214" s="69"/>
      <c r="NUZ214" s="69"/>
      <c r="NVA214" s="69"/>
      <c r="NVB214" s="69"/>
      <c r="NVC214" s="69"/>
      <c r="NVD214" s="69"/>
      <c r="NVE214" s="69"/>
      <c r="NVF214" s="69"/>
      <c r="NVG214" s="69"/>
      <c r="NVH214" s="69"/>
      <c r="NVI214" s="69"/>
      <c r="NVJ214" s="69"/>
      <c r="NVK214" s="69"/>
      <c r="NVL214" s="69"/>
      <c r="NVM214" s="69"/>
      <c r="NVN214" s="69"/>
      <c r="NVO214" s="69"/>
      <c r="NVP214" s="69"/>
      <c r="NVQ214" s="69"/>
      <c r="NVR214" s="69"/>
      <c r="NVS214" s="69"/>
      <c r="NVT214" s="69"/>
      <c r="NVU214" s="69"/>
      <c r="NVV214" s="69"/>
      <c r="NVW214" s="69"/>
      <c r="NVX214" s="69"/>
      <c r="NVY214" s="69"/>
      <c r="NVZ214" s="69"/>
      <c r="NWA214" s="69"/>
      <c r="NWB214" s="69"/>
      <c r="NWC214" s="69"/>
      <c r="NWD214" s="69"/>
      <c r="NWE214" s="69"/>
      <c r="NWF214" s="69"/>
      <c r="NWG214" s="69"/>
      <c r="NWH214" s="69"/>
      <c r="NWI214" s="69"/>
      <c r="NWJ214" s="69"/>
      <c r="NWK214" s="69"/>
      <c r="NWL214" s="69"/>
      <c r="NWM214" s="69"/>
      <c r="NWN214" s="69"/>
      <c r="NWO214" s="69"/>
      <c r="NWP214" s="69"/>
      <c r="NWQ214" s="69"/>
      <c r="NWR214" s="69"/>
      <c r="NWS214" s="69"/>
      <c r="NWT214" s="69"/>
      <c r="NWU214" s="69"/>
      <c r="NWV214" s="69"/>
      <c r="NWW214" s="69"/>
      <c r="NWX214" s="69"/>
      <c r="NWY214" s="69"/>
      <c r="NWZ214" s="69"/>
      <c r="NXA214" s="69"/>
      <c r="NXB214" s="69"/>
      <c r="NXC214" s="69"/>
      <c r="NXD214" s="69"/>
      <c r="NXE214" s="69"/>
      <c r="NXF214" s="69"/>
      <c r="NXG214" s="69"/>
      <c r="NXH214" s="69"/>
      <c r="NXI214" s="69"/>
      <c r="NXJ214" s="69"/>
      <c r="NXK214" s="69"/>
      <c r="NXL214" s="69"/>
      <c r="NXM214" s="69"/>
      <c r="NXN214" s="69"/>
      <c r="NXO214" s="69"/>
      <c r="NXP214" s="69"/>
      <c r="NXQ214" s="69"/>
      <c r="NXR214" s="69"/>
      <c r="NXS214" s="69"/>
      <c r="NXT214" s="69"/>
      <c r="NXU214" s="69"/>
      <c r="NXV214" s="69"/>
      <c r="NXW214" s="69"/>
      <c r="NXX214" s="69"/>
      <c r="NXY214" s="69"/>
      <c r="NXZ214" s="69"/>
      <c r="NYA214" s="69"/>
      <c r="NYB214" s="69"/>
      <c r="NYC214" s="69"/>
      <c r="NYD214" s="69"/>
      <c r="NYE214" s="69"/>
      <c r="NYF214" s="69"/>
      <c r="NYG214" s="69"/>
      <c r="NYH214" s="69"/>
      <c r="NYI214" s="69"/>
      <c r="NYJ214" s="69"/>
      <c r="NYK214" s="69"/>
      <c r="NYL214" s="69"/>
      <c r="NYM214" s="69"/>
      <c r="NYN214" s="69"/>
      <c r="NYO214" s="69"/>
      <c r="NYP214" s="69"/>
      <c r="NYQ214" s="69"/>
      <c r="NYR214" s="69"/>
      <c r="NYS214" s="69"/>
      <c r="NYT214" s="69"/>
      <c r="NYU214" s="69"/>
      <c r="NYV214" s="69"/>
      <c r="NYW214" s="69"/>
      <c r="NYX214" s="69"/>
      <c r="NYY214" s="69"/>
      <c r="NYZ214" s="69"/>
      <c r="NZA214" s="69"/>
      <c r="NZB214" s="69"/>
      <c r="NZC214" s="69"/>
      <c r="NZD214" s="69"/>
      <c r="NZE214" s="69"/>
      <c r="NZF214" s="69"/>
      <c r="NZG214" s="69"/>
      <c r="NZH214" s="69"/>
      <c r="NZI214" s="69"/>
      <c r="NZJ214" s="69"/>
      <c r="NZK214" s="69"/>
      <c r="NZL214" s="69"/>
      <c r="NZM214" s="69"/>
      <c r="NZN214" s="69"/>
      <c r="NZO214" s="69"/>
      <c r="NZP214" s="69"/>
      <c r="NZQ214" s="69"/>
      <c r="NZR214" s="69"/>
      <c r="NZS214" s="69"/>
      <c r="NZT214" s="69"/>
      <c r="NZU214" s="69"/>
      <c r="NZV214" s="69"/>
      <c r="NZW214" s="69"/>
      <c r="NZX214" s="69"/>
      <c r="NZY214" s="69"/>
      <c r="NZZ214" s="69"/>
      <c r="OAA214" s="69"/>
      <c r="OAB214" s="69"/>
      <c r="OAC214" s="69"/>
      <c r="OAD214" s="69"/>
      <c r="OAE214" s="69"/>
      <c r="OAF214" s="69"/>
      <c r="OAG214" s="69"/>
      <c r="OAH214" s="69"/>
      <c r="OAI214" s="69"/>
      <c r="OAJ214" s="69"/>
      <c r="OAK214" s="69"/>
      <c r="OAL214" s="69"/>
      <c r="OAM214" s="69"/>
      <c r="OAN214" s="69"/>
      <c r="OAO214" s="69"/>
      <c r="OAP214" s="69"/>
      <c r="OAQ214" s="69"/>
      <c r="OAR214" s="69"/>
      <c r="OAS214" s="69"/>
      <c r="OAT214" s="69"/>
      <c r="OAU214" s="69"/>
      <c r="OAV214" s="69"/>
      <c r="OAW214" s="69"/>
      <c r="OAX214" s="69"/>
      <c r="OAY214" s="69"/>
      <c r="OAZ214" s="69"/>
      <c r="OBA214" s="69"/>
      <c r="OBB214" s="69"/>
      <c r="OBC214" s="69"/>
      <c r="OBD214" s="69"/>
      <c r="OBE214" s="69"/>
      <c r="OBF214" s="69"/>
      <c r="OBG214" s="69"/>
      <c r="OBH214" s="69"/>
      <c r="OBI214" s="69"/>
      <c r="OBJ214" s="69"/>
      <c r="OBK214" s="69"/>
      <c r="OBL214" s="69"/>
      <c r="OBM214" s="69"/>
      <c r="OBN214" s="69"/>
      <c r="OBO214" s="69"/>
      <c r="OBP214" s="69"/>
      <c r="OBQ214" s="69"/>
      <c r="OBR214" s="69"/>
      <c r="OBS214" s="69"/>
      <c r="OBT214" s="69"/>
      <c r="OBU214" s="69"/>
      <c r="OBV214" s="69"/>
      <c r="OBW214" s="69"/>
      <c r="OBX214" s="69"/>
      <c r="OBY214" s="69"/>
      <c r="OBZ214" s="69"/>
      <c r="OCA214" s="69"/>
      <c r="OCB214" s="69"/>
      <c r="OCC214" s="69"/>
      <c r="OCD214" s="69"/>
      <c r="OCE214" s="69"/>
      <c r="OCF214" s="69"/>
      <c r="OCG214" s="69"/>
      <c r="OCH214" s="69"/>
      <c r="OCI214" s="69"/>
      <c r="OCJ214" s="69"/>
      <c r="OCK214" s="69"/>
      <c r="OCL214" s="69"/>
      <c r="OCM214" s="69"/>
      <c r="OCN214" s="69"/>
      <c r="OCO214" s="69"/>
      <c r="OCP214" s="69"/>
      <c r="OCQ214" s="69"/>
      <c r="OCR214" s="69"/>
      <c r="OCS214" s="69"/>
      <c r="OCT214" s="69"/>
      <c r="OCU214" s="69"/>
      <c r="OCV214" s="69"/>
      <c r="OCW214" s="69"/>
      <c r="OCX214" s="69"/>
      <c r="OCY214" s="69"/>
      <c r="OCZ214" s="69"/>
      <c r="ODA214" s="69"/>
      <c r="ODB214" s="69"/>
      <c r="ODC214" s="69"/>
      <c r="ODD214" s="69"/>
      <c r="ODE214" s="69"/>
      <c r="ODF214" s="69"/>
      <c r="ODG214" s="69"/>
      <c r="ODH214" s="69"/>
      <c r="ODI214" s="69"/>
      <c r="ODJ214" s="69"/>
      <c r="ODK214" s="69"/>
      <c r="ODL214" s="69"/>
      <c r="ODM214" s="69"/>
      <c r="ODN214" s="69"/>
      <c r="ODO214" s="69"/>
      <c r="ODP214" s="69"/>
      <c r="ODQ214" s="69"/>
      <c r="ODR214" s="69"/>
      <c r="ODS214" s="69"/>
      <c r="ODT214" s="69"/>
      <c r="ODU214" s="69"/>
      <c r="ODV214" s="69"/>
      <c r="ODW214" s="69"/>
      <c r="ODX214" s="69"/>
      <c r="ODY214" s="69"/>
      <c r="ODZ214" s="69"/>
      <c r="OEA214" s="69"/>
      <c r="OEB214" s="69"/>
      <c r="OEC214" s="69"/>
      <c r="OED214" s="69"/>
      <c r="OEE214" s="69"/>
      <c r="OEF214" s="69"/>
      <c r="OEG214" s="69"/>
      <c r="OEH214" s="69"/>
      <c r="OEI214" s="69"/>
      <c r="OEJ214" s="69"/>
      <c r="OEK214" s="69"/>
      <c r="OEL214" s="69"/>
      <c r="OEM214" s="69"/>
      <c r="OEN214" s="69"/>
      <c r="OEO214" s="69"/>
      <c r="OEP214" s="69"/>
      <c r="OEQ214" s="69"/>
      <c r="OER214" s="69"/>
      <c r="OES214" s="69"/>
      <c r="OET214" s="69"/>
      <c r="OEU214" s="69"/>
      <c r="OEV214" s="69"/>
      <c r="OEW214" s="69"/>
      <c r="OEX214" s="69"/>
      <c r="OEY214" s="69"/>
      <c r="OEZ214" s="69"/>
      <c r="OFA214" s="69"/>
      <c r="OFB214" s="69"/>
      <c r="OFC214" s="69"/>
      <c r="OFD214" s="69"/>
      <c r="OFE214" s="69"/>
      <c r="OFF214" s="69"/>
      <c r="OFG214" s="69"/>
      <c r="OFH214" s="69"/>
      <c r="OFI214" s="69"/>
      <c r="OFJ214" s="69"/>
      <c r="OFK214" s="69"/>
      <c r="OFL214" s="69"/>
      <c r="OFM214" s="69"/>
      <c r="OFN214" s="69"/>
      <c r="OFO214" s="69"/>
      <c r="OFP214" s="69"/>
      <c r="OFQ214" s="69"/>
      <c r="OFR214" s="69"/>
      <c r="OFS214" s="69"/>
      <c r="OFT214" s="69"/>
      <c r="OFU214" s="69"/>
      <c r="OFV214" s="69"/>
      <c r="OFW214" s="69"/>
      <c r="OFX214" s="69"/>
      <c r="OFY214" s="69"/>
      <c r="OFZ214" s="69"/>
      <c r="OGA214" s="69"/>
      <c r="OGB214" s="69"/>
      <c r="OGC214" s="69"/>
      <c r="OGD214" s="69"/>
      <c r="OGE214" s="69"/>
      <c r="OGF214" s="69"/>
      <c r="OGG214" s="69"/>
      <c r="OGH214" s="69"/>
      <c r="OGI214" s="69"/>
      <c r="OGJ214" s="69"/>
      <c r="OGK214" s="69"/>
      <c r="OGL214" s="69"/>
      <c r="OGM214" s="69"/>
      <c r="OGN214" s="69"/>
      <c r="OGO214" s="69"/>
      <c r="OGP214" s="69"/>
      <c r="OGQ214" s="69"/>
      <c r="OGR214" s="69"/>
      <c r="OGS214" s="69"/>
      <c r="OGT214" s="69"/>
      <c r="OGU214" s="69"/>
      <c r="OGV214" s="69"/>
      <c r="OGW214" s="69"/>
      <c r="OGX214" s="69"/>
      <c r="OGY214" s="69"/>
      <c r="OGZ214" s="69"/>
      <c r="OHA214" s="69"/>
      <c r="OHB214" s="69"/>
      <c r="OHC214" s="69"/>
      <c r="OHD214" s="69"/>
      <c r="OHE214" s="69"/>
      <c r="OHF214" s="69"/>
      <c r="OHG214" s="69"/>
      <c r="OHH214" s="69"/>
      <c r="OHI214" s="69"/>
      <c r="OHJ214" s="69"/>
      <c r="OHK214" s="69"/>
      <c r="OHL214" s="69"/>
      <c r="OHM214" s="69"/>
      <c r="OHN214" s="69"/>
      <c r="OHO214" s="69"/>
      <c r="OHP214" s="69"/>
      <c r="OHQ214" s="69"/>
      <c r="OHR214" s="69"/>
      <c r="OHS214" s="69"/>
      <c r="OHT214" s="69"/>
      <c r="OHU214" s="69"/>
      <c r="OHV214" s="69"/>
      <c r="OHW214" s="69"/>
      <c r="OHX214" s="69"/>
      <c r="OHY214" s="69"/>
      <c r="OHZ214" s="69"/>
      <c r="OIA214" s="69"/>
      <c r="OIB214" s="69"/>
      <c r="OIC214" s="69"/>
      <c r="OID214" s="69"/>
      <c r="OIE214" s="69"/>
      <c r="OIF214" s="69"/>
      <c r="OIG214" s="69"/>
      <c r="OIH214" s="69"/>
      <c r="OII214" s="69"/>
      <c r="OIJ214" s="69"/>
      <c r="OIK214" s="69"/>
      <c r="OIL214" s="69"/>
      <c r="OIM214" s="69"/>
      <c r="OIN214" s="69"/>
      <c r="OIO214" s="69"/>
      <c r="OIP214" s="69"/>
      <c r="OIQ214" s="69"/>
      <c r="OIR214" s="69"/>
      <c r="OIS214" s="69"/>
      <c r="OIT214" s="69"/>
      <c r="OIU214" s="69"/>
      <c r="OIV214" s="69"/>
      <c r="OIW214" s="69"/>
      <c r="OIX214" s="69"/>
      <c r="OIY214" s="69"/>
      <c r="OIZ214" s="69"/>
      <c r="OJA214" s="69"/>
      <c r="OJB214" s="69"/>
      <c r="OJC214" s="69"/>
      <c r="OJD214" s="69"/>
      <c r="OJE214" s="69"/>
      <c r="OJF214" s="69"/>
      <c r="OJG214" s="69"/>
      <c r="OJH214" s="69"/>
      <c r="OJI214" s="69"/>
      <c r="OJJ214" s="69"/>
      <c r="OJK214" s="69"/>
      <c r="OJL214" s="69"/>
      <c r="OJM214" s="69"/>
      <c r="OJN214" s="69"/>
      <c r="OJO214" s="69"/>
      <c r="OJP214" s="69"/>
      <c r="OJQ214" s="69"/>
      <c r="OJR214" s="69"/>
      <c r="OJS214" s="69"/>
      <c r="OJT214" s="69"/>
      <c r="OJU214" s="69"/>
      <c r="OJV214" s="69"/>
      <c r="OJW214" s="69"/>
      <c r="OJX214" s="69"/>
      <c r="OJY214" s="69"/>
      <c r="OJZ214" s="69"/>
      <c r="OKA214" s="69"/>
      <c r="OKB214" s="69"/>
      <c r="OKC214" s="69"/>
      <c r="OKD214" s="69"/>
      <c r="OKE214" s="69"/>
      <c r="OKF214" s="69"/>
      <c r="OKG214" s="69"/>
      <c r="OKH214" s="69"/>
      <c r="OKI214" s="69"/>
      <c r="OKJ214" s="69"/>
      <c r="OKK214" s="69"/>
      <c r="OKL214" s="69"/>
      <c r="OKM214" s="69"/>
      <c r="OKN214" s="69"/>
      <c r="OKO214" s="69"/>
      <c r="OKP214" s="69"/>
      <c r="OKQ214" s="69"/>
      <c r="OKR214" s="69"/>
      <c r="OKS214" s="69"/>
      <c r="OKT214" s="69"/>
      <c r="OKU214" s="69"/>
      <c r="OKV214" s="69"/>
      <c r="OKW214" s="69"/>
      <c r="OKX214" s="69"/>
      <c r="OKY214" s="69"/>
      <c r="OKZ214" s="69"/>
      <c r="OLA214" s="69"/>
      <c r="OLB214" s="69"/>
      <c r="OLC214" s="69"/>
      <c r="OLD214" s="69"/>
      <c r="OLE214" s="69"/>
      <c r="OLF214" s="69"/>
      <c r="OLG214" s="69"/>
      <c r="OLH214" s="69"/>
      <c r="OLI214" s="69"/>
      <c r="OLJ214" s="69"/>
      <c r="OLK214" s="69"/>
      <c r="OLL214" s="69"/>
      <c r="OLM214" s="69"/>
      <c r="OLN214" s="69"/>
      <c r="OLO214" s="69"/>
      <c r="OLP214" s="69"/>
      <c r="OLQ214" s="69"/>
      <c r="OLR214" s="69"/>
      <c r="OLS214" s="69"/>
      <c r="OLT214" s="69"/>
      <c r="OLU214" s="69"/>
      <c r="OLV214" s="69"/>
      <c r="OLW214" s="69"/>
      <c r="OLX214" s="69"/>
      <c r="OLY214" s="69"/>
      <c r="OLZ214" s="69"/>
      <c r="OMA214" s="69"/>
      <c r="OMB214" s="69"/>
      <c r="OMC214" s="69"/>
      <c r="OMD214" s="69"/>
      <c r="OME214" s="69"/>
      <c r="OMF214" s="69"/>
      <c r="OMG214" s="69"/>
      <c r="OMH214" s="69"/>
      <c r="OMI214" s="69"/>
      <c r="OMJ214" s="69"/>
      <c r="OMK214" s="69"/>
      <c r="OML214" s="69"/>
      <c r="OMM214" s="69"/>
      <c r="OMN214" s="69"/>
      <c r="OMO214" s="69"/>
      <c r="OMP214" s="69"/>
      <c r="OMQ214" s="69"/>
      <c r="OMR214" s="69"/>
      <c r="OMS214" s="69"/>
      <c r="OMT214" s="69"/>
      <c r="OMU214" s="69"/>
      <c r="OMV214" s="69"/>
      <c r="OMW214" s="69"/>
      <c r="OMX214" s="69"/>
      <c r="OMY214" s="69"/>
      <c r="OMZ214" s="69"/>
      <c r="ONA214" s="69"/>
      <c r="ONB214" s="69"/>
      <c r="ONC214" s="69"/>
      <c r="OND214" s="69"/>
      <c r="ONE214" s="69"/>
      <c r="ONF214" s="69"/>
      <c r="ONG214" s="69"/>
      <c r="ONH214" s="69"/>
      <c r="ONI214" s="69"/>
      <c r="ONJ214" s="69"/>
      <c r="ONK214" s="69"/>
      <c r="ONL214" s="69"/>
      <c r="ONM214" s="69"/>
      <c r="ONN214" s="69"/>
      <c r="ONO214" s="69"/>
      <c r="ONP214" s="69"/>
      <c r="ONQ214" s="69"/>
      <c r="ONR214" s="69"/>
      <c r="ONS214" s="69"/>
      <c r="ONT214" s="69"/>
      <c r="ONU214" s="69"/>
      <c r="ONV214" s="69"/>
      <c r="ONW214" s="69"/>
      <c r="ONX214" s="69"/>
      <c r="ONY214" s="69"/>
      <c r="ONZ214" s="69"/>
      <c r="OOA214" s="69"/>
      <c r="OOB214" s="69"/>
      <c r="OOC214" s="69"/>
      <c r="OOD214" s="69"/>
      <c r="OOE214" s="69"/>
      <c r="OOF214" s="69"/>
      <c r="OOG214" s="69"/>
      <c r="OOH214" s="69"/>
      <c r="OOI214" s="69"/>
      <c r="OOJ214" s="69"/>
      <c r="OOK214" s="69"/>
      <c r="OOL214" s="69"/>
      <c r="OOM214" s="69"/>
      <c r="OON214" s="69"/>
      <c r="OOO214" s="69"/>
      <c r="OOP214" s="69"/>
      <c r="OOQ214" s="69"/>
      <c r="OOR214" s="69"/>
      <c r="OOS214" s="69"/>
      <c r="OOT214" s="69"/>
      <c r="OOU214" s="69"/>
      <c r="OOV214" s="69"/>
      <c r="OOW214" s="69"/>
      <c r="OOX214" s="69"/>
      <c r="OOY214" s="69"/>
      <c r="OOZ214" s="69"/>
      <c r="OPA214" s="69"/>
      <c r="OPB214" s="69"/>
      <c r="OPC214" s="69"/>
      <c r="OPD214" s="69"/>
      <c r="OPE214" s="69"/>
      <c r="OPF214" s="69"/>
      <c r="OPG214" s="69"/>
      <c r="OPH214" s="69"/>
      <c r="OPI214" s="69"/>
      <c r="OPJ214" s="69"/>
      <c r="OPK214" s="69"/>
      <c r="OPL214" s="69"/>
      <c r="OPM214" s="69"/>
      <c r="OPN214" s="69"/>
      <c r="OPO214" s="69"/>
      <c r="OPP214" s="69"/>
      <c r="OPQ214" s="69"/>
      <c r="OPR214" s="69"/>
      <c r="OPS214" s="69"/>
      <c r="OPT214" s="69"/>
      <c r="OPU214" s="69"/>
      <c r="OPV214" s="69"/>
      <c r="OPW214" s="69"/>
      <c r="OPX214" s="69"/>
      <c r="OPY214" s="69"/>
      <c r="OPZ214" s="69"/>
      <c r="OQA214" s="69"/>
      <c r="OQB214" s="69"/>
      <c r="OQC214" s="69"/>
      <c r="OQD214" s="69"/>
      <c r="OQE214" s="69"/>
      <c r="OQF214" s="69"/>
      <c r="OQG214" s="69"/>
      <c r="OQH214" s="69"/>
      <c r="OQI214" s="69"/>
      <c r="OQJ214" s="69"/>
      <c r="OQK214" s="69"/>
      <c r="OQL214" s="69"/>
      <c r="OQM214" s="69"/>
      <c r="OQN214" s="69"/>
      <c r="OQO214" s="69"/>
      <c r="OQP214" s="69"/>
      <c r="OQQ214" s="69"/>
      <c r="OQR214" s="69"/>
      <c r="OQS214" s="69"/>
      <c r="OQT214" s="69"/>
      <c r="OQU214" s="69"/>
      <c r="OQV214" s="69"/>
      <c r="OQW214" s="69"/>
      <c r="OQX214" s="69"/>
      <c r="OQY214" s="69"/>
      <c r="OQZ214" s="69"/>
      <c r="ORA214" s="69"/>
      <c r="ORB214" s="69"/>
      <c r="ORC214" s="69"/>
      <c r="ORD214" s="69"/>
      <c r="ORE214" s="69"/>
      <c r="ORF214" s="69"/>
      <c r="ORG214" s="69"/>
      <c r="ORH214" s="69"/>
      <c r="ORI214" s="69"/>
      <c r="ORJ214" s="69"/>
      <c r="ORK214" s="69"/>
      <c r="ORL214" s="69"/>
      <c r="ORM214" s="69"/>
      <c r="ORN214" s="69"/>
      <c r="ORO214" s="69"/>
      <c r="ORP214" s="69"/>
      <c r="ORQ214" s="69"/>
      <c r="ORR214" s="69"/>
      <c r="ORS214" s="69"/>
      <c r="ORT214" s="69"/>
      <c r="ORU214" s="69"/>
      <c r="ORV214" s="69"/>
      <c r="ORW214" s="69"/>
      <c r="ORX214" s="69"/>
      <c r="ORY214" s="69"/>
      <c r="ORZ214" s="69"/>
      <c r="OSA214" s="69"/>
      <c r="OSB214" s="69"/>
      <c r="OSC214" s="69"/>
      <c r="OSD214" s="69"/>
      <c r="OSE214" s="69"/>
      <c r="OSF214" s="69"/>
      <c r="OSG214" s="69"/>
      <c r="OSH214" s="69"/>
      <c r="OSI214" s="69"/>
      <c r="OSJ214" s="69"/>
      <c r="OSK214" s="69"/>
      <c r="OSL214" s="69"/>
      <c r="OSM214" s="69"/>
      <c r="OSN214" s="69"/>
      <c r="OSO214" s="69"/>
      <c r="OSP214" s="69"/>
      <c r="OSQ214" s="69"/>
      <c r="OSR214" s="69"/>
      <c r="OSS214" s="69"/>
      <c r="OST214" s="69"/>
      <c r="OSU214" s="69"/>
      <c r="OSV214" s="69"/>
      <c r="OSW214" s="69"/>
      <c r="OSX214" s="69"/>
      <c r="OSY214" s="69"/>
      <c r="OSZ214" s="69"/>
      <c r="OTA214" s="69"/>
      <c r="OTB214" s="69"/>
      <c r="OTC214" s="69"/>
      <c r="OTD214" s="69"/>
      <c r="OTE214" s="69"/>
      <c r="OTF214" s="69"/>
      <c r="OTG214" s="69"/>
      <c r="OTH214" s="69"/>
      <c r="OTI214" s="69"/>
      <c r="OTJ214" s="69"/>
      <c r="OTK214" s="69"/>
      <c r="OTL214" s="69"/>
      <c r="OTM214" s="69"/>
      <c r="OTN214" s="69"/>
      <c r="OTO214" s="69"/>
      <c r="OTP214" s="69"/>
      <c r="OTQ214" s="69"/>
      <c r="OTR214" s="69"/>
      <c r="OTS214" s="69"/>
      <c r="OTT214" s="69"/>
      <c r="OTU214" s="69"/>
      <c r="OTV214" s="69"/>
      <c r="OTW214" s="69"/>
      <c r="OTX214" s="69"/>
      <c r="OTY214" s="69"/>
      <c r="OTZ214" s="69"/>
      <c r="OUA214" s="69"/>
      <c r="OUB214" s="69"/>
      <c r="OUC214" s="69"/>
      <c r="OUD214" s="69"/>
      <c r="OUE214" s="69"/>
      <c r="OUF214" s="69"/>
      <c r="OUG214" s="69"/>
      <c r="OUH214" s="69"/>
      <c r="OUI214" s="69"/>
      <c r="OUJ214" s="69"/>
      <c r="OUK214" s="69"/>
      <c r="OUL214" s="69"/>
      <c r="OUM214" s="69"/>
      <c r="OUN214" s="69"/>
      <c r="OUO214" s="69"/>
      <c r="OUP214" s="69"/>
      <c r="OUQ214" s="69"/>
      <c r="OUR214" s="69"/>
      <c r="OUS214" s="69"/>
      <c r="OUT214" s="69"/>
      <c r="OUU214" s="69"/>
      <c r="OUV214" s="69"/>
      <c r="OUW214" s="69"/>
      <c r="OUX214" s="69"/>
      <c r="OUY214" s="69"/>
      <c r="OUZ214" s="69"/>
      <c r="OVA214" s="69"/>
      <c r="OVB214" s="69"/>
      <c r="OVC214" s="69"/>
      <c r="OVD214" s="69"/>
      <c r="OVE214" s="69"/>
      <c r="OVF214" s="69"/>
      <c r="OVG214" s="69"/>
      <c r="OVH214" s="69"/>
      <c r="OVI214" s="69"/>
      <c r="OVJ214" s="69"/>
      <c r="OVK214" s="69"/>
      <c r="OVL214" s="69"/>
      <c r="OVM214" s="69"/>
      <c r="OVN214" s="69"/>
      <c r="OVO214" s="69"/>
      <c r="OVP214" s="69"/>
      <c r="OVQ214" s="69"/>
      <c r="OVR214" s="69"/>
      <c r="OVS214" s="69"/>
      <c r="OVT214" s="69"/>
      <c r="OVU214" s="69"/>
      <c r="OVV214" s="69"/>
      <c r="OVW214" s="69"/>
      <c r="OVX214" s="69"/>
      <c r="OVY214" s="69"/>
      <c r="OVZ214" s="69"/>
      <c r="OWA214" s="69"/>
      <c r="OWB214" s="69"/>
      <c r="OWC214" s="69"/>
      <c r="OWD214" s="69"/>
      <c r="OWE214" s="69"/>
      <c r="OWF214" s="69"/>
      <c r="OWG214" s="69"/>
      <c r="OWH214" s="69"/>
      <c r="OWI214" s="69"/>
      <c r="OWJ214" s="69"/>
      <c r="OWK214" s="69"/>
      <c r="OWL214" s="69"/>
      <c r="OWM214" s="69"/>
      <c r="OWN214" s="69"/>
      <c r="OWO214" s="69"/>
      <c r="OWP214" s="69"/>
      <c r="OWQ214" s="69"/>
      <c r="OWR214" s="69"/>
      <c r="OWS214" s="69"/>
      <c r="OWT214" s="69"/>
      <c r="OWU214" s="69"/>
      <c r="OWV214" s="69"/>
      <c r="OWW214" s="69"/>
      <c r="OWX214" s="69"/>
      <c r="OWY214" s="69"/>
      <c r="OWZ214" s="69"/>
      <c r="OXA214" s="69"/>
      <c r="OXB214" s="69"/>
      <c r="OXC214" s="69"/>
      <c r="OXD214" s="69"/>
      <c r="OXE214" s="69"/>
      <c r="OXF214" s="69"/>
      <c r="OXG214" s="69"/>
      <c r="OXH214" s="69"/>
      <c r="OXI214" s="69"/>
      <c r="OXJ214" s="69"/>
      <c r="OXK214" s="69"/>
      <c r="OXL214" s="69"/>
      <c r="OXM214" s="69"/>
      <c r="OXN214" s="69"/>
      <c r="OXO214" s="69"/>
      <c r="OXP214" s="69"/>
      <c r="OXQ214" s="69"/>
      <c r="OXR214" s="69"/>
      <c r="OXS214" s="69"/>
      <c r="OXT214" s="69"/>
      <c r="OXU214" s="69"/>
      <c r="OXV214" s="69"/>
      <c r="OXW214" s="69"/>
      <c r="OXX214" s="69"/>
      <c r="OXY214" s="69"/>
      <c r="OXZ214" s="69"/>
      <c r="OYA214" s="69"/>
      <c r="OYB214" s="69"/>
      <c r="OYC214" s="69"/>
      <c r="OYD214" s="69"/>
      <c r="OYE214" s="69"/>
      <c r="OYF214" s="69"/>
      <c r="OYG214" s="69"/>
      <c r="OYH214" s="69"/>
      <c r="OYI214" s="69"/>
      <c r="OYJ214" s="69"/>
      <c r="OYK214" s="69"/>
      <c r="OYL214" s="69"/>
      <c r="OYM214" s="69"/>
      <c r="OYN214" s="69"/>
      <c r="OYO214" s="69"/>
      <c r="OYP214" s="69"/>
      <c r="OYQ214" s="69"/>
      <c r="OYR214" s="69"/>
      <c r="OYS214" s="69"/>
      <c r="OYT214" s="69"/>
      <c r="OYU214" s="69"/>
      <c r="OYV214" s="69"/>
      <c r="OYW214" s="69"/>
      <c r="OYX214" s="69"/>
      <c r="OYY214" s="69"/>
      <c r="OYZ214" s="69"/>
      <c r="OZA214" s="69"/>
      <c r="OZB214" s="69"/>
      <c r="OZC214" s="69"/>
      <c r="OZD214" s="69"/>
      <c r="OZE214" s="69"/>
      <c r="OZF214" s="69"/>
      <c r="OZG214" s="69"/>
      <c r="OZH214" s="69"/>
      <c r="OZI214" s="69"/>
      <c r="OZJ214" s="69"/>
      <c r="OZK214" s="69"/>
      <c r="OZL214" s="69"/>
      <c r="OZM214" s="69"/>
      <c r="OZN214" s="69"/>
      <c r="OZO214" s="69"/>
      <c r="OZP214" s="69"/>
      <c r="OZQ214" s="69"/>
      <c r="OZR214" s="69"/>
      <c r="OZS214" s="69"/>
      <c r="OZT214" s="69"/>
      <c r="OZU214" s="69"/>
      <c r="OZV214" s="69"/>
      <c r="OZW214" s="69"/>
      <c r="OZX214" s="69"/>
      <c r="OZY214" s="69"/>
      <c r="OZZ214" s="69"/>
      <c r="PAA214" s="69"/>
      <c r="PAB214" s="69"/>
      <c r="PAC214" s="69"/>
      <c r="PAD214" s="69"/>
      <c r="PAE214" s="69"/>
      <c r="PAF214" s="69"/>
      <c r="PAG214" s="69"/>
      <c r="PAH214" s="69"/>
      <c r="PAI214" s="69"/>
      <c r="PAJ214" s="69"/>
      <c r="PAK214" s="69"/>
      <c r="PAL214" s="69"/>
      <c r="PAM214" s="69"/>
      <c r="PAN214" s="69"/>
      <c r="PAO214" s="69"/>
      <c r="PAP214" s="69"/>
      <c r="PAQ214" s="69"/>
      <c r="PAR214" s="69"/>
      <c r="PAS214" s="69"/>
      <c r="PAT214" s="69"/>
      <c r="PAU214" s="69"/>
      <c r="PAV214" s="69"/>
      <c r="PAW214" s="69"/>
      <c r="PAX214" s="69"/>
      <c r="PAY214" s="69"/>
      <c r="PAZ214" s="69"/>
      <c r="PBA214" s="69"/>
      <c r="PBB214" s="69"/>
      <c r="PBC214" s="69"/>
      <c r="PBD214" s="69"/>
      <c r="PBE214" s="69"/>
      <c r="PBF214" s="69"/>
      <c r="PBG214" s="69"/>
      <c r="PBH214" s="69"/>
      <c r="PBI214" s="69"/>
      <c r="PBJ214" s="69"/>
      <c r="PBK214" s="69"/>
      <c r="PBL214" s="69"/>
      <c r="PBM214" s="69"/>
      <c r="PBN214" s="69"/>
      <c r="PBO214" s="69"/>
      <c r="PBP214" s="69"/>
      <c r="PBQ214" s="69"/>
      <c r="PBR214" s="69"/>
      <c r="PBS214" s="69"/>
      <c r="PBT214" s="69"/>
      <c r="PBU214" s="69"/>
      <c r="PBV214" s="69"/>
      <c r="PBW214" s="69"/>
      <c r="PBX214" s="69"/>
      <c r="PBY214" s="69"/>
      <c r="PBZ214" s="69"/>
      <c r="PCA214" s="69"/>
      <c r="PCB214" s="69"/>
      <c r="PCC214" s="69"/>
      <c r="PCD214" s="69"/>
      <c r="PCE214" s="69"/>
      <c r="PCF214" s="69"/>
      <c r="PCG214" s="69"/>
      <c r="PCH214" s="69"/>
      <c r="PCI214" s="69"/>
      <c r="PCJ214" s="69"/>
      <c r="PCK214" s="69"/>
      <c r="PCL214" s="69"/>
      <c r="PCM214" s="69"/>
      <c r="PCN214" s="69"/>
      <c r="PCO214" s="69"/>
      <c r="PCP214" s="69"/>
      <c r="PCQ214" s="69"/>
      <c r="PCR214" s="69"/>
      <c r="PCS214" s="69"/>
      <c r="PCT214" s="69"/>
      <c r="PCU214" s="69"/>
      <c r="PCV214" s="69"/>
      <c r="PCW214" s="69"/>
      <c r="PCX214" s="69"/>
      <c r="PCY214" s="69"/>
      <c r="PCZ214" s="69"/>
      <c r="PDA214" s="69"/>
      <c r="PDB214" s="69"/>
      <c r="PDC214" s="69"/>
      <c r="PDD214" s="69"/>
      <c r="PDE214" s="69"/>
      <c r="PDF214" s="69"/>
      <c r="PDG214" s="69"/>
      <c r="PDH214" s="69"/>
      <c r="PDI214" s="69"/>
      <c r="PDJ214" s="69"/>
      <c r="PDK214" s="69"/>
      <c r="PDL214" s="69"/>
      <c r="PDM214" s="69"/>
      <c r="PDN214" s="69"/>
      <c r="PDO214" s="69"/>
      <c r="PDP214" s="69"/>
      <c r="PDQ214" s="69"/>
      <c r="PDR214" s="69"/>
      <c r="PDS214" s="69"/>
      <c r="PDT214" s="69"/>
      <c r="PDU214" s="69"/>
      <c r="PDV214" s="69"/>
      <c r="PDW214" s="69"/>
      <c r="PDX214" s="69"/>
      <c r="PDY214" s="69"/>
      <c r="PDZ214" s="69"/>
      <c r="PEA214" s="69"/>
      <c r="PEB214" s="69"/>
      <c r="PEC214" s="69"/>
      <c r="PED214" s="69"/>
      <c r="PEE214" s="69"/>
      <c r="PEF214" s="69"/>
      <c r="PEG214" s="69"/>
      <c r="PEH214" s="69"/>
      <c r="PEI214" s="69"/>
      <c r="PEJ214" s="69"/>
      <c r="PEK214" s="69"/>
      <c r="PEL214" s="69"/>
      <c r="PEM214" s="69"/>
      <c r="PEN214" s="69"/>
      <c r="PEO214" s="69"/>
      <c r="PEP214" s="69"/>
      <c r="PEQ214" s="69"/>
      <c r="PER214" s="69"/>
      <c r="PES214" s="69"/>
      <c r="PET214" s="69"/>
      <c r="PEU214" s="69"/>
      <c r="PEV214" s="69"/>
      <c r="PEW214" s="69"/>
      <c r="PEX214" s="69"/>
      <c r="PEY214" s="69"/>
      <c r="PEZ214" s="69"/>
      <c r="PFA214" s="69"/>
      <c r="PFB214" s="69"/>
      <c r="PFC214" s="69"/>
      <c r="PFD214" s="69"/>
      <c r="PFE214" s="69"/>
      <c r="PFF214" s="69"/>
      <c r="PFG214" s="69"/>
      <c r="PFH214" s="69"/>
      <c r="PFI214" s="69"/>
      <c r="PFJ214" s="69"/>
      <c r="PFK214" s="69"/>
      <c r="PFL214" s="69"/>
      <c r="PFM214" s="69"/>
      <c r="PFN214" s="69"/>
      <c r="PFO214" s="69"/>
      <c r="PFP214" s="69"/>
      <c r="PFQ214" s="69"/>
      <c r="PFR214" s="69"/>
      <c r="PFS214" s="69"/>
      <c r="PFT214" s="69"/>
      <c r="PFU214" s="69"/>
      <c r="PFV214" s="69"/>
      <c r="PFW214" s="69"/>
      <c r="PFX214" s="69"/>
      <c r="PFY214" s="69"/>
      <c r="PFZ214" s="69"/>
      <c r="PGA214" s="69"/>
      <c r="PGB214" s="69"/>
      <c r="PGC214" s="69"/>
      <c r="PGD214" s="69"/>
      <c r="PGE214" s="69"/>
      <c r="PGF214" s="69"/>
      <c r="PGG214" s="69"/>
      <c r="PGH214" s="69"/>
      <c r="PGI214" s="69"/>
      <c r="PGJ214" s="69"/>
      <c r="PGK214" s="69"/>
      <c r="PGL214" s="69"/>
      <c r="PGM214" s="69"/>
      <c r="PGN214" s="69"/>
      <c r="PGO214" s="69"/>
      <c r="PGP214" s="69"/>
      <c r="PGQ214" s="69"/>
      <c r="PGR214" s="69"/>
      <c r="PGS214" s="69"/>
      <c r="PGT214" s="69"/>
      <c r="PGU214" s="69"/>
      <c r="PGV214" s="69"/>
      <c r="PGW214" s="69"/>
      <c r="PGX214" s="69"/>
      <c r="PGY214" s="69"/>
      <c r="PGZ214" s="69"/>
      <c r="PHA214" s="69"/>
      <c r="PHB214" s="69"/>
      <c r="PHC214" s="69"/>
      <c r="PHD214" s="69"/>
      <c r="PHE214" s="69"/>
      <c r="PHF214" s="69"/>
      <c r="PHG214" s="69"/>
      <c r="PHH214" s="69"/>
      <c r="PHI214" s="69"/>
      <c r="PHJ214" s="69"/>
      <c r="PHK214" s="69"/>
      <c r="PHL214" s="69"/>
      <c r="PHM214" s="69"/>
      <c r="PHN214" s="69"/>
      <c r="PHO214" s="69"/>
      <c r="PHP214" s="69"/>
      <c r="PHQ214" s="69"/>
      <c r="PHR214" s="69"/>
      <c r="PHS214" s="69"/>
      <c r="PHT214" s="69"/>
      <c r="PHU214" s="69"/>
      <c r="PHV214" s="69"/>
      <c r="PHW214" s="69"/>
      <c r="PHX214" s="69"/>
      <c r="PHY214" s="69"/>
      <c r="PHZ214" s="69"/>
      <c r="PIA214" s="69"/>
      <c r="PIB214" s="69"/>
      <c r="PIC214" s="69"/>
      <c r="PID214" s="69"/>
      <c r="PIE214" s="69"/>
      <c r="PIF214" s="69"/>
      <c r="PIG214" s="69"/>
      <c r="PIH214" s="69"/>
      <c r="PII214" s="69"/>
      <c r="PIJ214" s="69"/>
      <c r="PIK214" s="69"/>
      <c r="PIL214" s="69"/>
      <c r="PIM214" s="69"/>
      <c r="PIN214" s="69"/>
      <c r="PIO214" s="69"/>
      <c r="PIP214" s="69"/>
      <c r="PIQ214" s="69"/>
      <c r="PIR214" s="69"/>
      <c r="PIS214" s="69"/>
      <c r="PIT214" s="69"/>
      <c r="PIU214" s="69"/>
      <c r="PIV214" s="69"/>
      <c r="PIW214" s="69"/>
      <c r="PIX214" s="69"/>
      <c r="PIY214" s="69"/>
      <c r="PIZ214" s="69"/>
      <c r="PJA214" s="69"/>
      <c r="PJB214" s="69"/>
      <c r="PJC214" s="69"/>
      <c r="PJD214" s="69"/>
      <c r="PJE214" s="69"/>
      <c r="PJF214" s="69"/>
      <c r="PJG214" s="69"/>
      <c r="PJH214" s="69"/>
      <c r="PJI214" s="69"/>
      <c r="PJJ214" s="69"/>
      <c r="PJK214" s="69"/>
      <c r="PJL214" s="69"/>
      <c r="PJM214" s="69"/>
      <c r="PJN214" s="69"/>
      <c r="PJO214" s="69"/>
      <c r="PJP214" s="69"/>
      <c r="PJQ214" s="69"/>
      <c r="PJR214" s="69"/>
      <c r="PJS214" s="69"/>
      <c r="PJT214" s="69"/>
      <c r="PJU214" s="69"/>
      <c r="PJV214" s="69"/>
      <c r="PJW214" s="69"/>
      <c r="PJX214" s="69"/>
      <c r="PJY214" s="69"/>
      <c r="PJZ214" s="69"/>
      <c r="PKA214" s="69"/>
      <c r="PKB214" s="69"/>
      <c r="PKC214" s="69"/>
      <c r="PKD214" s="69"/>
      <c r="PKE214" s="69"/>
      <c r="PKF214" s="69"/>
      <c r="PKG214" s="69"/>
      <c r="PKH214" s="69"/>
      <c r="PKI214" s="69"/>
      <c r="PKJ214" s="69"/>
      <c r="PKK214" s="69"/>
      <c r="PKL214" s="69"/>
      <c r="PKM214" s="69"/>
      <c r="PKN214" s="69"/>
      <c r="PKO214" s="69"/>
      <c r="PKP214" s="69"/>
      <c r="PKQ214" s="69"/>
      <c r="PKR214" s="69"/>
      <c r="PKS214" s="69"/>
      <c r="PKT214" s="69"/>
      <c r="PKU214" s="69"/>
      <c r="PKV214" s="69"/>
      <c r="PKW214" s="69"/>
      <c r="PKX214" s="69"/>
      <c r="PKY214" s="69"/>
      <c r="PKZ214" s="69"/>
      <c r="PLA214" s="69"/>
      <c r="PLB214" s="69"/>
      <c r="PLC214" s="69"/>
      <c r="PLD214" s="69"/>
      <c r="PLE214" s="69"/>
      <c r="PLF214" s="69"/>
      <c r="PLG214" s="69"/>
      <c r="PLH214" s="69"/>
      <c r="PLI214" s="69"/>
      <c r="PLJ214" s="69"/>
      <c r="PLK214" s="69"/>
      <c r="PLL214" s="69"/>
      <c r="PLM214" s="69"/>
      <c r="PLN214" s="69"/>
      <c r="PLO214" s="69"/>
      <c r="PLP214" s="69"/>
      <c r="PLQ214" s="69"/>
      <c r="PLR214" s="69"/>
      <c r="PLS214" s="69"/>
      <c r="PLT214" s="69"/>
      <c r="PLU214" s="69"/>
      <c r="PLV214" s="69"/>
      <c r="PLW214" s="69"/>
      <c r="PLX214" s="69"/>
      <c r="PLY214" s="69"/>
      <c r="PLZ214" s="69"/>
      <c r="PMA214" s="69"/>
      <c r="PMB214" s="69"/>
      <c r="PMC214" s="69"/>
      <c r="PMD214" s="69"/>
      <c r="PME214" s="69"/>
      <c r="PMF214" s="69"/>
      <c r="PMG214" s="69"/>
      <c r="PMH214" s="69"/>
      <c r="PMI214" s="69"/>
      <c r="PMJ214" s="69"/>
      <c r="PMK214" s="69"/>
      <c r="PML214" s="69"/>
      <c r="PMM214" s="69"/>
      <c r="PMN214" s="69"/>
      <c r="PMO214" s="69"/>
      <c r="PMP214" s="69"/>
      <c r="PMQ214" s="69"/>
      <c r="PMR214" s="69"/>
      <c r="PMS214" s="69"/>
      <c r="PMT214" s="69"/>
      <c r="PMU214" s="69"/>
      <c r="PMV214" s="69"/>
      <c r="PMW214" s="69"/>
      <c r="PMX214" s="69"/>
      <c r="PMY214" s="69"/>
      <c r="PMZ214" s="69"/>
      <c r="PNA214" s="69"/>
      <c r="PNB214" s="69"/>
      <c r="PNC214" s="69"/>
      <c r="PND214" s="69"/>
      <c r="PNE214" s="69"/>
      <c r="PNF214" s="69"/>
      <c r="PNG214" s="69"/>
      <c r="PNH214" s="69"/>
      <c r="PNI214" s="69"/>
      <c r="PNJ214" s="69"/>
      <c r="PNK214" s="69"/>
      <c r="PNL214" s="69"/>
      <c r="PNM214" s="69"/>
      <c r="PNN214" s="69"/>
      <c r="PNO214" s="69"/>
      <c r="PNP214" s="69"/>
      <c r="PNQ214" s="69"/>
      <c r="PNR214" s="69"/>
      <c r="PNS214" s="69"/>
      <c r="PNT214" s="69"/>
      <c r="PNU214" s="69"/>
      <c r="PNV214" s="69"/>
      <c r="PNW214" s="69"/>
      <c r="PNX214" s="69"/>
      <c r="PNY214" s="69"/>
      <c r="PNZ214" s="69"/>
      <c r="POA214" s="69"/>
      <c r="POB214" s="69"/>
      <c r="POC214" s="69"/>
      <c r="POD214" s="69"/>
      <c r="POE214" s="69"/>
      <c r="POF214" s="69"/>
      <c r="POG214" s="69"/>
      <c r="POH214" s="69"/>
      <c r="POI214" s="69"/>
      <c r="POJ214" s="69"/>
      <c r="POK214" s="69"/>
      <c r="POL214" s="69"/>
      <c r="POM214" s="69"/>
      <c r="PON214" s="69"/>
      <c r="POO214" s="69"/>
      <c r="POP214" s="69"/>
      <c r="POQ214" s="69"/>
      <c r="POR214" s="69"/>
      <c r="POS214" s="69"/>
      <c r="POT214" s="69"/>
      <c r="POU214" s="69"/>
      <c r="POV214" s="69"/>
      <c r="POW214" s="69"/>
      <c r="POX214" s="69"/>
      <c r="POY214" s="69"/>
      <c r="POZ214" s="69"/>
      <c r="PPA214" s="69"/>
      <c r="PPB214" s="69"/>
      <c r="PPC214" s="69"/>
      <c r="PPD214" s="69"/>
      <c r="PPE214" s="69"/>
      <c r="PPF214" s="69"/>
      <c r="PPG214" s="69"/>
      <c r="PPH214" s="69"/>
      <c r="PPI214" s="69"/>
      <c r="PPJ214" s="69"/>
      <c r="PPK214" s="69"/>
      <c r="PPL214" s="69"/>
      <c r="PPM214" s="69"/>
      <c r="PPN214" s="69"/>
      <c r="PPO214" s="69"/>
      <c r="PPP214" s="69"/>
      <c r="PPQ214" s="69"/>
      <c r="PPR214" s="69"/>
      <c r="PPS214" s="69"/>
      <c r="PPT214" s="69"/>
      <c r="PPU214" s="69"/>
      <c r="PPV214" s="69"/>
      <c r="PPW214" s="69"/>
      <c r="PPX214" s="69"/>
      <c r="PPY214" s="69"/>
      <c r="PPZ214" s="69"/>
      <c r="PQA214" s="69"/>
      <c r="PQB214" s="69"/>
      <c r="PQC214" s="69"/>
      <c r="PQD214" s="69"/>
      <c r="PQE214" s="69"/>
      <c r="PQF214" s="69"/>
      <c r="PQG214" s="69"/>
      <c r="PQH214" s="69"/>
      <c r="PQI214" s="69"/>
      <c r="PQJ214" s="69"/>
      <c r="PQK214" s="69"/>
      <c r="PQL214" s="69"/>
      <c r="PQM214" s="69"/>
      <c r="PQN214" s="69"/>
      <c r="PQO214" s="69"/>
      <c r="PQP214" s="69"/>
      <c r="PQQ214" s="69"/>
      <c r="PQR214" s="69"/>
      <c r="PQS214" s="69"/>
      <c r="PQT214" s="69"/>
      <c r="PQU214" s="69"/>
      <c r="PQV214" s="69"/>
      <c r="PQW214" s="69"/>
      <c r="PQX214" s="69"/>
      <c r="PQY214" s="69"/>
      <c r="PQZ214" s="69"/>
      <c r="PRA214" s="69"/>
      <c r="PRB214" s="69"/>
      <c r="PRC214" s="69"/>
      <c r="PRD214" s="69"/>
      <c r="PRE214" s="69"/>
      <c r="PRF214" s="69"/>
      <c r="PRG214" s="69"/>
      <c r="PRH214" s="69"/>
      <c r="PRI214" s="69"/>
      <c r="PRJ214" s="69"/>
      <c r="PRK214" s="69"/>
      <c r="PRL214" s="69"/>
      <c r="PRM214" s="69"/>
      <c r="PRN214" s="69"/>
      <c r="PRO214" s="69"/>
      <c r="PRP214" s="69"/>
      <c r="PRQ214" s="69"/>
      <c r="PRR214" s="69"/>
      <c r="PRS214" s="69"/>
      <c r="PRT214" s="69"/>
      <c r="PRU214" s="69"/>
      <c r="PRV214" s="69"/>
      <c r="PRW214" s="69"/>
      <c r="PRX214" s="69"/>
      <c r="PRY214" s="69"/>
      <c r="PRZ214" s="69"/>
      <c r="PSA214" s="69"/>
      <c r="PSB214" s="69"/>
      <c r="PSC214" s="69"/>
      <c r="PSD214" s="69"/>
      <c r="PSE214" s="69"/>
      <c r="PSF214" s="69"/>
      <c r="PSG214" s="69"/>
      <c r="PSH214" s="69"/>
      <c r="PSI214" s="69"/>
      <c r="PSJ214" s="69"/>
      <c r="PSK214" s="69"/>
      <c r="PSL214" s="69"/>
      <c r="PSM214" s="69"/>
      <c r="PSN214" s="69"/>
      <c r="PSO214" s="69"/>
      <c r="PSP214" s="69"/>
      <c r="PSQ214" s="69"/>
      <c r="PSR214" s="69"/>
      <c r="PSS214" s="69"/>
      <c r="PST214" s="69"/>
      <c r="PSU214" s="69"/>
      <c r="PSV214" s="69"/>
      <c r="PSW214" s="69"/>
      <c r="PSX214" s="69"/>
      <c r="PSY214" s="69"/>
      <c r="PSZ214" s="69"/>
      <c r="PTA214" s="69"/>
      <c r="PTB214" s="69"/>
      <c r="PTC214" s="69"/>
      <c r="PTD214" s="69"/>
      <c r="PTE214" s="69"/>
      <c r="PTF214" s="69"/>
      <c r="PTG214" s="69"/>
      <c r="PTH214" s="69"/>
      <c r="PTI214" s="69"/>
      <c r="PTJ214" s="69"/>
      <c r="PTK214" s="69"/>
      <c r="PTL214" s="69"/>
      <c r="PTM214" s="69"/>
      <c r="PTN214" s="69"/>
      <c r="PTO214" s="69"/>
      <c r="PTP214" s="69"/>
      <c r="PTQ214" s="69"/>
      <c r="PTR214" s="69"/>
      <c r="PTS214" s="69"/>
      <c r="PTT214" s="69"/>
      <c r="PTU214" s="69"/>
      <c r="PTV214" s="69"/>
      <c r="PTW214" s="69"/>
      <c r="PTX214" s="69"/>
      <c r="PTY214" s="69"/>
      <c r="PTZ214" s="69"/>
      <c r="PUA214" s="69"/>
      <c r="PUB214" s="69"/>
      <c r="PUC214" s="69"/>
      <c r="PUD214" s="69"/>
      <c r="PUE214" s="69"/>
      <c r="PUF214" s="69"/>
      <c r="PUG214" s="69"/>
      <c r="PUH214" s="69"/>
      <c r="PUI214" s="69"/>
      <c r="PUJ214" s="69"/>
      <c r="PUK214" s="69"/>
      <c r="PUL214" s="69"/>
      <c r="PUM214" s="69"/>
      <c r="PUN214" s="69"/>
      <c r="PUO214" s="69"/>
      <c r="PUP214" s="69"/>
      <c r="PUQ214" s="69"/>
      <c r="PUR214" s="69"/>
      <c r="PUS214" s="69"/>
      <c r="PUT214" s="69"/>
      <c r="PUU214" s="69"/>
      <c r="PUV214" s="69"/>
      <c r="PUW214" s="69"/>
      <c r="PUX214" s="69"/>
      <c r="PUY214" s="69"/>
      <c r="PUZ214" s="69"/>
      <c r="PVA214" s="69"/>
      <c r="PVB214" s="69"/>
      <c r="PVC214" s="69"/>
      <c r="PVD214" s="69"/>
      <c r="PVE214" s="69"/>
      <c r="PVF214" s="69"/>
      <c r="PVG214" s="69"/>
      <c r="PVH214" s="69"/>
      <c r="PVI214" s="69"/>
      <c r="PVJ214" s="69"/>
      <c r="PVK214" s="69"/>
      <c r="PVL214" s="69"/>
      <c r="PVM214" s="69"/>
      <c r="PVN214" s="69"/>
      <c r="PVO214" s="69"/>
      <c r="PVP214" s="69"/>
      <c r="PVQ214" s="69"/>
      <c r="PVR214" s="69"/>
      <c r="PVS214" s="69"/>
      <c r="PVT214" s="69"/>
      <c r="PVU214" s="69"/>
      <c r="PVV214" s="69"/>
      <c r="PVW214" s="69"/>
      <c r="PVX214" s="69"/>
      <c r="PVY214" s="69"/>
      <c r="PVZ214" s="69"/>
      <c r="PWA214" s="69"/>
      <c r="PWB214" s="69"/>
      <c r="PWC214" s="69"/>
      <c r="PWD214" s="69"/>
      <c r="PWE214" s="69"/>
      <c r="PWF214" s="69"/>
      <c r="PWG214" s="69"/>
      <c r="PWH214" s="69"/>
      <c r="PWI214" s="69"/>
      <c r="PWJ214" s="69"/>
      <c r="PWK214" s="69"/>
      <c r="PWL214" s="69"/>
      <c r="PWM214" s="69"/>
      <c r="PWN214" s="69"/>
      <c r="PWO214" s="69"/>
      <c r="PWP214" s="69"/>
      <c r="PWQ214" s="69"/>
      <c r="PWR214" s="69"/>
      <c r="PWS214" s="69"/>
      <c r="PWT214" s="69"/>
      <c r="PWU214" s="69"/>
      <c r="PWV214" s="69"/>
      <c r="PWW214" s="69"/>
      <c r="PWX214" s="69"/>
      <c r="PWY214" s="69"/>
      <c r="PWZ214" s="69"/>
      <c r="PXA214" s="69"/>
      <c r="PXB214" s="69"/>
      <c r="PXC214" s="69"/>
      <c r="PXD214" s="69"/>
      <c r="PXE214" s="69"/>
      <c r="PXF214" s="69"/>
      <c r="PXG214" s="69"/>
      <c r="PXH214" s="69"/>
      <c r="PXI214" s="69"/>
      <c r="PXJ214" s="69"/>
      <c r="PXK214" s="69"/>
      <c r="PXL214" s="69"/>
      <c r="PXM214" s="69"/>
      <c r="PXN214" s="69"/>
      <c r="PXO214" s="69"/>
      <c r="PXP214" s="69"/>
      <c r="PXQ214" s="69"/>
      <c r="PXR214" s="69"/>
      <c r="PXS214" s="69"/>
      <c r="PXT214" s="69"/>
      <c r="PXU214" s="69"/>
      <c r="PXV214" s="69"/>
      <c r="PXW214" s="69"/>
      <c r="PXX214" s="69"/>
      <c r="PXY214" s="69"/>
      <c r="PXZ214" s="69"/>
      <c r="PYA214" s="69"/>
      <c r="PYB214" s="69"/>
      <c r="PYC214" s="69"/>
      <c r="PYD214" s="69"/>
      <c r="PYE214" s="69"/>
      <c r="PYF214" s="69"/>
      <c r="PYG214" s="69"/>
      <c r="PYH214" s="69"/>
      <c r="PYI214" s="69"/>
      <c r="PYJ214" s="69"/>
      <c r="PYK214" s="69"/>
      <c r="PYL214" s="69"/>
      <c r="PYM214" s="69"/>
      <c r="PYN214" s="69"/>
      <c r="PYO214" s="69"/>
      <c r="PYP214" s="69"/>
      <c r="PYQ214" s="69"/>
      <c r="PYR214" s="69"/>
      <c r="PYS214" s="69"/>
      <c r="PYT214" s="69"/>
      <c r="PYU214" s="69"/>
      <c r="PYV214" s="69"/>
      <c r="PYW214" s="69"/>
      <c r="PYX214" s="69"/>
      <c r="PYY214" s="69"/>
      <c r="PYZ214" s="69"/>
      <c r="PZA214" s="69"/>
      <c r="PZB214" s="69"/>
      <c r="PZC214" s="69"/>
      <c r="PZD214" s="69"/>
      <c r="PZE214" s="69"/>
      <c r="PZF214" s="69"/>
      <c r="PZG214" s="69"/>
      <c r="PZH214" s="69"/>
      <c r="PZI214" s="69"/>
      <c r="PZJ214" s="69"/>
      <c r="PZK214" s="69"/>
      <c r="PZL214" s="69"/>
      <c r="PZM214" s="69"/>
      <c r="PZN214" s="69"/>
      <c r="PZO214" s="69"/>
      <c r="PZP214" s="69"/>
      <c r="PZQ214" s="69"/>
      <c r="PZR214" s="69"/>
      <c r="PZS214" s="69"/>
      <c r="PZT214" s="69"/>
      <c r="PZU214" s="69"/>
      <c r="PZV214" s="69"/>
      <c r="PZW214" s="69"/>
      <c r="PZX214" s="69"/>
      <c r="PZY214" s="69"/>
      <c r="PZZ214" s="69"/>
      <c r="QAA214" s="69"/>
      <c r="QAB214" s="69"/>
      <c r="QAC214" s="69"/>
      <c r="QAD214" s="69"/>
      <c r="QAE214" s="69"/>
      <c r="QAF214" s="69"/>
      <c r="QAG214" s="69"/>
      <c r="QAH214" s="69"/>
      <c r="QAI214" s="69"/>
      <c r="QAJ214" s="69"/>
      <c r="QAK214" s="69"/>
      <c r="QAL214" s="69"/>
      <c r="QAM214" s="69"/>
      <c r="QAN214" s="69"/>
      <c r="QAO214" s="69"/>
      <c r="QAP214" s="69"/>
      <c r="QAQ214" s="69"/>
      <c r="QAR214" s="69"/>
      <c r="QAS214" s="69"/>
      <c r="QAT214" s="69"/>
      <c r="QAU214" s="69"/>
      <c r="QAV214" s="69"/>
      <c r="QAW214" s="69"/>
      <c r="QAX214" s="69"/>
      <c r="QAY214" s="69"/>
      <c r="QAZ214" s="69"/>
      <c r="QBA214" s="69"/>
      <c r="QBB214" s="69"/>
      <c r="QBC214" s="69"/>
      <c r="QBD214" s="69"/>
      <c r="QBE214" s="69"/>
      <c r="QBF214" s="69"/>
      <c r="QBG214" s="69"/>
      <c r="QBH214" s="69"/>
      <c r="QBI214" s="69"/>
      <c r="QBJ214" s="69"/>
      <c r="QBK214" s="69"/>
      <c r="QBL214" s="69"/>
      <c r="QBM214" s="69"/>
      <c r="QBN214" s="69"/>
      <c r="QBO214" s="69"/>
      <c r="QBP214" s="69"/>
      <c r="QBQ214" s="69"/>
      <c r="QBR214" s="69"/>
      <c r="QBS214" s="69"/>
      <c r="QBT214" s="69"/>
      <c r="QBU214" s="69"/>
      <c r="QBV214" s="69"/>
      <c r="QBW214" s="69"/>
      <c r="QBX214" s="69"/>
      <c r="QBY214" s="69"/>
      <c r="QBZ214" s="69"/>
      <c r="QCA214" s="69"/>
      <c r="QCB214" s="69"/>
      <c r="QCC214" s="69"/>
      <c r="QCD214" s="69"/>
      <c r="QCE214" s="69"/>
      <c r="QCF214" s="69"/>
      <c r="QCG214" s="69"/>
      <c r="QCH214" s="69"/>
      <c r="QCI214" s="69"/>
      <c r="QCJ214" s="69"/>
      <c r="QCK214" s="69"/>
      <c r="QCL214" s="69"/>
      <c r="QCM214" s="69"/>
      <c r="QCN214" s="69"/>
      <c r="QCO214" s="69"/>
      <c r="QCP214" s="69"/>
      <c r="QCQ214" s="69"/>
      <c r="QCR214" s="69"/>
      <c r="QCS214" s="69"/>
      <c r="QCT214" s="69"/>
      <c r="QCU214" s="69"/>
      <c r="QCV214" s="69"/>
      <c r="QCW214" s="69"/>
      <c r="QCX214" s="69"/>
      <c r="QCY214" s="69"/>
      <c r="QCZ214" s="69"/>
      <c r="QDA214" s="69"/>
      <c r="QDB214" s="69"/>
      <c r="QDC214" s="69"/>
      <c r="QDD214" s="69"/>
      <c r="QDE214" s="69"/>
      <c r="QDF214" s="69"/>
      <c r="QDG214" s="69"/>
      <c r="QDH214" s="69"/>
      <c r="QDI214" s="69"/>
      <c r="QDJ214" s="69"/>
      <c r="QDK214" s="69"/>
      <c r="QDL214" s="69"/>
      <c r="QDM214" s="69"/>
      <c r="QDN214" s="69"/>
      <c r="QDO214" s="69"/>
      <c r="QDP214" s="69"/>
      <c r="QDQ214" s="69"/>
      <c r="QDR214" s="69"/>
      <c r="QDS214" s="69"/>
      <c r="QDT214" s="69"/>
      <c r="QDU214" s="69"/>
      <c r="QDV214" s="69"/>
      <c r="QDW214" s="69"/>
      <c r="QDX214" s="69"/>
      <c r="QDY214" s="69"/>
      <c r="QDZ214" s="69"/>
      <c r="QEA214" s="69"/>
      <c r="QEB214" s="69"/>
      <c r="QEC214" s="69"/>
      <c r="QED214" s="69"/>
      <c r="QEE214" s="69"/>
      <c r="QEF214" s="69"/>
      <c r="QEG214" s="69"/>
      <c r="QEH214" s="69"/>
      <c r="QEI214" s="69"/>
      <c r="QEJ214" s="69"/>
      <c r="QEK214" s="69"/>
      <c r="QEL214" s="69"/>
      <c r="QEM214" s="69"/>
      <c r="QEN214" s="69"/>
      <c r="QEO214" s="69"/>
      <c r="QEP214" s="69"/>
      <c r="QEQ214" s="69"/>
      <c r="QER214" s="69"/>
      <c r="QES214" s="69"/>
      <c r="QET214" s="69"/>
      <c r="QEU214" s="69"/>
      <c r="QEV214" s="69"/>
      <c r="QEW214" s="69"/>
      <c r="QEX214" s="69"/>
      <c r="QEY214" s="69"/>
      <c r="QEZ214" s="69"/>
      <c r="QFA214" s="69"/>
      <c r="QFB214" s="69"/>
      <c r="QFC214" s="69"/>
      <c r="QFD214" s="69"/>
      <c r="QFE214" s="69"/>
      <c r="QFF214" s="69"/>
      <c r="QFG214" s="69"/>
      <c r="QFH214" s="69"/>
      <c r="QFI214" s="69"/>
      <c r="QFJ214" s="69"/>
      <c r="QFK214" s="69"/>
      <c r="QFL214" s="69"/>
      <c r="QFM214" s="69"/>
      <c r="QFN214" s="69"/>
      <c r="QFO214" s="69"/>
      <c r="QFP214" s="69"/>
      <c r="QFQ214" s="69"/>
      <c r="QFR214" s="69"/>
      <c r="QFS214" s="69"/>
      <c r="QFT214" s="69"/>
      <c r="QFU214" s="69"/>
      <c r="QFV214" s="69"/>
      <c r="QFW214" s="69"/>
      <c r="QFX214" s="69"/>
      <c r="QFY214" s="69"/>
      <c r="QFZ214" s="69"/>
      <c r="QGA214" s="69"/>
      <c r="QGB214" s="69"/>
      <c r="QGC214" s="69"/>
      <c r="QGD214" s="69"/>
      <c r="QGE214" s="69"/>
      <c r="QGF214" s="69"/>
      <c r="QGG214" s="69"/>
      <c r="QGH214" s="69"/>
      <c r="QGI214" s="69"/>
      <c r="QGJ214" s="69"/>
      <c r="QGK214" s="69"/>
      <c r="QGL214" s="69"/>
      <c r="QGM214" s="69"/>
      <c r="QGN214" s="69"/>
      <c r="QGO214" s="69"/>
      <c r="QGP214" s="69"/>
      <c r="QGQ214" s="69"/>
      <c r="QGR214" s="69"/>
      <c r="QGS214" s="69"/>
      <c r="QGT214" s="69"/>
      <c r="QGU214" s="69"/>
      <c r="QGV214" s="69"/>
      <c r="QGW214" s="69"/>
      <c r="QGX214" s="69"/>
      <c r="QGY214" s="69"/>
      <c r="QGZ214" s="69"/>
      <c r="QHA214" s="69"/>
      <c r="QHB214" s="69"/>
      <c r="QHC214" s="69"/>
      <c r="QHD214" s="69"/>
      <c r="QHE214" s="69"/>
      <c r="QHF214" s="69"/>
      <c r="QHG214" s="69"/>
      <c r="QHH214" s="69"/>
      <c r="QHI214" s="69"/>
      <c r="QHJ214" s="69"/>
      <c r="QHK214" s="69"/>
      <c r="QHL214" s="69"/>
      <c r="QHM214" s="69"/>
      <c r="QHN214" s="69"/>
      <c r="QHO214" s="69"/>
      <c r="QHP214" s="69"/>
      <c r="QHQ214" s="69"/>
      <c r="QHR214" s="69"/>
      <c r="QHS214" s="69"/>
      <c r="QHT214" s="69"/>
      <c r="QHU214" s="69"/>
      <c r="QHV214" s="69"/>
      <c r="QHW214" s="69"/>
      <c r="QHX214" s="69"/>
      <c r="QHY214" s="69"/>
      <c r="QHZ214" s="69"/>
      <c r="QIA214" s="69"/>
      <c r="QIB214" s="69"/>
      <c r="QIC214" s="69"/>
      <c r="QID214" s="69"/>
      <c r="QIE214" s="69"/>
      <c r="QIF214" s="69"/>
      <c r="QIG214" s="69"/>
      <c r="QIH214" s="69"/>
      <c r="QII214" s="69"/>
      <c r="QIJ214" s="69"/>
      <c r="QIK214" s="69"/>
      <c r="QIL214" s="69"/>
      <c r="QIM214" s="69"/>
      <c r="QIN214" s="69"/>
      <c r="QIO214" s="69"/>
      <c r="QIP214" s="69"/>
      <c r="QIQ214" s="69"/>
      <c r="QIR214" s="69"/>
      <c r="QIS214" s="69"/>
      <c r="QIT214" s="69"/>
      <c r="QIU214" s="69"/>
      <c r="QIV214" s="69"/>
      <c r="QIW214" s="69"/>
      <c r="QIX214" s="69"/>
      <c r="QIY214" s="69"/>
      <c r="QIZ214" s="69"/>
      <c r="QJA214" s="69"/>
      <c r="QJB214" s="69"/>
      <c r="QJC214" s="69"/>
      <c r="QJD214" s="69"/>
      <c r="QJE214" s="69"/>
      <c r="QJF214" s="69"/>
      <c r="QJG214" s="69"/>
      <c r="QJH214" s="69"/>
      <c r="QJI214" s="69"/>
      <c r="QJJ214" s="69"/>
      <c r="QJK214" s="69"/>
      <c r="QJL214" s="69"/>
      <c r="QJM214" s="69"/>
      <c r="QJN214" s="69"/>
      <c r="QJO214" s="69"/>
      <c r="QJP214" s="69"/>
      <c r="QJQ214" s="69"/>
      <c r="QJR214" s="69"/>
      <c r="QJS214" s="69"/>
      <c r="QJT214" s="69"/>
      <c r="QJU214" s="69"/>
      <c r="QJV214" s="69"/>
      <c r="QJW214" s="69"/>
      <c r="QJX214" s="69"/>
      <c r="QJY214" s="69"/>
      <c r="QJZ214" s="69"/>
      <c r="QKA214" s="69"/>
      <c r="QKB214" s="69"/>
      <c r="QKC214" s="69"/>
      <c r="QKD214" s="69"/>
      <c r="QKE214" s="69"/>
      <c r="QKF214" s="69"/>
      <c r="QKG214" s="69"/>
      <c r="QKH214" s="69"/>
      <c r="QKI214" s="69"/>
      <c r="QKJ214" s="69"/>
      <c r="QKK214" s="69"/>
      <c r="QKL214" s="69"/>
      <c r="QKM214" s="69"/>
      <c r="QKN214" s="69"/>
      <c r="QKO214" s="69"/>
      <c r="QKP214" s="69"/>
      <c r="QKQ214" s="69"/>
      <c r="QKR214" s="69"/>
      <c r="QKS214" s="69"/>
      <c r="QKT214" s="69"/>
      <c r="QKU214" s="69"/>
      <c r="QKV214" s="69"/>
      <c r="QKW214" s="69"/>
      <c r="QKX214" s="69"/>
      <c r="QKY214" s="69"/>
      <c r="QKZ214" s="69"/>
      <c r="QLA214" s="69"/>
      <c r="QLB214" s="69"/>
      <c r="QLC214" s="69"/>
      <c r="QLD214" s="69"/>
      <c r="QLE214" s="69"/>
      <c r="QLF214" s="69"/>
      <c r="QLG214" s="69"/>
      <c r="QLH214" s="69"/>
      <c r="QLI214" s="69"/>
      <c r="QLJ214" s="69"/>
      <c r="QLK214" s="69"/>
      <c r="QLL214" s="69"/>
      <c r="QLM214" s="69"/>
      <c r="QLN214" s="69"/>
      <c r="QLO214" s="69"/>
      <c r="QLP214" s="69"/>
      <c r="QLQ214" s="69"/>
      <c r="QLR214" s="69"/>
      <c r="QLS214" s="69"/>
      <c r="QLT214" s="69"/>
      <c r="QLU214" s="69"/>
      <c r="QLV214" s="69"/>
      <c r="QLW214" s="69"/>
      <c r="QLX214" s="69"/>
      <c r="QLY214" s="69"/>
      <c r="QLZ214" s="69"/>
      <c r="QMA214" s="69"/>
      <c r="QMB214" s="69"/>
      <c r="QMC214" s="69"/>
      <c r="QMD214" s="69"/>
      <c r="QME214" s="69"/>
      <c r="QMF214" s="69"/>
      <c r="QMG214" s="69"/>
      <c r="QMH214" s="69"/>
      <c r="QMI214" s="69"/>
      <c r="QMJ214" s="69"/>
      <c r="QMK214" s="69"/>
      <c r="QML214" s="69"/>
      <c r="QMM214" s="69"/>
      <c r="QMN214" s="69"/>
      <c r="QMO214" s="69"/>
      <c r="QMP214" s="69"/>
      <c r="QMQ214" s="69"/>
      <c r="QMR214" s="69"/>
      <c r="QMS214" s="69"/>
      <c r="QMT214" s="69"/>
      <c r="QMU214" s="69"/>
      <c r="QMV214" s="69"/>
      <c r="QMW214" s="69"/>
      <c r="QMX214" s="69"/>
      <c r="QMY214" s="69"/>
      <c r="QMZ214" s="69"/>
      <c r="QNA214" s="69"/>
      <c r="QNB214" s="69"/>
      <c r="QNC214" s="69"/>
      <c r="QND214" s="69"/>
      <c r="QNE214" s="69"/>
      <c r="QNF214" s="69"/>
      <c r="QNG214" s="69"/>
      <c r="QNH214" s="69"/>
      <c r="QNI214" s="69"/>
      <c r="QNJ214" s="69"/>
      <c r="QNK214" s="69"/>
      <c r="QNL214" s="69"/>
      <c r="QNM214" s="69"/>
      <c r="QNN214" s="69"/>
      <c r="QNO214" s="69"/>
      <c r="QNP214" s="69"/>
      <c r="QNQ214" s="69"/>
      <c r="QNR214" s="69"/>
      <c r="QNS214" s="69"/>
      <c r="QNT214" s="69"/>
      <c r="QNU214" s="69"/>
      <c r="QNV214" s="69"/>
      <c r="QNW214" s="69"/>
      <c r="QNX214" s="69"/>
      <c r="QNY214" s="69"/>
      <c r="QNZ214" s="69"/>
      <c r="QOA214" s="69"/>
      <c r="QOB214" s="69"/>
      <c r="QOC214" s="69"/>
      <c r="QOD214" s="69"/>
      <c r="QOE214" s="69"/>
      <c r="QOF214" s="69"/>
      <c r="QOG214" s="69"/>
      <c r="QOH214" s="69"/>
      <c r="QOI214" s="69"/>
      <c r="QOJ214" s="69"/>
      <c r="QOK214" s="69"/>
      <c r="QOL214" s="69"/>
      <c r="QOM214" s="69"/>
      <c r="QON214" s="69"/>
      <c r="QOO214" s="69"/>
      <c r="QOP214" s="69"/>
      <c r="QOQ214" s="69"/>
      <c r="QOR214" s="69"/>
      <c r="QOS214" s="69"/>
      <c r="QOT214" s="69"/>
      <c r="QOU214" s="69"/>
      <c r="QOV214" s="69"/>
      <c r="QOW214" s="69"/>
      <c r="QOX214" s="69"/>
      <c r="QOY214" s="69"/>
      <c r="QOZ214" s="69"/>
      <c r="QPA214" s="69"/>
      <c r="QPB214" s="69"/>
      <c r="QPC214" s="69"/>
      <c r="QPD214" s="69"/>
      <c r="QPE214" s="69"/>
      <c r="QPF214" s="69"/>
      <c r="QPG214" s="69"/>
      <c r="QPH214" s="69"/>
      <c r="QPI214" s="69"/>
      <c r="QPJ214" s="69"/>
      <c r="QPK214" s="69"/>
      <c r="QPL214" s="69"/>
      <c r="QPM214" s="69"/>
      <c r="QPN214" s="69"/>
      <c r="QPO214" s="69"/>
      <c r="QPP214" s="69"/>
      <c r="QPQ214" s="69"/>
      <c r="QPR214" s="69"/>
      <c r="QPS214" s="69"/>
      <c r="QPT214" s="69"/>
      <c r="QPU214" s="69"/>
      <c r="QPV214" s="69"/>
      <c r="QPW214" s="69"/>
      <c r="QPX214" s="69"/>
      <c r="QPY214" s="69"/>
      <c r="QPZ214" s="69"/>
      <c r="QQA214" s="69"/>
      <c r="QQB214" s="69"/>
      <c r="QQC214" s="69"/>
      <c r="QQD214" s="69"/>
      <c r="QQE214" s="69"/>
      <c r="QQF214" s="69"/>
      <c r="QQG214" s="69"/>
      <c r="QQH214" s="69"/>
      <c r="QQI214" s="69"/>
      <c r="QQJ214" s="69"/>
      <c r="QQK214" s="69"/>
      <c r="QQL214" s="69"/>
      <c r="QQM214" s="69"/>
      <c r="QQN214" s="69"/>
      <c r="QQO214" s="69"/>
      <c r="QQP214" s="69"/>
      <c r="QQQ214" s="69"/>
      <c r="QQR214" s="69"/>
      <c r="QQS214" s="69"/>
      <c r="QQT214" s="69"/>
      <c r="QQU214" s="69"/>
      <c r="QQV214" s="69"/>
      <c r="QQW214" s="69"/>
      <c r="QQX214" s="69"/>
      <c r="QQY214" s="69"/>
      <c r="QQZ214" s="69"/>
      <c r="QRA214" s="69"/>
      <c r="QRB214" s="69"/>
      <c r="QRC214" s="69"/>
      <c r="QRD214" s="69"/>
      <c r="QRE214" s="69"/>
      <c r="QRF214" s="69"/>
      <c r="QRG214" s="69"/>
      <c r="QRH214" s="69"/>
      <c r="QRI214" s="69"/>
      <c r="QRJ214" s="69"/>
      <c r="QRK214" s="69"/>
      <c r="QRL214" s="69"/>
      <c r="QRM214" s="69"/>
      <c r="QRN214" s="69"/>
      <c r="QRO214" s="69"/>
      <c r="QRP214" s="69"/>
      <c r="QRQ214" s="69"/>
      <c r="QRR214" s="69"/>
      <c r="QRS214" s="69"/>
      <c r="QRT214" s="69"/>
      <c r="QRU214" s="69"/>
      <c r="QRV214" s="69"/>
      <c r="QRW214" s="69"/>
      <c r="QRX214" s="69"/>
      <c r="QRY214" s="69"/>
      <c r="QRZ214" s="69"/>
      <c r="QSA214" s="69"/>
      <c r="QSB214" s="69"/>
      <c r="QSC214" s="69"/>
      <c r="QSD214" s="69"/>
      <c r="QSE214" s="69"/>
      <c r="QSF214" s="69"/>
      <c r="QSG214" s="69"/>
      <c r="QSH214" s="69"/>
      <c r="QSI214" s="69"/>
      <c r="QSJ214" s="69"/>
      <c r="QSK214" s="69"/>
      <c r="QSL214" s="69"/>
      <c r="QSM214" s="69"/>
      <c r="QSN214" s="69"/>
      <c r="QSO214" s="69"/>
      <c r="QSP214" s="69"/>
      <c r="QSQ214" s="69"/>
      <c r="QSR214" s="69"/>
      <c r="QSS214" s="69"/>
      <c r="QST214" s="69"/>
      <c r="QSU214" s="69"/>
      <c r="QSV214" s="69"/>
      <c r="QSW214" s="69"/>
      <c r="QSX214" s="69"/>
      <c r="QSY214" s="69"/>
      <c r="QSZ214" s="69"/>
      <c r="QTA214" s="69"/>
      <c r="QTB214" s="69"/>
      <c r="QTC214" s="69"/>
      <c r="QTD214" s="69"/>
      <c r="QTE214" s="69"/>
      <c r="QTF214" s="69"/>
      <c r="QTG214" s="69"/>
      <c r="QTH214" s="69"/>
      <c r="QTI214" s="69"/>
      <c r="QTJ214" s="69"/>
      <c r="QTK214" s="69"/>
      <c r="QTL214" s="69"/>
      <c r="QTM214" s="69"/>
      <c r="QTN214" s="69"/>
      <c r="QTO214" s="69"/>
      <c r="QTP214" s="69"/>
      <c r="QTQ214" s="69"/>
      <c r="QTR214" s="69"/>
      <c r="QTS214" s="69"/>
      <c r="QTT214" s="69"/>
      <c r="QTU214" s="69"/>
      <c r="QTV214" s="69"/>
      <c r="QTW214" s="69"/>
      <c r="QTX214" s="69"/>
      <c r="QTY214" s="69"/>
      <c r="QTZ214" s="69"/>
      <c r="QUA214" s="69"/>
      <c r="QUB214" s="69"/>
      <c r="QUC214" s="69"/>
      <c r="QUD214" s="69"/>
      <c r="QUE214" s="69"/>
      <c r="QUF214" s="69"/>
      <c r="QUG214" s="69"/>
      <c r="QUH214" s="69"/>
      <c r="QUI214" s="69"/>
      <c r="QUJ214" s="69"/>
      <c r="QUK214" s="69"/>
      <c r="QUL214" s="69"/>
      <c r="QUM214" s="69"/>
      <c r="QUN214" s="69"/>
      <c r="QUO214" s="69"/>
      <c r="QUP214" s="69"/>
      <c r="QUQ214" s="69"/>
      <c r="QUR214" s="69"/>
      <c r="QUS214" s="69"/>
      <c r="QUT214" s="69"/>
      <c r="QUU214" s="69"/>
      <c r="QUV214" s="69"/>
      <c r="QUW214" s="69"/>
      <c r="QUX214" s="69"/>
      <c r="QUY214" s="69"/>
      <c r="QUZ214" s="69"/>
      <c r="QVA214" s="69"/>
      <c r="QVB214" s="69"/>
      <c r="QVC214" s="69"/>
      <c r="QVD214" s="69"/>
      <c r="QVE214" s="69"/>
      <c r="QVF214" s="69"/>
      <c r="QVG214" s="69"/>
      <c r="QVH214" s="69"/>
      <c r="QVI214" s="69"/>
      <c r="QVJ214" s="69"/>
      <c r="QVK214" s="69"/>
      <c r="QVL214" s="69"/>
      <c r="QVM214" s="69"/>
      <c r="QVN214" s="69"/>
      <c r="QVO214" s="69"/>
      <c r="QVP214" s="69"/>
      <c r="QVQ214" s="69"/>
      <c r="QVR214" s="69"/>
      <c r="QVS214" s="69"/>
      <c r="QVT214" s="69"/>
      <c r="QVU214" s="69"/>
      <c r="QVV214" s="69"/>
      <c r="QVW214" s="69"/>
      <c r="QVX214" s="69"/>
      <c r="QVY214" s="69"/>
      <c r="QVZ214" s="69"/>
      <c r="QWA214" s="69"/>
      <c r="QWB214" s="69"/>
      <c r="QWC214" s="69"/>
      <c r="QWD214" s="69"/>
      <c r="QWE214" s="69"/>
      <c r="QWF214" s="69"/>
      <c r="QWG214" s="69"/>
      <c r="QWH214" s="69"/>
      <c r="QWI214" s="69"/>
      <c r="QWJ214" s="69"/>
      <c r="QWK214" s="69"/>
      <c r="QWL214" s="69"/>
      <c r="QWM214" s="69"/>
      <c r="QWN214" s="69"/>
      <c r="QWO214" s="69"/>
      <c r="QWP214" s="69"/>
      <c r="QWQ214" s="69"/>
      <c r="QWR214" s="69"/>
      <c r="QWS214" s="69"/>
      <c r="QWT214" s="69"/>
      <c r="QWU214" s="69"/>
      <c r="QWV214" s="69"/>
      <c r="QWW214" s="69"/>
      <c r="QWX214" s="69"/>
      <c r="QWY214" s="69"/>
      <c r="QWZ214" s="69"/>
      <c r="QXA214" s="69"/>
      <c r="QXB214" s="69"/>
      <c r="QXC214" s="69"/>
      <c r="QXD214" s="69"/>
      <c r="QXE214" s="69"/>
      <c r="QXF214" s="69"/>
      <c r="QXG214" s="69"/>
      <c r="QXH214" s="69"/>
      <c r="QXI214" s="69"/>
      <c r="QXJ214" s="69"/>
      <c r="QXK214" s="69"/>
      <c r="QXL214" s="69"/>
      <c r="QXM214" s="69"/>
      <c r="QXN214" s="69"/>
      <c r="QXO214" s="69"/>
      <c r="QXP214" s="69"/>
      <c r="QXQ214" s="69"/>
      <c r="QXR214" s="69"/>
      <c r="QXS214" s="69"/>
      <c r="QXT214" s="69"/>
      <c r="QXU214" s="69"/>
      <c r="QXV214" s="69"/>
      <c r="QXW214" s="69"/>
      <c r="QXX214" s="69"/>
      <c r="QXY214" s="69"/>
      <c r="QXZ214" s="69"/>
      <c r="QYA214" s="69"/>
      <c r="QYB214" s="69"/>
      <c r="QYC214" s="69"/>
      <c r="QYD214" s="69"/>
      <c r="QYE214" s="69"/>
      <c r="QYF214" s="69"/>
      <c r="QYG214" s="69"/>
      <c r="QYH214" s="69"/>
      <c r="QYI214" s="69"/>
      <c r="QYJ214" s="69"/>
      <c r="QYK214" s="69"/>
      <c r="QYL214" s="69"/>
      <c r="QYM214" s="69"/>
      <c r="QYN214" s="69"/>
      <c r="QYO214" s="69"/>
      <c r="QYP214" s="69"/>
      <c r="QYQ214" s="69"/>
      <c r="QYR214" s="69"/>
      <c r="QYS214" s="69"/>
      <c r="QYT214" s="69"/>
      <c r="QYU214" s="69"/>
      <c r="QYV214" s="69"/>
      <c r="QYW214" s="69"/>
      <c r="QYX214" s="69"/>
      <c r="QYY214" s="69"/>
      <c r="QYZ214" s="69"/>
      <c r="QZA214" s="69"/>
      <c r="QZB214" s="69"/>
      <c r="QZC214" s="69"/>
      <c r="QZD214" s="69"/>
      <c r="QZE214" s="69"/>
      <c r="QZF214" s="69"/>
      <c r="QZG214" s="69"/>
      <c r="QZH214" s="69"/>
      <c r="QZI214" s="69"/>
      <c r="QZJ214" s="69"/>
      <c r="QZK214" s="69"/>
      <c r="QZL214" s="69"/>
      <c r="QZM214" s="69"/>
      <c r="QZN214" s="69"/>
      <c r="QZO214" s="69"/>
      <c r="QZP214" s="69"/>
      <c r="QZQ214" s="69"/>
      <c r="QZR214" s="69"/>
      <c r="QZS214" s="69"/>
      <c r="QZT214" s="69"/>
      <c r="QZU214" s="69"/>
      <c r="QZV214" s="69"/>
      <c r="QZW214" s="69"/>
      <c r="QZX214" s="69"/>
      <c r="QZY214" s="69"/>
      <c r="QZZ214" s="69"/>
      <c r="RAA214" s="69"/>
      <c r="RAB214" s="69"/>
      <c r="RAC214" s="69"/>
      <c r="RAD214" s="69"/>
      <c r="RAE214" s="69"/>
      <c r="RAF214" s="69"/>
      <c r="RAG214" s="69"/>
      <c r="RAH214" s="69"/>
      <c r="RAI214" s="69"/>
      <c r="RAJ214" s="69"/>
      <c r="RAK214" s="69"/>
      <c r="RAL214" s="69"/>
      <c r="RAM214" s="69"/>
      <c r="RAN214" s="69"/>
      <c r="RAO214" s="69"/>
      <c r="RAP214" s="69"/>
      <c r="RAQ214" s="69"/>
      <c r="RAR214" s="69"/>
      <c r="RAS214" s="69"/>
      <c r="RAT214" s="69"/>
      <c r="RAU214" s="69"/>
      <c r="RAV214" s="69"/>
      <c r="RAW214" s="69"/>
      <c r="RAX214" s="69"/>
      <c r="RAY214" s="69"/>
      <c r="RAZ214" s="69"/>
      <c r="RBA214" s="69"/>
      <c r="RBB214" s="69"/>
      <c r="RBC214" s="69"/>
      <c r="RBD214" s="69"/>
      <c r="RBE214" s="69"/>
      <c r="RBF214" s="69"/>
      <c r="RBG214" s="69"/>
      <c r="RBH214" s="69"/>
      <c r="RBI214" s="69"/>
      <c r="RBJ214" s="69"/>
      <c r="RBK214" s="69"/>
      <c r="RBL214" s="69"/>
      <c r="RBM214" s="69"/>
      <c r="RBN214" s="69"/>
      <c r="RBO214" s="69"/>
      <c r="RBP214" s="69"/>
      <c r="RBQ214" s="69"/>
      <c r="RBR214" s="69"/>
      <c r="RBS214" s="69"/>
      <c r="RBT214" s="69"/>
      <c r="RBU214" s="69"/>
      <c r="RBV214" s="69"/>
      <c r="RBW214" s="69"/>
      <c r="RBX214" s="69"/>
      <c r="RBY214" s="69"/>
      <c r="RBZ214" s="69"/>
      <c r="RCA214" s="69"/>
      <c r="RCB214" s="69"/>
      <c r="RCC214" s="69"/>
      <c r="RCD214" s="69"/>
      <c r="RCE214" s="69"/>
      <c r="RCF214" s="69"/>
      <c r="RCG214" s="69"/>
      <c r="RCH214" s="69"/>
      <c r="RCI214" s="69"/>
      <c r="RCJ214" s="69"/>
      <c r="RCK214" s="69"/>
      <c r="RCL214" s="69"/>
      <c r="RCM214" s="69"/>
      <c r="RCN214" s="69"/>
      <c r="RCO214" s="69"/>
      <c r="RCP214" s="69"/>
      <c r="RCQ214" s="69"/>
      <c r="RCR214" s="69"/>
      <c r="RCS214" s="69"/>
      <c r="RCT214" s="69"/>
      <c r="RCU214" s="69"/>
      <c r="RCV214" s="69"/>
      <c r="RCW214" s="69"/>
      <c r="RCX214" s="69"/>
      <c r="RCY214" s="69"/>
      <c r="RCZ214" s="69"/>
      <c r="RDA214" s="69"/>
      <c r="RDB214" s="69"/>
      <c r="RDC214" s="69"/>
      <c r="RDD214" s="69"/>
      <c r="RDE214" s="69"/>
      <c r="RDF214" s="69"/>
      <c r="RDG214" s="69"/>
      <c r="RDH214" s="69"/>
      <c r="RDI214" s="69"/>
      <c r="RDJ214" s="69"/>
      <c r="RDK214" s="69"/>
      <c r="RDL214" s="69"/>
      <c r="RDM214" s="69"/>
      <c r="RDN214" s="69"/>
      <c r="RDO214" s="69"/>
      <c r="RDP214" s="69"/>
      <c r="RDQ214" s="69"/>
      <c r="RDR214" s="69"/>
      <c r="RDS214" s="69"/>
      <c r="RDT214" s="69"/>
      <c r="RDU214" s="69"/>
      <c r="RDV214" s="69"/>
      <c r="RDW214" s="69"/>
      <c r="RDX214" s="69"/>
      <c r="RDY214" s="69"/>
      <c r="RDZ214" s="69"/>
      <c r="REA214" s="69"/>
      <c r="REB214" s="69"/>
      <c r="REC214" s="69"/>
      <c r="RED214" s="69"/>
      <c r="REE214" s="69"/>
      <c r="REF214" s="69"/>
      <c r="REG214" s="69"/>
      <c r="REH214" s="69"/>
      <c r="REI214" s="69"/>
      <c r="REJ214" s="69"/>
      <c r="REK214" s="69"/>
      <c r="REL214" s="69"/>
      <c r="REM214" s="69"/>
      <c r="REN214" s="69"/>
      <c r="REO214" s="69"/>
      <c r="REP214" s="69"/>
      <c r="REQ214" s="69"/>
      <c r="RER214" s="69"/>
      <c r="RES214" s="69"/>
      <c r="RET214" s="69"/>
      <c r="REU214" s="69"/>
      <c r="REV214" s="69"/>
      <c r="REW214" s="69"/>
      <c r="REX214" s="69"/>
      <c r="REY214" s="69"/>
      <c r="REZ214" s="69"/>
      <c r="RFA214" s="69"/>
      <c r="RFB214" s="69"/>
      <c r="RFC214" s="69"/>
      <c r="RFD214" s="69"/>
      <c r="RFE214" s="69"/>
      <c r="RFF214" s="69"/>
      <c r="RFG214" s="69"/>
      <c r="RFH214" s="69"/>
      <c r="RFI214" s="69"/>
      <c r="RFJ214" s="69"/>
      <c r="RFK214" s="69"/>
      <c r="RFL214" s="69"/>
      <c r="RFM214" s="69"/>
      <c r="RFN214" s="69"/>
      <c r="RFO214" s="69"/>
      <c r="RFP214" s="69"/>
      <c r="RFQ214" s="69"/>
      <c r="RFR214" s="69"/>
      <c r="RFS214" s="69"/>
      <c r="RFT214" s="69"/>
      <c r="RFU214" s="69"/>
      <c r="RFV214" s="69"/>
      <c r="RFW214" s="69"/>
      <c r="RFX214" s="69"/>
      <c r="RFY214" s="69"/>
      <c r="RFZ214" s="69"/>
      <c r="RGA214" s="69"/>
      <c r="RGB214" s="69"/>
      <c r="RGC214" s="69"/>
      <c r="RGD214" s="69"/>
      <c r="RGE214" s="69"/>
      <c r="RGF214" s="69"/>
      <c r="RGG214" s="69"/>
      <c r="RGH214" s="69"/>
      <c r="RGI214" s="69"/>
      <c r="RGJ214" s="69"/>
      <c r="RGK214" s="69"/>
      <c r="RGL214" s="69"/>
      <c r="RGM214" s="69"/>
      <c r="RGN214" s="69"/>
      <c r="RGO214" s="69"/>
      <c r="RGP214" s="69"/>
      <c r="RGQ214" s="69"/>
      <c r="RGR214" s="69"/>
      <c r="RGS214" s="69"/>
      <c r="RGT214" s="69"/>
      <c r="RGU214" s="69"/>
      <c r="RGV214" s="69"/>
      <c r="RGW214" s="69"/>
      <c r="RGX214" s="69"/>
      <c r="RGY214" s="69"/>
      <c r="RGZ214" s="69"/>
      <c r="RHA214" s="69"/>
      <c r="RHB214" s="69"/>
      <c r="RHC214" s="69"/>
      <c r="RHD214" s="69"/>
      <c r="RHE214" s="69"/>
      <c r="RHF214" s="69"/>
      <c r="RHG214" s="69"/>
      <c r="RHH214" s="69"/>
      <c r="RHI214" s="69"/>
      <c r="RHJ214" s="69"/>
      <c r="RHK214" s="69"/>
      <c r="RHL214" s="69"/>
      <c r="RHM214" s="69"/>
      <c r="RHN214" s="69"/>
      <c r="RHO214" s="69"/>
      <c r="RHP214" s="69"/>
      <c r="RHQ214" s="69"/>
      <c r="RHR214" s="69"/>
      <c r="RHS214" s="69"/>
      <c r="RHT214" s="69"/>
      <c r="RHU214" s="69"/>
      <c r="RHV214" s="69"/>
      <c r="RHW214" s="69"/>
      <c r="RHX214" s="69"/>
      <c r="RHY214" s="69"/>
      <c r="RHZ214" s="69"/>
      <c r="RIA214" s="69"/>
      <c r="RIB214" s="69"/>
      <c r="RIC214" s="69"/>
      <c r="RID214" s="69"/>
      <c r="RIE214" s="69"/>
      <c r="RIF214" s="69"/>
      <c r="RIG214" s="69"/>
      <c r="RIH214" s="69"/>
      <c r="RII214" s="69"/>
      <c r="RIJ214" s="69"/>
      <c r="RIK214" s="69"/>
      <c r="RIL214" s="69"/>
      <c r="RIM214" s="69"/>
      <c r="RIN214" s="69"/>
      <c r="RIO214" s="69"/>
      <c r="RIP214" s="69"/>
      <c r="RIQ214" s="69"/>
      <c r="RIR214" s="69"/>
      <c r="RIS214" s="69"/>
      <c r="RIT214" s="69"/>
      <c r="RIU214" s="69"/>
      <c r="RIV214" s="69"/>
      <c r="RIW214" s="69"/>
      <c r="RIX214" s="69"/>
      <c r="RIY214" s="69"/>
      <c r="RIZ214" s="69"/>
      <c r="RJA214" s="69"/>
      <c r="RJB214" s="69"/>
      <c r="RJC214" s="69"/>
      <c r="RJD214" s="69"/>
      <c r="RJE214" s="69"/>
      <c r="RJF214" s="69"/>
      <c r="RJG214" s="69"/>
      <c r="RJH214" s="69"/>
      <c r="RJI214" s="69"/>
      <c r="RJJ214" s="69"/>
      <c r="RJK214" s="69"/>
      <c r="RJL214" s="69"/>
      <c r="RJM214" s="69"/>
      <c r="RJN214" s="69"/>
      <c r="RJO214" s="69"/>
      <c r="RJP214" s="69"/>
      <c r="RJQ214" s="69"/>
      <c r="RJR214" s="69"/>
      <c r="RJS214" s="69"/>
      <c r="RJT214" s="69"/>
      <c r="RJU214" s="69"/>
      <c r="RJV214" s="69"/>
      <c r="RJW214" s="69"/>
      <c r="RJX214" s="69"/>
      <c r="RJY214" s="69"/>
      <c r="RJZ214" s="69"/>
      <c r="RKA214" s="69"/>
      <c r="RKB214" s="69"/>
      <c r="RKC214" s="69"/>
      <c r="RKD214" s="69"/>
      <c r="RKE214" s="69"/>
      <c r="RKF214" s="69"/>
      <c r="RKG214" s="69"/>
      <c r="RKH214" s="69"/>
      <c r="RKI214" s="69"/>
      <c r="RKJ214" s="69"/>
      <c r="RKK214" s="69"/>
      <c r="RKL214" s="69"/>
      <c r="RKM214" s="69"/>
      <c r="RKN214" s="69"/>
      <c r="RKO214" s="69"/>
      <c r="RKP214" s="69"/>
      <c r="RKQ214" s="69"/>
      <c r="RKR214" s="69"/>
      <c r="RKS214" s="69"/>
      <c r="RKT214" s="69"/>
      <c r="RKU214" s="69"/>
      <c r="RKV214" s="69"/>
      <c r="RKW214" s="69"/>
      <c r="RKX214" s="69"/>
      <c r="RKY214" s="69"/>
      <c r="RKZ214" s="69"/>
      <c r="RLA214" s="69"/>
      <c r="RLB214" s="69"/>
      <c r="RLC214" s="69"/>
      <c r="RLD214" s="69"/>
      <c r="RLE214" s="69"/>
      <c r="RLF214" s="69"/>
      <c r="RLG214" s="69"/>
      <c r="RLH214" s="69"/>
      <c r="RLI214" s="69"/>
      <c r="RLJ214" s="69"/>
      <c r="RLK214" s="69"/>
      <c r="RLL214" s="69"/>
      <c r="RLM214" s="69"/>
      <c r="RLN214" s="69"/>
      <c r="RLO214" s="69"/>
      <c r="RLP214" s="69"/>
      <c r="RLQ214" s="69"/>
      <c r="RLR214" s="69"/>
      <c r="RLS214" s="69"/>
      <c r="RLT214" s="69"/>
      <c r="RLU214" s="69"/>
      <c r="RLV214" s="69"/>
      <c r="RLW214" s="69"/>
      <c r="RLX214" s="69"/>
      <c r="RLY214" s="69"/>
      <c r="RLZ214" s="69"/>
      <c r="RMA214" s="69"/>
      <c r="RMB214" s="69"/>
      <c r="RMC214" s="69"/>
      <c r="RMD214" s="69"/>
      <c r="RME214" s="69"/>
      <c r="RMF214" s="69"/>
      <c r="RMG214" s="69"/>
      <c r="RMH214" s="69"/>
      <c r="RMI214" s="69"/>
      <c r="RMJ214" s="69"/>
      <c r="RMK214" s="69"/>
      <c r="RML214" s="69"/>
      <c r="RMM214" s="69"/>
      <c r="RMN214" s="69"/>
      <c r="RMO214" s="69"/>
      <c r="RMP214" s="69"/>
      <c r="RMQ214" s="69"/>
      <c r="RMR214" s="69"/>
      <c r="RMS214" s="69"/>
      <c r="RMT214" s="69"/>
      <c r="RMU214" s="69"/>
      <c r="RMV214" s="69"/>
      <c r="RMW214" s="69"/>
      <c r="RMX214" s="69"/>
      <c r="RMY214" s="69"/>
      <c r="RMZ214" s="69"/>
      <c r="RNA214" s="69"/>
      <c r="RNB214" s="69"/>
      <c r="RNC214" s="69"/>
      <c r="RND214" s="69"/>
      <c r="RNE214" s="69"/>
      <c r="RNF214" s="69"/>
      <c r="RNG214" s="69"/>
      <c r="RNH214" s="69"/>
      <c r="RNI214" s="69"/>
      <c r="RNJ214" s="69"/>
      <c r="RNK214" s="69"/>
      <c r="RNL214" s="69"/>
      <c r="RNM214" s="69"/>
      <c r="RNN214" s="69"/>
      <c r="RNO214" s="69"/>
      <c r="RNP214" s="69"/>
      <c r="RNQ214" s="69"/>
      <c r="RNR214" s="69"/>
      <c r="RNS214" s="69"/>
      <c r="RNT214" s="69"/>
      <c r="RNU214" s="69"/>
      <c r="RNV214" s="69"/>
      <c r="RNW214" s="69"/>
      <c r="RNX214" s="69"/>
      <c r="RNY214" s="69"/>
      <c r="RNZ214" s="69"/>
      <c r="ROA214" s="69"/>
      <c r="ROB214" s="69"/>
      <c r="ROC214" s="69"/>
      <c r="ROD214" s="69"/>
      <c r="ROE214" s="69"/>
      <c r="ROF214" s="69"/>
      <c r="ROG214" s="69"/>
      <c r="ROH214" s="69"/>
      <c r="ROI214" s="69"/>
      <c r="ROJ214" s="69"/>
      <c r="ROK214" s="69"/>
      <c r="ROL214" s="69"/>
      <c r="ROM214" s="69"/>
      <c r="RON214" s="69"/>
      <c r="ROO214" s="69"/>
      <c r="ROP214" s="69"/>
      <c r="ROQ214" s="69"/>
      <c r="ROR214" s="69"/>
      <c r="ROS214" s="69"/>
      <c r="ROT214" s="69"/>
      <c r="ROU214" s="69"/>
      <c r="ROV214" s="69"/>
      <c r="ROW214" s="69"/>
      <c r="ROX214" s="69"/>
      <c r="ROY214" s="69"/>
      <c r="ROZ214" s="69"/>
      <c r="RPA214" s="69"/>
      <c r="RPB214" s="69"/>
      <c r="RPC214" s="69"/>
      <c r="RPD214" s="69"/>
      <c r="RPE214" s="69"/>
      <c r="RPF214" s="69"/>
      <c r="RPG214" s="69"/>
      <c r="RPH214" s="69"/>
      <c r="RPI214" s="69"/>
      <c r="RPJ214" s="69"/>
      <c r="RPK214" s="69"/>
      <c r="RPL214" s="69"/>
      <c r="RPM214" s="69"/>
      <c r="RPN214" s="69"/>
      <c r="RPO214" s="69"/>
      <c r="RPP214" s="69"/>
      <c r="RPQ214" s="69"/>
      <c r="RPR214" s="69"/>
      <c r="RPS214" s="69"/>
      <c r="RPT214" s="69"/>
      <c r="RPU214" s="69"/>
      <c r="RPV214" s="69"/>
      <c r="RPW214" s="69"/>
      <c r="RPX214" s="69"/>
      <c r="RPY214" s="69"/>
      <c r="RPZ214" s="69"/>
      <c r="RQA214" s="69"/>
      <c r="RQB214" s="69"/>
      <c r="RQC214" s="69"/>
      <c r="RQD214" s="69"/>
      <c r="RQE214" s="69"/>
      <c r="RQF214" s="69"/>
      <c r="RQG214" s="69"/>
      <c r="RQH214" s="69"/>
      <c r="RQI214" s="69"/>
      <c r="RQJ214" s="69"/>
      <c r="RQK214" s="69"/>
      <c r="RQL214" s="69"/>
      <c r="RQM214" s="69"/>
      <c r="RQN214" s="69"/>
      <c r="RQO214" s="69"/>
      <c r="RQP214" s="69"/>
      <c r="RQQ214" s="69"/>
      <c r="RQR214" s="69"/>
      <c r="RQS214" s="69"/>
      <c r="RQT214" s="69"/>
      <c r="RQU214" s="69"/>
      <c r="RQV214" s="69"/>
      <c r="RQW214" s="69"/>
      <c r="RQX214" s="69"/>
      <c r="RQY214" s="69"/>
      <c r="RQZ214" s="69"/>
      <c r="RRA214" s="69"/>
      <c r="RRB214" s="69"/>
      <c r="RRC214" s="69"/>
      <c r="RRD214" s="69"/>
      <c r="RRE214" s="69"/>
      <c r="RRF214" s="69"/>
      <c r="RRG214" s="69"/>
      <c r="RRH214" s="69"/>
      <c r="RRI214" s="69"/>
      <c r="RRJ214" s="69"/>
      <c r="RRK214" s="69"/>
      <c r="RRL214" s="69"/>
      <c r="RRM214" s="69"/>
      <c r="RRN214" s="69"/>
      <c r="RRO214" s="69"/>
      <c r="RRP214" s="69"/>
      <c r="RRQ214" s="69"/>
      <c r="RRR214" s="69"/>
      <c r="RRS214" s="69"/>
      <c r="RRT214" s="69"/>
      <c r="RRU214" s="69"/>
      <c r="RRV214" s="69"/>
      <c r="RRW214" s="69"/>
      <c r="RRX214" s="69"/>
      <c r="RRY214" s="69"/>
      <c r="RRZ214" s="69"/>
      <c r="RSA214" s="69"/>
      <c r="RSB214" s="69"/>
      <c r="RSC214" s="69"/>
      <c r="RSD214" s="69"/>
      <c r="RSE214" s="69"/>
      <c r="RSF214" s="69"/>
      <c r="RSG214" s="69"/>
      <c r="RSH214" s="69"/>
      <c r="RSI214" s="69"/>
      <c r="RSJ214" s="69"/>
      <c r="RSK214" s="69"/>
      <c r="RSL214" s="69"/>
      <c r="RSM214" s="69"/>
      <c r="RSN214" s="69"/>
      <c r="RSO214" s="69"/>
      <c r="RSP214" s="69"/>
      <c r="RSQ214" s="69"/>
      <c r="RSR214" s="69"/>
      <c r="RSS214" s="69"/>
      <c r="RST214" s="69"/>
      <c r="RSU214" s="69"/>
      <c r="RSV214" s="69"/>
      <c r="RSW214" s="69"/>
      <c r="RSX214" s="69"/>
      <c r="RSY214" s="69"/>
      <c r="RSZ214" s="69"/>
      <c r="RTA214" s="69"/>
      <c r="RTB214" s="69"/>
      <c r="RTC214" s="69"/>
      <c r="RTD214" s="69"/>
      <c r="RTE214" s="69"/>
      <c r="RTF214" s="69"/>
      <c r="RTG214" s="69"/>
      <c r="RTH214" s="69"/>
      <c r="RTI214" s="69"/>
      <c r="RTJ214" s="69"/>
      <c r="RTK214" s="69"/>
      <c r="RTL214" s="69"/>
      <c r="RTM214" s="69"/>
      <c r="RTN214" s="69"/>
      <c r="RTO214" s="69"/>
      <c r="RTP214" s="69"/>
      <c r="RTQ214" s="69"/>
      <c r="RTR214" s="69"/>
      <c r="RTS214" s="69"/>
      <c r="RTT214" s="69"/>
      <c r="RTU214" s="69"/>
      <c r="RTV214" s="69"/>
      <c r="RTW214" s="69"/>
      <c r="RTX214" s="69"/>
      <c r="RTY214" s="69"/>
      <c r="RTZ214" s="69"/>
      <c r="RUA214" s="69"/>
      <c r="RUB214" s="69"/>
      <c r="RUC214" s="69"/>
      <c r="RUD214" s="69"/>
      <c r="RUE214" s="69"/>
      <c r="RUF214" s="69"/>
      <c r="RUG214" s="69"/>
      <c r="RUH214" s="69"/>
      <c r="RUI214" s="69"/>
      <c r="RUJ214" s="69"/>
      <c r="RUK214" s="69"/>
      <c r="RUL214" s="69"/>
      <c r="RUM214" s="69"/>
      <c r="RUN214" s="69"/>
      <c r="RUO214" s="69"/>
      <c r="RUP214" s="69"/>
      <c r="RUQ214" s="69"/>
      <c r="RUR214" s="69"/>
      <c r="RUS214" s="69"/>
      <c r="RUT214" s="69"/>
      <c r="RUU214" s="69"/>
      <c r="RUV214" s="69"/>
      <c r="RUW214" s="69"/>
      <c r="RUX214" s="69"/>
      <c r="RUY214" s="69"/>
      <c r="RUZ214" s="69"/>
      <c r="RVA214" s="69"/>
      <c r="RVB214" s="69"/>
      <c r="RVC214" s="69"/>
      <c r="RVD214" s="69"/>
      <c r="RVE214" s="69"/>
      <c r="RVF214" s="69"/>
      <c r="RVG214" s="69"/>
      <c r="RVH214" s="69"/>
      <c r="RVI214" s="69"/>
      <c r="RVJ214" s="69"/>
      <c r="RVK214" s="69"/>
      <c r="RVL214" s="69"/>
      <c r="RVM214" s="69"/>
      <c r="RVN214" s="69"/>
      <c r="RVO214" s="69"/>
      <c r="RVP214" s="69"/>
      <c r="RVQ214" s="69"/>
      <c r="RVR214" s="69"/>
      <c r="RVS214" s="69"/>
      <c r="RVT214" s="69"/>
      <c r="RVU214" s="69"/>
      <c r="RVV214" s="69"/>
      <c r="RVW214" s="69"/>
      <c r="RVX214" s="69"/>
      <c r="RVY214" s="69"/>
      <c r="RVZ214" s="69"/>
      <c r="RWA214" s="69"/>
      <c r="RWB214" s="69"/>
      <c r="RWC214" s="69"/>
      <c r="RWD214" s="69"/>
      <c r="RWE214" s="69"/>
      <c r="RWF214" s="69"/>
      <c r="RWG214" s="69"/>
      <c r="RWH214" s="69"/>
      <c r="RWI214" s="69"/>
      <c r="RWJ214" s="69"/>
      <c r="RWK214" s="69"/>
      <c r="RWL214" s="69"/>
      <c r="RWM214" s="69"/>
      <c r="RWN214" s="69"/>
      <c r="RWO214" s="69"/>
      <c r="RWP214" s="69"/>
      <c r="RWQ214" s="69"/>
      <c r="RWR214" s="69"/>
      <c r="RWS214" s="69"/>
      <c r="RWT214" s="69"/>
      <c r="RWU214" s="69"/>
      <c r="RWV214" s="69"/>
      <c r="RWW214" s="69"/>
      <c r="RWX214" s="69"/>
      <c r="RWY214" s="69"/>
      <c r="RWZ214" s="69"/>
      <c r="RXA214" s="69"/>
      <c r="RXB214" s="69"/>
      <c r="RXC214" s="69"/>
      <c r="RXD214" s="69"/>
      <c r="RXE214" s="69"/>
      <c r="RXF214" s="69"/>
      <c r="RXG214" s="69"/>
      <c r="RXH214" s="69"/>
      <c r="RXI214" s="69"/>
      <c r="RXJ214" s="69"/>
      <c r="RXK214" s="69"/>
      <c r="RXL214" s="69"/>
      <c r="RXM214" s="69"/>
      <c r="RXN214" s="69"/>
      <c r="RXO214" s="69"/>
      <c r="RXP214" s="69"/>
      <c r="RXQ214" s="69"/>
      <c r="RXR214" s="69"/>
      <c r="RXS214" s="69"/>
      <c r="RXT214" s="69"/>
      <c r="RXU214" s="69"/>
      <c r="RXV214" s="69"/>
      <c r="RXW214" s="69"/>
      <c r="RXX214" s="69"/>
      <c r="RXY214" s="69"/>
      <c r="RXZ214" s="69"/>
      <c r="RYA214" s="69"/>
      <c r="RYB214" s="69"/>
      <c r="RYC214" s="69"/>
      <c r="RYD214" s="69"/>
      <c r="RYE214" s="69"/>
      <c r="RYF214" s="69"/>
      <c r="RYG214" s="69"/>
      <c r="RYH214" s="69"/>
      <c r="RYI214" s="69"/>
      <c r="RYJ214" s="69"/>
      <c r="RYK214" s="69"/>
      <c r="RYL214" s="69"/>
      <c r="RYM214" s="69"/>
      <c r="RYN214" s="69"/>
      <c r="RYO214" s="69"/>
      <c r="RYP214" s="69"/>
      <c r="RYQ214" s="69"/>
      <c r="RYR214" s="69"/>
      <c r="RYS214" s="69"/>
      <c r="RYT214" s="69"/>
      <c r="RYU214" s="69"/>
      <c r="RYV214" s="69"/>
      <c r="RYW214" s="69"/>
      <c r="RYX214" s="69"/>
      <c r="RYY214" s="69"/>
      <c r="RYZ214" s="69"/>
      <c r="RZA214" s="69"/>
      <c r="RZB214" s="69"/>
      <c r="RZC214" s="69"/>
      <c r="RZD214" s="69"/>
      <c r="RZE214" s="69"/>
      <c r="RZF214" s="69"/>
      <c r="RZG214" s="69"/>
      <c r="RZH214" s="69"/>
      <c r="RZI214" s="69"/>
      <c r="RZJ214" s="69"/>
      <c r="RZK214" s="69"/>
      <c r="RZL214" s="69"/>
      <c r="RZM214" s="69"/>
      <c r="RZN214" s="69"/>
      <c r="RZO214" s="69"/>
      <c r="RZP214" s="69"/>
      <c r="RZQ214" s="69"/>
      <c r="RZR214" s="69"/>
      <c r="RZS214" s="69"/>
      <c r="RZT214" s="69"/>
      <c r="RZU214" s="69"/>
      <c r="RZV214" s="69"/>
      <c r="RZW214" s="69"/>
      <c r="RZX214" s="69"/>
      <c r="RZY214" s="69"/>
      <c r="RZZ214" s="69"/>
      <c r="SAA214" s="69"/>
      <c r="SAB214" s="69"/>
      <c r="SAC214" s="69"/>
      <c r="SAD214" s="69"/>
      <c r="SAE214" s="69"/>
      <c r="SAF214" s="69"/>
      <c r="SAG214" s="69"/>
      <c r="SAH214" s="69"/>
      <c r="SAI214" s="69"/>
      <c r="SAJ214" s="69"/>
      <c r="SAK214" s="69"/>
      <c r="SAL214" s="69"/>
      <c r="SAM214" s="69"/>
      <c r="SAN214" s="69"/>
      <c r="SAO214" s="69"/>
      <c r="SAP214" s="69"/>
      <c r="SAQ214" s="69"/>
      <c r="SAR214" s="69"/>
      <c r="SAS214" s="69"/>
      <c r="SAT214" s="69"/>
      <c r="SAU214" s="69"/>
      <c r="SAV214" s="69"/>
      <c r="SAW214" s="69"/>
      <c r="SAX214" s="69"/>
      <c r="SAY214" s="69"/>
      <c r="SAZ214" s="69"/>
      <c r="SBA214" s="69"/>
      <c r="SBB214" s="69"/>
      <c r="SBC214" s="69"/>
      <c r="SBD214" s="69"/>
      <c r="SBE214" s="69"/>
      <c r="SBF214" s="69"/>
      <c r="SBG214" s="69"/>
      <c r="SBH214" s="69"/>
      <c r="SBI214" s="69"/>
      <c r="SBJ214" s="69"/>
      <c r="SBK214" s="69"/>
      <c r="SBL214" s="69"/>
      <c r="SBM214" s="69"/>
      <c r="SBN214" s="69"/>
      <c r="SBO214" s="69"/>
      <c r="SBP214" s="69"/>
      <c r="SBQ214" s="69"/>
      <c r="SBR214" s="69"/>
      <c r="SBS214" s="69"/>
      <c r="SBT214" s="69"/>
      <c r="SBU214" s="69"/>
      <c r="SBV214" s="69"/>
      <c r="SBW214" s="69"/>
      <c r="SBX214" s="69"/>
      <c r="SBY214" s="69"/>
      <c r="SBZ214" s="69"/>
      <c r="SCA214" s="69"/>
      <c r="SCB214" s="69"/>
      <c r="SCC214" s="69"/>
      <c r="SCD214" s="69"/>
      <c r="SCE214" s="69"/>
      <c r="SCF214" s="69"/>
      <c r="SCG214" s="69"/>
      <c r="SCH214" s="69"/>
      <c r="SCI214" s="69"/>
      <c r="SCJ214" s="69"/>
      <c r="SCK214" s="69"/>
      <c r="SCL214" s="69"/>
      <c r="SCM214" s="69"/>
      <c r="SCN214" s="69"/>
      <c r="SCO214" s="69"/>
      <c r="SCP214" s="69"/>
      <c r="SCQ214" s="69"/>
      <c r="SCR214" s="69"/>
      <c r="SCS214" s="69"/>
      <c r="SCT214" s="69"/>
      <c r="SCU214" s="69"/>
      <c r="SCV214" s="69"/>
      <c r="SCW214" s="69"/>
      <c r="SCX214" s="69"/>
      <c r="SCY214" s="69"/>
      <c r="SCZ214" s="69"/>
      <c r="SDA214" s="69"/>
      <c r="SDB214" s="69"/>
      <c r="SDC214" s="69"/>
      <c r="SDD214" s="69"/>
      <c r="SDE214" s="69"/>
      <c r="SDF214" s="69"/>
      <c r="SDG214" s="69"/>
      <c r="SDH214" s="69"/>
      <c r="SDI214" s="69"/>
      <c r="SDJ214" s="69"/>
      <c r="SDK214" s="69"/>
      <c r="SDL214" s="69"/>
      <c r="SDM214" s="69"/>
      <c r="SDN214" s="69"/>
      <c r="SDO214" s="69"/>
      <c r="SDP214" s="69"/>
      <c r="SDQ214" s="69"/>
      <c r="SDR214" s="69"/>
      <c r="SDS214" s="69"/>
      <c r="SDT214" s="69"/>
      <c r="SDU214" s="69"/>
      <c r="SDV214" s="69"/>
      <c r="SDW214" s="69"/>
      <c r="SDX214" s="69"/>
      <c r="SDY214" s="69"/>
      <c r="SDZ214" s="69"/>
      <c r="SEA214" s="69"/>
      <c r="SEB214" s="69"/>
      <c r="SEC214" s="69"/>
      <c r="SED214" s="69"/>
      <c r="SEE214" s="69"/>
      <c r="SEF214" s="69"/>
      <c r="SEG214" s="69"/>
      <c r="SEH214" s="69"/>
      <c r="SEI214" s="69"/>
      <c r="SEJ214" s="69"/>
      <c r="SEK214" s="69"/>
      <c r="SEL214" s="69"/>
      <c r="SEM214" s="69"/>
      <c r="SEN214" s="69"/>
      <c r="SEO214" s="69"/>
      <c r="SEP214" s="69"/>
      <c r="SEQ214" s="69"/>
      <c r="SER214" s="69"/>
      <c r="SES214" s="69"/>
      <c r="SET214" s="69"/>
      <c r="SEU214" s="69"/>
      <c r="SEV214" s="69"/>
      <c r="SEW214" s="69"/>
      <c r="SEX214" s="69"/>
      <c r="SEY214" s="69"/>
      <c r="SEZ214" s="69"/>
      <c r="SFA214" s="69"/>
      <c r="SFB214" s="69"/>
      <c r="SFC214" s="69"/>
      <c r="SFD214" s="69"/>
      <c r="SFE214" s="69"/>
      <c r="SFF214" s="69"/>
      <c r="SFG214" s="69"/>
      <c r="SFH214" s="69"/>
      <c r="SFI214" s="69"/>
      <c r="SFJ214" s="69"/>
      <c r="SFK214" s="69"/>
      <c r="SFL214" s="69"/>
      <c r="SFM214" s="69"/>
      <c r="SFN214" s="69"/>
      <c r="SFO214" s="69"/>
      <c r="SFP214" s="69"/>
      <c r="SFQ214" s="69"/>
      <c r="SFR214" s="69"/>
      <c r="SFS214" s="69"/>
      <c r="SFT214" s="69"/>
      <c r="SFU214" s="69"/>
      <c r="SFV214" s="69"/>
      <c r="SFW214" s="69"/>
      <c r="SFX214" s="69"/>
      <c r="SFY214" s="69"/>
      <c r="SFZ214" s="69"/>
      <c r="SGA214" s="69"/>
      <c r="SGB214" s="69"/>
      <c r="SGC214" s="69"/>
      <c r="SGD214" s="69"/>
      <c r="SGE214" s="69"/>
      <c r="SGF214" s="69"/>
      <c r="SGG214" s="69"/>
      <c r="SGH214" s="69"/>
      <c r="SGI214" s="69"/>
      <c r="SGJ214" s="69"/>
      <c r="SGK214" s="69"/>
      <c r="SGL214" s="69"/>
      <c r="SGM214" s="69"/>
      <c r="SGN214" s="69"/>
      <c r="SGO214" s="69"/>
      <c r="SGP214" s="69"/>
      <c r="SGQ214" s="69"/>
      <c r="SGR214" s="69"/>
      <c r="SGS214" s="69"/>
      <c r="SGT214" s="69"/>
      <c r="SGU214" s="69"/>
      <c r="SGV214" s="69"/>
      <c r="SGW214" s="69"/>
      <c r="SGX214" s="69"/>
      <c r="SGY214" s="69"/>
      <c r="SGZ214" s="69"/>
      <c r="SHA214" s="69"/>
      <c r="SHB214" s="69"/>
      <c r="SHC214" s="69"/>
      <c r="SHD214" s="69"/>
      <c r="SHE214" s="69"/>
      <c r="SHF214" s="69"/>
      <c r="SHG214" s="69"/>
      <c r="SHH214" s="69"/>
      <c r="SHI214" s="69"/>
      <c r="SHJ214" s="69"/>
      <c r="SHK214" s="69"/>
      <c r="SHL214" s="69"/>
      <c r="SHM214" s="69"/>
      <c r="SHN214" s="69"/>
      <c r="SHO214" s="69"/>
      <c r="SHP214" s="69"/>
      <c r="SHQ214" s="69"/>
      <c r="SHR214" s="69"/>
      <c r="SHS214" s="69"/>
      <c r="SHT214" s="69"/>
      <c r="SHU214" s="69"/>
      <c r="SHV214" s="69"/>
      <c r="SHW214" s="69"/>
      <c r="SHX214" s="69"/>
      <c r="SHY214" s="69"/>
      <c r="SHZ214" s="69"/>
      <c r="SIA214" s="69"/>
      <c r="SIB214" s="69"/>
      <c r="SIC214" s="69"/>
      <c r="SID214" s="69"/>
      <c r="SIE214" s="69"/>
      <c r="SIF214" s="69"/>
      <c r="SIG214" s="69"/>
      <c r="SIH214" s="69"/>
      <c r="SII214" s="69"/>
      <c r="SIJ214" s="69"/>
      <c r="SIK214" s="69"/>
      <c r="SIL214" s="69"/>
      <c r="SIM214" s="69"/>
      <c r="SIN214" s="69"/>
      <c r="SIO214" s="69"/>
      <c r="SIP214" s="69"/>
      <c r="SIQ214" s="69"/>
      <c r="SIR214" s="69"/>
      <c r="SIS214" s="69"/>
      <c r="SIT214" s="69"/>
      <c r="SIU214" s="69"/>
      <c r="SIV214" s="69"/>
      <c r="SIW214" s="69"/>
      <c r="SIX214" s="69"/>
      <c r="SIY214" s="69"/>
      <c r="SIZ214" s="69"/>
      <c r="SJA214" s="69"/>
      <c r="SJB214" s="69"/>
      <c r="SJC214" s="69"/>
      <c r="SJD214" s="69"/>
      <c r="SJE214" s="69"/>
      <c r="SJF214" s="69"/>
      <c r="SJG214" s="69"/>
      <c r="SJH214" s="69"/>
      <c r="SJI214" s="69"/>
      <c r="SJJ214" s="69"/>
      <c r="SJK214" s="69"/>
      <c r="SJL214" s="69"/>
      <c r="SJM214" s="69"/>
      <c r="SJN214" s="69"/>
      <c r="SJO214" s="69"/>
      <c r="SJP214" s="69"/>
      <c r="SJQ214" s="69"/>
      <c r="SJR214" s="69"/>
      <c r="SJS214" s="69"/>
      <c r="SJT214" s="69"/>
      <c r="SJU214" s="69"/>
      <c r="SJV214" s="69"/>
      <c r="SJW214" s="69"/>
      <c r="SJX214" s="69"/>
      <c r="SJY214" s="69"/>
      <c r="SJZ214" s="69"/>
      <c r="SKA214" s="69"/>
      <c r="SKB214" s="69"/>
      <c r="SKC214" s="69"/>
      <c r="SKD214" s="69"/>
      <c r="SKE214" s="69"/>
      <c r="SKF214" s="69"/>
      <c r="SKG214" s="69"/>
      <c r="SKH214" s="69"/>
      <c r="SKI214" s="69"/>
      <c r="SKJ214" s="69"/>
      <c r="SKK214" s="69"/>
      <c r="SKL214" s="69"/>
      <c r="SKM214" s="69"/>
      <c r="SKN214" s="69"/>
      <c r="SKO214" s="69"/>
      <c r="SKP214" s="69"/>
      <c r="SKQ214" s="69"/>
      <c r="SKR214" s="69"/>
      <c r="SKS214" s="69"/>
      <c r="SKT214" s="69"/>
      <c r="SKU214" s="69"/>
      <c r="SKV214" s="69"/>
      <c r="SKW214" s="69"/>
      <c r="SKX214" s="69"/>
      <c r="SKY214" s="69"/>
      <c r="SKZ214" s="69"/>
      <c r="SLA214" s="69"/>
      <c r="SLB214" s="69"/>
      <c r="SLC214" s="69"/>
      <c r="SLD214" s="69"/>
      <c r="SLE214" s="69"/>
      <c r="SLF214" s="69"/>
      <c r="SLG214" s="69"/>
      <c r="SLH214" s="69"/>
      <c r="SLI214" s="69"/>
      <c r="SLJ214" s="69"/>
      <c r="SLK214" s="69"/>
      <c r="SLL214" s="69"/>
      <c r="SLM214" s="69"/>
      <c r="SLN214" s="69"/>
      <c r="SLO214" s="69"/>
      <c r="SLP214" s="69"/>
      <c r="SLQ214" s="69"/>
      <c r="SLR214" s="69"/>
      <c r="SLS214" s="69"/>
      <c r="SLT214" s="69"/>
      <c r="SLU214" s="69"/>
      <c r="SLV214" s="69"/>
      <c r="SLW214" s="69"/>
      <c r="SLX214" s="69"/>
      <c r="SLY214" s="69"/>
      <c r="SLZ214" s="69"/>
      <c r="SMA214" s="69"/>
      <c r="SMB214" s="69"/>
      <c r="SMC214" s="69"/>
      <c r="SMD214" s="69"/>
      <c r="SME214" s="69"/>
      <c r="SMF214" s="69"/>
      <c r="SMG214" s="69"/>
      <c r="SMH214" s="69"/>
      <c r="SMI214" s="69"/>
      <c r="SMJ214" s="69"/>
      <c r="SMK214" s="69"/>
      <c r="SML214" s="69"/>
      <c r="SMM214" s="69"/>
      <c r="SMN214" s="69"/>
      <c r="SMO214" s="69"/>
      <c r="SMP214" s="69"/>
      <c r="SMQ214" s="69"/>
      <c r="SMR214" s="69"/>
      <c r="SMS214" s="69"/>
      <c r="SMT214" s="69"/>
      <c r="SMU214" s="69"/>
      <c r="SMV214" s="69"/>
      <c r="SMW214" s="69"/>
      <c r="SMX214" s="69"/>
      <c r="SMY214" s="69"/>
      <c r="SMZ214" s="69"/>
      <c r="SNA214" s="69"/>
      <c r="SNB214" s="69"/>
      <c r="SNC214" s="69"/>
      <c r="SND214" s="69"/>
      <c r="SNE214" s="69"/>
      <c r="SNF214" s="69"/>
      <c r="SNG214" s="69"/>
      <c r="SNH214" s="69"/>
      <c r="SNI214" s="69"/>
      <c r="SNJ214" s="69"/>
      <c r="SNK214" s="69"/>
      <c r="SNL214" s="69"/>
      <c r="SNM214" s="69"/>
      <c r="SNN214" s="69"/>
      <c r="SNO214" s="69"/>
      <c r="SNP214" s="69"/>
      <c r="SNQ214" s="69"/>
      <c r="SNR214" s="69"/>
      <c r="SNS214" s="69"/>
      <c r="SNT214" s="69"/>
      <c r="SNU214" s="69"/>
      <c r="SNV214" s="69"/>
      <c r="SNW214" s="69"/>
      <c r="SNX214" s="69"/>
      <c r="SNY214" s="69"/>
      <c r="SNZ214" s="69"/>
      <c r="SOA214" s="69"/>
      <c r="SOB214" s="69"/>
      <c r="SOC214" s="69"/>
      <c r="SOD214" s="69"/>
      <c r="SOE214" s="69"/>
      <c r="SOF214" s="69"/>
      <c r="SOG214" s="69"/>
      <c r="SOH214" s="69"/>
      <c r="SOI214" s="69"/>
      <c r="SOJ214" s="69"/>
      <c r="SOK214" s="69"/>
      <c r="SOL214" s="69"/>
      <c r="SOM214" s="69"/>
      <c r="SON214" s="69"/>
      <c r="SOO214" s="69"/>
      <c r="SOP214" s="69"/>
      <c r="SOQ214" s="69"/>
      <c r="SOR214" s="69"/>
      <c r="SOS214" s="69"/>
      <c r="SOT214" s="69"/>
      <c r="SOU214" s="69"/>
      <c r="SOV214" s="69"/>
      <c r="SOW214" s="69"/>
      <c r="SOX214" s="69"/>
      <c r="SOY214" s="69"/>
      <c r="SOZ214" s="69"/>
      <c r="SPA214" s="69"/>
      <c r="SPB214" s="69"/>
      <c r="SPC214" s="69"/>
      <c r="SPD214" s="69"/>
      <c r="SPE214" s="69"/>
      <c r="SPF214" s="69"/>
      <c r="SPG214" s="69"/>
      <c r="SPH214" s="69"/>
      <c r="SPI214" s="69"/>
      <c r="SPJ214" s="69"/>
      <c r="SPK214" s="69"/>
      <c r="SPL214" s="69"/>
      <c r="SPM214" s="69"/>
      <c r="SPN214" s="69"/>
      <c r="SPO214" s="69"/>
      <c r="SPP214" s="69"/>
      <c r="SPQ214" s="69"/>
      <c r="SPR214" s="69"/>
      <c r="SPS214" s="69"/>
      <c r="SPT214" s="69"/>
      <c r="SPU214" s="69"/>
      <c r="SPV214" s="69"/>
      <c r="SPW214" s="69"/>
      <c r="SPX214" s="69"/>
      <c r="SPY214" s="69"/>
      <c r="SPZ214" s="69"/>
      <c r="SQA214" s="69"/>
      <c r="SQB214" s="69"/>
      <c r="SQC214" s="69"/>
      <c r="SQD214" s="69"/>
      <c r="SQE214" s="69"/>
      <c r="SQF214" s="69"/>
      <c r="SQG214" s="69"/>
      <c r="SQH214" s="69"/>
      <c r="SQI214" s="69"/>
      <c r="SQJ214" s="69"/>
      <c r="SQK214" s="69"/>
      <c r="SQL214" s="69"/>
      <c r="SQM214" s="69"/>
      <c r="SQN214" s="69"/>
      <c r="SQO214" s="69"/>
      <c r="SQP214" s="69"/>
      <c r="SQQ214" s="69"/>
      <c r="SQR214" s="69"/>
      <c r="SQS214" s="69"/>
      <c r="SQT214" s="69"/>
      <c r="SQU214" s="69"/>
      <c r="SQV214" s="69"/>
      <c r="SQW214" s="69"/>
      <c r="SQX214" s="69"/>
      <c r="SQY214" s="69"/>
      <c r="SQZ214" s="69"/>
      <c r="SRA214" s="69"/>
      <c r="SRB214" s="69"/>
      <c r="SRC214" s="69"/>
      <c r="SRD214" s="69"/>
      <c r="SRE214" s="69"/>
      <c r="SRF214" s="69"/>
      <c r="SRG214" s="69"/>
      <c r="SRH214" s="69"/>
      <c r="SRI214" s="69"/>
      <c r="SRJ214" s="69"/>
      <c r="SRK214" s="69"/>
      <c r="SRL214" s="69"/>
      <c r="SRM214" s="69"/>
      <c r="SRN214" s="69"/>
      <c r="SRO214" s="69"/>
      <c r="SRP214" s="69"/>
      <c r="SRQ214" s="69"/>
      <c r="SRR214" s="69"/>
      <c r="SRS214" s="69"/>
      <c r="SRT214" s="69"/>
      <c r="SRU214" s="69"/>
      <c r="SRV214" s="69"/>
      <c r="SRW214" s="69"/>
      <c r="SRX214" s="69"/>
      <c r="SRY214" s="69"/>
      <c r="SRZ214" s="69"/>
      <c r="SSA214" s="69"/>
      <c r="SSB214" s="69"/>
      <c r="SSC214" s="69"/>
      <c r="SSD214" s="69"/>
      <c r="SSE214" s="69"/>
      <c r="SSF214" s="69"/>
      <c r="SSG214" s="69"/>
      <c r="SSH214" s="69"/>
      <c r="SSI214" s="69"/>
      <c r="SSJ214" s="69"/>
      <c r="SSK214" s="69"/>
      <c r="SSL214" s="69"/>
      <c r="SSM214" s="69"/>
      <c r="SSN214" s="69"/>
      <c r="SSO214" s="69"/>
      <c r="SSP214" s="69"/>
      <c r="SSQ214" s="69"/>
      <c r="SSR214" s="69"/>
      <c r="SSS214" s="69"/>
      <c r="SST214" s="69"/>
      <c r="SSU214" s="69"/>
      <c r="SSV214" s="69"/>
      <c r="SSW214" s="69"/>
      <c r="SSX214" s="69"/>
      <c r="SSY214" s="69"/>
      <c r="SSZ214" s="69"/>
      <c r="STA214" s="69"/>
      <c r="STB214" s="69"/>
      <c r="STC214" s="69"/>
      <c r="STD214" s="69"/>
      <c r="STE214" s="69"/>
      <c r="STF214" s="69"/>
      <c r="STG214" s="69"/>
      <c r="STH214" s="69"/>
      <c r="STI214" s="69"/>
      <c r="STJ214" s="69"/>
      <c r="STK214" s="69"/>
      <c r="STL214" s="69"/>
      <c r="STM214" s="69"/>
      <c r="STN214" s="69"/>
      <c r="STO214" s="69"/>
      <c r="STP214" s="69"/>
      <c r="STQ214" s="69"/>
      <c r="STR214" s="69"/>
      <c r="STS214" s="69"/>
      <c r="STT214" s="69"/>
      <c r="STU214" s="69"/>
      <c r="STV214" s="69"/>
      <c r="STW214" s="69"/>
      <c r="STX214" s="69"/>
      <c r="STY214" s="69"/>
      <c r="STZ214" s="69"/>
      <c r="SUA214" s="69"/>
      <c r="SUB214" s="69"/>
      <c r="SUC214" s="69"/>
      <c r="SUD214" s="69"/>
      <c r="SUE214" s="69"/>
      <c r="SUF214" s="69"/>
      <c r="SUG214" s="69"/>
      <c r="SUH214" s="69"/>
      <c r="SUI214" s="69"/>
      <c r="SUJ214" s="69"/>
      <c r="SUK214" s="69"/>
      <c r="SUL214" s="69"/>
      <c r="SUM214" s="69"/>
      <c r="SUN214" s="69"/>
      <c r="SUO214" s="69"/>
      <c r="SUP214" s="69"/>
      <c r="SUQ214" s="69"/>
      <c r="SUR214" s="69"/>
      <c r="SUS214" s="69"/>
      <c r="SUT214" s="69"/>
      <c r="SUU214" s="69"/>
      <c r="SUV214" s="69"/>
      <c r="SUW214" s="69"/>
      <c r="SUX214" s="69"/>
      <c r="SUY214" s="69"/>
      <c r="SUZ214" s="69"/>
      <c r="SVA214" s="69"/>
      <c r="SVB214" s="69"/>
      <c r="SVC214" s="69"/>
      <c r="SVD214" s="69"/>
      <c r="SVE214" s="69"/>
      <c r="SVF214" s="69"/>
      <c r="SVG214" s="69"/>
      <c r="SVH214" s="69"/>
      <c r="SVI214" s="69"/>
      <c r="SVJ214" s="69"/>
      <c r="SVK214" s="69"/>
      <c r="SVL214" s="69"/>
      <c r="SVM214" s="69"/>
      <c r="SVN214" s="69"/>
      <c r="SVO214" s="69"/>
      <c r="SVP214" s="69"/>
      <c r="SVQ214" s="69"/>
      <c r="SVR214" s="69"/>
      <c r="SVS214" s="69"/>
      <c r="SVT214" s="69"/>
      <c r="SVU214" s="69"/>
      <c r="SVV214" s="69"/>
      <c r="SVW214" s="69"/>
      <c r="SVX214" s="69"/>
      <c r="SVY214" s="69"/>
      <c r="SVZ214" s="69"/>
      <c r="SWA214" s="69"/>
      <c r="SWB214" s="69"/>
      <c r="SWC214" s="69"/>
      <c r="SWD214" s="69"/>
      <c r="SWE214" s="69"/>
      <c r="SWF214" s="69"/>
      <c r="SWG214" s="69"/>
      <c r="SWH214" s="69"/>
      <c r="SWI214" s="69"/>
      <c r="SWJ214" s="69"/>
      <c r="SWK214" s="69"/>
      <c r="SWL214" s="69"/>
      <c r="SWM214" s="69"/>
      <c r="SWN214" s="69"/>
      <c r="SWO214" s="69"/>
      <c r="SWP214" s="69"/>
      <c r="SWQ214" s="69"/>
      <c r="SWR214" s="69"/>
      <c r="SWS214" s="69"/>
      <c r="SWT214" s="69"/>
      <c r="SWU214" s="69"/>
      <c r="SWV214" s="69"/>
      <c r="SWW214" s="69"/>
      <c r="SWX214" s="69"/>
      <c r="SWY214" s="69"/>
      <c r="SWZ214" s="69"/>
      <c r="SXA214" s="69"/>
      <c r="SXB214" s="69"/>
      <c r="SXC214" s="69"/>
      <c r="SXD214" s="69"/>
      <c r="SXE214" s="69"/>
      <c r="SXF214" s="69"/>
      <c r="SXG214" s="69"/>
      <c r="SXH214" s="69"/>
      <c r="SXI214" s="69"/>
      <c r="SXJ214" s="69"/>
      <c r="SXK214" s="69"/>
      <c r="SXL214" s="69"/>
      <c r="SXM214" s="69"/>
      <c r="SXN214" s="69"/>
      <c r="SXO214" s="69"/>
      <c r="SXP214" s="69"/>
      <c r="SXQ214" s="69"/>
      <c r="SXR214" s="69"/>
      <c r="SXS214" s="69"/>
      <c r="SXT214" s="69"/>
      <c r="SXU214" s="69"/>
      <c r="SXV214" s="69"/>
      <c r="SXW214" s="69"/>
      <c r="SXX214" s="69"/>
      <c r="SXY214" s="69"/>
      <c r="SXZ214" s="69"/>
      <c r="SYA214" s="69"/>
      <c r="SYB214" s="69"/>
      <c r="SYC214" s="69"/>
      <c r="SYD214" s="69"/>
      <c r="SYE214" s="69"/>
      <c r="SYF214" s="69"/>
      <c r="SYG214" s="69"/>
      <c r="SYH214" s="69"/>
      <c r="SYI214" s="69"/>
      <c r="SYJ214" s="69"/>
      <c r="SYK214" s="69"/>
      <c r="SYL214" s="69"/>
      <c r="SYM214" s="69"/>
      <c r="SYN214" s="69"/>
      <c r="SYO214" s="69"/>
      <c r="SYP214" s="69"/>
      <c r="SYQ214" s="69"/>
      <c r="SYR214" s="69"/>
      <c r="SYS214" s="69"/>
      <c r="SYT214" s="69"/>
      <c r="SYU214" s="69"/>
      <c r="SYV214" s="69"/>
      <c r="SYW214" s="69"/>
      <c r="SYX214" s="69"/>
      <c r="SYY214" s="69"/>
      <c r="SYZ214" s="69"/>
      <c r="SZA214" s="69"/>
      <c r="SZB214" s="69"/>
      <c r="SZC214" s="69"/>
      <c r="SZD214" s="69"/>
      <c r="SZE214" s="69"/>
      <c r="SZF214" s="69"/>
      <c r="SZG214" s="69"/>
      <c r="SZH214" s="69"/>
      <c r="SZI214" s="69"/>
      <c r="SZJ214" s="69"/>
      <c r="SZK214" s="69"/>
      <c r="SZL214" s="69"/>
      <c r="SZM214" s="69"/>
      <c r="SZN214" s="69"/>
      <c r="SZO214" s="69"/>
      <c r="SZP214" s="69"/>
      <c r="SZQ214" s="69"/>
      <c r="SZR214" s="69"/>
      <c r="SZS214" s="69"/>
      <c r="SZT214" s="69"/>
      <c r="SZU214" s="69"/>
      <c r="SZV214" s="69"/>
      <c r="SZW214" s="69"/>
      <c r="SZX214" s="69"/>
      <c r="SZY214" s="69"/>
      <c r="SZZ214" s="69"/>
      <c r="TAA214" s="69"/>
      <c r="TAB214" s="69"/>
      <c r="TAC214" s="69"/>
      <c r="TAD214" s="69"/>
      <c r="TAE214" s="69"/>
      <c r="TAF214" s="69"/>
      <c r="TAG214" s="69"/>
      <c r="TAH214" s="69"/>
      <c r="TAI214" s="69"/>
      <c r="TAJ214" s="69"/>
      <c r="TAK214" s="69"/>
      <c r="TAL214" s="69"/>
      <c r="TAM214" s="69"/>
      <c r="TAN214" s="69"/>
      <c r="TAO214" s="69"/>
      <c r="TAP214" s="69"/>
      <c r="TAQ214" s="69"/>
      <c r="TAR214" s="69"/>
      <c r="TAS214" s="69"/>
      <c r="TAT214" s="69"/>
      <c r="TAU214" s="69"/>
      <c r="TAV214" s="69"/>
      <c r="TAW214" s="69"/>
      <c r="TAX214" s="69"/>
      <c r="TAY214" s="69"/>
      <c r="TAZ214" s="69"/>
      <c r="TBA214" s="69"/>
      <c r="TBB214" s="69"/>
      <c r="TBC214" s="69"/>
      <c r="TBD214" s="69"/>
      <c r="TBE214" s="69"/>
      <c r="TBF214" s="69"/>
      <c r="TBG214" s="69"/>
      <c r="TBH214" s="69"/>
      <c r="TBI214" s="69"/>
      <c r="TBJ214" s="69"/>
      <c r="TBK214" s="69"/>
      <c r="TBL214" s="69"/>
      <c r="TBM214" s="69"/>
      <c r="TBN214" s="69"/>
      <c r="TBO214" s="69"/>
      <c r="TBP214" s="69"/>
      <c r="TBQ214" s="69"/>
      <c r="TBR214" s="69"/>
      <c r="TBS214" s="69"/>
      <c r="TBT214" s="69"/>
      <c r="TBU214" s="69"/>
      <c r="TBV214" s="69"/>
      <c r="TBW214" s="69"/>
      <c r="TBX214" s="69"/>
      <c r="TBY214" s="69"/>
      <c r="TBZ214" s="69"/>
      <c r="TCA214" s="69"/>
      <c r="TCB214" s="69"/>
      <c r="TCC214" s="69"/>
      <c r="TCD214" s="69"/>
      <c r="TCE214" s="69"/>
      <c r="TCF214" s="69"/>
      <c r="TCG214" s="69"/>
      <c r="TCH214" s="69"/>
      <c r="TCI214" s="69"/>
      <c r="TCJ214" s="69"/>
      <c r="TCK214" s="69"/>
      <c r="TCL214" s="69"/>
      <c r="TCM214" s="69"/>
      <c r="TCN214" s="69"/>
      <c r="TCO214" s="69"/>
      <c r="TCP214" s="69"/>
      <c r="TCQ214" s="69"/>
      <c r="TCR214" s="69"/>
      <c r="TCS214" s="69"/>
      <c r="TCT214" s="69"/>
      <c r="TCU214" s="69"/>
      <c r="TCV214" s="69"/>
      <c r="TCW214" s="69"/>
      <c r="TCX214" s="69"/>
      <c r="TCY214" s="69"/>
      <c r="TCZ214" s="69"/>
      <c r="TDA214" s="69"/>
      <c r="TDB214" s="69"/>
      <c r="TDC214" s="69"/>
      <c r="TDD214" s="69"/>
      <c r="TDE214" s="69"/>
      <c r="TDF214" s="69"/>
      <c r="TDG214" s="69"/>
      <c r="TDH214" s="69"/>
      <c r="TDI214" s="69"/>
      <c r="TDJ214" s="69"/>
      <c r="TDK214" s="69"/>
      <c r="TDL214" s="69"/>
      <c r="TDM214" s="69"/>
      <c r="TDN214" s="69"/>
      <c r="TDO214" s="69"/>
      <c r="TDP214" s="69"/>
      <c r="TDQ214" s="69"/>
      <c r="TDR214" s="69"/>
      <c r="TDS214" s="69"/>
      <c r="TDT214" s="69"/>
      <c r="TDU214" s="69"/>
      <c r="TDV214" s="69"/>
      <c r="TDW214" s="69"/>
      <c r="TDX214" s="69"/>
      <c r="TDY214" s="69"/>
      <c r="TDZ214" s="69"/>
      <c r="TEA214" s="69"/>
      <c r="TEB214" s="69"/>
      <c r="TEC214" s="69"/>
      <c r="TED214" s="69"/>
      <c r="TEE214" s="69"/>
      <c r="TEF214" s="69"/>
      <c r="TEG214" s="69"/>
      <c r="TEH214" s="69"/>
      <c r="TEI214" s="69"/>
      <c r="TEJ214" s="69"/>
      <c r="TEK214" s="69"/>
      <c r="TEL214" s="69"/>
      <c r="TEM214" s="69"/>
      <c r="TEN214" s="69"/>
      <c r="TEO214" s="69"/>
      <c r="TEP214" s="69"/>
      <c r="TEQ214" s="69"/>
      <c r="TER214" s="69"/>
      <c r="TES214" s="69"/>
      <c r="TET214" s="69"/>
      <c r="TEU214" s="69"/>
      <c r="TEV214" s="69"/>
      <c r="TEW214" s="69"/>
      <c r="TEX214" s="69"/>
      <c r="TEY214" s="69"/>
      <c r="TEZ214" s="69"/>
      <c r="TFA214" s="69"/>
      <c r="TFB214" s="69"/>
      <c r="TFC214" s="69"/>
      <c r="TFD214" s="69"/>
      <c r="TFE214" s="69"/>
      <c r="TFF214" s="69"/>
      <c r="TFG214" s="69"/>
      <c r="TFH214" s="69"/>
      <c r="TFI214" s="69"/>
      <c r="TFJ214" s="69"/>
      <c r="TFK214" s="69"/>
      <c r="TFL214" s="69"/>
      <c r="TFM214" s="69"/>
      <c r="TFN214" s="69"/>
      <c r="TFO214" s="69"/>
      <c r="TFP214" s="69"/>
      <c r="TFQ214" s="69"/>
      <c r="TFR214" s="69"/>
      <c r="TFS214" s="69"/>
      <c r="TFT214" s="69"/>
      <c r="TFU214" s="69"/>
      <c r="TFV214" s="69"/>
      <c r="TFW214" s="69"/>
      <c r="TFX214" s="69"/>
      <c r="TFY214" s="69"/>
      <c r="TFZ214" s="69"/>
      <c r="TGA214" s="69"/>
      <c r="TGB214" s="69"/>
      <c r="TGC214" s="69"/>
      <c r="TGD214" s="69"/>
      <c r="TGE214" s="69"/>
      <c r="TGF214" s="69"/>
      <c r="TGG214" s="69"/>
      <c r="TGH214" s="69"/>
      <c r="TGI214" s="69"/>
      <c r="TGJ214" s="69"/>
      <c r="TGK214" s="69"/>
      <c r="TGL214" s="69"/>
      <c r="TGM214" s="69"/>
      <c r="TGN214" s="69"/>
      <c r="TGO214" s="69"/>
      <c r="TGP214" s="69"/>
      <c r="TGQ214" s="69"/>
      <c r="TGR214" s="69"/>
      <c r="TGS214" s="69"/>
      <c r="TGT214" s="69"/>
      <c r="TGU214" s="69"/>
      <c r="TGV214" s="69"/>
      <c r="TGW214" s="69"/>
      <c r="TGX214" s="69"/>
      <c r="TGY214" s="69"/>
      <c r="TGZ214" s="69"/>
      <c r="THA214" s="69"/>
      <c r="THB214" s="69"/>
      <c r="THC214" s="69"/>
      <c r="THD214" s="69"/>
      <c r="THE214" s="69"/>
      <c r="THF214" s="69"/>
      <c r="THG214" s="69"/>
      <c r="THH214" s="69"/>
      <c r="THI214" s="69"/>
      <c r="THJ214" s="69"/>
      <c r="THK214" s="69"/>
      <c r="THL214" s="69"/>
      <c r="THM214" s="69"/>
      <c r="THN214" s="69"/>
      <c r="THO214" s="69"/>
      <c r="THP214" s="69"/>
      <c r="THQ214" s="69"/>
      <c r="THR214" s="69"/>
      <c r="THS214" s="69"/>
      <c r="THT214" s="69"/>
      <c r="THU214" s="69"/>
      <c r="THV214" s="69"/>
      <c r="THW214" s="69"/>
      <c r="THX214" s="69"/>
      <c r="THY214" s="69"/>
      <c r="THZ214" s="69"/>
      <c r="TIA214" s="69"/>
      <c r="TIB214" s="69"/>
      <c r="TIC214" s="69"/>
      <c r="TID214" s="69"/>
      <c r="TIE214" s="69"/>
      <c r="TIF214" s="69"/>
      <c r="TIG214" s="69"/>
      <c r="TIH214" s="69"/>
      <c r="TII214" s="69"/>
      <c r="TIJ214" s="69"/>
      <c r="TIK214" s="69"/>
      <c r="TIL214" s="69"/>
      <c r="TIM214" s="69"/>
      <c r="TIN214" s="69"/>
      <c r="TIO214" s="69"/>
      <c r="TIP214" s="69"/>
      <c r="TIQ214" s="69"/>
      <c r="TIR214" s="69"/>
      <c r="TIS214" s="69"/>
      <c r="TIT214" s="69"/>
      <c r="TIU214" s="69"/>
      <c r="TIV214" s="69"/>
      <c r="TIW214" s="69"/>
      <c r="TIX214" s="69"/>
      <c r="TIY214" s="69"/>
      <c r="TIZ214" s="69"/>
      <c r="TJA214" s="69"/>
      <c r="TJB214" s="69"/>
      <c r="TJC214" s="69"/>
      <c r="TJD214" s="69"/>
      <c r="TJE214" s="69"/>
      <c r="TJF214" s="69"/>
      <c r="TJG214" s="69"/>
      <c r="TJH214" s="69"/>
      <c r="TJI214" s="69"/>
      <c r="TJJ214" s="69"/>
      <c r="TJK214" s="69"/>
      <c r="TJL214" s="69"/>
      <c r="TJM214" s="69"/>
      <c r="TJN214" s="69"/>
      <c r="TJO214" s="69"/>
      <c r="TJP214" s="69"/>
      <c r="TJQ214" s="69"/>
      <c r="TJR214" s="69"/>
      <c r="TJS214" s="69"/>
      <c r="TJT214" s="69"/>
      <c r="TJU214" s="69"/>
      <c r="TJV214" s="69"/>
      <c r="TJW214" s="69"/>
      <c r="TJX214" s="69"/>
      <c r="TJY214" s="69"/>
      <c r="TJZ214" s="69"/>
      <c r="TKA214" s="69"/>
      <c r="TKB214" s="69"/>
      <c r="TKC214" s="69"/>
      <c r="TKD214" s="69"/>
      <c r="TKE214" s="69"/>
      <c r="TKF214" s="69"/>
      <c r="TKG214" s="69"/>
      <c r="TKH214" s="69"/>
      <c r="TKI214" s="69"/>
      <c r="TKJ214" s="69"/>
      <c r="TKK214" s="69"/>
      <c r="TKL214" s="69"/>
      <c r="TKM214" s="69"/>
      <c r="TKN214" s="69"/>
      <c r="TKO214" s="69"/>
      <c r="TKP214" s="69"/>
      <c r="TKQ214" s="69"/>
      <c r="TKR214" s="69"/>
      <c r="TKS214" s="69"/>
      <c r="TKT214" s="69"/>
      <c r="TKU214" s="69"/>
      <c r="TKV214" s="69"/>
      <c r="TKW214" s="69"/>
      <c r="TKX214" s="69"/>
      <c r="TKY214" s="69"/>
      <c r="TKZ214" s="69"/>
      <c r="TLA214" s="69"/>
      <c r="TLB214" s="69"/>
      <c r="TLC214" s="69"/>
      <c r="TLD214" s="69"/>
      <c r="TLE214" s="69"/>
      <c r="TLF214" s="69"/>
      <c r="TLG214" s="69"/>
      <c r="TLH214" s="69"/>
      <c r="TLI214" s="69"/>
      <c r="TLJ214" s="69"/>
      <c r="TLK214" s="69"/>
      <c r="TLL214" s="69"/>
      <c r="TLM214" s="69"/>
      <c r="TLN214" s="69"/>
      <c r="TLO214" s="69"/>
      <c r="TLP214" s="69"/>
      <c r="TLQ214" s="69"/>
      <c r="TLR214" s="69"/>
      <c r="TLS214" s="69"/>
      <c r="TLT214" s="69"/>
      <c r="TLU214" s="69"/>
      <c r="TLV214" s="69"/>
      <c r="TLW214" s="69"/>
      <c r="TLX214" s="69"/>
      <c r="TLY214" s="69"/>
      <c r="TLZ214" s="69"/>
      <c r="TMA214" s="69"/>
      <c r="TMB214" s="69"/>
      <c r="TMC214" s="69"/>
      <c r="TMD214" s="69"/>
      <c r="TME214" s="69"/>
      <c r="TMF214" s="69"/>
      <c r="TMG214" s="69"/>
      <c r="TMH214" s="69"/>
      <c r="TMI214" s="69"/>
      <c r="TMJ214" s="69"/>
      <c r="TMK214" s="69"/>
      <c r="TML214" s="69"/>
      <c r="TMM214" s="69"/>
      <c r="TMN214" s="69"/>
      <c r="TMO214" s="69"/>
      <c r="TMP214" s="69"/>
      <c r="TMQ214" s="69"/>
      <c r="TMR214" s="69"/>
      <c r="TMS214" s="69"/>
      <c r="TMT214" s="69"/>
      <c r="TMU214" s="69"/>
      <c r="TMV214" s="69"/>
      <c r="TMW214" s="69"/>
      <c r="TMX214" s="69"/>
      <c r="TMY214" s="69"/>
      <c r="TMZ214" s="69"/>
      <c r="TNA214" s="69"/>
      <c r="TNB214" s="69"/>
      <c r="TNC214" s="69"/>
      <c r="TND214" s="69"/>
      <c r="TNE214" s="69"/>
      <c r="TNF214" s="69"/>
      <c r="TNG214" s="69"/>
      <c r="TNH214" s="69"/>
      <c r="TNI214" s="69"/>
      <c r="TNJ214" s="69"/>
      <c r="TNK214" s="69"/>
      <c r="TNL214" s="69"/>
      <c r="TNM214" s="69"/>
      <c r="TNN214" s="69"/>
      <c r="TNO214" s="69"/>
      <c r="TNP214" s="69"/>
      <c r="TNQ214" s="69"/>
      <c r="TNR214" s="69"/>
      <c r="TNS214" s="69"/>
      <c r="TNT214" s="69"/>
      <c r="TNU214" s="69"/>
      <c r="TNV214" s="69"/>
      <c r="TNW214" s="69"/>
      <c r="TNX214" s="69"/>
      <c r="TNY214" s="69"/>
      <c r="TNZ214" s="69"/>
      <c r="TOA214" s="69"/>
      <c r="TOB214" s="69"/>
      <c r="TOC214" s="69"/>
      <c r="TOD214" s="69"/>
      <c r="TOE214" s="69"/>
      <c r="TOF214" s="69"/>
      <c r="TOG214" s="69"/>
      <c r="TOH214" s="69"/>
      <c r="TOI214" s="69"/>
      <c r="TOJ214" s="69"/>
      <c r="TOK214" s="69"/>
      <c r="TOL214" s="69"/>
      <c r="TOM214" s="69"/>
      <c r="TON214" s="69"/>
      <c r="TOO214" s="69"/>
      <c r="TOP214" s="69"/>
      <c r="TOQ214" s="69"/>
      <c r="TOR214" s="69"/>
      <c r="TOS214" s="69"/>
      <c r="TOT214" s="69"/>
      <c r="TOU214" s="69"/>
      <c r="TOV214" s="69"/>
      <c r="TOW214" s="69"/>
      <c r="TOX214" s="69"/>
      <c r="TOY214" s="69"/>
      <c r="TOZ214" s="69"/>
      <c r="TPA214" s="69"/>
      <c r="TPB214" s="69"/>
      <c r="TPC214" s="69"/>
      <c r="TPD214" s="69"/>
      <c r="TPE214" s="69"/>
      <c r="TPF214" s="69"/>
      <c r="TPG214" s="69"/>
      <c r="TPH214" s="69"/>
      <c r="TPI214" s="69"/>
      <c r="TPJ214" s="69"/>
      <c r="TPK214" s="69"/>
      <c r="TPL214" s="69"/>
      <c r="TPM214" s="69"/>
      <c r="TPN214" s="69"/>
      <c r="TPO214" s="69"/>
      <c r="TPP214" s="69"/>
      <c r="TPQ214" s="69"/>
      <c r="TPR214" s="69"/>
      <c r="TPS214" s="69"/>
      <c r="TPT214" s="69"/>
      <c r="TPU214" s="69"/>
      <c r="TPV214" s="69"/>
      <c r="TPW214" s="69"/>
      <c r="TPX214" s="69"/>
      <c r="TPY214" s="69"/>
      <c r="TPZ214" s="69"/>
      <c r="TQA214" s="69"/>
      <c r="TQB214" s="69"/>
      <c r="TQC214" s="69"/>
      <c r="TQD214" s="69"/>
      <c r="TQE214" s="69"/>
      <c r="TQF214" s="69"/>
      <c r="TQG214" s="69"/>
      <c r="TQH214" s="69"/>
      <c r="TQI214" s="69"/>
      <c r="TQJ214" s="69"/>
      <c r="TQK214" s="69"/>
      <c r="TQL214" s="69"/>
      <c r="TQM214" s="69"/>
      <c r="TQN214" s="69"/>
      <c r="TQO214" s="69"/>
      <c r="TQP214" s="69"/>
      <c r="TQQ214" s="69"/>
      <c r="TQR214" s="69"/>
      <c r="TQS214" s="69"/>
      <c r="TQT214" s="69"/>
      <c r="TQU214" s="69"/>
      <c r="TQV214" s="69"/>
      <c r="TQW214" s="69"/>
      <c r="TQX214" s="69"/>
      <c r="TQY214" s="69"/>
      <c r="TQZ214" s="69"/>
      <c r="TRA214" s="69"/>
      <c r="TRB214" s="69"/>
      <c r="TRC214" s="69"/>
      <c r="TRD214" s="69"/>
      <c r="TRE214" s="69"/>
      <c r="TRF214" s="69"/>
      <c r="TRG214" s="69"/>
      <c r="TRH214" s="69"/>
      <c r="TRI214" s="69"/>
      <c r="TRJ214" s="69"/>
      <c r="TRK214" s="69"/>
      <c r="TRL214" s="69"/>
      <c r="TRM214" s="69"/>
      <c r="TRN214" s="69"/>
      <c r="TRO214" s="69"/>
      <c r="TRP214" s="69"/>
      <c r="TRQ214" s="69"/>
      <c r="TRR214" s="69"/>
      <c r="TRS214" s="69"/>
      <c r="TRT214" s="69"/>
      <c r="TRU214" s="69"/>
      <c r="TRV214" s="69"/>
      <c r="TRW214" s="69"/>
      <c r="TRX214" s="69"/>
      <c r="TRY214" s="69"/>
      <c r="TRZ214" s="69"/>
      <c r="TSA214" s="69"/>
      <c r="TSB214" s="69"/>
      <c r="TSC214" s="69"/>
      <c r="TSD214" s="69"/>
      <c r="TSE214" s="69"/>
      <c r="TSF214" s="69"/>
      <c r="TSG214" s="69"/>
      <c r="TSH214" s="69"/>
      <c r="TSI214" s="69"/>
      <c r="TSJ214" s="69"/>
      <c r="TSK214" s="69"/>
      <c r="TSL214" s="69"/>
      <c r="TSM214" s="69"/>
      <c r="TSN214" s="69"/>
      <c r="TSO214" s="69"/>
      <c r="TSP214" s="69"/>
      <c r="TSQ214" s="69"/>
      <c r="TSR214" s="69"/>
      <c r="TSS214" s="69"/>
      <c r="TST214" s="69"/>
      <c r="TSU214" s="69"/>
      <c r="TSV214" s="69"/>
      <c r="TSW214" s="69"/>
      <c r="TSX214" s="69"/>
      <c r="TSY214" s="69"/>
      <c r="TSZ214" s="69"/>
      <c r="TTA214" s="69"/>
      <c r="TTB214" s="69"/>
      <c r="TTC214" s="69"/>
      <c r="TTD214" s="69"/>
      <c r="TTE214" s="69"/>
      <c r="TTF214" s="69"/>
      <c r="TTG214" s="69"/>
      <c r="TTH214" s="69"/>
      <c r="TTI214" s="69"/>
      <c r="TTJ214" s="69"/>
      <c r="TTK214" s="69"/>
      <c r="TTL214" s="69"/>
      <c r="TTM214" s="69"/>
      <c r="TTN214" s="69"/>
      <c r="TTO214" s="69"/>
      <c r="TTP214" s="69"/>
      <c r="TTQ214" s="69"/>
      <c r="TTR214" s="69"/>
      <c r="TTS214" s="69"/>
      <c r="TTT214" s="69"/>
      <c r="TTU214" s="69"/>
      <c r="TTV214" s="69"/>
      <c r="TTW214" s="69"/>
      <c r="TTX214" s="69"/>
      <c r="TTY214" s="69"/>
      <c r="TTZ214" s="69"/>
      <c r="TUA214" s="69"/>
      <c r="TUB214" s="69"/>
      <c r="TUC214" s="69"/>
      <c r="TUD214" s="69"/>
      <c r="TUE214" s="69"/>
      <c r="TUF214" s="69"/>
      <c r="TUG214" s="69"/>
      <c r="TUH214" s="69"/>
      <c r="TUI214" s="69"/>
      <c r="TUJ214" s="69"/>
      <c r="TUK214" s="69"/>
      <c r="TUL214" s="69"/>
      <c r="TUM214" s="69"/>
      <c r="TUN214" s="69"/>
      <c r="TUO214" s="69"/>
      <c r="TUP214" s="69"/>
      <c r="TUQ214" s="69"/>
      <c r="TUR214" s="69"/>
      <c r="TUS214" s="69"/>
      <c r="TUT214" s="69"/>
      <c r="TUU214" s="69"/>
      <c r="TUV214" s="69"/>
      <c r="TUW214" s="69"/>
      <c r="TUX214" s="69"/>
      <c r="TUY214" s="69"/>
      <c r="TUZ214" s="69"/>
      <c r="TVA214" s="69"/>
      <c r="TVB214" s="69"/>
      <c r="TVC214" s="69"/>
      <c r="TVD214" s="69"/>
      <c r="TVE214" s="69"/>
      <c r="TVF214" s="69"/>
      <c r="TVG214" s="69"/>
      <c r="TVH214" s="69"/>
      <c r="TVI214" s="69"/>
      <c r="TVJ214" s="69"/>
      <c r="TVK214" s="69"/>
      <c r="TVL214" s="69"/>
      <c r="TVM214" s="69"/>
      <c r="TVN214" s="69"/>
      <c r="TVO214" s="69"/>
      <c r="TVP214" s="69"/>
      <c r="TVQ214" s="69"/>
      <c r="TVR214" s="69"/>
      <c r="TVS214" s="69"/>
      <c r="TVT214" s="69"/>
      <c r="TVU214" s="69"/>
      <c r="TVV214" s="69"/>
      <c r="TVW214" s="69"/>
      <c r="TVX214" s="69"/>
      <c r="TVY214" s="69"/>
      <c r="TVZ214" s="69"/>
      <c r="TWA214" s="69"/>
      <c r="TWB214" s="69"/>
      <c r="TWC214" s="69"/>
      <c r="TWD214" s="69"/>
      <c r="TWE214" s="69"/>
      <c r="TWF214" s="69"/>
      <c r="TWG214" s="69"/>
      <c r="TWH214" s="69"/>
      <c r="TWI214" s="69"/>
      <c r="TWJ214" s="69"/>
      <c r="TWK214" s="69"/>
      <c r="TWL214" s="69"/>
      <c r="TWM214" s="69"/>
      <c r="TWN214" s="69"/>
      <c r="TWO214" s="69"/>
      <c r="TWP214" s="69"/>
      <c r="TWQ214" s="69"/>
      <c r="TWR214" s="69"/>
      <c r="TWS214" s="69"/>
      <c r="TWT214" s="69"/>
      <c r="TWU214" s="69"/>
      <c r="TWV214" s="69"/>
      <c r="TWW214" s="69"/>
      <c r="TWX214" s="69"/>
      <c r="TWY214" s="69"/>
      <c r="TWZ214" s="69"/>
      <c r="TXA214" s="69"/>
      <c r="TXB214" s="69"/>
      <c r="TXC214" s="69"/>
      <c r="TXD214" s="69"/>
      <c r="TXE214" s="69"/>
      <c r="TXF214" s="69"/>
      <c r="TXG214" s="69"/>
      <c r="TXH214" s="69"/>
      <c r="TXI214" s="69"/>
      <c r="TXJ214" s="69"/>
      <c r="TXK214" s="69"/>
      <c r="TXL214" s="69"/>
      <c r="TXM214" s="69"/>
      <c r="TXN214" s="69"/>
      <c r="TXO214" s="69"/>
      <c r="TXP214" s="69"/>
      <c r="TXQ214" s="69"/>
      <c r="TXR214" s="69"/>
      <c r="TXS214" s="69"/>
      <c r="TXT214" s="69"/>
      <c r="TXU214" s="69"/>
      <c r="TXV214" s="69"/>
      <c r="TXW214" s="69"/>
      <c r="TXX214" s="69"/>
      <c r="TXY214" s="69"/>
      <c r="TXZ214" s="69"/>
      <c r="TYA214" s="69"/>
      <c r="TYB214" s="69"/>
      <c r="TYC214" s="69"/>
      <c r="TYD214" s="69"/>
      <c r="TYE214" s="69"/>
      <c r="TYF214" s="69"/>
      <c r="TYG214" s="69"/>
      <c r="TYH214" s="69"/>
      <c r="TYI214" s="69"/>
      <c r="TYJ214" s="69"/>
      <c r="TYK214" s="69"/>
      <c r="TYL214" s="69"/>
      <c r="TYM214" s="69"/>
      <c r="TYN214" s="69"/>
      <c r="TYO214" s="69"/>
      <c r="TYP214" s="69"/>
      <c r="TYQ214" s="69"/>
      <c r="TYR214" s="69"/>
      <c r="TYS214" s="69"/>
      <c r="TYT214" s="69"/>
      <c r="TYU214" s="69"/>
      <c r="TYV214" s="69"/>
      <c r="TYW214" s="69"/>
      <c r="TYX214" s="69"/>
      <c r="TYY214" s="69"/>
      <c r="TYZ214" s="69"/>
      <c r="TZA214" s="69"/>
      <c r="TZB214" s="69"/>
      <c r="TZC214" s="69"/>
      <c r="TZD214" s="69"/>
      <c r="TZE214" s="69"/>
      <c r="TZF214" s="69"/>
      <c r="TZG214" s="69"/>
      <c r="TZH214" s="69"/>
      <c r="TZI214" s="69"/>
      <c r="TZJ214" s="69"/>
      <c r="TZK214" s="69"/>
      <c r="TZL214" s="69"/>
      <c r="TZM214" s="69"/>
      <c r="TZN214" s="69"/>
      <c r="TZO214" s="69"/>
      <c r="TZP214" s="69"/>
      <c r="TZQ214" s="69"/>
      <c r="TZR214" s="69"/>
      <c r="TZS214" s="69"/>
      <c r="TZT214" s="69"/>
      <c r="TZU214" s="69"/>
      <c r="TZV214" s="69"/>
      <c r="TZW214" s="69"/>
      <c r="TZX214" s="69"/>
      <c r="TZY214" s="69"/>
      <c r="TZZ214" s="69"/>
      <c r="UAA214" s="69"/>
      <c r="UAB214" s="69"/>
      <c r="UAC214" s="69"/>
      <c r="UAD214" s="69"/>
      <c r="UAE214" s="69"/>
      <c r="UAF214" s="69"/>
      <c r="UAG214" s="69"/>
      <c r="UAH214" s="69"/>
      <c r="UAI214" s="69"/>
      <c r="UAJ214" s="69"/>
      <c r="UAK214" s="69"/>
      <c r="UAL214" s="69"/>
      <c r="UAM214" s="69"/>
      <c r="UAN214" s="69"/>
      <c r="UAO214" s="69"/>
      <c r="UAP214" s="69"/>
      <c r="UAQ214" s="69"/>
      <c r="UAR214" s="69"/>
      <c r="UAS214" s="69"/>
      <c r="UAT214" s="69"/>
      <c r="UAU214" s="69"/>
      <c r="UAV214" s="69"/>
      <c r="UAW214" s="69"/>
      <c r="UAX214" s="69"/>
      <c r="UAY214" s="69"/>
      <c r="UAZ214" s="69"/>
      <c r="UBA214" s="69"/>
      <c r="UBB214" s="69"/>
      <c r="UBC214" s="69"/>
      <c r="UBD214" s="69"/>
      <c r="UBE214" s="69"/>
      <c r="UBF214" s="69"/>
      <c r="UBG214" s="69"/>
      <c r="UBH214" s="69"/>
      <c r="UBI214" s="69"/>
      <c r="UBJ214" s="69"/>
      <c r="UBK214" s="69"/>
      <c r="UBL214" s="69"/>
      <c r="UBM214" s="69"/>
      <c r="UBN214" s="69"/>
      <c r="UBO214" s="69"/>
      <c r="UBP214" s="69"/>
      <c r="UBQ214" s="69"/>
      <c r="UBR214" s="69"/>
      <c r="UBS214" s="69"/>
      <c r="UBT214" s="69"/>
      <c r="UBU214" s="69"/>
      <c r="UBV214" s="69"/>
      <c r="UBW214" s="69"/>
      <c r="UBX214" s="69"/>
      <c r="UBY214" s="69"/>
      <c r="UBZ214" s="69"/>
      <c r="UCA214" s="69"/>
      <c r="UCB214" s="69"/>
      <c r="UCC214" s="69"/>
      <c r="UCD214" s="69"/>
      <c r="UCE214" s="69"/>
      <c r="UCF214" s="69"/>
      <c r="UCG214" s="69"/>
      <c r="UCH214" s="69"/>
      <c r="UCI214" s="69"/>
      <c r="UCJ214" s="69"/>
      <c r="UCK214" s="69"/>
      <c r="UCL214" s="69"/>
      <c r="UCM214" s="69"/>
      <c r="UCN214" s="69"/>
      <c r="UCO214" s="69"/>
      <c r="UCP214" s="69"/>
      <c r="UCQ214" s="69"/>
      <c r="UCR214" s="69"/>
      <c r="UCS214" s="69"/>
      <c r="UCT214" s="69"/>
      <c r="UCU214" s="69"/>
      <c r="UCV214" s="69"/>
      <c r="UCW214" s="69"/>
      <c r="UCX214" s="69"/>
      <c r="UCY214" s="69"/>
      <c r="UCZ214" s="69"/>
      <c r="UDA214" s="69"/>
      <c r="UDB214" s="69"/>
      <c r="UDC214" s="69"/>
      <c r="UDD214" s="69"/>
      <c r="UDE214" s="69"/>
      <c r="UDF214" s="69"/>
      <c r="UDG214" s="69"/>
      <c r="UDH214" s="69"/>
      <c r="UDI214" s="69"/>
      <c r="UDJ214" s="69"/>
      <c r="UDK214" s="69"/>
      <c r="UDL214" s="69"/>
      <c r="UDM214" s="69"/>
      <c r="UDN214" s="69"/>
      <c r="UDO214" s="69"/>
      <c r="UDP214" s="69"/>
      <c r="UDQ214" s="69"/>
      <c r="UDR214" s="69"/>
      <c r="UDS214" s="69"/>
      <c r="UDT214" s="69"/>
      <c r="UDU214" s="69"/>
      <c r="UDV214" s="69"/>
      <c r="UDW214" s="69"/>
      <c r="UDX214" s="69"/>
      <c r="UDY214" s="69"/>
      <c r="UDZ214" s="69"/>
      <c r="UEA214" s="69"/>
      <c r="UEB214" s="69"/>
      <c r="UEC214" s="69"/>
      <c r="UED214" s="69"/>
      <c r="UEE214" s="69"/>
      <c r="UEF214" s="69"/>
      <c r="UEG214" s="69"/>
      <c r="UEH214" s="69"/>
      <c r="UEI214" s="69"/>
      <c r="UEJ214" s="69"/>
      <c r="UEK214" s="69"/>
      <c r="UEL214" s="69"/>
      <c r="UEM214" s="69"/>
      <c r="UEN214" s="69"/>
      <c r="UEO214" s="69"/>
      <c r="UEP214" s="69"/>
      <c r="UEQ214" s="69"/>
      <c r="UER214" s="69"/>
      <c r="UES214" s="69"/>
      <c r="UET214" s="69"/>
      <c r="UEU214" s="69"/>
      <c r="UEV214" s="69"/>
      <c r="UEW214" s="69"/>
      <c r="UEX214" s="69"/>
      <c r="UEY214" s="69"/>
      <c r="UEZ214" s="69"/>
      <c r="UFA214" s="69"/>
      <c r="UFB214" s="69"/>
      <c r="UFC214" s="69"/>
      <c r="UFD214" s="69"/>
      <c r="UFE214" s="69"/>
      <c r="UFF214" s="69"/>
      <c r="UFG214" s="69"/>
      <c r="UFH214" s="69"/>
      <c r="UFI214" s="69"/>
      <c r="UFJ214" s="69"/>
      <c r="UFK214" s="69"/>
      <c r="UFL214" s="69"/>
      <c r="UFM214" s="69"/>
      <c r="UFN214" s="69"/>
      <c r="UFO214" s="69"/>
      <c r="UFP214" s="69"/>
      <c r="UFQ214" s="69"/>
      <c r="UFR214" s="69"/>
      <c r="UFS214" s="69"/>
      <c r="UFT214" s="69"/>
      <c r="UFU214" s="69"/>
      <c r="UFV214" s="69"/>
      <c r="UFW214" s="69"/>
      <c r="UFX214" s="69"/>
      <c r="UFY214" s="69"/>
      <c r="UFZ214" s="69"/>
      <c r="UGA214" s="69"/>
      <c r="UGB214" s="69"/>
      <c r="UGC214" s="69"/>
      <c r="UGD214" s="69"/>
      <c r="UGE214" s="69"/>
      <c r="UGF214" s="69"/>
      <c r="UGG214" s="69"/>
      <c r="UGH214" s="69"/>
      <c r="UGI214" s="69"/>
      <c r="UGJ214" s="69"/>
      <c r="UGK214" s="69"/>
      <c r="UGL214" s="69"/>
      <c r="UGM214" s="69"/>
      <c r="UGN214" s="69"/>
      <c r="UGO214" s="69"/>
      <c r="UGP214" s="69"/>
      <c r="UGQ214" s="69"/>
      <c r="UGR214" s="69"/>
      <c r="UGS214" s="69"/>
      <c r="UGT214" s="69"/>
      <c r="UGU214" s="69"/>
      <c r="UGV214" s="69"/>
      <c r="UGW214" s="69"/>
      <c r="UGX214" s="69"/>
      <c r="UGY214" s="69"/>
      <c r="UGZ214" s="69"/>
      <c r="UHA214" s="69"/>
      <c r="UHB214" s="69"/>
      <c r="UHC214" s="69"/>
      <c r="UHD214" s="69"/>
      <c r="UHE214" s="69"/>
      <c r="UHF214" s="69"/>
      <c r="UHG214" s="69"/>
      <c r="UHH214" s="69"/>
      <c r="UHI214" s="69"/>
      <c r="UHJ214" s="69"/>
      <c r="UHK214" s="69"/>
      <c r="UHL214" s="69"/>
      <c r="UHM214" s="69"/>
      <c r="UHN214" s="69"/>
      <c r="UHO214" s="69"/>
      <c r="UHP214" s="69"/>
      <c r="UHQ214" s="69"/>
      <c r="UHR214" s="69"/>
      <c r="UHS214" s="69"/>
      <c r="UHT214" s="69"/>
      <c r="UHU214" s="69"/>
      <c r="UHV214" s="69"/>
      <c r="UHW214" s="69"/>
      <c r="UHX214" s="69"/>
      <c r="UHY214" s="69"/>
      <c r="UHZ214" s="69"/>
      <c r="UIA214" s="69"/>
      <c r="UIB214" s="69"/>
      <c r="UIC214" s="69"/>
      <c r="UID214" s="69"/>
      <c r="UIE214" s="69"/>
      <c r="UIF214" s="69"/>
      <c r="UIG214" s="69"/>
      <c r="UIH214" s="69"/>
      <c r="UII214" s="69"/>
      <c r="UIJ214" s="69"/>
      <c r="UIK214" s="69"/>
      <c r="UIL214" s="69"/>
      <c r="UIM214" s="69"/>
      <c r="UIN214" s="69"/>
      <c r="UIO214" s="69"/>
      <c r="UIP214" s="69"/>
      <c r="UIQ214" s="69"/>
      <c r="UIR214" s="69"/>
      <c r="UIS214" s="69"/>
      <c r="UIT214" s="69"/>
      <c r="UIU214" s="69"/>
      <c r="UIV214" s="69"/>
      <c r="UIW214" s="69"/>
      <c r="UIX214" s="69"/>
      <c r="UIY214" s="69"/>
      <c r="UIZ214" s="69"/>
      <c r="UJA214" s="69"/>
      <c r="UJB214" s="69"/>
      <c r="UJC214" s="69"/>
      <c r="UJD214" s="69"/>
      <c r="UJE214" s="69"/>
      <c r="UJF214" s="69"/>
      <c r="UJG214" s="69"/>
      <c r="UJH214" s="69"/>
      <c r="UJI214" s="69"/>
      <c r="UJJ214" s="69"/>
      <c r="UJK214" s="69"/>
      <c r="UJL214" s="69"/>
      <c r="UJM214" s="69"/>
      <c r="UJN214" s="69"/>
      <c r="UJO214" s="69"/>
      <c r="UJP214" s="69"/>
      <c r="UJQ214" s="69"/>
      <c r="UJR214" s="69"/>
      <c r="UJS214" s="69"/>
      <c r="UJT214" s="69"/>
      <c r="UJU214" s="69"/>
      <c r="UJV214" s="69"/>
      <c r="UJW214" s="69"/>
      <c r="UJX214" s="69"/>
      <c r="UJY214" s="69"/>
      <c r="UJZ214" s="69"/>
      <c r="UKA214" s="69"/>
      <c r="UKB214" s="69"/>
      <c r="UKC214" s="69"/>
      <c r="UKD214" s="69"/>
      <c r="UKE214" s="69"/>
      <c r="UKF214" s="69"/>
      <c r="UKG214" s="69"/>
      <c r="UKH214" s="69"/>
      <c r="UKI214" s="69"/>
      <c r="UKJ214" s="69"/>
      <c r="UKK214" s="69"/>
      <c r="UKL214" s="69"/>
      <c r="UKM214" s="69"/>
      <c r="UKN214" s="69"/>
      <c r="UKO214" s="69"/>
      <c r="UKP214" s="69"/>
      <c r="UKQ214" s="69"/>
      <c r="UKR214" s="69"/>
      <c r="UKS214" s="69"/>
      <c r="UKT214" s="69"/>
      <c r="UKU214" s="69"/>
      <c r="UKV214" s="69"/>
      <c r="UKW214" s="69"/>
      <c r="UKX214" s="69"/>
      <c r="UKY214" s="69"/>
      <c r="UKZ214" s="69"/>
      <c r="ULA214" s="69"/>
      <c r="ULB214" s="69"/>
      <c r="ULC214" s="69"/>
      <c r="ULD214" s="69"/>
      <c r="ULE214" s="69"/>
      <c r="ULF214" s="69"/>
      <c r="ULG214" s="69"/>
      <c r="ULH214" s="69"/>
      <c r="ULI214" s="69"/>
      <c r="ULJ214" s="69"/>
      <c r="ULK214" s="69"/>
      <c r="ULL214" s="69"/>
      <c r="ULM214" s="69"/>
      <c r="ULN214" s="69"/>
      <c r="ULO214" s="69"/>
      <c r="ULP214" s="69"/>
      <c r="ULQ214" s="69"/>
      <c r="ULR214" s="69"/>
      <c r="ULS214" s="69"/>
      <c r="ULT214" s="69"/>
      <c r="ULU214" s="69"/>
      <c r="ULV214" s="69"/>
      <c r="ULW214" s="69"/>
      <c r="ULX214" s="69"/>
      <c r="ULY214" s="69"/>
      <c r="ULZ214" s="69"/>
      <c r="UMA214" s="69"/>
      <c r="UMB214" s="69"/>
      <c r="UMC214" s="69"/>
      <c r="UMD214" s="69"/>
      <c r="UME214" s="69"/>
      <c r="UMF214" s="69"/>
      <c r="UMG214" s="69"/>
      <c r="UMH214" s="69"/>
      <c r="UMI214" s="69"/>
      <c r="UMJ214" s="69"/>
      <c r="UMK214" s="69"/>
      <c r="UML214" s="69"/>
      <c r="UMM214" s="69"/>
      <c r="UMN214" s="69"/>
      <c r="UMO214" s="69"/>
      <c r="UMP214" s="69"/>
      <c r="UMQ214" s="69"/>
      <c r="UMR214" s="69"/>
      <c r="UMS214" s="69"/>
      <c r="UMT214" s="69"/>
      <c r="UMU214" s="69"/>
      <c r="UMV214" s="69"/>
      <c r="UMW214" s="69"/>
      <c r="UMX214" s="69"/>
      <c r="UMY214" s="69"/>
      <c r="UMZ214" s="69"/>
      <c r="UNA214" s="69"/>
      <c r="UNB214" s="69"/>
      <c r="UNC214" s="69"/>
      <c r="UND214" s="69"/>
      <c r="UNE214" s="69"/>
      <c r="UNF214" s="69"/>
      <c r="UNG214" s="69"/>
      <c r="UNH214" s="69"/>
      <c r="UNI214" s="69"/>
      <c r="UNJ214" s="69"/>
      <c r="UNK214" s="69"/>
      <c r="UNL214" s="69"/>
      <c r="UNM214" s="69"/>
      <c r="UNN214" s="69"/>
      <c r="UNO214" s="69"/>
      <c r="UNP214" s="69"/>
      <c r="UNQ214" s="69"/>
      <c r="UNR214" s="69"/>
      <c r="UNS214" s="69"/>
      <c r="UNT214" s="69"/>
      <c r="UNU214" s="69"/>
      <c r="UNV214" s="69"/>
      <c r="UNW214" s="69"/>
      <c r="UNX214" s="69"/>
      <c r="UNY214" s="69"/>
      <c r="UNZ214" s="69"/>
      <c r="UOA214" s="69"/>
      <c r="UOB214" s="69"/>
      <c r="UOC214" s="69"/>
      <c r="UOD214" s="69"/>
      <c r="UOE214" s="69"/>
      <c r="UOF214" s="69"/>
      <c r="UOG214" s="69"/>
      <c r="UOH214" s="69"/>
      <c r="UOI214" s="69"/>
      <c r="UOJ214" s="69"/>
      <c r="UOK214" s="69"/>
      <c r="UOL214" s="69"/>
      <c r="UOM214" s="69"/>
      <c r="UON214" s="69"/>
      <c r="UOO214" s="69"/>
      <c r="UOP214" s="69"/>
      <c r="UOQ214" s="69"/>
      <c r="UOR214" s="69"/>
      <c r="UOS214" s="69"/>
      <c r="UOT214" s="69"/>
      <c r="UOU214" s="69"/>
      <c r="UOV214" s="69"/>
      <c r="UOW214" s="69"/>
      <c r="UOX214" s="69"/>
      <c r="UOY214" s="69"/>
      <c r="UOZ214" s="69"/>
      <c r="UPA214" s="69"/>
      <c r="UPB214" s="69"/>
      <c r="UPC214" s="69"/>
      <c r="UPD214" s="69"/>
      <c r="UPE214" s="69"/>
      <c r="UPF214" s="69"/>
      <c r="UPG214" s="69"/>
      <c r="UPH214" s="69"/>
      <c r="UPI214" s="69"/>
      <c r="UPJ214" s="69"/>
      <c r="UPK214" s="69"/>
      <c r="UPL214" s="69"/>
      <c r="UPM214" s="69"/>
      <c r="UPN214" s="69"/>
      <c r="UPO214" s="69"/>
      <c r="UPP214" s="69"/>
      <c r="UPQ214" s="69"/>
      <c r="UPR214" s="69"/>
      <c r="UPS214" s="69"/>
      <c r="UPT214" s="69"/>
      <c r="UPU214" s="69"/>
      <c r="UPV214" s="69"/>
      <c r="UPW214" s="69"/>
      <c r="UPX214" s="69"/>
      <c r="UPY214" s="69"/>
      <c r="UPZ214" s="69"/>
      <c r="UQA214" s="69"/>
      <c r="UQB214" s="69"/>
      <c r="UQC214" s="69"/>
      <c r="UQD214" s="69"/>
      <c r="UQE214" s="69"/>
      <c r="UQF214" s="69"/>
      <c r="UQG214" s="69"/>
      <c r="UQH214" s="69"/>
      <c r="UQI214" s="69"/>
      <c r="UQJ214" s="69"/>
      <c r="UQK214" s="69"/>
      <c r="UQL214" s="69"/>
      <c r="UQM214" s="69"/>
      <c r="UQN214" s="69"/>
      <c r="UQO214" s="69"/>
      <c r="UQP214" s="69"/>
      <c r="UQQ214" s="69"/>
      <c r="UQR214" s="69"/>
      <c r="UQS214" s="69"/>
      <c r="UQT214" s="69"/>
      <c r="UQU214" s="69"/>
      <c r="UQV214" s="69"/>
      <c r="UQW214" s="69"/>
      <c r="UQX214" s="69"/>
      <c r="UQY214" s="69"/>
      <c r="UQZ214" s="69"/>
      <c r="URA214" s="69"/>
      <c r="URB214" s="69"/>
      <c r="URC214" s="69"/>
      <c r="URD214" s="69"/>
      <c r="URE214" s="69"/>
      <c r="URF214" s="69"/>
      <c r="URG214" s="69"/>
      <c r="URH214" s="69"/>
      <c r="URI214" s="69"/>
      <c r="URJ214" s="69"/>
      <c r="URK214" s="69"/>
      <c r="URL214" s="69"/>
      <c r="URM214" s="69"/>
      <c r="URN214" s="69"/>
      <c r="URO214" s="69"/>
      <c r="URP214" s="69"/>
      <c r="URQ214" s="69"/>
      <c r="URR214" s="69"/>
      <c r="URS214" s="69"/>
      <c r="URT214" s="69"/>
      <c r="URU214" s="69"/>
      <c r="URV214" s="69"/>
      <c r="URW214" s="69"/>
      <c r="URX214" s="69"/>
      <c r="URY214" s="69"/>
      <c r="URZ214" s="69"/>
      <c r="USA214" s="69"/>
      <c r="USB214" s="69"/>
      <c r="USC214" s="69"/>
      <c r="USD214" s="69"/>
      <c r="USE214" s="69"/>
      <c r="USF214" s="69"/>
      <c r="USG214" s="69"/>
      <c r="USH214" s="69"/>
      <c r="USI214" s="69"/>
      <c r="USJ214" s="69"/>
      <c r="USK214" s="69"/>
      <c r="USL214" s="69"/>
      <c r="USM214" s="69"/>
      <c r="USN214" s="69"/>
      <c r="USO214" s="69"/>
      <c r="USP214" s="69"/>
      <c r="USQ214" s="69"/>
      <c r="USR214" s="69"/>
      <c r="USS214" s="69"/>
      <c r="UST214" s="69"/>
      <c r="USU214" s="69"/>
      <c r="USV214" s="69"/>
      <c r="USW214" s="69"/>
      <c r="USX214" s="69"/>
      <c r="USY214" s="69"/>
      <c r="USZ214" s="69"/>
      <c r="UTA214" s="69"/>
      <c r="UTB214" s="69"/>
      <c r="UTC214" s="69"/>
      <c r="UTD214" s="69"/>
      <c r="UTE214" s="69"/>
      <c r="UTF214" s="69"/>
      <c r="UTG214" s="69"/>
      <c r="UTH214" s="69"/>
      <c r="UTI214" s="69"/>
      <c r="UTJ214" s="69"/>
      <c r="UTK214" s="69"/>
      <c r="UTL214" s="69"/>
      <c r="UTM214" s="69"/>
      <c r="UTN214" s="69"/>
      <c r="UTO214" s="69"/>
      <c r="UTP214" s="69"/>
      <c r="UTQ214" s="69"/>
      <c r="UTR214" s="69"/>
      <c r="UTS214" s="69"/>
      <c r="UTT214" s="69"/>
      <c r="UTU214" s="69"/>
      <c r="UTV214" s="69"/>
      <c r="UTW214" s="69"/>
      <c r="UTX214" s="69"/>
      <c r="UTY214" s="69"/>
      <c r="UTZ214" s="69"/>
      <c r="UUA214" s="69"/>
      <c r="UUB214" s="69"/>
      <c r="UUC214" s="69"/>
      <c r="UUD214" s="69"/>
      <c r="UUE214" s="69"/>
      <c r="UUF214" s="69"/>
      <c r="UUG214" s="69"/>
      <c r="UUH214" s="69"/>
      <c r="UUI214" s="69"/>
      <c r="UUJ214" s="69"/>
      <c r="UUK214" s="69"/>
      <c r="UUL214" s="69"/>
      <c r="UUM214" s="69"/>
      <c r="UUN214" s="69"/>
      <c r="UUO214" s="69"/>
      <c r="UUP214" s="69"/>
      <c r="UUQ214" s="69"/>
      <c r="UUR214" s="69"/>
      <c r="UUS214" s="69"/>
      <c r="UUT214" s="69"/>
      <c r="UUU214" s="69"/>
      <c r="UUV214" s="69"/>
      <c r="UUW214" s="69"/>
      <c r="UUX214" s="69"/>
      <c r="UUY214" s="69"/>
      <c r="UUZ214" s="69"/>
      <c r="UVA214" s="69"/>
      <c r="UVB214" s="69"/>
      <c r="UVC214" s="69"/>
      <c r="UVD214" s="69"/>
      <c r="UVE214" s="69"/>
      <c r="UVF214" s="69"/>
      <c r="UVG214" s="69"/>
      <c r="UVH214" s="69"/>
      <c r="UVI214" s="69"/>
      <c r="UVJ214" s="69"/>
      <c r="UVK214" s="69"/>
      <c r="UVL214" s="69"/>
      <c r="UVM214" s="69"/>
      <c r="UVN214" s="69"/>
      <c r="UVO214" s="69"/>
      <c r="UVP214" s="69"/>
      <c r="UVQ214" s="69"/>
      <c r="UVR214" s="69"/>
      <c r="UVS214" s="69"/>
      <c r="UVT214" s="69"/>
      <c r="UVU214" s="69"/>
      <c r="UVV214" s="69"/>
      <c r="UVW214" s="69"/>
      <c r="UVX214" s="69"/>
      <c r="UVY214" s="69"/>
      <c r="UVZ214" s="69"/>
      <c r="UWA214" s="69"/>
      <c r="UWB214" s="69"/>
      <c r="UWC214" s="69"/>
      <c r="UWD214" s="69"/>
      <c r="UWE214" s="69"/>
      <c r="UWF214" s="69"/>
      <c r="UWG214" s="69"/>
      <c r="UWH214" s="69"/>
      <c r="UWI214" s="69"/>
      <c r="UWJ214" s="69"/>
      <c r="UWK214" s="69"/>
      <c r="UWL214" s="69"/>
      <c r="UWM214" s="69"/>
      <c r="UWN214" s="69"/>
      <c r="UWO214" s="69"/>
      <c r="UWP214" s="69"/>
      <c r="UWQ214" s="69"/>
      <c r="UWR214" s="69"/>
      <c r="UWS214" s="69"/>
      <c r="UWT214" s="69"/>
      <c r="UWU214" s="69"/>
      <c r="UWV214" s="69"/>
      <c r="UWW214" s="69"/>
      <c r="UWX214" s="69"/>
      <c r="UWY214" s="69"/>
      <c r="UWZ214" s="69"/>
      <c r="UXA214" s="69"/>
      <c r="UXB214" s="69"/>
      <c r="UXC214" s="69"/>
      <c r="UXD214" s="69"/>
      <c r="UXE214" s="69"/>
      <c r="UXF214" s="69"/>
      <c r="UXG214" s="69"/>
      <c r="UXH214" s="69"/>
      <c r="UXI214" s="69"/>
      <c r="UXJ214" s="69"/>
      <c r="UXK214" s="69"/>
      <c r="UXL214" s="69"/>
      <c r="UXM214" s="69"/>
      <c r="UXN214" s="69"/>
      <c r="UXO214" s="69"/>
      <c r="UXP214" s="69"/>
      <c r="UXQ214" s="69"/>
      <c r="UXR214" s="69"/>
      <c r="UXS214" s="69"/>
      <c r="UXT214" s="69"/>
      <c r="UXU214" s="69"/>
      <c r="UXV214" s="69"/>
      <c r="UXW214" s="69"/>
      <c r="UXX214" s="69"/>
      <c r="UXY214" s="69"/>
      <c r="UXZ214" s="69"/>
      <c r="UYA214" s="69"/>
      <c r="UYB214" s="69"/>
      <c r="UYC214" s="69"/>
      <c r="UYD214" s="69"/>
      <c r="UYE214" s="69"/>
      <c r="UYF214" s="69"/>
      <c r="UYG214" s="69"/>
      <c r="UYH214" s="69"/>
      <c r="UYI214" s="69"/>
      <c r="UYJ214" s="69"/>
      <c r="UYK214" s="69"/>
      <c r="UYL214" s="69"/>
      <c r="UYM214" s="69"/>
      <c r="UYN214" s="69"/>
      <c r="UYO214" s="69"/>
      <c r="UYP214" s="69"/>
      <c r="UYQ214" s="69"/>
      <c r="UYR214" s="69"/>
      <c r="UYS214" s="69"/>
      <c r="UYT214" s="69"/>
      <c r="UYU214" s="69"/>
      <c r="UYV214" s="69"/>
      <c r="UYW214" s="69"/>
      <c r="UYX214" s="69"/>
      <c r="UYY214" s="69"/>
      <c r="UYZ214" s="69"/>
      <c r="UZA214" s="69"/>
      <c r="UZB214" s="69"/>
      <c r="UZC214" s="69"/>
      <c r="UZD214" s="69"/>
      <c r="UZE214" s="69"/>
      <c r="UZF214" s="69"/>
      <c r="UZG214" s="69"/>
      <c r="UZH214" s="69"/>
      <c r="UZI214" s="69"/>
      <c r="UZJ214" s="69"/>
      <c r="UZK214" s="69"/>
      <c r="UZL214" s="69"/>
      <c r="UZM214" s="69"/>
      <c r="UZN214" s="69"/>
      <c r="UZO214" s="69"/>
      <c r="UZP214" s="69"/>
      <c r="UZQ214" s="69"/>
      <c r="UZR214" s="69"/>
      <c r="UZS214" s="69"/>
      <c r="UZT214" s="69"/>
      <c r="UZU214" s="69"/>
      <c r="UZV214" s="69"/>
      <c r="UZW214" s="69"/>
      <c r="UZX214" s="69"/>
      <c r="UZY214" s="69"/>
      <c r="UZZ214" s="69"/>
      <c r="VAA214" s="69"/>
      <c r="VAB214" s="69"/>
      <c r="VAC214" s="69"/>
      <c r="VAD214" s="69"/>
      <c r="VAE214" s="69"/>
      <c r="VAF214" s="69"/>
      <c r="VAG214" s="69"/>
      <c r="VAH214" s="69"/>
      <c r="VAI214" s="69"/>
      <c r="VAJ214" s="69"/>
      <c r="VAK214" s="69"/>
      <c r="VAL214" s="69"/>
      <c r="VAM214" s="69"/>
      <c r="VAN214" s="69"/>
      <c r="VAO214" s="69"/>
      <c r="VAP214" s="69"/>
      <c r="VAQ214" s="69"/>
      <c r="VAR214" s="69"/>
      <c r="VAS214" s="69"/>
      <c r="VAT214" s="69"/>
      <c r="VAU214" s="69"/>
      <c r="VAV214" s="69"/>
      <c r="VAW214" s="69"/>
      <c r="VAX214" s="69"/>
      <c r="VAY214" s="69"/>
      <c r="VAZ214" s="69"/>
      <c r="VBA214" s="69"/>
      <c r="VBB214" s="69"/>
      <c r="VBC214" s="69"/>
      <c r="VBD214" s="69"/>
      <c r="VBE214" s="69"/>
      <c r="VBF214" s="69"/>
      <c r="VBG214" s="69"/>
      <c r="VBH214" s="69"/>
      <c r="VBI214" s="69"/>
      <c r="VBJ214" s="69"/>
      <c r="VBK214" s="69"/>
      <c r="VBL214" s="69"/>
      <c r="VBM214" s="69"/>
      <c r="VBN214" s="69"/>
      <c r="VBO214" s="69"/>
      <c r="VBP214" s="69"/>
      <c r="VBQ214" s="69"/>
      <c r="VBR214" s="69"/>
      <c r="VBS214" s="69"/>
      <c r="VBT214" s="69"/>
      <c r="VBU214" s="69"/>
      <c r="VBV214" s="69"/>
      <c r="VBW214" s="69"/>
      <c r="VBX214" s="69"/>
      <c r="VBY214" s="69"/>
      <c r="VBZ214" s="69"/>
      <c r="VCA214" s="69"/>
      <c r="VCB214" s="69"/>
      <c r="VCC214" s="69"/>
      <c r="VCD214" s="69"/>
      <c r="VCE214" s="69"/>
      <c r="VCF214" s="69"/>
      <c r="VCG214" s="69"/>
      <c r="VCH214" s="69"/>
      <c r="VCI214" s="69"/>
      <c r="VCJ214" s="69"/>
      <c r="VCK214" s="69"/>
      <c r="VCL214" s="69"/>
      <c r="VCM214" s="69"/>
      <c r="VCN214" s="69"/>
      <c r="VCO214" s="69"/>
      <c r="VCP214" s="69"/>
      <c r="VCQ214" s="69"/>
      <c r="VCR214" s="69"/>
      <c r="VCS214" s="69"/>
      <c r="VCT214" s="69"/>
      <c r="VCU214" s="69"/>
      <c r="VCV214" s="69"/>
      <c r="VCW214" s="69"/>
      <c r="VCX214" s="69"/>
      <c r="VCY214" s="69"/>
      <c r="VCZ214" s="69"/>
      <c r="VDA214" s="69"/>
      <c r="VDB214" s="69"/>
      <c r="VDC214" s="69"/>
      <c r="VDD214" s="69"/>
      <c r="VDE214" s="69"/>
      <c r="VDF214" s="69"/>
      <c r="VDG214" s="69"/>
      <c r="VDH214" s="69"/>
      <c r="VDI214" s="69"/>
      <c r="VDJ214" s="69"/>
      <c r="VDK214" s="69"/>
      <c r="VDL214" s="69"/>
      <c r="VDM214" s="69"/>
      <c r="VDN214" s="69"/>
      <c r="VDO214" s="69"/>
      <c r="VDP214" s="69"/>
      <c r="VDQ214" s="69"/>
      <c r="VDR214" s="69"/>
      <c r="VDS214" s="69"/>
      <c r="VDT214" s="69"/>
      <c r="VDU214" s="69"/>
      <c r="VDV214" s="69"/>
      <c r="VDW214" s="69"/>
      <c r="VDX214" s="69"/>
      <c r="VDY214" s="69"/>
      <c r="VDZ214" s="69"/>
      <c r="VEA214" s="69"/>
      <c r="VEB214" s="69"/>
      <c r="VEC214" s="69"/>
      <c r="VED214" s="69"/>
      <c r="VEE214" s="69"/>
      <c r="VEF214" s="69"/>
      <c r="VEG214" s="69"/>
      <c r="VEH214" s="69"/>
      <c r="VEI214" s="69"/>
      <c r="VEJ214" s="69"/>
      <c r="VEK214" s="69"/>
      <c r="VEL214" s="69"/>
      <c r="VEM214" s="69"/>
      <c r="VEN214" s="69"/>
      <c r="VEO214" s="69"/>
      <c r="VEP214" s="69"/>
      <c r="VEQ214" s="69"/>
      <c r="VER214" s="69"/>
      <c r="VES214" s="69"/>
      <c r="VET214" s="69"/>
      <c r="VEU214" s="69"/>
      <c r="VEV214" s="69"/>
      <c r="VEW214" s="69"/>
      <c r="VEX214" s="69"/>
      <c r="VEY214" s="69"/>
      <c r="VEZ214" s="69"/>
      <c r="VFA214" s="69"/>
      <c r="VFB214" s="69"/>
      <c r="VFC214" s="69"/>
      <c r="VFD214" s="69"/>
      <c r="VFE214" s="69"/>
      <c r="VFF214" s="69"/>
      <c r="VFG214" s="69"/>
      <c r="VFH214" s="69"/>
      <c r="VFI214" s="69"/>
      <c r="VFJ214" s="69"/>
      <c r="VFK214" s="69"/>
      <c r="VFL214" s="69"/>
      <c r="VFM214" s="69"/>
      <c r="VFN214" s="69"/>
      <c r="VFO214" s="69"/>
      <c r="VFP214" s="69"/>
      <c r="VFQ214" s="69"/>
      <c r="VFR214" s="69"/>
      <c r="VFS214" s="69"/>
      <c r="VFT214" s="69"/>
      <c r="VFU214" s="69"/>
      <c r="VFV214" s="69"/>
      <c r="VFW214" s="69"/>
      <c r="VFX214" s="69"/>
      <c r="VFY214" s="69"/>
      <c r="VFZ214" s="69"/>
      <c r="VGA214" s="69"/>
      <c r="VGB214" s="69"/>
      <c r="VGC214" s="69"/>
      <c r="VGD214" s="69"/>
      <c r="VGE214" s="69"/>
      <c r="VGF214" s="69"/>
      <c r="VGG214" s="69"/>
      <c r="VGH214" s="69"/>
      <c r="VGI214" s="69"/>
      <c r="VGJ214" s="69"/>
      <c r="VGK214" s="69"/>
      <c r="VGL214" s="69"/>
      <c r="VGM214" s="69"/>
      <c r="VGN214" s="69"/>
      <c r="VGO214" s="69"/>
      <c r="VGP214" s="69"/>
      <c r="VGQ214" s="69"/>
      <c r="VGR214" s="69"/>
      <c r="VGS214" s="69"/>
      <c r="VGT214" s="69"/>
      <c r="VGU214" s="69"/>
      <c r="VGV214" s="69"/>
      <c r="VGW214" s="69"/>
      <c r="VGX214" s="69"/>
      <c r="VGY214" s="69"/>
      <c r="VGZ214" s="69"/>
      <c r="VHA214" s="69"/>
      <c r="VHB214" s="69"/>
      <c r="VHC214" s="69"/>
      <c r="VHD214" s="69"/>
      <c r="VHE214" s="69"/>
      <c r="VHF214" s="69"/>
      <c r="VHG214" s="69"/>
      <c r="VHH214" s="69"/>
      <c r="VHI214" s="69"/>
      <c r="VHJ214" s="69"/>
      <c r="VHK214" s="69"/>
      <c r="VHL214" s="69"/>
      <c r="VHM214" s="69"/>
      <c r="VHN214" s="69"/>
      <c r="VHO214" s="69"/>
      <c r="VHP214" s="69"/>
      <c r="VHQ214" s="69"/>
      <c r="VHR214" s="69"/>
      <c r="VHS214" s="69"/>
      <c r="VHT214" s="69"/>
      <c r="VHU214" s="69"/>
      <c r="VHV214" s="69"/>
      <c r="VHW214" s="69"/>
      <c r="VHX214" s="69"/>
      <c r="VHY214" s="69"/>
      <c r="VHZ214" s="69"/>
      <c r="VIA214" s="69"/>
      <c r="VIB214" s="69"/>
      <c r="VIC214" s="69"/>
      <c r="VID214" s="69"/>
      <c r="VIE214" s="69"/>
      <c r="VIF214" s="69"/>
      <c r="VIG214" s="69"/>
      <c r="VIH214" s="69"/>
      <c r="VII214" s="69"/>
      <c r="VIJ214" s="69"/>
      <c r="VIK214" s="69"/>
      <c r="VIL214" s="69"/>
      <c r="VIM214" s="69"/>
      <c r="VIN214" s="69"/>
      <c r="VIO214" s="69"/>
      <c r="VIP214" s="69"/>
      <c r="VIQ214" s="69"/>
      <c r="VIR214" s="69"/>
      <c r="VIS214" s="69"/>
      <c r="VIT214" s="69"/>
      <c r="VIU214" s="69"/>
      <c r="VIV214" s="69"/>
      <c r="VIW214" s="69"/>
      <c r="VIX214" s="69"/>
      <c r="VIY214" s="69"/>
      <c r="VIZ214" s="69"/>
      <c r="VJA214" s="69"/>
      <c r="VJB214" s="69"/>
      <c r="VJC214" s="69"/>
      <c r="VJD214" s="69"/>
      <c r="VJE214" s="69"/>
      <c r="VJF214" s="69"/>
      <c r="VJG214" s="69"/>
      <c r="VJH214" s="69"/>
      <c r="VJI214" s="69"/>
      <c r="VJJ214" s="69"/>
      <c r="VJK214" s="69"/>
      <c r="VJL214" s="69"/>
      <c r="VJM214" s="69"/>
      <c r="VJN214" s="69"/>
      <c r="VJO214" s="69"/>
      <c r="VJP214" s="69"/>
      <c r="VJQ214" s="69"/>
      <c r="VJR214" s="69"/>
      <c r="VJS214" s="69"/>
      <c r="VJT214" s="69"/>
      <c r="VJU214" s="69"/>
      <c r="VJV214" s="69"/>
      <c r="VJW214" s="69"/>
      <c r="VJX214" s="69"/>
      <c r="VJY214" s="69"/>
      <c r="VJZ214" s="69"/>
      <c r="VKA214" s="69"/>
      <c r="VKB214" s="69"/>
      <c r="VKC214" s="69"/>
      <c r="VKD214" s="69"/>
      <c r="VKE214" s="69"/>
      <c r="VKF214" s="69"/>
      <c r="VKG214" s="69"/>
      <c r="VKH214" s="69"/>
      <c r="VKI214" s="69"/>
      <c r="VKJ214" s="69"/>
      <c r="VKK214" s="69"/>
      <c r="VKL214" s="69"/>
      <c r="VKM214" s="69"/>
      <c r="VKN214" s="69"/>
      <c r="VKO214" s="69"/>
      <c r="VKP214" s="69"/>
      <c r="VKQ214" s="69"/>
      <c r="VKR214" s="69"/>
      <c r="VKS214" s="69"/>
      <c r="VKT214" s="69"/>
      <c r="VKU214" s="69"/>
      <c r="VKV214" s="69"/>
      <c r="VKW214" s="69"/>
      <c r="VKX214" s="69"/>
      <c r="VKY214" s="69"/>
      <c r="VKZ214" s="69"/>
      <c r="VLA214" s="69"/>
      <c r="VLB214" s="69"/>
      <c r="VLC214" s="69"/>
      <c r="VLD214" s="69"/>
      <c r="VLE214" s="69"/>
      <c r="VLF214" s="69"/>
      <c r="VLG214" s="69"/>
      <c r="VLH214" s="69"/>
      <c r="VLI214" s="69"/>
      <c r="VLJ214" s="69"/>
      <c r="VLK214" s="69"/>
      <c r="VLL214" s="69"/>
      <c r="VLM214" s="69"/>
      <c r="VLN214" s="69"/>
      <c r="VLO214" s="69"/>
      <c r="VLP214" s="69"/>
      <c r="VLQ214" s="69"/>
      <c r="VLR214" s="69"/>
      <c r="VLS214" s="69"/>
      <c r="VLT214" s="69"/>
      <c r="VLU214" s="69"/>
      <c r="VLV214" s="69"/>
      <c r="VLW214" s="69"/>
      <c r="VLX214" s="69"/>
      <c r="VLY214" s="69"/>
      <c r="VLZ214" s="69"/>
      <c r="VMA214" s="69"/>
      <c r="VMB214" s="69"/>
      <c r="VMC214" s="69"/>
      <c r="VMD214" s="69"/>
      <c r="VME214" s="69"/>
      <c r="VMF214" s="69"/>
      <c r="VMG214" s="69"/>
      <c r="VMH214" s="69"/>
      <c r="VMI214" s="69"/>
      <c r="VMJ214" s="69"/>
      <c r="VMK214" s="69"/>
      <c r="VML214" s="69"/>
      <c r="VMM214" s="69"/>
      <c r="VMN214" s="69"/>
      <c r="VMO214" s="69"/>
      <c r="VMP214" s="69"/>
      <c r="VMQ214" s="69"/>
      <c r="VMR214" s="69"/>
      <c r="VMS214" s="69"/>
      <c r="VMT214" s="69"/>
      <c r="VMU214" s="69"/>
      <c r="VMV214" s="69"/>
      <c r="VMW214" s="69"/>
      <c r="VMX214" s="69"/>
      <c r="VMY214" s="69"/>
      <c r="VMZ214" s="69"/>
      <c r="VNA214" s="69"/>
      <c r="VNB214" s="69"/>
      <c r="VNC214" s="69"/>
      <c r="VND214" s="69"/>
      <c r="VNE214" s="69"/>
      <c r="VNF214" s="69"/>
      <c r="VNG214" s="69"/>
      <c r="VNH214" s="69"/>
      <c r="VNI214" s="69"/>
      <c r="VNJ214" s="69"/>
      <c r="VNK214" s="69"/>
      <c r="VNL214" s="69"/>
      <c r="VNM214" s="69"/>
      <c r="VNN214" s="69"/>
      <c r="VNO214" s="69"/>
      <c r="VNP214" s="69"/>
      <c r="VNQ214" s="69"/>
      <c r="VNR214" s="69"/>
      <c r="VNS214" s="69"/>
      <c r="VNT214" s="69"/>
      <c r="VNU214" s="69"/>
      <c r="VNV214" s="69"/>
      <c r="VNW214" s="69"/>
      <c r="VNX214" s="69"/>
      <c r="VNY214" s="69"/>
      <c r="VNZ214" s="69"/>
      <c r="VOA214" s="69"/>
      <c r="VOB214" s="69"/>
      <c r="VOC214" s="69"/>
      <c r="VOD214" s="69"/>
      <c r="VOE214" s="69"/>
      <c r="VOF214" s="69"/>
      <c r="VOG214" s="69"/>
      <c r="VOH214" s="69"/>
      <c r="VOI214" s="69"/>
      <c r="VOJ214" s="69"/>
      <c r="VOK214" s="69"/>
      <c r="VOL214" s="69"/>
      <c r="VOM214" s="69"/>
      <c r="VON214" s="69"/>
      <c r="VOO214" s="69"/>
      <c r="VOP214" s="69"/>
      <c r="VOQ214" s="69"/>
      <c r="VOR214" s="69"/>
      <c r="VOS214" s="69"/>
      <c r="VOT214" s="69"/>
      <c r="VOU214" s="69"/>
      <c r="VOV214" s="69"/>
      <c r="VOW214" s="69"/>
      <c r="VOX214" s="69"/>
      <c r="VOY214" s="69"/>
      <c r="VOZ214" s="69"/>
      <c r="VPA214" s="69"/>
      <c r="VPB214" s="69"/>
      <c r="VPC214" s="69"/>
      <c r="VPD214" s="69"/>
      <c r="VPE214" s="69"/>
      <c r="VPF214" s="69"/>
      <c r="VPG214" s="69"/>
      <c r="VPH214" s="69"/>
      <c r="VPI214" s="69"/>
      <c r="VPJ214" s="69"/>
      <c r="VPK214" s="69"/>
      <c r="VPL214" s="69"/>
      <c r="VPM214" s="69"/>
      <c r="VPN214" s="69"/>
      <c r="VPO214" s="69"/>
      <c r="VPP214" s="69"/>
      <c r="VPQ214" s="69"/>
      <c r="VPR214" s="69"/>
      <c r="VPS214" s="69"/>
      <c r="VPT214" s="69"/>
      <c r="VPU214" s="69"/>
      <c r="VPV214" s="69"/>
      <c r="VPW214" s="69"/>
      <c r="VPX214" s="69"/>
      <c r="VPY214" s="69"/>
      <c r="VPZ214" s="69"/>
      <c r="VQA214" s="69"/>
      <c r="VQB214" s="69"/>
      <c r="VQC214" s="69"/>
      <c r="VQD214" s="69"/>
      <c r="VQE214" s="69"/>
      <c r="VQF214" s="69"/>
      <c r="VQG214" s="69"/>
      <c r="VQH214" s="69"/>
      <c r="VQI214" s="69"/>
      <c r="VQJ214" s="69"/>
      <c r="VQK214" s="69"/>
      <c r="VQL214" s="69"/>
      <c r="VQM214" s="69"/>
      <c r="VQN214" s="69"/>
      <c r="VQO214" s="69"/>
      <c r="VQP214" s="69"/>
      <c r="VQQ214" s="69"/>
      <c r="VQR214" s="69"/>
      <c r="VQS214" s="69"/>
      <c r="VQT214" s="69"/>
      <c r="VQU214" s="69"/>
      <c r="VQV214" s="69"/>
      <c r="VQW214" s="69"/>
      <c r="VQX214" s="69"/>
      <c r="VQY214" s="69"/>
      <c r="VQZ214" s="69"/>
      <c r="VRA214" s="69"/>
      <c r="VRB214" s="69"/>
      <c r="VRC214" s="69"/>
      <c r="VRD214" s="69"/>
      <c r="VRE214" s="69"/>
      <c r="VRF214" s="69"/>
      <c r="VRG214" s="69"/>
      <c r="VRH214" s="69"/>
      <c r="VRI214" s="69"/>
      <c r="VRJ214" s="69"/>
      <c r="VRK214" s="69"/>
      <c r="VRL214" s="69"/>
      <c r="VRM214" s="69"/>
      <c r="VRN214" s="69"/>
      <c r="VRO214" s="69"/>
      <c r="VRP214" s="69"/>
      <c r="VRQ214" s="69"/>
      <c r="VRR214" s="69"/>
      <c r="VRS214" s="69"/>
      <c r="VRT214" s="69"/>
      <c r="VRU214" s="69"/>
      <c r="VRV214" s="69"/>
      <c r="VRW214" s="69"/>
      <c r="VRX214" s="69"/>
      <c r="VRY214" s="69"/>
      <c r="VRZ214" s="69"/>
      <c r="VSA214" s="69"/>
      <c r="VSB214" s="69"/>
      <c r="VSC214" s="69"/>
      <c r="VSD214" s="69"/>
      <c r="VSE214" s="69"/>
      <c r="VSF214" s="69"/>
      <c r="VSG214" s="69"/>
      <c r="VSH214" s="69"/>
      <c r="VSI214" s="69"/>
      <c r="VSJ214" s="69"/>
      <c r="VSK214" s="69"/>
      <c r="VSL214" s="69"/>
      <c r="VSM214" s="69"/>
      <c r="VSN214" s="69"/>
      <c r="VSO214" s="69"/>
      <c r="VSP214" s="69"/>
      <c r="VSQ214" s="69"/>
      <c r="VSR214" s="69"/>
      <c r="VSS214" s="69"/>
      <c r="VST214" s="69"/>
      <c r="VSU214" s="69"/>
      <c r="VSV214" s="69"/>
      <c r="VSW214" s="69"/>
      <c r="VSX214" s="69"/>
      <c r="VSY214" s="69"/>
      <c r="VSZ214" s="69"/>
      <c r="VTA214" s="69"/>
      <c r="VTB214" s="69"/>
      <c r="VTC214" s="69"/>
      <c r="VTD214" s="69"/>
      <c r="VTE214" s="69"/>
      <c r="VTF214" s="69"/>
      <c r="VTG214" s="69"/>
      <c r="VTH214" s="69"/>
      <c r="VTI214" s="69"/>
      <c r="VTJ214" s="69"/>
      <c r="VTK214" s="69"/>
      <c r="VTL214" s="69"/>
      <c r="VTM214" s="69"/>
      <c r="VTN214" s="69"/>
      <c r="VTO214" s="69"/>
      <c r="VTP214" s="69"/>
      <c r="VTQ214" s="69"/>
      <c r="VTR214" s="69"/>
      <c r="VTS214" s="69"/>
      <c r="VTT214" s="69"/>
      <c r="VTU214" s="69"/>
      <c r="VTV214" s="69"/>
      <c r="VTW214" s="69"/>
      <c r="VTX214" s="69"/>
      <c r="VTY214" s="69"/>
      <c r="VTZ214" s="69"/>
      <c r="VUA214" s="69"/>
      <c r="VUB214" s="69"/>
      <c r="VUC214" s="69"/>
      <c r="VUD214" s="69"/>
      <c r="VUE214" s="69"/>
      <c r="VUF214" s="69"/>
      <c r="VUG214" s="69"/>
      <c r="VUH214" s="69"/>
      <c r="VUI214" s="69"/>
      <c r="VUJ214" s="69"/>
      <c r="VUK214" s="69"/>
      <c r="VUL214" s="69"/>
      <c r="VUM214" s="69"/>
      <c r="VUN214" s="69"/>
      <c r="VUO214" s="69"/>
      <c r="VUP214" s="69"/>
      <c r="VUQ214" s="69"/>
      <c r="VUR214" s="69"/>
      <c r="VUS214" s="69"/>
      <c r="VUT214" s="69"/>
      <c r="VUU214" s="69"/>
      <c r="VUV214" s="69"/>
      <c r="VUW214" s="69"/>
      <c r="VUX214" s="69"/>
      <c r="VUY214" s="69"/>
      <c r="VUZ214" s="69"/>
      <c r="VVA214" s="69"/>
      <c r="VVB214" s="69"/>
      <c r="VVC214" s="69"/>
      <c r="VVD214" s="69"/>
      <c r="VVE214" s="69"/>
      <c r="VVF214" s="69"/>
      <c r="VVG214" s="69"/>
      <c r="VVH214" s="69"/>
      <c r="VVI214" s="69"/>
      <c r="VVJ214" s="69"/>
      <c r="VVK214" s="69"/>
      <c r="VVL214" s="69"/>
      <c r="VVM214" s="69"/>
      <c r="VVN214" s="69"/>
      <c r="VVO214" s="69"/>
      <c r="VVP214" s="69"/>
      <c r="VVQ214" s="69"/>
      <c r="VVR214" s="69"/>
      <c r="VVS214" s="69"/>
      <c r="VVT214" s="69"/>
      <c r="VVU214" s="69"/>
      <c r="VVV214" s="69"/>
      <c r="VVW214" s="69"/>
      <c r="VVX214" s="69"/>
      <c r="VVY214" s="69"/>
      <c r="VVZ214" s="69"/>
      <c r="VWA214" s="69"/>
      <c r="VWB214" s="69"/>
      <c r="VWC214" s="69"/>
      <c r="VWD214" s="69"/>
      <c r="VWE214" s="69"/>
      <c r="VWF214" s="69"/>
      <c r="VWG214" s="69"/>
      <c r="VWH214" s="69"/>
      <c r="VWI214" s="69"/>
      <c r="VWJ214" s="69"/>
      <c r="VWK214" s="69"/>
      <c r="VWL214" s="69"/>
      <c r="VWM214" s="69"/>
      <c r="VWN214" s="69"/>
      <c r="VWO214" s="69"/>
      <c r="VWP214" s="69"/>
      <c r="VWQ214" s="69"/>
      <c r="VWR214" s="69"/>
      <c r="VWS214" s="69"/>
      <c r="VWT214" s="69"/>
      <c r="VWU214" s="69"/>
      <c r="VWV214" s="69"/>
      <c r="VWW214" s="69"/>
      <c r="VWX214" s="69"/>
      <c r="VWY214" s="69"/>
      <c r="VWZ214" s="69"/>
      <c r="VXA214" s="69"/>
      <c r="VXB214" s="69"/>
      <c r="VXC214" s="69"/>
      <c r="VXD214" s="69"/>
      <c r="VXE214" s="69"/>
      <c r="VXF214" s="69"/>
      <c r="VXG214" s="69"/>
      <c r="VXH214" s="69"/>
      <c r="VXI214" s="69"/>
      <c r="VXJ214" s="69"/>
      <c r="VXK214" s="69"/>
      <c r="VXL214" s="69"/>
      <c r="VXM214" s="69"/>
      <c r="VXN214" s="69"/>
      <c r="VXO214" s="69"/>
      <c r="VXP214" s="69"/>
      <c r="VXQ214" s="69"/>
      <c r="VXR214" s="69"/>
      <c r="VXS214" s="69"/>
      <c r="VXT214" s="69"/>
      <c r="VXU214" s="69"/>
      <c r="VXV214" s="69"/>
      <c r="VXW214" s="69"/>
      <c r="VXX214" s="69"/>
      <c r="VXY214" s="69"/>
      <c r="VXZ214" s="69"/>
      <c r="VYA214" s="69"/>
      <c r="VYB214" s="69"/>
      <c r="VYC214" s="69"/>
      <c r="VYD214" s="69"/>
      <c r="VYE214" s="69"/>
      <c r="VYF214" s="69"/>
      <c r="VYG214" s="69"/>
      <c r="VYH214" s="69"/>
      <c r="VYI214" s="69"/>
      <c r="VYJ214" s="69"/>
      <c r="VYK214" s="69"/>
      <c r="VYL214" s="69"/>
      <c r="VYM214" s="69"/>
      <c r="VYN214" s="69"/>
      <c r="VYO214" s="69"/>
      <c r="VYP214" s="69"/>
      <c r="VYQ214" s="69"/>
      <c r="VYR214" s="69"/>
      <c r="VYS214" s="69"/>
      <c r="VYT214" s="69"/>
      <c r="VYU214" s="69"/>
      <c r="VYV214" s="69"/>
      <c r="VYW214" s="69"/>
      <c r="VYX214" s="69"/>
      <c r="VYY214" s="69"/>
      <c r="VYZ214" s="69"/>
      <c r="VZA214" s="69"/>
      <c r="VZB214" s="69"/>
      <c r="VZC214" s="69"/>
      <c r="VZD214" s="69"/>
      <c r="VZE214" s="69"/>
      <c r="VZF214" s="69"/>
      <c r="VZG214" s="69"/>
      <c r="VZH214" s="69"/>
      <c r="VZI214" s="69"/>
      <c r="VZJ214" s="69"/>
      <c r="VZK214" s="69"/>
      <c r="VZL214" s="69"/>
      <c r="VZM214" s="69"/>
      <c r="VZN214" s="69"/>
      <c r="VZO214" s="69"/>
      <c r="VZP214" s="69"/>
      <c r="VZQ214" s="69"/>
      <c r="VZR214" s="69"/>
      <c r="VZS214" s="69"/>
      <c r="VZT214" s="69"/>
      <c r="VZU214" s="69"/>
      <c r="VZV214" s="69"/>
      <c r="VZW214" s="69"/>
      <c r="VZX214" s="69"/>
      <c r="VZY214" s="69"/>
      <c r="VZZ214" s="69"/>
      <c r="WAA214" s="69"/>
      <c r="WAB214" s="69"/>
      <c r="WAC214" s="69"/>
      <c r="WAD214" s="69"/>
      <c r="WAE214" s="69"/>
      <c r="WAF214" s="69"/>
      <c r="WAG214" s="69"/>
      <c r="WAH214" s="69"/>
      <c r="WAI214" s="69"/>
      <c r="WAJ214" s="69"/>
      <c r="WAK214" s="69"/>
      <c r="WAL214" s="69"/>
      <c r="WAM214" s="69"/>
      <c r="WAN214" s="69"/>
      <c r="WAO214" s="69"/>
      <c r="WAP214" s="69"/>
      <c r="WAQ214" s="69"/>
      <c r="WAR214" s="69"/>
      <c r="WAS214" s="69"/>
      <c r="WAT214" s="69"/>
      <c r="WAU214" s="69"/>
      <c r="WAV214" s="69"/>
      <c r="WAW214" s="69"/>
      <c r="WAX214" s="69"/>
      <c r="WAY214" s="69"/>
      <c r="WAZ214" s="69"/>
      <c r="WBA214" s="69"/>
      <c r="WBB214" s="69"/>
      <c r="WBC214" s="69"/>
      <c r="WBD214" s="69"/>
      <c r="WBE214" s="69"/>
      <c r="WBF214" s="69"/>
      <c r="WBG214" s="69"/>
      <c r="WBH214" s="69"/>
      <c r="WBI214" s="69"/>
      <c r="WBJ214" s="69"/>
      <c r="WBK214" s="69"/>
      <c r="WBL214" s="69"/>
      <c r="WBM214" s="69"/>
      <c r="WBN214" s="69"/>
      <c r="WBO214" s="69"/>
      <c r="WBP214" s="69"/>
      <c r="WBQ214" s="69"/>
      <c r="WBR214" s="69"/>
      <c r="WBS214" s="69"/>
      <c r="WBT214" s="69"/>
      <c r="WBU214" s="69"/>
      <c r="WBV214" s="69"/>
      <c r="WBW214" s="69"/>
      <c r="WBX214" s="69"/>
      <c r="WBY214" s="69"/>
      <c r="WBZ214" s="69"/>
      <c r="WCA214" s="69"/>
      <c r="WCB214" s="69"/>
      <c r="WCC214" s="69"/>
      <c r="WCD214" s="69"/>
      <c r="WCE214" s="69"/>
      <c r="WCF214" s="69"/>
      <c r="WCG214" s="69"/>
      <c r="WCH214" s="69"/>
      <c r="WCI214" s="69"/>
      <c r="WCJ214" s="69"/>
      <c r="WCK214" s="69"/>
      <c r="WCL214" s="69"/>
      <c r="WCM214" s="69"/>
      <c r="WCN214" s="69"/>
      <c r="WCO214" s="69"/>
      <c r="WCP214" s="69"/>
      <c r="WCQ214" s="69"/>
      <c r="WCR214" s="69"/>
      <c r="WCS214" s="69"/>
      <c r="WCT214" s="69"/>
      <c r="WCU214" s="69"/>
      <c r="WCV214" s="69"/>
      <c r="WCW214" s="69"/>
      <c r="WCX214" s="69"/>
      <c r="WCY214" s="69"/>
      <c r="WCZ214" s="69"/>
      <c r="WDA214" s="69"/>
      <c r="WDB214" s="69"/>
      <c r="WDC214" s="69"/>
      <c r="WDD214" s="69"/>
      <c r="WDE214" s="69"/>
      <c r="WDF214" s="69"/>
      <c r="WDG214" s="69"/>
      <c r="WDH214" s="69"/>
      <c r="WDI214" s="69"/>
      <c r="WDJ214" s="69"/>
      <c r="WDK214" s="69"/>
      <c r="WDL214" s="69"/>
      <c r="WDM214" s="69"/>
      <c r="WDN214" s="69"/>
      <c r="WDO214" s="69"/>
      <c r="WDP214" s="69"/>
      <c r="WDQ214" s="69"/>
      <c r="WDR214" s="69"/>
      <c r="WDS214" s="69"/>
      <c r="WDT214" s="69"/>
      <c r="WDU214" s="69"/>
      <c r="WDV214" s="69"/>
      <c r="WDW214" s="69"/>
      <c r="WDX214" s="69"/>
      <c r="WDY214" s="69"/>
      <c r="WDZ214" s="69"/>
      <c r="WEA214" s="69"/>
      <c r="WEB214" s="69"/>
      <c r="WEC214" s="69"/>
      <c r="WED214" s="69"/>
      <c r="WEE214" s="69"/>
      <c r="WEF214" s="69"/>
      <c r="WEG214" s="69"/>
      <c r="WEH214" s="69"/>
      <c r="WEI214" s="69"/>
      <c r="WEJ214" s="69"/>
      <c r="WEK214" s="69"/>
      <c r="WEL214" s="69"/>
      <c r="WEM214" s="69"/>
      <c r="WEN214" s="69"/>
      <c r="WEO214" s="69"/>
      <c r="WEP214" s="69"/>
      <c r="WEQ214" s="69"/>
      <c r="WER214" s="69"/>
      <c r="WES214" s="69"/>
      <c r="WET214" s="69"/>
      <c r="WEU214" s="69"/>
      <c r="WEV214" s="69"/>
      <c r="WEW214" s="69"/>
      <c r="WEX214" s="69"/>
      <c r="WEY214" s="69"/>
      <c r="WEZ214" s="69"/>
      <c r="WFA214" s="69"/>
      <c r="WFB214" s="69"/>
      <c r="WFC214" s="69"/>
      <c r="WFD214" s="69"/>
      <c r="WFE214" s="69"/>
      <c r="WFF214" s="69"/>
      <c r="WFG214" s="69"/>
      <c r="WFH214" s="69"/>
      <c r="WFI214" s="69"/>
      <c r="WFJ214" s="69"/>
      <c r="WFK214" s="69"/>
      <c r="WFL214" s="69"/>
      <c r="WFM214" s="69"/>
      <c r="WFN214" s="69"/>
      <c r="WFO214" s="69"/>
      <c r="WFP214" s="69"/>
      <c r="WFQ214" s="69"/>
      <c r="WFR214" s="69"/>
      <c r="WFS214" s="69"/>
      <c r="WFT214" s="69"/>
      <c r="WFU214" s="69"/>
      <c r="WFV214" s="69"/>
      <c r="WFW214" s="69"/>
      <c r="WFX214" s="69"/>
      <c r="WFY214" s="69"/>
      <c r="WFZ214" s="69"/>
      <c r="WGA214" s="69"/>
      <c r="WGB214" s="69"/>
      <c r="WGC214" s="69"/>
      <c r="WGD214" s="69"/>
      <c r="WGE214" s="69"/>
      <c r="WGF214" s="69"/>
      <c r="WGG214" s="69"/>
      <c r="WGH214" s="69"/>
      <c r="WGI214" s="69"/>
      <c r="WGJ214" s="69"/>
      <c r="WGK214" s="69"/>
      <c r="WGL214" s="69"/>
      <c r="WGM214" s="69"/>
      <c r="WGN214" s="69"/>
      <c r="WGO214" s="69"/>
      <c r="WGP214" s="69"/>
      <c r="WGQ214" s="69"/>
      <c r="WGR214" s="69"/>
      <c r="WGS214" s="69"/>
      <c r="WGT214" s="69"/>
      <c r="WGU214" s="69"/>
      <c r="WGV214" s="69"/>
      <c r="WGW214" s="69"/>
      <c r="WGX214" s="69"/>
      <c r="WGY214" s="69"/>
      <c r="WGZ214" s="69"/>
      <c r="WHA214" s="69"/>
      <c r="WHB214" s="69"/>
      <c r="WHC214" s="69"/>
      <c r="WHD214" s="69"/>
      <c r="WHE214" s="69"/>
      <c r="WHF214" s="69"/>
      <c r="WHG214" s="69"/>
      <c r="WHH214" s="69"/>
      <c r="WHI214" s="69"/>
      <c r="WHJ214" s="69"/>
      <c r="WHK214" s="69"/>
      <c r="WHL214" s="69"/>
      <c r="WHM214" s="69"/>
      <c r="WHN214" s="69"/>
      <c r="WHO214" s="69"/>
      <c r="WHP214" s="69"/>
      <c r="WHQ214" s="69"/>
      <c r="WHR214" s="69"/>
      <c r="WHS214" s="69"/>
      <c r="WHT214" s="69"/>
      <c r="WHU214" s="69"/>
      <c r="WHV214" s="69"/>
      <c r="WHW214" s="69"/>
      <c r="WHX214" s="69"/>
      <c r="WHY214" s="69"/>
      <c r="WHZ214" s="69"/>
      <c r="WIA214" s="69"/>
      <c r="WIB214" s="69"/>
      <c r="WIC214" s="69"/>
      <c r="WID214" s="69"/>
      <c r="WIE214" s="69"/>
      <c r="WIF214" s="69"/>
      <c r="WIG214" s="69"/>
      <c r="WIH214" s="69"/>
      <c r="WII214" s="69"/>
      <c r="WIJ214" s="69"/>
      <c r="WIK214" s="69"/>
      <c r="WIL214" s="69"/>
      <c r="WIM214" s="69"/>
      <c r="WIN214" s="69"/>
      <c r="WIO214" s="69"/>
      <c r="WIP214" s="69"/>
      <c r="WIQ214" s="69"/>
      <c r="WIR214" s="69"/>
      <c r="WIS214" s="69"/>
      <c r="WIT214" s="69"/>
      <c r="WIU214" s="69"/>
      <c r="WIV214" s="69"/>
      <c r="WIW214" s="69"/>
      <c r="WIX214" s="69"/>
      <c r="WIY214" s="69"/>
      <c r="WIZ214" s="69"/>
      <c r="WJA214" s="69"/>
      <c r="WJB214" s="69"/>
      <c r="WJC214" s="69"/>
      <c r="WJD214" s="69"/>
      <c r="WJE214" s="69"/>
      <c r="WJF214" s="69"/>
      <c r="WJG214" s="69"/>
      <c r="WJH214" s="69"/>
      <c r="WJI214" s="69"/>
      <c r="WJJ214" s="69"/>
      <c r="WJK214" s="69"/>
      <c r="WJL214" s="69"/>
      <c r="WJM214" s="69"/>
      <c r="WJN214" s="69"/>
      <c r="WJO214" s="69"/>
      <c r="WJP214" s="69"/>
      <c r="WJQ214" s="69"/>
      <c r="WJR214" s="69"/>
      <c r="WJS214" s="69"/>
      <c r="WJT214" s="69"/>
      <c r="WJU214" s="69"/>
      <c r="WJV214" s="69"/>
      <c r="WJW214" s="69"/>
      <c r="WJX214" s="69"/>
      <c r="WJY214" s="69"/>
      <c r="WJZ214" s="69"/>
      <c r="WKA214" s="69"/>
      <c r="WKB214" s="69"/>
      <c r="WKC214" s="69"/>
      <c r="WKD214" s="69"/>
      <c r="WKE214" s="69"/>
      <c r="WKF214" s="69"/>
      <c r="WKG214" s="69"/>
      <c r="WKH214" s="69"/>
      <c r="WKI214" s="69"/>
      <c r="WKJ214" s="69"/>
      <c r="WKK214" s="69"/>
      <c r="WKL214" s="69"/>
      <c r="WKM214" s="69"/>
      <c r="WKN214" s="69"/>
      <c r="WKO214" s="69"/>
      <c r="WKP214" s="69"/>
      <c r="WKQ214" s="69"/>
      <c r="WKR214" s="69"/>
      <c r="WKS214" s="69"/>
      <c r="WKT214" s="69"/>
      <c r="WKU214" s="69"/>
      <c r="WKV214" s="69"/>
      <c r="WKW214" s="69"/>
      <c r="WKX214" s="69"/>
      <c r="WKY214" s="69"/>
      <c r="WKZ214" s="69"/>
      <c r="WLA214" s="69"/>
      <c r="WLB214" s="69"/>
      <c r="WLC214" s="69"/>
      <c r="WLD214" s="69"/>
      <c r="WLE214" s="69"/>
      <c r="WLF214" s="69"/>
      <c r="WLG214" s="69"/>
      <c r="WLH214" s="69"/>
      <c r="WLI214" s="69"/>
      <c r="WLJ214" s="69"/>
      <c r="WLK214" s="69"/>
      <c r="WLL214" s="69"/>
      <c r="WLM214" s="69"/>
      <c r="WLN214" s="69"/>
      <c r="WLO214" s="69"/>
      <c r="WLP214" s="69"/>
      <c r="WLQ214" s="69"/>
      <c r="WLR214" s="69"/>
      <c r="WLS214" s="69"/>
      <c r="WLT214" s="69"/>
      <c r="WLU214" s="69"/>
      <c r="WLV214" s="69"/>
      <c r="WLW214" s="69"/>
      <c r="WLX214" s="69"/>
      <c r="WLY214" s="69"/>
      <c r="WLZ214" s="69"/>
      <c r="WMA214" s="69"/>
      <c r="WMB214" s="69"/>
      <c r="WMC214" s="69"/>
      <c r="WMD214" s="69"/>
      <c r="WME214" s="69"/>
      <c r="WMF214" s="69"/>
      <c r="WMG214" s="69"/>
      <c r="WMH214" s="69"/>
      <c r="WMI214" s="69"/>
      <c r="WMJ214" s="69"/>
      <c r="WMK214" s="69"/>
      <c r="WML214" s="69"/>
      <c r="WMM214" s="69"/>
      <c r="WMN214" s="69"/>
      <c r="WMO214" s="69"/>
      <c r="WMP214" s="69"/>
      <c r="WMQ214" s="69"/>
      <c r="WMR214" s="69"/>
      <c r="WMS214" s="69"/>
      <c r="WMT214" s="69"/>
      <c r="WMU214" s="69"/>
      <c r="WMV214" s="69"/>
      <c r="WMW214" s="69"/>
      <c r="WMX214" s="69"/>
      <c r="WMY214" s="69"/>
      <c r="WMZ214" s="69"/>
      <c r="WNA214" s="69"/>
      <c r="WNB214" s="69"/>
      <c r="WNC214" s="69"/>
      <c r="WND214" s="69"/>
      <c r="WNE214" s="69"/>
      <c r="WNF214" s="69"/>
      <c r="WNG214" s="69"/>
      <c r="WNH214" s="69"/>
      <c r="WNI214" s="69"/>
      <c r="WNJ214" s="69"/>
      <c r="WNK214" s="69"/>
      <c r="WNL214" s="69"/>
      <c r="WNM214" s="69"/>
      <c r="WNN214" s="69"/>
      <c r="WNO214" s="69"/>
      <c r="WNP214" s="69"/>
      <c r="WNQ214" s="69"/>
      <c r="WNR214" s="69"/>
      <c r="WNS214" s="69"/>
      <c r="WNT214" s="69"/>
      <c r="WNU214" s="69"/>
      <c r="WNV214" s="69"/>
      <c r="WNW214" s="69"/>
      <c r="WNX214" s="69"/>
      <c r="WNY214" s="69"/>
      <c r="WNZ214" s="69"/>
      <c r="WOA214" s="69"/>
      <c r="WOB214" s="69"/>
      <c r="WOC214" s="69"/>
      <c r="WOD214" s="69"/>
      <c r="WOE214" s="69"/>
      <c r="WOF214" s="69"/>
      <c r="WOG214" s="69"/>
      <c r="WOH214" s="69"/>
      <c r="WOI214" s="69"/>
      <c r="WOJ214" s="69"/>
      <c r="WOK214" s="69"/>
      <c r="WOL214" s="69"/>
      <c r="WOM214" s="69"/>
      <c r="WON214" s="69"/>
      <c r="WOO214" s="69"/>
      <c r="WOP214" s="69"/>
      <c r="WOQ214" s="69"/>
      <c r="WOR214" s="69"/>
      <c r="WOS214" s="69"/>
      <c r="WOT214" s="69"/>
      <c r="WOU214" s="69"/>
      <c r="WOV214" s="69"/>
      <c r="WOW214" s="69"/>
      <c r="WOX214" s="69"/>
      <c r="WOY214" s="69"/>
      <c r="WOZ214" s="69"/>
      <c r="WPA214" s="69"/>
      <c r="WPB214" s="69"/>
      <c r="WPC214" s="69"/>
      <c r="WPD214" s="69"/>
      <c r="WPE214" s="69"/>
      <c r="WPF214" s="69"/>
      <c r="WPG214" s="69"/>
      <c r="WPH214" s="69"/>
      <c r="WPI214" s="69"/>
      <c r="WPJ214" s="69"/>
      <c r="WPK214" s="69"/>
      <c r="WPL214" s="69"/>
      <c r="WPM214" s="69"/>
      <c r="WPN214" s="69"/>
      <c r="WPO214" s="69"/>
      <c r="WPP214" s="69"/>
      <c r="WPQ214" s="69"/>
      <c r="WPR214" s="69"/>
      <c r="WPS214" s="69"/>
      <c r="WPT214" s="69"/>
      <c r="WPU214" s="69"/>
      <c r="WPV214" s="69"/>
      <c r="WPW214" s="69"/>
      <c r="WPX214" s="69"/>
      <c r="WPY214" s="69"/>
      <c r="WPZ214" s="69"/>
      <c r="WQA214" s="69"/>
      <c r="WQB214" s="69"/>
      <c r="WQC214" s="69"/>
      <c r="WQD214" s="69"/>
      <c r="WQE214" s="69"/>
      <c r="WQF214" s="69"/>
      <c r="WQG214" s="69"/>
      <c r="WQH214" s="69"/>
      <c r="WQI214" s="69"/>
      <c r="WQJ214" s="69"/>
      <c r="WQK214" s="69"/>
      <c r="WQL214" s="69"/>
      <c r="WQM214" s="69"/>
      <c r="WQN214" s="69"/>
      <c r="WQO214" s="69"/>
      <c r="WQP214" s="69"/>
      <c r="WQQ214" s="69"/>
      <c r="WQR214" s="69"/>
      <c r="WQS214" s="69"/>
      <c r="WQT214" s="69"/>
      <c r="WQU214" s="69"/>
      <c r="WQV214" s="69"/>
      <c r="WQW214" s="69"/>
      <c r="WQX214" s="69"/>
      <c r="WQY214" s="69"/>
      <c r="WQZ214" s="69"/>
      <c r="WRA214" s="69"/>
      <c r="WRB214" s="69"/>
      <c r="WRC214" s="69"/>
      <c r="WRD214" s="69"/>
      <c r="WRE214" s="69"/>
      <c r="WRF214" s="69"/>
      <c r="WRG214" s="69"/>
      <c r="WRH214" s="69"/>
      <c r="WRI214" s="69"/>
      <c r="WRJ214" s="69"/>
      <c r="WRK214" s="69"/>
      <c r="WRL214" s="69"/>
      <c r="WRM214" s="69"/>
      <c r="WRN214" s="69"/>
      <c r="WRO214" s="69"/>
      <c r="WRP214" s="69"/>
      <c r="WRQ214" s="69"/>
      <c r="WRR214" s="69"/>
      <c r="WRS214" s="69"/>
      <c r="WRT214" s="69"/>
      <c r="WRU214" s="69"/>
      <c r="WRV214" s="69"/>
      <c r="WRW214" s="69"/>
      <c r="WRX214" s="69"/>
      <c r="WRY214" s="69"/>
      <c r="WRZ214" s="69"/>
      <c r="WSA214" s="69"/>
      <c r="WSB214" s="69"/>
      <c r="WSC214" s="69"/>
      <c r="WSD214" s="69"/>
      <c r="WSE214" s="69"/>
      <c r="WSF214" s="69"/>
      <c r="WSG214" s="69"/>
      <c r="WSH214" s="69"/>
      <c r="WSI214" s="69"/>
      <c r="WSJ214" s="69"/>
      <c r="WSK214" s="69"/>
      <c r="WSL214" s="69"/>
      <c r="WSM214" s="69"/>
      <c r="WSN214" s="69"/>
      <c r="WSO214" s="69"/>
      <c r="WSP214" s="69"/>
      <c r="WSQ214" s="69"/>
      <c r="WSR214" s="69"/>
      <c r="WSS214" s="69"/>
      <c r="WST214" s="69"/>
      <c r="WSU214" s="69"/>
      <c r="WSV214" s="69"/>
      <c r="WSW214" s="69"/>
      <c r="WSX214" s="69"/>
      <c r="WSY214" s="69"/>
      <c r="WSZ214" s="69"/>
      <c r="WTA214" s="69"/>
      <c r="WTB214" s="69"/>
      <c r="WTC214" s="69"/>
      <c r="WTD214" s="69"/>
      <c r="WTE214" s="69"/>
      <c r="WTF214" s="69"/>
      <c r="WTG214" s="69"/>
      <c r="WTH214" s="69"/>
      <c r="WTI214" s="69"/>
      <c r="WTJ214" s="69"/>
      <c r="WTK214" s="69"/>
      <c r="WTL214" s="69"/>
      <c r="WTM214" s="69"/>
      <c r="WTN214" s="69"/>
      <c r="WTO214" s="69"/>
      <c r="WTP214" s="69"/>
      <c r="WTQ214" s="69"/>
      <c r="WTR214" s="69"/>
      <c r="WTS214" s="69"/>
      <c r="WTT214" s="69"/>
      <c r="WTU214" s="69"/>
      <c r="WTV214" s="69"/>
      <c r="WTW214" s="69"/>
      <c r="WTX214" s="69"/>
      <c r="WTY214" s="69"/>
      <c r="WTZ214" s="69"/>
      <c r="WUA214" s="69"/>
      <c r="WUB214" s="69"/>
      <c r="WUC214" s="69"/>
      <c r="WUD214" s="69"/>
      <c r="WUE214" s="69"/>
      <c r="WUF214" s="69"/>
      <c r="WUG214" s="69"/>
      <c r="WUH214" s="69"/>
      <c r="WUI214" s="69"/>
      <c r="WUJ214" s="69"/>
      <c r="WUK214" s="69"/>
      <c r="WUL214" s="69"/>
      <c r="WUM214" s="69"/>
      <c r="WUN214" s="69"/>
      <c r="WUO214" s="69"/>
      <c r="WUP214" s="69"/>
      <c r="WUQ214" s="69"/>
      <c r="WUR214" s="69"/>
      <c r="WUS214" s="69"/>
      <c r="WUT214" s="69"/>
      <c r="WUU214" s="69"/>
      <c r="WUV214" s="69"/>
      <c r="WUW214" s="69"/>
      <c r="WUX214" s="69"/>
      <c r="WUY214" s="69"/>
      <c r="WUZ214" s="69"/>
      <c r="WVA214" s="69"/>
      <c r="WVB214" s="69"/>
      <c r="WVC214" s="69"/>
      <c r="WVD214" s="69"/>
      <c r="WVE214" s="69"/>
      <c r="WVF214" s="69"/>
      <c r="WVG214" s="69"/>
      <c r="WVH214" s="69"/>
      <c r="WVI214" s="69"/>
      <c r="WVJ214" s="69"/>
      <c r="WVK214" s="69"/>
      <c r="WVL214" s="69"/>
      <c r="WVM214" s="69"/>
      <c r="WVN214" s="69"/>
      <c r="WVO214" s="69"/>
      <c r="WVP214" s="69"/>
      <c r="WVQ214" s="69"/>
      <c r="WVR214" s="69"/>
      <c r="WVS214" s="69"/>
      <c r="WVT214" s="69"/>
      <c r="WVU214" s="69"/>
      <c r="WVV214" s="69"/>
      <c r="WVW214" s="69"/>
      <c r="WVX214" s="69"/>
      <c r="WVY214" s="69"/>
      <c r="WVZ214" s="69"/>
      <c r="WWA214" s="69"/>
      <c r="WWB214" s="69"/>
      <c r="WWC214" s="69"/>
      <c r="WWD214" s="69"/>
      <c r="WWE214" s="69"/>
      <c r="WWF214" s="69"/>
      <c r="WWG214" s="69"/>
      <c r="WWH214" s="69"/>
      <c r="WWI214" s="69"/>
      <c r="WWJ214" s="69"/>
      <c r="WWK214" s="69"/>
      <c r="WWL214" s="69"/>
      <c r="WWM214" s="69"/>
      <c r="WWN214" s="69"/>
      <c r="WWO214" s="69"/>
      <c r="WWP214" s="69"/>
      <c r="WWQ214" s="69"/>
      <c r="WWR214" s="69"/>
      <c r="WWS214" s="69"/>
      <c r="WWT214" s="69"/>
      <c r="WWU214" s="69"/>
      <c r="WWV214" s="69"/>
      <c r="WWW214" s="69"/>
      <c r="WWX214" s="69"/>
      <c r="WWY214" s="69"/>
      <c r="WWZ214" s="69"/>
      <c r="WXA214" s="69"/>
      <c r="WXB214" s="69"/>
      <c r="WXC214" s="69"/>
      <c r="WXD214" s="69"/>
      <c r="WXE214" s="69"/>
      <c r="WXF214" s="69"/>
      <c r="WXG214" s="69"/>
      <c r="WXH214" s="69"/>
      <c r="WXI214" s="69"/>
      <c r="WXJ214" s="69"/>
      <c r="WXK214" s="69"/>
      <c r="WXL214" s="69"/>
      <c r="WXM214" s="69"/>
      <c r="WXN214" s="69"/>
      <c r="WXO214" s="69"/>
      <c r="WXP214" s="69"/>
      <c r="WXQ214" s="69"/>
      <c r="WXR214" s="69"/>
      <c r="WXS214" s="69"/>
      <c r="WXT214" s="69"/>
      <c r="WXU214" s="69"/>
      <c r="WXV214" s="69"/>
      <c r="WXW214" s="69"/>
      <c r="WXX214" s="69"/>
      <c r="WXY214" s="69"/>
      <c r="WXZ214" s="69"/>
      <c r="WYA214" s="69"/>
      <c r="WYB214" s="69"/>
      <c r="WYC214" s="69"/>
      <c r="WYD214" s="69"/>
      <c r="WYE214" s="69"/>
      <c r="WYF214" s="69"/>
      <c r="WYG214" s="69"/>
      <c r="WYH214" s="69"/>
      <c r="WYI214" s="69"/>
      <c r="WYJ214" s="69"/>
      <c r="WYK214" s="69"/>
      <c r="WYL214" s="69"/>
      <c r="WYM214" s="69"/>
      <c r="WYN214" s="69"/>
      <c r="WYO214" s="69"/>
      <c r="WYP214" s="69"/>
      <c r="WYQ214" s="69"/>
      <c r="WYR214" s="69"/>
      <c r="WYS214" s="69"/>
      <c r="WYT214" s="69"/>
      <c r="WYU214" s="69"/>
      <c r="WYV214" s="69"/>
      <c r="WYW214" s="69"/>
      <c r="WYX214" s="69"/>
      <c r="WYY214" s="69"/>
      <c r="WYZ214" s="69"/>
      <c r="WZA214" s="69"/>
      <c r="WZB214" s="69"/>
      <c r="WZC214" s="69"/>
      <c r="WZD214" s="69"/>
      <c r="WZE214" s="69"/>
      <c r="WZF214" s="69"/>
      <c r="WZG214" s="69"/>
      <c r="WZH214" s="69"/>
      <c r="WZI214" s="69"/>
      <c r="WZJ214" s="69"/>
      <c r="WZK214" s="69"/>
      <c r="WZL214" s="69"/>
      <c r="WZM214" s="69"/>
      <c r="WZN214" s="69"/>
      <c r="WZO214" s="69"/>
      <c r="WZP214" s="69"/>
      <c r="WZQ214" s="69"/>
      <c r="WZR214" s="69"/>
      <c r="WZS214" s="69"/>
      <c r="WZT214" s="69"/>
      <c r="WZU214" s="69"/>
      <c r="WZV214" s="69"/>
      <c r="WZW214" s="69"/>
      <c r="WZX214" s="69"/>
      <c r="WZY214" s="69"/>
      <c r="WZZ214" s="69"/>
      <c r="XAA214" s="69"/>
      <c r="XAB214" s="69"/>
      <c r="XAC214" s="69"/>
      <c r="XAD214" s="69"/>
      <c r="XAE214" s="69"/>
      <c r="XAF214" s="69"/>
      <c r="XAG214" s="69"/>
      <c r="XAH214" s="69"/>
      <c r="XAI214" s="69"/>
      <c r="XAJ214" s="69"/>
      <c r="XAK214" s="69"/>
      <c r="XAL214" s="69"/>
      <c r="XAM214" s="69"/>
      <c r="XAN214" s="69"/>
      <c r="XAO214" s="69"/>
      <c r="XAP214" s="69"/>
      <c r="XAQ214" s="69"/>
      <c r="XAR214" s="69"/>
      <c r="XAS214" s="69"/>
      <c r="XAT214" s="69"/>
      <c r="XAU214" s="69"/>
      <c r="XAV214" s="69"/>
      <c r="XAW214" s="69"/>
      <c r="XAX214" s="69"/>
      <c r="XAY214" s="69"/>
      <c r="XAZ214" s="69"/>
      <c r="XBA214" s="69"/>
      <c r="XBB214" s="69"/>
      <c r="XBC214" s="69"/>
      <c r="XBD214" s="69"/>
      <c r="XBE214" s="69"/>
      <c r="XBF214" s="69"/>
      <c r="XBG214" s="69"/>
      <c r="XBH214" s="69"/>
      <c r="XBI214" s="69"/>
      <c r="XBJ214" s="69"/>
      <c r="XBK214" s="69"/>
      <c r="XBL214" s="69"/>
      <c r="XBM214" s="69"/>
      <c r="XBN214" s="69"/>
      <c r="XBO214" s="69"/>
      <c r="XBP214" s="69"/>
      <c r="XBQ214" s="69"/>
      <c r="XBR214" s="69"/>
      <c r="XBS214" s="69"/>
      <c r="XBT214" s="69"/>
      <c r="XBU214" s="69"/>
      <c r="XBV214" s="69"/>
      <c r="XBW214" s="69"/>
      <c r="XBX214" s="69"/>
      <c r="XBY214" s="69"/>
      <c r="XBZ214" s="69"/>
      <c r="XCA214" s="69"/>
      <c r="XCB214" s="69"/>
      <c r="XCC214" s="69"/>
      <c r="XCD214" s="69"/>
      <c r="XCE214" s="69"/>
      <c r="XCF214" s="69"/>
      <c r="XCG214" s="69"/>
      <c r="XCH214" s="69"/>
      <c r="XCI214" s="69"/>
      <c r="XCJ214" s="69"/>
      <c r="XCK214" s="69"/>
      <c r="XCL214" s="69"/>
      <c r="XCM214" s="69"/>
      <c r="XCN214" s="69"/>
      <c r="XCO214" s="69"/>
      <c r="XCP214" s="69"/>
      <c r="XCQ214" s="69"/>
      <c r="XCR214" s="69"/>
      <c r="XCS214" s="69"/>
      <c r="XCT214" s="69"/>
      <c r="XCU214" s="69"/>
      <c r="XCV214" s="69"/>
      <c r="XCW214" s="69"/>
      <c r="XCX214" s="69"/>
      <c r="XCY214" s="69"/>
      <c r="XCZ214" s="69"/>
      <c r="XDA214" s="69"/>
      <c r="XDB214" s="69"/>
      <c r="XDC214" s="69"/>
      <c r="XDD214" s="69"/>
      <c r="XDE214" s="69"/>
      <c r="XDF214" s="69"/>
      <c r="XDG214" s="69"/>
      <c r="XDH214" s="69"/>
      <c r="XDI214" s="69"/>
      <c r="XDJ214" s="69"/>
      <c r="XDK214" s="69"/>
      <c r="XDL214" s="69"/>
      <c r="XDM214" s="69"/>
      <c r="XDN214" s="69"/>
      <c r="XDO214" s="69"/>
      <c r="XDP214" s="69"/>
      <c r="XDQ214" s="69"/>
      <c r="XDR214" s="69"/>
      <c r="XDS214" s="69"/>
      <c r="XDT214" s="69"/>
      <c r="XDU214" s="69"/>
      <c r="XDV214" s="69"/>
      <c r="XDW214" s="69"/>
      <c r="XDX214" s="69"/>
      <c r="XDY214" s="69"/>
      <c r="XDZ214" s="69"/>
      <c r="XEA214" s="69"/>
      <c r="XEB214" s="69"/>
      <c r="XEC214" s="69"/>
      <c r="XED214" s="69"/>
      <c r="XEE214" s="69"/>
      <c r="XEF214" s="69"/>
      <c r="XEG214" s="69"/>
      <c r="XEH214" s="69"/>
      <c r="XEI214" s="69"/>
      <c r="XEJ214" s="69"/>
      <c r="XEK214" s="69"/>
      <c r="XEL214" s="69"/>
      <c r="XEM214" s="69"/>
      <c r="XEN214" s="69"/>
      <c r="XEO214" s="69"/>
      <c r="XEP214" s="69"/>
      <c r="XEQ214" s="69"/>
      <c r="XER214" s="69"/>
      <c r="XES214" s="69"/>
      <c r="XET214" s="69"/>
      <c r="XEU214" s="69"/>
      <c r="XEV214" s="69"/>
      <c r="XEW214" s="69"/>
      <c r="XEX214" s="69"/>
      <c r="XEY214" s="69"/>
      <c r="XEZ214" s="69"/>
      <c r="XFA214" s="69"/>
      <c r="XFB214" s="69"/>
      <c r="XFC214" s="69"/>
      <c r="XFD214" s="69"/>
    </row>
    <row r="215" spans="1:16384">
      <c r="A215" s="69" t="s">
        <v>50</v>
      </c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80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  <c r="FQ215" s="69"/>
      <c r="FR215" s="69"/>
      <c r="FS215" s="69"/>
      <c r="FT215" s="69"/>
      <c r="FU215" s="69"/>
      <c r="FV215" s="69"/>
      <c r="FW215" s="69"/>
      <c r="FX215" s="69"/>
      <c r="FY215" s="69"/>
      <c r="FZ215" s="69"/>
      <c r="GA215" s="69"/>
      <c r="GB215" s="69"/>
      <c r="GC215" s="69"/>
      <c r="GD215" s="69"/>
      <c r="GE215" s="69"/>
      <c r="GF215" s="69"/>
      <c r="GG215" s="69"/>
      <c r="GH215" s="69"/>
      <c r="GI215" s="69"/>
      <c r="GJ215" s="69"/>
      <c r="GK215" s="69"/>
      <c r="GL215" s="69"/>
      <c r="GM215" s="69"/>
      <c r="GN215" s="69"/>
      <c r="GO215" s="69"/>
      <c r="GP215" s="69"/>
      <c r="GQ215" s="69"/>
      <c r="GR215" s="69"/>
      <c r="GS215" s="69"/>
      <c r="GT215" s="69"/>
      <c r="GU215" s="69"/>
      <c r="GV215" s="69"/>
      <c r="GW215" s="69"/>
      <c r="GX215" s="69"/>
      <c r="GY215" s="69"/>
      <c r="GZ215" s="69"/>
      <c r="HA215" s="69"/>
      <c r="HB215" s="69"/>
      <c r="HC215" s="69"/>
      <c r="HD215" s="69"/>
      <c r="HE215" s="69"/>
      <c r="HF215" s="69"/>
      <c r="HG215" s="69"/>
      <c r="HH215" s="69"/>
      <c r="HI215" s="69"/>
      <c r="HJ215" s="69"/>
      <c r="HK215" s="69"/>
      <c r="HL215" s="69"/>
      <c r="HM215" s="69"/>
      <c r="HN215" s="69"/>
      <c r="HO215" s="69"/>
      <c r="HP215" s="69"/>
      <c r="HQ215" s="69"/>
      <c r="HR215" s="69"/>
      <c r="HS215" s="69"/>
      <c r="HT215" s="69"/>
      <c r="HU215" s="69"/>
      <c r="HV215" s="69"/>
      <c r="HW215" s="69"/>
      <c r="HX215" s="69"/>
      <c r="HY215" s="69"/>
      <c r="HZ215" s="69"/>
      <c r="IA215" s="69"/>
      <c r="IB215" s="69"/>
      <c r="IC215" s="69"/>
      <c r="ID215" s="69"/>
      <c r="IE215" s="69"/>
      <c r="IF215" s="69"/>
      <c r="IG215" s="69"/>
      <c r="IH215" s="69"/>
      <c r="II215" s="69"/>
      <c r="IJ215" s="69"/>
      <c r="IK215" s="69"/>
      <c r="IL215" s="69"/>
      <c r="IM215" s="69"/>
      <c r="IN215" s="69"/>
      <c r="IO215" s="69"/>
      <c r="IP215" s="69"/>
      <c r="IQ215" s="69"/>
      <c r="IR215" s="69"/>
      <c r="IS215" s="69"/>
      <c r="IT215" s="69"/>
      <c r="IU215" s="69"/>
      <c r="IV215" s="69"/>
      <c r="IW215" s="69"/>
      <c r="IX215" s="69"/>
      <c r="IY215" s="69"/>
      <c r="IZ215" s="69"/>
      <c r="JA215" s="69"/>
      <c r="JB215" s="69"/>
      <c r="JC215" s="69"/>
      <c r="JD215" s="69"/>
      <c r="JE215" s="69"/>
      <c r="JF215" s="69"/>
      <c r="JG215" s="69"/>
      <c r="JH215" s="69"/>
      <c r="JI215" s="69"/>
      <c r="JJ215" s="69"/>
      <c r="JK215" s="69"/>
      <c r="JL215" s="69"/>
      <c r="JM215" s="69"/>
      <c r="JN215" s="69"/>
      <c r="JO215" s="69"/>
      <c r="JP215" s="69"/>
      <c r="JQ215" s="69"/>
      <c r="JR215" s="69"/>
      <c r="JS215" s="69"/>
      <c r="JT215" s="69"/>
      <c r="JU215" s="69"/>
      <c r="JV215" s="69"/>
      <c r="JW215" s="69"/>
      <c r="JX215" s="69"/>
      <c r="JY215" s="69"/>
      <c r="JZ215" s="69"/>
      <c r="KA215" s="69"/>
      <c r="KB215" s="69"/>
      <c r="KC215" s="69"/>
      <c r="KD215" s="69"/>
      <c r="KE215" s="69"/>
      <c r="KF215" s="69"/>
      <c r="KG215" s="69"/>
      <c r="KH215" s="69"/>
      <c r="KI215" s="69"/>
      <c r="KJ215" s="69"/>
      <c r="KK215" s="69"/>
      <c r="KL215" s="69"/>
      <c r="KM215" s="69"/>
      <c r="KN215" s="69"/>
      <c r="KO215" s="69"/>
      <c r="KP215" s="69"/>
      <c r="KQ215" s="69"/>
      <c r="KR215" s="69"/>
      <c r="KS215" s="69"/>
      <c r="KT215" s="69"/>
      <c r="KU215" s="69"/>
      <c r="KV215" s="69"/>
      <c r="KW215" s="69"/>
      <c r="KX215" s="69"/>
      <c r="KY215" s="69"/>
      <c r="KZ215" s="69"/>
      <c r="LA215" s="69"/>
      <c r="LB215" s="69"/>
      <c r="LC215" s="69"/>
      <c r="LD215" s="69"/>
      <c r="LE215" s="69"/>
      <c r="LF215" s="69"/>
      <c r="LG215" s="69"/>
      <c r="LH215" s="69"/>
      <c r="LI215" s="69"/>
      <c r="LJ215" s="69"/>
      <c r="LK215" s="69"/>
      <c r="LL215" s="69"/>
      <c r="LM215" s="69"/>
      <c r="LN215" s="69"/>
      <c r="LO215" s="69"/>
      <c r="LP215" s="69"/>
      <c r="LQ215" s="69"/>
      <c r="LR215" s="69"/>
      <c r="LS215" s="69"/>
      <c r="LT215" s="69"/>
      <c r="LU215" s="69"/>
      <c r="LV215" s="69"/>
      <c r="LW215" s="69"/>
      <c r="LX215" s="69"/>
      <c r="LY215" s="69"/>
      <c r="LZ215" s="69"/>
      <c r="MA215" s="69"/>
      <c r="MB215" s="69"/>
      <c r="MC215" s="69"/>
      <c r="MD215" s="69"/>
      <c r="ME215" s="69"/>
      <c r="MF215" s="69"/>
      <c r="MG215" s="69"/>
      <c r="MH215" s="69"/>
      <c r="MI215" s="69"/>
      <c r="MJ215" s="69"/>
      <c r="MK215" s="69"/>
      <c r="ML215" s="69"/>
      <c r="MM215" s="69"/>
      <c r="MN215" s="69"/>
      <c r="MO215" s="69"/>
      <c r="MP215" s="69"/>
      <c r="MQ215" s="69"/>
      <c r="MR215" s="69"/>
      <c r="MS215" s="69"/>
      <c r="MT215" s="69"/>
      <c r="MU215" s="69"/>
      <c r="MV215" s="69"/>
      <c r="MW215" s="69"/>
      <c r="MX215" s="69"/>
      <c r="MY215" s="69"/>
      <c r="MZ215" s="69"/>
      <c r="NA215" s="69"/>
      <c r="NB215" s="69"/>
      <c r="NC215" s="69"/>
      <c r="ND215" s="69"/>
      <c r="NE215" s="69"/>
      <c r="NF215" s="69"/>
      <c r="NG215" s="69"/>
      <c r="NH215" s="69"/>
      <c r="NI215" s="69"/>
      <c r="NJ215" s="69"/>
      <c r="NK215" s="69"/>
      <c r="NL215" s="69"/>
      <c r="NM215" s="69"/>
      <c r="NN215" s="69"/>
      <c r="NO215" s="69"/>
      <c r="NP215" s="69"/>
      <c r="NQ215" s="69"/>
      <c r="NR215" s="69"/>
      <c r="NS215" s="69"/>
      <c r="NT215" s="69"/>
      <c r="NU215" s="69"/>
      <c r="NV215" s="69"/>
      <c r="NW215" s="69"/>
      <c r="NX215" s="69"/>
      <c r="NY215" s="69"/>
      <c r="NZ215" s="69"/>
      <c r="OA215" s="69"/>
      <c r="OB215" s="69"/>
      <c r="OC215" s="69"/>
      <c r="OD215" s="69"/>
      <c r="OE215" s="69"/>
      <c r="OF215" s="69"/>
      <c r="OG215" s="69"/>
      <c r="OH215" s="69"/>
      <c r="OI215" s="69"/>
      <c r="OJ215" s="69"/>
      <c r="OK215" s="69"/>
      <c r="OL215" s="69"/>
      <c r="OM215" s="69"/>
      <c r="ON215" s="69"/>
      <c r="OO215" s="69"/>
      <c r="OP215" s="69"/>
      <c r="OQ215" s="69"/>
      <c r="OR215" s="69"/>
      <c r="OS215" s="69"/>
      <c r="OT215" s="69"/>
      <c r="OU215" s="69"/>
      <c r="OV215" s="69"/>
      <c r="OW215" s="69"/>
      <c r="OX215" s="69"/>
      <c r="OY215" s="69"/>
      <c r="OZ215" s="69"/>
      <c r="PA215" s="69"/>
      <c r="PB215" s="69"/>
      <c r="PC215" s="69"/>
      <c r="PD215" s="69"/>
      <c r="PE215" s="69"/>
      <c r="PF215" s="69"/>
      <c r="PG215" s="69"/>
      <c r="PH215" s="69"/>
      <c r="PI215" s="69"/>
      <c r="PJ215" s="69"/>
      <c r="PK215" s="69"/>
      <c r="PL215" s="69"/>
      <c r="PM215" s="69"/>
      <c r="PN215" s="69"/>
      <c r="PO215" s="69"/>
      <c r="PP215" s="69"/>
      <c r="PQ215" s="69"/>
      <c r="PR215" s="69"/>
      <c r="PS215" s="69"/>
      <c r="PT215" s="69"/>
      <c r="PU215" s="69"/>
      <c r="PV215" s="69"/>
      <c r="PW215" s="69"/>
      <c r="PX215" s="69"/>
      <c r="PY215" s="69"/>
      <c r="PZ215" s="69"/>
      <c r="QA215" s="69"/>
      <c r="QB215" s="69"/>
      <c r="QC215" s="69"/>
      <c r="QD215" s="69"/>
      <c r="QE215" s="69"/>
      <c r="QF215" s="69"/>
      <c r="QG215" s="69"/>
      <c r="QH215" s="69"/>
      <c r="QI215" s="69"/>
      <c r="QJ215" s="69"/>
      <c r="QK215" s="69"/>
      <c r="QL215" s="69"/>
      <c r="QM215" s="69"/>
      <c r="QN215" s="69"/>
      <c r="QO215" s="69"/>
      <c r="QP215" s="69"/>
      <c r="QQ215" s="69"/>
      <c r="QR215" s="69"/>
      <c r="QS215" s="69"/>
      <c r="QT215" s="69"/>
      <c r="QU215" s="69"/>
      <c r="QV215" s="69"/>
      <c r="QW215" s="69"/>
      <c r="QX215" s="69"/>
      <c r="QY215" s="69"/>
      <c r="QZ215" s="69"/>
      <c r="RA215" s="69"/>
      <c r="RB215" s="69"/>
      <c r="RC215" s="69"/>
      <c r="RD215" s="69"/>
      <c r="RE215" s="69"/>
      <c r="RF215" s="69"/>
      <c r="RG215" s="69"/>
      <c r="RH215" s="69"/>
      <c r="RI215" s="69"/>
      <c r="RJ215" s="69"/>
      <c r="RK215" s="69"/>
      <c r="RL215" s="69"/>
      <c r="RM215" s="69"/>
      <c r="RN215" s="69"/>
      <c r="RO215" s="69"/>
      <c r="RP215" s="69"/>
      <c r="RQ215" s="69"/>
      <c r="RR215" s="69"/>
      <c r="RS215" s="69"/>
      <c r="RT215" s="69"/>
      <c r="RU215" s="69"/>
      <c r="RV215" s="69"/>
      <c r="RW215" s="69"/>
      <c r="RX215" s="69"/>
      <c r="RY215" s="69"/>
      <c r="RZ215" s="69"/>
      <c r="SA215" s="69"/>
      <c r="SB215" s="69"/>
      <c r="SC215" s="69"/>
      <c r="SD215" s="69"/>
      <c r="SE215" s="69"/>
      <c r="SF215" s="69"/>
      <c r="SG215" s="69"/>
      <c r="SH215" s="69"/>
      <c r="SI215" s="69"/>
      <c r="SJ215" s="69"/>
      <c r="SK215" s="69"/>
      <c r="SL215" s="69"/>
      <c r="SM215" s="69"/>
      <c r="SN215" s="69"/>
      <c r="SO215" s="69"/>
      <c r="SP215" s="69"/>
      <c r="SQ215" s="69"/>
      <c r="SR215" s="69"/>
      <c r="SS215" s="69"/>
      <c r="ST215" s="69"/>
      <c r="SU215" s="69"/>
      <c r="SV215" s="69"/>
      <c r="SW215" s="69"/>
      <c r="SX215" s="69"/>
      <c r="SY215" s="69"/>
      <c r="SZ215" s="69"/>
      <c r="TA215" s="69"/>
      <c r="TB215" s="69"/>
      <c r="TC215" s="69"/>
      <c r="TD215" s="69"/>
      <c r="TE215" s="69"/>
      <c r="TF215" s="69"/>
      <c r="TG215" s="69"/>
      <c r="TH215" s="69"/>
      <c r="TI215" s="69"/>
      <c r="TJ215" s="69"/>
      <c r="TK215" s="69"/>
      <c r="TL215" s="69"/>
      <c r="TM215" s="69"/>
      <c r="TN215" s="69"/>
      <c r="TO215" s="69"/>
      <c r="TP215" s="69"/>
      <c r="TQ215" s="69"/>
      <c r="TR215" s="69"/>
      <c r="TS215" s="69"/>
      <c r="TT215" s="69"/>
      <c r="TU215" s="69"/>
      <c r="TV215" s="69"/>
      <c r="TW215" s="69"/>
      <c r="TX215" s="69"/>
      <c r="TY215" s="69"/>
      <c r="TZ215" s="69"/>
      <c r="UA215" s="69"/>
      <c r="UB215" s="69"/>
      <c r="UC215" s="69"/>
      <c r="UD215" s="69"/>
      <c r="UE215" s="69"/>
      <c r="UF215" s="69"/>
      <c r="UG215" s="69"/>
      <c r="UH215" s="69"/>
      <c r="UI215" s="69"/>
      <c r="UJ215" s="69"/>
      <c r="UK215" s="69"/>
      <c r="UL215" s="69"/>
      <c r="UM215" s="69"/>
      <c r="UN215" s="69"/>
      <c r="UO215" s="69"/>
      <c r="UP215" s="69"/>
      <c r="UQ215" s="69"/>
      <c r="UR215" s="69"/>
      <c r="US215" s="69"/>
      <c r="UT215" s="69"/>
      <c r="UU215" s="69"/>
      <c r="UV215" s="69"/>
      <c r="UW215" s="69"/>
      <c r="UX215" s="69"/>
      <c r="UY215" s="69"/>
      <c r="UZ215" s="69"/>
      <c r="VA215" s="69"/>
      <c r="VB215" s="69"/>
      <c r="VC215" s="69"/>
      <c r="VD215" s="69"/>
      <c r="VE215" s="69"/>
      <c r="VF215" s="69"/>
      <c r="VG215" s="69"/>
      <c r="VH215" s="69"/>
      <c r="VI215" s="69"/>
      <c r="VJ215" s="69"/>
      <c r="VK215" s="69"/>
      <c r="VL215" s="69"/>
      <c r="VM215" s="69"/>
      <c r="VN215" s="69"/>
      <c r="VO215" s="69"/>
      <c r="VP215" s="69"/>
      <c r="VQ215" s="69"/>
      <c r="VR215" s="69"/>
      <c r="VS215" s="69"/>
      <c r="VT215" s="69"/>
      <c r="VU215" s="69"/>
      <c r="VV215" s="69"/>
      <c r="VW215" s="69"/>
      <c r="VX215" s="69"/>
      <c r="VY215" s="69"/>
      <c r="VZ215" s="69"/>
      <c r="WA215" s="69"/>
      <c r="WB215" s="69"/>
      <c r="WC215" s="69"/>
      <c r="WD215" s="69"/>
      <c r="WE215" s="69"/>
      <c r="WF215" s="69"/>
      <c r="WG215" s="69"/>
      <c r="WH215" s="69"/>
      <c r="WI215" s="69"/>
      <c r="WJ215" s="69"/>
      <c r="WK215" s="69"/>
      <c r="WL215" s="69"/>
      <c r="WM215" s="69"/>
      <c r="WN215" s="69"/>
      <c r="WO215" s="69"/>
      <c r="WP215" s="69"/>
      <c r="WQ215" s="69"/>
      <c r="WR215" s="69"/>
      <c r="WS215" s="69"/>
      <c r="WT215" s="69"/>
      <c r="WU215" s="69"/>
      <c r="WV215" s="69"/>
      <c r="WW215" s="69"/>
      <c r="WX215" s="69"/>
      <c r="WY215" s="69"/>
      <c r="WZ215" s="69"/>
      <c r="XA215" s="69"/>
      <c r="XB215" s="69"/>
      <c r="XC215" s="69"/>
      <c r="XD215" s="69"/>
      <c r="XE215" s="69"/>
      <c r="XF215" s="69"/>
      <c r="XG215" s="69"/>
      <c r="XH215" s="69"/>
      <c r="XI215" s="69"/>
      <c r="XJ215" s="69"/>
      <c r="XK215" s="69"/>
      <c r="XL215" s="69"/>
      <c r="XM215" s="69"/>
      <c r="XN215" s="69"/>
      <c r="XO215" s="69"/>
      <c r="XP215" s="69"/>
      <c r="XQ215" s="69"/>
      <c r="XR215" s="69"/>
      <c r="XS215" s="69"/>
      <c r="XT215" s="69"/>
      <c r="XU215" s="69"/>
      <c r="XV215" s="69"/>
      <c r="XW215" s="69"/>
      <c r="XX215" s="69"/>
      <c r="XY215" s="69"/>
      <c r="XZ215" s="69"/>
      <c r="YA215" s="69"/>
      <c r="YB215" s="69"/>
      <c r="YC215" s="69"/>
      <c r="YD215" s="69"/>
      <c r="YE215" s="69"/>
      <c r="YF215" s="69"/>
      <c r="YG215" s="69"/>
      <c r="YH215" s="69"/>
      <c r="YI215" s="69"/>
      <c r="YJ215" s="69"/>
      <c r="YK215" s="69"/>
      <c r="YL215" s="69"/>
      <c r="YM215" s="69"/>
      <c r="YN215" s="69"/>
      <c r="YO215" s="69"/>
      <c r="YP215" s="69"/>
      <c r="YQ215" s="69"/>
      <c r="YR215" s="69"/>
      <c r="YS215" s="69"/>
      <c r="YT215" s="69"/>
      <c r="YU215" s="69"/>
      <c r="YV215" s="69"/>
      <c r="YW215" s="69"/>
      <c r="YX215" s="69"/>
      <c r="YY215" s="69"/>
      <c r="YZ215" s="69"/>
      <c r="ZA215" s="69"/>
      <c r="ZB215" s="69"/>
      <c r="ZC215" s="69"/>
      <c r="ZD215" s="69"/>
      <c r="ZE215" s="69"/>
      <c r="ZF215" s="69"/>
      <c r="ZG215" s="69"/>
      <c r="ZH215" s="69"/>
      <c r="ZI215" s="69"/>
      <c r="ZJ215" s="69"/>
      <c r="ZK215" s="69"/>
      <c r="ZL215" s="69"/>
      <c r="ZM215" s="69"/>
      <c r="ZN215" s="69"/>
      <c r="ZO215" s="69"/>
      <c r="ZP215" s="69"/>
      <c r="ZQ215" s="69"/>
      <c r="ZR215" s="69"/>
      <c r="ZS215" s="69"/>
      <c r="ZT215" s="69"/>
      <c r="ZU215" s="69"/>
      <c r="ZV215" s="69"/>
      <c r="ZW215" s="69"/>
      <c r="ZX215" s="69"/>
      <c r="ZY215" s="69"/>
      <c r="ZZ215" s="69"/>
      <c r="AAA215" s="69"/>
      <c r="AAB215" s="69"/>
      <c r="AAC215" s="69"/>
      <c r="AAD215" s="69"/>
      <c r="AAE215" s="69"/>
      <c r="AAF215" s="69"/>
      <c r="AAG215" s="69"/>
      <c r="AAH215" s="69"/>
      <c r="AAI215" s="69"/>
      <c r="AAJ215" s="69"/>
      <c r="AAK215" s="69"/>
      <c r="AAL215" s="69"/>
      <c r="AAM215" s="69"/>
      <c r="AAN215" s="69"/>
      <c r="AAO215" s="69"/>
      <c r="AAP215" s="69"/>
      <c r="AAQ215" s="69"/>
      <c r="AAR215" s="69"/>
      <c r="AAS215" s="69"/>
      <c r="AAT215" s="69"/>
      <c r="AAU215" s="69"/>
      <c r="AAV215" s="69"/>
      <c r="AAW215" s="69"/>
      <c r="AAX215" s="69"/>
      <c r="AAY215" s="69"/>
      <c r="AAZ215" s="69"/>
      <c r="ABA215" s="69"/>
      <c r="ABB215" s="69"/>
      <c r="ABC215" s="69"/>
      <c r="ABD215" s="69"/>
      <c r="ABE215" s="69"/>
      <c r="ABF215" s="69"/>
      <c r="ABG215" s="69"/>
      <c r="ABH215" s="69"/>
      <c r="ABI215" s="69"/>
      <c r="ABJ215" s="69"/>
      <c r="ABK215" s="69"/>
      <c r="ABL215" s="69"/>
      <c r="ABM215" s="69"/>
      <c r="ABN215" s="69"/>
      <c r="ABO215" s="69"/>
      <c r="ABP215" s="69"/>
      <c r="ABQ215" s="69"/>
      <c r="ABR215" s="69"/>
      <c r="ABS215" s="69"/>
      <c r="ABT215" s="69"/>
      <c r="ABU215" s="69"/>
      <c r="ABV215" s="69"/>
      <c r="ABW215" s="69"/>
      <c r="ABX215" s="69"/>
      <c r="ABY215" s="69"/>
      <c r="ABZ215" s="69"/>
      <c r="ACA215" s="69"/>
      <c r="ACB215" s="69"/>
      <c r="ACC215" s="69"/>
      <c r="ACD215" s="69"/>
      <c r="ACE215" s="69"/>
      <c r="ACF215" s="69"/>
      <c r="ACG215" s="69"/>
      <c r="ACH215" s="69"/>
      <c r="ACI215" s="69"/>
      <c r="ACJ215" s="69"/>
      <c r="ACK215" s="69"/>
      <c r="ACL215" s="69"/>
      <c r="ACM215" s="69"/>
      <c r="ACN215" s="69"/>
      <c r="ACO215" s="69"/>
      <c r="ACP215" s="69"/>
      <c r="ACQ215" s="69"/>
      <c r="ACR215" s="69"/>
      <c r="ACS215" s="69"/>
      <c r="ACT215" s="69"/>
      <c r="ACU215" s="69"/>
      <c r="ACV215" s="69"/>
      <c r="ACW215" s="69"/>
      <c r="ACX215" s="69"/>
      <c r="ACY215" s="69"/>
      <c r="ACZ215" s="69"/>
      <c r="ADA215" s="69"/>
      <c r="ADB215" s="69"/>
      <c r="ADC215" s="69"/>
      <c r="ADD215" s="69"/>
      <c r="ADE215" s="69"/>
      <c r="ADF215" s="69"/>
      <c r="ADG215" s="69"/>
      <c r="ADH215" s="69"/>
      <c r="ADI215" s="69"/>
      <c r="ADJ215" s="69"/>
      <c r="ADK215" s="69"/>
      <c r="ADL215" s="69"/>
      <c r="ADM215" s="69"/>
      <c r="ADN215" s="69"/>
      <c r="ADO215" s="69"/>
      <c r="ADP215" s="69"/>
      <c r="ADQ215" s="69"/>
      <c r="ADR215" s="69"/>
      <c r="ADS215" s="69"/>
      <c r="ADT215" s="69"/>
      <c r="ADU215" s="69"/>
      <c r="ADV215" s="69"/>
      <c r="ADW215" s="69"/>
      <c r="ADX215" s="69"/>
      <c r="ADY215" s="69"/>
      <c r="ADZ215" s="69"/>
      <c r="AEA215" s="69"/>
      <c r="AEB215" s="69"/>
      <c r="AEC215" s="69"/>
      <c r="AED215" s="69"/>
      <c r="AEE215" s="69"/>
      <c r="AEF215" s="69"/>
      <c r="AEG215" s="69"/>
      <c r="AEH215" s="69"/>
      <c r="AEI215" s="69"/>
      <c r="AEJ215" s="69"/>
      <c r="AEK215" s="69"/>
      <c r="AEL215" s="69"/>
      <c r="AEM215" s="69"/>
      <c r="AEN215" s="69"/>
      <c r="AEO215" s="69"/>
      <c r="AEP215" s="69"/>
      <c r="AEQ215" s="69"/>
      <c r="AER215" s="69"/>
      <c r="AES215" s="69"/>
      <c r="AET215" s="69"/>
      <c r="AEU215" s="69"/>
      <c r="AEV215" s="69"/>
      <c r="AEW215" s="69"/>
      <c r="AEX215" s="69"/>
      <c r="AEY215" s="69"/>
      <c r="AEZ215" s="69"/>
      <c r="AFA215" s="69"/>
      <c r="AFB215" s="69"/>
      <c r="AFC215" s="69"/>
      <c r="AFD215" s="69"/>
      <c r="AFE215" s="69"/>
      <c r="AFF215" s="69"/>
      <c r="AFG215" s="69"/>
      <c r="AFH215" s="69"/>
      <c r="AFI215" s="69"/>
      <c r="AFJ215" s="69"/>
      <c r="AFK215" s="69"/>
      <c r="AFL215" s="69"/>
      <c r="AFM215" s="69"/>
      <c r="AFN215" s="69"/>
      <c r="AFO215" s="69"/>
      <c r="AFP215" s="69"/>
      <c r="AFQ215" s="69"/>
      <c r="AFR215" s="69"/>
      <c r="AFS215" s="69"/>
      <c r="AFT215" s="69"/>
      <c r="AFU215" s="69"/>
      <c r="AFV215" s="69"/>
      <c r="AFW215" s="69"/>
      <c r="AFX215" s="69"/>
      <c r="AFY215" s="69"/>
      <c r="AFZ215" s="69"/>
      <c r="AGA215" s="69"/>
      <c r="AGB215" s="69"/>
      <c r="AGC215" s="69"/>
      <c r="AGD215" s="69"/>
      <c r="AGE215" s="69"/>
      <c r="AGF215" s="69"/>
      <c r="AGG215" s="69"/>
      <c r="AGH215" s="69"/>
      <c r="AGI215" s="69"/>
      <c r="AGJ215" s="69"/>
      <c r="AGK215" s="69"/>
      <c r="AGL215" s="69"/>
      <c r="AGM215" s="69"/>
      <c r="AGN215" s="69"/>
      <c r="AGO215" s="69"/>
      <c r="AGP215" s="69"/>
      <c r="AGQ215" s="69"/>
      <c r="AGR215" s="69"/>
      <c r="AGS215" s="69"/>
      <c r="AGT215" s="69"/>
      <c r="AGU215" s="69"/>
      <c r="AGV215" s="69"/>
      <c r="AGW215" s="69"/>
      <c r="AGX215" s="69"/>
      <c r="AGY215" s="69"/>
      <c r="AGZ215" s="69"/>
      <c r="AHA215" s="69"/>
      <c r="AHB215" s="69"/>
      <c r="AHC215" s="69"/>
      <c r="AHD215" s="69"/>
      <c r="AHE215" s="69"/>
      <c r="AHF215" s="69"/>
      <c r="AHG215" s="69"/>
      <c r="AHH215" s="69"/>
      <c r="AHI215" s="69"/>
      <c r="AHJ215" s="69"/>
      <c r="AHK215" s="69"/>
      <c r="AHL215" s="69"/>
      <c r="AHM215" s="69"/>
      <c r="AHN215" s="69"/>
      <c r="AHO215" s="69"/>
      <c r="AHP215" s="69"/>
      <c r="AHQ215" s="69"/>
      <c r="AHR215" s="69"/>
      <c r="AHS215" s="69"/>
      <c r="AHT215" s="69"/>
      <c r="AHU215" s="69"/>
      <c r="AHV215" s="69"/>
      <c r="AHW215" s="69"/>
      <c r="AHX215" s="69"/>
      <c r="AHY215" s="69"/>
      <c r="AHZ215" s="69"/>
      <c r="AIA215" s="69"/>
      <c r="AIB215" s="69"/>
      <c r="AIC215" s="69"/>
      <c r="AID215" s="69"/>
      <c r="AIE215" s="69"/>
      <c r="AIF215" s="69"/>
      <c r="AIG215" s="69"/>
      <c r="AIH215" s="69"/>
      <c r="AII215" s="69"/>
      <c r="AIJ215" s="69"/>
      <c r="AIK215" s="69"/>
      <c r="AIL215" s="69"/>
      <c r="AIM215" s="69"/>
      <c r="AIN215" s="69"/>
      <c r="AIO215" s="69"/>
      <c r="AIP215" s="69"/>
      <c r="AIQ215" s="69"/>
      <c r="AIR215" s="69"/>
      <c r="AIS215" s="69"/>
      <c r="AIT215" s="69"/>
      <c r="AIU215" s="69"/>
      <c r="AIV215" s="69"/>
      <c r="AIW215" s="69"/>
      <c r="AIX215" s="69"/>
      <c r="AIY215" s="69"/>
      <c r="AIZ215" s="69"/>
      <c r="AJA215" s="69"/>
      <c r="AJB215" s="69"/>
      <c r="AJC215" s="69"/>
      <c r="AJD215" s="69"/>
      <c r="AJE215" s="69"/>
      <c r="AJF215" s="69"/>
      <c r="AJG215" s="69"/>
      <c r="AJH215" s="69"/>
      <c r="AJI215" s="69"/>
      <c r="AJJ215" s="69"/>
      <c r="AJK215" s="69"/>
      <c r="AJL215" s="69"/>
      <c r="AJM215" s="69"/>
      <c r="AJN215" s="69"/>
      <c r="AJO215" s="69"/>
      <c r="AJP215" s="69"/>
      <c r="AJQ215" s="69"/>
      <c r="AJR215" s="69"/>
      <c r="AJS215" s="69"/>
      <c r="AJT215" s="69"/>
      <c r="AJU215" s="69"/>
      <c r="AJV215" s="69"/>
      <c r="AJW215" s="69"/>
      <c r="AJX215" s="69"/>
      <c r="AJY215" s="69"/>
      <c r="AJZ215" s="69"/>
      <c r="AKA215" s="69"/>
      <c r="AKB215" s="69"/>
      <c r="AKC215" s="69"/>
      <c r="AKD215" s="69"/>
      <c r="AKE215" s="69"/>
      <c r="AKF215" s="69"/>
      <c r="AKG215" s="69"/>
      <c r="AKH215" s="69"/>
      <c r="AKI215" s="69"/>
      <c r="AKJ215" s="69"/>
      <c r="AKK215" s="69"/>
      <c r="AKL215" s="69"/>
      <c r="AKM215" s="69"/>
      <c r="AKN215" s="69"/>
      <c r="AKO215" s="69"/>
      <c r="AKP215" s="69"/>
      <c r="AKQ215" s="69"/>
      <c r="AKR215" s="69"/>
      <c r="AKS215" s="69"/>
      <c r="AKT215" s="69"/>
      <c r="AKU215" s="69"/>
      <c r="AKV215" s="69"/>
      <c r="AKW215" s="69"/>
      <c r="AKX215" s="69"/>
      <c r="AKY215" s="69"/>
      <c r="AKZ215" s="69"/>
      <c r="ALA215" s="69"/>
      <c r="ALB215" s="69"/>
      <c r="ALC215" s="69"/>
      <c r="ALD215" s="69"/>
      <c r="ALE215" s="69"/>
      <c r="ALF215" s="69"/>
      <c r="ALG215" s="69"/>
      <c r="ALH215" s="69"/>
      <c r="ALI215" s="69"/>
      <c r="ALJ215" s="69"/>
      <c r="ALK215" s="69"/>
      <c r="ALL215" s="69"/>
      <c r="ALM215" s="69"/>
      <c r="ALN215" s="69"/>
      <c r="ALO215" s="69"/>
      <c r="ALP215" s="69"/>
      <c r="ALQ215" s="69"/>
      <c r="ALR215" s="69"/>
      <c r="ALS215" s="69"/>
      <c r="ALT215" s="69"/>
      <c r="ALU215" s="69"/>
      <c r="ALV215" s="69"/>
      <c r="ALW215" s="69"/>
      <c r="ALX215" s="69"/>
      <c r="ALY215" s="69"/>
      <c r="ALZ215" s="69"/>
      <c r="AMA215" s="69"/>
      <c r="AMB215" s="69"/>
      <c r="AMC215" s="69"/>
      <c r="AMD215" s="69"/>
      <c r="AME215" s="69"/>
      <c r="AMF215" s="69"/>
      <c r="AMG215" s="69"/>
      <c r="AMH215" s="69"/>
      <c r="AMI215" s="69"/>
      <c r="AMJ215" s="69"/>
      <c r="AMK215" s="69"/>
      <c r="AML215" s="69"/>
      <c r="AMM215" s="69"/>
      <c r="AMN215" s="69"/>
      <c r="AMO215" s="69"/>
      <c r="AMP215" s="69"/>
      <c r="AMQ215" s="69"/>
      <c r="AMR215" s="69"/>
      <c r="AMS215" s="69"/>
      <c r="AMT215" s="69"/>
      <c r="AMU215" s="69"/>
      <c r="AMV215" s="69"/>
      <c r="AMW215" s="69"/>
      <c r="AMX215" s="69"/>
      <c r="AMY215" s="69"/>
      <c r="AMZ215" s="69"/>
      <c r="ANA215" s="69"/>
      <c r="ANB215" s="69"/>
      <c r="ANC215" s="69"/>
      <c r="AND215" s="69"/>
      <c r="ANE215" s="69"/>
      <c r="ANF215" s="69"/>
      <c r="ANG215" s="69"/>
      <c r="ANH215" s="69"/>
      <c r="ANI215" s="69"/>
      <c r="ANJ215" s="69"/>
      <c r="ANK215" s="69"/>
      <c r="ANL215" s="69"/>
      <c r="ANM215" s="69"/>
      <c r="ANN215" s="69"/>
      <c r="ANO215" s="69"/>
      <c r="ANP215" s="69"/>
      <c r="ANQ215" s="69"/>
      <c r="ANR215" s="69"/>
      <c r="ANS215" s="69"/>
      <c r="ANT215" s="69"/>
      <c r="ANU215" s="69"/>
      <c r="ANV215" s="69"/>
      <c r="ANW215" s="69"/>
      <c r="ANX215" s="69"/>
      <c r="ANY215" s="69"/>
      <c r="ANZ215" s="69"/>
      <c r="AOA215" s="69"/>
      <c r="AOB215" s="69"/>
      <c r="AOC215" s="69"/>
      <c r="AOD215" s="69"/>
      <c r="AOE215" s="69"/>
      <c r="AOF215" s="69"/>
      <c r="AOG215" s="69"/>
      <c r="AOH215" s="69"/>
      <c r="AOI215" s="69"/>
      <c r="AOJ215" s="69"/>
      <c r="AOK215" s="69"/>
      <c r="AOL215" s="69"/>
      <c r="AOM215" s="69"/>
      <c r="AON215" s="69"/>
      <c r="AOO215" s="69"/>
      <c r="AOP215" s="69"/>
      <c r="AOQ215" s="69"/>
      <c r="AOR215" s="69"/>
      <c r="AOS215" s="69"/>
      <c r="AOT215" s="69"/>
      <c r="AOU215" s="69"/>
      <c r="AOV215" s="69"/>
      <c r="AOW215" s="69"/>
      <c r="AOX215" s="69"/>
      <c r="AOY215" s="69"/>
      <c r="AOZ215" s="69"/>
      <c r="APA215" s="69"/>
      <c r="APB215" s="69"/>
      <c r="APC215" s="69"/>
      <c r="APD215" s="69"/>
      <c r="APE215" s="69"/>
      <c r="APF215" s="69"/>
      <c r="APG215" s="69"/>
      <c r="APH215" s="69"/>
      <c r="API215" s="69"/>
      <c r="APJ215" s="69"/>
      <c r="APK215" s="69"/>
      <c r="APL215" s="69"/>
      <c r="APM215" s="69"/>
      <c r="APN215" s="69"/>
      <c r="APO215" s="69"/>
      <c r="APP215" s="69"/>
      <c r="APQ215" s="69"/>
      <c r="APR215" s="69"/>
      <c r="APS215" s="69"/>
      <c r="APT215" s="69"/>
      <c r="APU215" s="69"/>
      <c r="APV215" s="69"/>
      <c r="APW215" s="69"/>
      <c r="APX215" s="69"/>
      <c r="APY215" s="69"/>
      <c r="APZ215" s="69"/>
      <c r="AQA215" s="69"/>
      <c r="AQB215" s="69"/>
      <c r="AQC215" s="69"/>
      <c r="AQD215" s="69"/>
      <c r="AQE215" s="69"/>
      <c r="AQF215" s="69"/>
      <c r="AQG215" s="69"/>
      <c r="AQH215" s="69"/>
      <c r="AQI215" s="69"/>
      <c r="AQJ215" s="69"/>
      <c r="AQK215" s="69"/>
      <c r="AQL215" s="69"/>
      <c r="AQM215" s="69"/>
      <c r="AQN215" s="69"/>
      <c r="AQO215" s="69"/>
      <c r="AQP215" s="69"/>
      <c r="AQQ215" s="69"/>
      <c r="AQR215" s="69"/>
      <c r="AQS215" s="69"/>
      <c r="AQT215" s="69"/>
      <c r="AQU215" s="69"/>
      <c r="AQV215" s="69"/>
      <c r="AQW215" s="69"/>
      <c r="AQX215" s="69"/>
      <c r="AQY215" s="69"/>
      <c r="AQZ215" s="69"/>
      <c r="ARA215" s="69"/>
      <c r="ARB215" s="69"/>
      <c r="ARC215" s="69"/>
      <c r="ARD215" s="69"/>
      <c r="ARE215" s="69"/>
      <c r="ARF215" s="69"/>
      <c r="ARG215" s="69"/>
      <c r="ARH215" s="69"/>
      <c r="ARI215" s="69"/>
      <c r="ARJ215" s="69"/>
      <c r="ARK215" s="69"/>
      <c r="ARL215" s="69"/>
      <c r="ARM215" s="69"/>
      <c r="ARN215" s="69"/>
      <c r="ARO215" s="69"/>
      <c r="ARP215" s="69"/>
      <c r="ARQ215" s="69"/>
      <c r="ARR215" s="69"/>
      <c r="ARS215" s="69"/>
      <c r="ART215" s="69"/>
      <c r="ARU215" s="69"/>
      <c r="ARV215" s="69"/>
      <c r="ARW215" s="69"/>
      <c r="ARX215" s="69"/>
      <c r="ARY215" s="69"/>
      <c r="ARZ215" s="69"/>
      <c r="ASA215" s="69"/>
      <c r="ASB215" s="69"/>
      <c r="ASC215" s="69"/>
      <c r="ASD215" s="69"/>
      <c r="ASE215" s="69"/>
      <c r="ASF215" s="69"/>
      <c r="ASG215" s="69"/>
      <c r="ASH215" s="69"/>
      <c r="ASI215" s="69"/>
      <c r="ASJ215" s="69"/>
      <c r="ASK215" s="69"/>
      <c r="ASL215" s="69"/>
      <c r="ASM215" s="69"/>
      <c r="ASN215" s="69"/>
      <c r="ASO215" s="69"/>
      <c r="ASP215" s="69"/>
      <c r="ASQ215" s="69"/>
      <c r="ASR215" s="69"/>
      <c r="ASS215" s="69"/>
      <c r="AST215" s="69"/>
      <c r="ASU215" s="69"/>
      <c r="ASV215" s="69"/>
      <c r="ASW215" s="69"/>
      <c r="ASX215" s="69"/>
      <c r="ASY215" s="69"/>
      <c r="ASZ215" s="69"/>
      <c r="ATA215" s="69"/>
      <c r="ATB215" s="69"/>
      <c r="ATC215" s="69"/>
      <c r="ATD215" s="69"/>
      <c r="ATE215" s="69"/>
      <c r="ATF215" s="69"/>
      <c r="ATG215" s="69"/>
      <c r="ATH215" s="69"/>
      <c r="ATI215" s="69"/>
      <c r="ATJ215" s="69"/>
      <c r="ATK215" s="69"/>
      <c r="ATL215" s="69"/>
      <c r="ATM215" s="69"/>
      <c r="ATN215" s="69"/>
      <c r="ATO215" s="69"/>
      <c r="ATP215" s="69"/>
      <c r="ATQ215" s="69"/>
      <c r="ATR215" s="69"/>
      <c r="ATS215" s="69"/>
      <c r="ATT215" s="69"/>
      <c r="ATU215" s="69"/>
      <c r="ATV215" s="69"/>
      <c r="ATW215" s="69"/>
      <c r="ATX215" s="69"/>
      <c r="ATY215" s="69"/>
      <c r="ATZ215" s="69"/>
      <c r="AUA215" s="69"/>
      <c r="AUB215" s="69"/>
      <c r="AUC215" s="69"/>
      <c r="AUD215" s="69"/>
      <c r="AUE215" s="69"/>
      <c r="AUF215" s="69"/>
      <c r="AUG215" s="69"/>
      <c r="AUH215" s="69"/>
      <c r="AUI215" s="69"/>
      <c r="AUJ215" s="69"/>
      <c r="AUK215" s="69"/>
      <c r="AUL215" s="69"/>
      <c r="AUM215" s="69"/>
      <c r="AUN215" s="69"/>
      <c r="AUO215" s="69"/>
      <c r="AUP215" s="69"/>
      <c r="AUQ215" s="69"/>
      <c r="AUR215" s="69"/>
      <c r="AUS215" s="69"/>
      <c r="AUT215" s="69"/>
      <c r="AUU215" s="69"/>
      <c r="AUV215" s="69"/>
      <c r="AUW215" s="69"/>
      <c r="AUX215" s="69"/>
      <c r="AUY215" s="69"/>
      <c r="AUZ215" s="69"/>
      <c r="AVA215" s="69"/>
      <c r="AVB215" s="69"/>
      <c r="AVC215" s="69"/>
      <c r="AVD215" s="69"/>
      <c r="AVE215" s="69"/>
      <c r="AVF215" s="69"/>
      <c r="AVG215" s="69"/>
      <c r="AVH215" s="69"/>
      <c r="AVI215" s="69"/>
      <c r="AVJ215" s="69"/>
      <c r="AVK215" s="69"/>
      <c r="AVL215" s="69"/>
      <c r="AVM215" s="69"/>
      <c r="AVN215" s="69"/>
      <c r="AVO215" s="69"/>
      <c r="AVP215" s="69"/>
      <c r="AVQ215" s="69"/>
      <c r="AVR215" s="69"/>
      <c r="AVS215" s="69"/>
      <c r="AVT215" s="69"/>
      <c r="AVU215" s="69"/>
      <c r="AVV215" s="69"/>
      <c r="AVW215" s="69"/>
      <c r="AVX215" s="69"/>
      <c r="AVY215" s="69"/>
      <c r="AVZ215" s="69"/>
      <c r="AWA215" s="69"/>
      <c r="AWB215" s="69"/>
      <c r="AWC215" s="69"/>
      <c r="AWD215" s="69"/>
      <c r="AWE215" s="69"/>
      <c r="AWF215" s="69"/>
      <c r="AWG215" s="69"/>
      <c r="AWH215" s="69"/>
      <c r="AWI215" s="69"/>
      <c r="AWJ215" s="69"/>
      <c r="AWK215" s="69"/>
      <c r="AWL215" s="69"/>
      <c r="AWM215" s="69"/>
      <c r="AWN215" s="69"/>
      <c r="AWO215" s="69"/>
      <c r="AWP215" s="69"/>
      <c r="AWQ215" s="69"/>
      <c r="AWR215" s="69"/>
      <c r="AWS215" s="69"/>
      <c r="AWT215" s="69"/>
      <c r="AWU215" s="69"/>
      <c r="AWV215" s="69"/>
      <c r="AWW215" s="69"/>
      <c r="AWX215" s="69"/>
      <c r="AWY215" s="69"/>
      <c r="AWZ215" s="69"/>
      <c r="AXA215" s="69"/>
      <c r="AXB215" s="69"/>
      <c r="AXC215" s="69"/>
      <c r="AXD215" s="69"/>
      <c r="AXE215" s="69"/>
      <c r="AXF215" s="69"/>
      <c r="AXG215" s="69"/>
      <c r="AXH215" s="69"/>
      <c r="AXI215" s="69"/>
      <c r="AXJ215" s="69"/>
      <c r="AXK215" s="69"/>
      <c r="AXL215" s="69"/>
      <c r="AXM215" s="69"/>
      <c r="AXN215" s="69"/>
      <c r="AXO215" s="69"/>
      <c r="AXP215" s="69"/>
      <c r="AXQ215" s="69"/>
      <c r="AXR215" s="69"/>
      <c r="AXS215" s="69"/>
      <c r="AXT215" s="69"/>
      <c r="AXU215" s="69"/>
      <c r="AXV215" s="69"/>
      <c r="AXW215" s="69"/>
      <c r="AXX215" s="69"/>
      <c r="AXY215" s="69"/>
      <c r="AXZ215" s="69"/>
      <c r="AYA215" s="69"/>
      <c r="AYB215" s="69"/>
      <c r="AYC215" s="69"/>
      <c r="AYD215" s="69"/>
      <c r="AYE215" s="69"/>
      <c r="AYF215" s="69"/>
      <c r="AYG215" s="69"/>
      <c r="AYH215" s="69"/>
      <c r="AYI215" s="69"/>
      <c r="AYJ215" s="69"/>
      <c r="AYK215" s="69"/>
      <c r="AYL215" s="69"/>
      <c r="AYM215" s="69"/>
      <c r="AYN215" s="69"/>
      <c r="AYO215" s="69"/>
      <c r="AYP215" s="69"/>
      <c r="AYQ215" s="69"/>
      <c r="AYR215" s="69"/>
      <c r="AYS215" s="69"/>
      <c r="AYT215" s="69"/>
      <c r="AYU215" s="69"/>
      <c r="AYV215" s="69"/>
      <c r="AYW215" s="69"/>
      <c r="AYX215" s="69"/>
      <c r="AYY215" s="69"/>
      <c r="AYZ215" s="69"/>
      <c r="AZA215" s="69"/>
      <c r="AZB215" s="69"/>
      <c r="AZC215" s="69"/>
      <c r="AZD215" s="69"/>
      <c r="AZE215" s="69"/>
      <c r="AZF215" s="69"/>
      <c r="AZG215" s="69"/>
      <c r="AZH215" s="69"/>
      <c r="AZI215" s="69"/>
      <c r="AZJ215" s="69"/>
      <c r="AZK215" s="69"/>
      <c r="AZL215" s="69"/>
      <c r="AZM215" s="69"/>
      <c r="AZN215" s="69"/>
      <c r="AZO215" s="69"/>
      <c r="AZP215" s="69"/>
      <c r="AZQ215" s="69"/>
      <c r="AZR215" s="69"/>
      <c r="AZS215" s="69"/>
      <c r="AZT215" s="69"/>
      <c r="AZU215" s="69"/>
      <c r="AZV215" s="69"/>
      <c r="AZW215" s="69"/>
      <c r="AZX215" s="69"/>
      <c r="AZY215" s="69"/>
      <c r="AZZ215" s="69"/>
      <c r="BAA215" s="69"/>
      <c r="BAB215" s="69"/>
      <c r="BAC215" s="69"/>
      <c r="BAD215" s="69"/>
      <c r="BAE215" s="69"/>
      <c r="BAF215" s="69"/>
      <c r="BAG215" s="69"/>
      <c r="BAH215" s="69"/>
      <c r="BAI215" s="69"/>
      <c r="BAJ215" s="69"/>
      <c r="BAK215" s="69"/>
      <c r="BAL215" s="69"/>
      <c r="BAM215" s="69"/>
      <c r="BAN215" s="69"/>
      <c r="BAO215" s="69"/>
      <c r="BAP215" s="69"/>
      <c r="BAQ215" s="69"/>
      <c r="BAR215" s="69"/>
      <c r="BAS215" s="69"/>
      <c r="BAT215" s="69"/>
      <c r="BAU215" s="69"/>
      <c r="BAV215" s="69"/>
      <c r="BAW215" s="69"/>
      <c r="BAX215" s="69"/>
      <c r="BAY215" s="69"/>
      <c r="BAZ215" s="69"/>
      <c r="BBA215" s="69"/>
      <c r="BBB215" s="69"/>
      <c r="BBC215" s="69"/>
      <c r="BBD215" s="69"/>
      <c r="BBE215" s="69"/>
      <c r="BBF215" s="69"/>
      <c r="BBG215" s="69"/>
      <c r="BBH215" s="69"/>
      <c r="BBI215" s="69"/>
      <c r="BBJ215" s="69"/>
      <c r="BBK215" s="69"/>
      <c r="BBL215" s="69"/>
      <c r="BBM215" s="69"/>
      <c r="BBN215" s="69"/>
      <c r="BBO215" s="69"/>
      <c r="BBP215" s="69"/>
      <c r="BBQ215" s="69"/>
      <c r="BBR215" s="69"/>
      <c r="BBS215" s="69"/>
      <c r="BBT215" s="69"/>
      <c r="BBU215" s="69"/>
      <c r="BBV215" s="69"/>
      <c r="BBW215" s="69"/>
      <c r="BBX215" s="69"/>
      <c r="BBY215" s="69"/>
      <c r="BBZ215" s="69"/>
      <c r="BCA215" s="69"/>
      <c r="BCB215" s="69"/>
      <c r="BCC215" s="69"/>
      <c r="BCD215" s="69"/>
      <c r="BCE215" s="69"/>
      <c r="BCF215" s="69"/>
      <c r="BCG215" s="69"/>
      <c r="BCH215" s="69"/>
      <c r="BCI215" s="69"/>
      <c r="BCJ215" s="69"/>
      <c r="BCK215" s="69"/>
      <c r="BCL215" s="69"/>
      <c r="BCM215" s="69"/>
      <c r="BCN215" s="69"/>
      <c r="BCO215" s="69"/>
      <c r="BCP215" s="69"/>
      <c r="BCQ215" s="69"/>
      <c r="BCR215" s="69"/>
      <c r="BCS215" s="69"/>
      <c r="BCT215" s="69"/>
      <c r="BCU215" s="69"/>
      <c r="BCV215" s="69"/>
      <c r="BCW215" s="69"/>
      <c r="BCX215" s="69"/>
      <c r="BCY215" s="69"/>
      <c r="BCZ215" s="69"/>
      <c r="BDA215" s="69"/>
      <c r="BDB215" s="69"/>
      <c r="BDC215" s="69"/>
      <c r="BDD215" s="69"/>
      <c r="BDE215" s="69"/>
      <c r="BDF215" s="69"/>
      <c r="BDG215" s="69"/>
      <c r="BDH215" s="69"/>
      <c r="BDI215" s="69"/>
      <c r="BDJ215" s="69"/>
      <c r="BDK215" s="69"/>
      <c r="BDL215" s="69"/>
      <c r="BDM215" s="69"/>
      <c r="BDN215" s="69"/>
      <c r="BDO215" s="69"/>
      <c r="BDP215" s="69"/>
      <c r="BDQ215" s="69"/>
      <c r="BDR215" s="69"/>
      <c r="BDS215" s="69"/>
      <c r="BDT215" s="69"/>
      <c r="BDU215" s="69"/>
      <c r="BDV215" s="69"/>
      <c r="BDW215" s="69"/>
      <c r="BDX215" s="69"/>
      <c r="BDY215" s="69"/>
      <c r="BDZ215" s="69"/>
      <c r="BEA215" s="69"/>
      <c r="BEB215" s="69"/>
      <c r="BEC215" s="69"/>
      <c r="BED215" s="69"/>
      <c r="BEE215" s="69"/>
      <c r="BEF215" s="69"/>
      <c r="BEG215" s="69"/>
      <c r="BEH215" s="69"/>
      <c r="BEI215" s="69"/>
      <c r="BEJ215" s="69"/>
      <c r="BEK215" s="69"/>
      <c r="BEL215" s="69"/>
      <c r="BEM215" s="69"/>
      <c r="BEN215" s="69"/>
      <c r="BEO215" s="69"/>
      <c r="BEP215" s="69"/>
      <c r="BEQ215" s="69"/>
      <c r="BER215" s="69"/>
      <c r="BES215" s="69"/>
      <c r="BET215" s="69"/>
      <c r="BEU215" s="69"/>
      <c r="BEV215" s="69"/>
      <c r="BEW215" s="69"/>
      <c r="BEX215" s="69"/>
      <c r="BEY215" s="69"/>
      <c r="BEZ215" s="69"/>
      <c r="BFA215" s="69"/>
      <c r="BFB215" s="69"/>
      <c r="BFC215" s="69"/>
      <c r="BFD215" s="69"/>
      <c r="BFE215" s="69"/>
      <c r="BFF215" s="69"/>
      <c r="BFG215" s="69"/>
      <c r="BFH215" s="69"/>
      <c r="BFI215" s="69"/>
      <c r="BFJ215" s="69"/>
      <c r="BFK215" s="69"/>
      <c r="BFL215" s="69"/>
      <c r="BFM215" s="69"/>
      <c r="BFN215" s="69"/>
      <c r="BFO215" s="69"/>
      <c r="BFP215" s="69"/>
      <c r="BFQ215" s="69"/>
      <c r="BFR215" s="69"/>
      <c r="BFS215" s="69"/>
      <c r="BFT215" s="69"/>
      <c r="BFU215" s="69"/>
      <c r="BFV215" s="69"/>
      <c r="BFW215" s="69"/>
      <c r="BFX215" s="69"/>
      <c r="BFY215" s="69"/>
      <c r="BFZ215" s="69"/>
      <c r="BGA215" s="69"/>
      <c r="BGB215" s="69"/>
      <c r="BGC215" s="69"/>
      <c r="BGD215" s="69"/>
      <c r="BGE215" s="69"/>
      <c r="BGF215" s="69"/>
      <c r="BGG215" s="69"/>
      <c r="BGH215" s="69"/>
      <c r="BGI215" s="69"/>
      <c r="BGJ215" s="69"/>
      <c r="BGK215" s="69"/>
      <c r="BGL215" s="69"/>
      <c r="BGM215" s="69"/>
      <c r="BGN215" s="69"/>
      <c r="BGO215" s="69"/>
      <c r="BGP215" s="69"/>
      <c r="BGQ215" s="69"/>
      <c r="BGR215" s="69"/>
      <c r="BGS215" s="69"/>
      <c r="BGT215" s="69"/>
      <c r="BGU215" s="69"/>
      <c r="BGV215" s="69"/>
      <c r="BGW215" s="69"/>
      <c r="BGX215" s="69"/>
      <c r="BGY215" s="69"/>
      <c r="BGZ215" s="69"/>
      <c r="BHA215" s="69"/>
      <c r="BHB215" s="69"/>
      <c r="BHC215" s="69"/>
      <c r="BHD215" s="69"/>
      <c r="BHE215" s="69"/>
      <c r="BHF215" s="69"/>
      <c r="BHG215" s="69"/>
      <c r="BHH215" s="69"/>
      <c r="BHI215" s="69"/>
      <c r="BHJ215" s="69"/>
      <c r="BHK215" s="69"/>
      <c r="BHL215" s="69"/>
      <c r="BHM215" s="69"/>
      <c r="BHN215" s="69"/>
      <c r="BHO215" s="69"/>
      <c r="BHP215" s="69"/>
      <c r="BHQ215" s="69"/>
      <c r="BHR215" s="69"/>
      <c r="BHS215" s="69"/>
      <c r="BHT215" s="69"/>
      <c r="BHU215" s="69"/>
      <c r="BHV215" s="69"/>
      <c r="BHW215" s="69"/>
      <c r="BHX215" s="69"/>
      <c r="BHY215" s="69"/>
      <c r="BHZ215" s="69"/>
      <c r="BIA215" s="69"/>
      <c r="BIB215" s="69"/>
      <c r="BIC215" s="69"/>
      <c r="BID215" s="69"/>
      <c r="BIE215" s="69"/>
      <c r="BIF215" s="69"/>
      <c r="BIG215" s="69"/>
      <c r="BIH215" s="69"/>
      <c r="BII215" s="69"/>
      <c r="BIJ215" s="69"/>
      <c r="BIK215" s="69"/>
      <c r="BIL215" s="69"/>
      <c r="BIM215" s="69"/>
      <c r="BIN215" s="69"/>
      <c r="BIO215" s="69"/>
      <c r="BIP215" s="69"/>
      <c r="BIQ215" s="69"/>
      <c r="BIR215" s="69"/>
      <c r="BIS215" s="69"/>
      <c r="BIT215" s="69"/>
      <c r="BIU215" s="69"/>
      <c r="BIV215" s="69"/>
      <c r="BIW215" s="69"/>
      <c r="BIX215" s="69"/>
      <c r="BIY215" s="69"/>
      <c r="BIZ215" s="69"/>
      <c r="BJA215" s="69"/>
      <c r="BJB215" s="69"/>
      <c r="BJC215" s="69"/>
      <c r="BJD215" s="69"/>
      <c r="BJE215" s="69"/>
      <c r="BJF215" s="69"/>
      <c r="BJG215" s="69"/>
      <c r="BJH215" s="69"/>
      <c r="BJI215" s="69"/>
      <c r="BJJ215" s="69"/>
      <c r="BJK215" s="69"/>
      <c r="BJL215" s="69"/>
      <c r="BJM215" s="69"/>
      <c r="BJN215" s="69"/>
      <c r="BJO215" s="69"/>
      <c r="BJP215" s="69"/>
      <c r="BJQ215" s="69"/>
      <c r="BJR215" s="69"/>
      <c r="BJS215" s="69"/>
      <c r="BJT215" s="69"/>
      <c r="BJU215" s="69"/>
      <c r="BJV215" s="69"/>
      <c r="BJW215" s="69"/>
      <c r="BJX215" s="69"/>
      <c r="BJY215" s="69"/>
      <c r="BJZ215" s="69"/>
      <c r="BKA215" s="69"/>
      <c r="BKB215" s="69"/>
      <c r="BKC215" s="69"/>
      <c r="BKD215" s="69"/>
      <c r="BKE215" s="69"/>
      <c r="BKF215" s="69"/>
      <c r="BKG215" s="69"/>
      <c r="BKH215" s="69"/>
      <c r="BKI215" s="69"/>
      <c r="BKJ215" s="69"/>
      <c r="BKK215" s="69"/>
      <c r="BKL215" s="69"/>
      <c r="BKM215" s="69"/>
      <c r="BKN215" s="69"/>
      <c r="BKO215" s="69"/>
      <c r="BKP215" s="69"/>
      <c r="BKQ215" s="69"/>
      <c r="BKR215" s="69"/>
      <c r="BKS215" s="69"/>
      <c r="BKT215" s="69"/>
      <c r="BKU215" s="69"/>
      <c r="BKV215" s="69"/>
      <c r="BKW215" s="69"/>
      <c r="BKX215" s="69"/>
      <c r="BKY215" s="69"/>
      <c r="BKZ215" s="69"/>
      <c r="BLA215" s="69"/>
      <c r="BLB215" s="69"/>
      <c r="BLC215" s="69"/>
      <c r="BLD215" s="69"/>
      <c r="BLE215" s="69"/>
      <c r="BLF215" s="69"/>
      <c r="BLG215" s="69"/>
      <c r="BLH215" s="69"/>
      <c r="BLI215" s="69"/>
      <c r="BLJ215" s="69"/>
      <c r="BLK215" s="69"/>
      <c r="BLL215" s="69"/>
      <c r="BLM215" s="69"/>
      <c r="BLN215" s="69"/>
      <c r="BLO215" s="69"/>
      <c r="BLP215" s="69"/>
      <c r="BLQ215" s="69"/>
      <c r="BLR215" s="69"/>
      <c r="BLS215" s="69"/>
      <c r="BLT215" s="69"/>
      <c r="BLU215" s="69"/>
      <c r="BLV215" s="69"/>
      <c r="BLW215" s="69"/>
      <c r="BLX215" s="69"/>
      <c r="BLY215" s="69"/>
      <c r="BLZ215" s="69"/>
      <c r="BMA215" s="69"/>
      <c r="BMB215" s="69"/>
      <c r="BMC215" s="69"/>
      <c r="BMD215" s="69"/>
      <c r="BME215" s="69"/>
      <c r="BMF215" s="69"/>
      <c r="BMG215" s="69"/>
      <c r="BMH215" s="69"/>
      <c r="BMI215" s="69"/>
      <c r="BMJ215" s="69"/>
      <c r="BMK215" s="69"/>
      <c r="BML215" s="69"/>
      <c r="BMM215" s="69"/>
      <c r="BMN215" s="69"/>
      <c r="BMO215" s="69"/>
      <c r="BMP215" s="69"/>
      <c r="BMQ215" s="69"/>
      <c r="BMR215" s="69"/>
      <c r="BMS215" s="69"/>
      <c r="BMT215" s="69"/>
      <c r="BMU215" s="69"/>
      <c r="BMV215" s="69"/>
      <c r="BMW215" s="69"/>
      <c r="BMX215" s="69"/>
      <c r="BMY215" s="69"/>
      <c r="BMZ215" s="69"/>
      <c r="BNA215" s="69"/>
      <c r="BNB215" s="69"/>
      <c r="BNC215" s="69"/>
      <c r="BND215" s="69"/>
      <c r="BNE215" s="69"/>
      <c r="BNF215" s="69"/>
      <c r="BNG215" s="69"/>
      <c r="BNH215" s="69"/>
      <c r="BNI215" s="69"/>
      <c r="BNJ215" s="69"/>
      <c r="BNK215" s="69"/>
      <c r="BNL215" s="69"/>
      <c r="BNM215" s="69"/>
      <c r="BNN215" s="69"/>
      <c r="BNO215" s="69"/>
      <c r="BNP215" s="69"/>
      <c r="BNQ215" s="69"/>
      <c r="BNR215" s="69"/>
      <c r="BNS215" s="69"/>
      <c r="BNT215" s="69"/>
      <c r="BNU215" s="69"/>
      <c r="BNV215" s="69"/>
      <c r="BNW215" s="69"/>
      <c r="BNX215" s="69"/>
      <c r="BNY215" s="69"/>
      <c r="BNZ215" s="69"/>
      <c r="BOA215" s="69"/>
      <c r="BOB215" s="69"/>
      <c r="BOC215" s="69"/>
      <c r="BOD215" s="69"/>
      <c r="BOE215" s="69"/>
      <c r="BOF215" s="69"/>
      <c r="BOG215" s="69"/>
      <c r="BOH215" s="69"/>
      <c r="BOI215" s="69"/>
      <c r="BOJ215" s="69"/>
      <c r="BOK215" s="69"/>
      <c r="BOL215" s="69"/>
      <c r="BOM215" s="69"/>
      <c r="BON215" s="69"/>
      <c r="BOO215" s="69"/>
      <c r="BOP215" s="69"/>
      <c r="BOQ215" s="69"/>
      <c r="BOR215" s="69"/>
      <c r="BOS215" s="69"/>
      <c r="BOT215" s="69"/>
      <c r="BOU215" s="69"/>
      <c r="BOV215" s="69"/>
      <c r="BOW215" s="69"/>
      <c r="BOX215" s="69"/>
      <c r="BOY215" s="69"/>
      <c r="BOZ215" s="69"/>
      <c r="BPA215" s="69"/>
      <c r="BPB215" s="69"/>
      <c r="BPC215" s="69"/>
      <c r="BPD215" s="69"/>
      <c r="BPE215" s="69"/>
      <c r="BPF215" s="69"/>
      <c r="BPG215" s="69"/>
      <c r="BPH215" s="69"/>
      <c r="BPI215" s="69"/>
      <c r="BPJ215" s="69"/>
      <c r="BPK215" s="69"/>
      <c r="BPL215" s="69"/>
      <c r="BPM215" s="69"/>
      <c r="BPN215" s="69"/>
      <c r="BPO215" s="69"/>
      <c r="BPP215" s="69"/>
      <c r="BPQ215" s="69"/>
      <c r="BPR215" s="69"/>
      <c r="BPS215" s="69"/>
      <c r="BPT215" s="69"/>
      <c r="BPU215" s="69"/>
      <c r="BPV215" s="69"/>
      <c r="BPW215" s="69"/>
      <c r="BPX215" s="69"/>
      <c r="BPY215" s="69"/>
      <c r="BPZ215" s="69"/>
      <c r="BQA215" s="69"/>
      <c r="BQB215" s="69"/>
      <c r="BQC215" s="69"/>
      <c r="BQD215" s="69"/>
      <c r="BQE215" s="69"/>
      <c r="BQF215" s="69"/>
      <c r="BQG215" s="69"/>
      <c r="BQH215" s="69"/>
      <c r="BQI215" s="69"/>
      <c r="BQJ215" s="69"/>
      <c r="BQK215" s="69"/>
      <c r="BQL215" s="69"/>
      <c r="BQM215" s="69"/>
      <c r="BQN215" s="69"/>
      <c r="BQO215" s="69"/>
      <c r="BQP215" s="69"/>
      <c r="BQQ215" s="69"/>
      <c r="BQR215" s="69"/>
      <c r="BQS215" s="69"/>
      <c r="BQT215" s="69"/>
      <c r="BQU215" s="69"/>
      <c r="BQV215" s="69"/>
      <c r="BQW215" s="69"/>
      <c r="BQX215" s="69"/>
      <c r="BQY215" s="69"/>
      <c r="BQZ215" s="69"/>
      <c r="BRA215" s="69"/>
      <c r="BRB215" s="69"/>
      <c r="BRC215" s="69"/>
      <c r="BRD215" s="69"/>
      <c r="BRE215" s="69"/>
      <c r="BRF215" s="69"/>
      <c r="BRG215" s="69"/>
      <c r="BRH215" s="69"/>
      <c r="BRI215" s="69"/>
      <c r="BRJ215" s="69"/>
      <c r="BRK215" s="69"/>
      <c r="BRL215" s="69"/>
      <c r="BRM215" s="69"/>
      <c r="BRN215" s="69"/>
      <c r="BRO215" s="69"/>
      <c r="BRP215" s="69"/>
      <c r="BRQ215" s="69"/>
      <c r="BRR215" s="69"/>
      <c r="BRS215" s="69"/>
      <c r="BRT215" s="69"/>
      <c r="BRU215" s="69"/>
      <c r="BRV215" s="69"/>
      <c r="BRW215" s="69"/>
      <c r="BRX215" s="69"/>
      <c r="BRY215" s="69"/>
      <c r="BRZ215" s="69"/>
      <c r="BSA215" s="69"/>
      <c r="BSB215" s="69"/>
      <c r="BSC215" s="69"/>
      <c r="BSD215" s="69"/>
      <c r="BSE215" s="69"/>
      <c r="BSF215" s="69"/>
      <c r="BSG215" s="69"/>
      <c r="BSH215" s="69"/>
      <c r="BSI215" s="69"/>
      <c r="BSJ215" s="69"/>
      <c r="BSK215" s="69"/>
      <c r="BSL215" s="69"/>
      <c r="BSM215" s="69"/>
      <c r="BSN215" s="69"/>
      <c r="BSO215" s="69"/>
      <c r="BSP215" s="69"/>
      <c r="BSQ215" s="69"/>
      <c r="BSR215" s="69"/>
      <c r="BSS215" s="69"/>
      <c r="BST215" s="69"/>
      <c r="BSU215" s="69"/>
      <c r="BSV215" s="69"/>
      <c r="BSW215" s="69"/>
      <c r="BSX215" s="69"/>
      <c r="BSY215" s="69"/>
      <c r="BSZ215" s="69"/>
      <c r="BTA215" s="69"/>
      <c r="BTB215" s="69"/>
      <c r="BTC215" s="69"/>
      <c r="BTD215" s="69"/>
      <c r="BTE215" s="69"/>
      <c r="BTF215" s="69"/>
      <c r="BTG215" s="69"/>
      <c r="BTH215" s="69"/>
      <c r="BTI215" s="69"/>
      <c r="BTJ215" s="69"/>
      <c r="BTK215" s="69"/>
      <c r="BTL215" s="69"/>
      <c r="BTM215" s="69"/>
      <c r="BTN215" s="69"/>
      <c r="BTO215" s="69"/>
      <c r="BTP215" s="69"/>
      <c r="BTQ215" s="69"/>
      <c r="BTR215" s="69"/>
      <c r="BTS215" s="69"/>
      <c r="BTT215" s="69"/>
      <c r="BTU215" s="69"/>
      <c r="BTV215" s="69"/>
      <c r="BTW215" s="69"/>
      <c r="BTX215" s="69"/>
      <c r="BTY215" s="69"/>
      <c r="BTZ215" s="69"/>
      <c r="BUA215" s="69"/>
      <c r="BUB215" s="69"/>
      <c r="BUC215" s="69"/>
      <c r="BUD215" s="69"/>
      <c r="BUE215" s="69"/>
      <c r="BUF215" s="69"/>
      <c r="BUG215" s="69"/>
      <c r="BUH215" s="69"/>
      <c r="BUI215" s="69"/>
      <c r="BUJ215" s="69"/>
      <c r="BUK215" s="69"/>
      <c r="BUL215" s="69"/>
      <c r="BUM215" s="69"/>
      <c r="BUN215" s="69"/>
      <c r="BUO215" s="69"/>
      <c r="BUP215" s="69"/>
      <c r="BUQ215" s="69"/>
      <c r="BUR215" s="69"/>
      <c r="BUS215" s="69"/>
      <c r="BUT215" s="69"/>
      <c r="BUU215" s="69"/>
      <c r="BUV215" s="69"/>
      <c r="BUW215" s="69"/>
      <c r="BUX215" s="69"/>
      <c r="BUY215" s="69"/>
      <c r="BUZ215" s="69"/>
      <c r="BVA215" s="69"/>
      <c r="BVB215" s="69"/>
      <c r="BVC215" s="69"/>
      <c r="BVD215" s="69"/>
      <c r="BVE215" s="69"/>
      <c r="BVF215" s="69"/>
      <c r="BVG215" s="69"/>
      <c r="BVH215" s="69"/>
      <c r="BVI215" s="69"/>
      <c r="BVJ215" s="69"/>
      <c r="BVK215" s="69"/>
      <c r="BVL215" s="69"/>
      <c r="BVM215" s="69"/>
      <c r="BVN215" s="69"/>
      <c r="BVO215" s="69"/>
      <c r="BVP215" s="69"/>
      <c r="BVQ215" s="69"/>
      <c r="BVR215" s="69"/>
      <c r="BVS215" s="69"/>
      <c r="BVT215" s="69"/>
      <c r="BVU215" s="69"/>
      <c r="BVV215" s="69"/>
      <c r="BVW215" s="69"/>
      <c r="BVX215" s="69"/>
      <c r="BVY215" s="69"/>
      <c r="BVZ215" s="69"/>
      <c r="BWA215" s="69"/>
      <c r="BWB215" s="69"/>
      <c r="BWC215" s="69"/>
      <c r="BWD215" s="69"/>
      <c r="BWE215" s="69"/>
      <c r="BWF215" s="69"/>
      <c r="BWG215" s="69"/>
      <c r="BWH215" s="69"/>
      <c r="BWI215" s="69"/>
      <c r="BWJ215" s="69"/>
      <c r="BWK215" s="69"/>
      <c r="BWL215" s="69"/>
      <c r="BWM215" s="69"/>
      <c r="BWN215" s="69"/>
      <c r="BWO215" s="69"/>
      <c r="BWP215" s="69"/>
      <c r="BWQ215" s="69"/>
      <c r="BWR215" s="69"/>
      <c r="BWS215" s="69"/>
      <c r="BWT215" s="69"/>
      <c r="BWU215" s="69"/>
      <c r="BWV215" s="69"/>
      <c r="BWW215" s="69"/>
      <c r="BWX215" s="69"/>
      <c r="BWY215" s="69"/>
      <c r="BWZ215" s="69"/>
      <c r="BXA215" s="69"/>
      <c r="BXB215" s="69"/>
      <c r="BXC215" s="69"/>
      <c r="BXD215" s="69"/>
      <c r="BXE215" s="69"/>
      <c r="BXF215" s="69"/>
      <c r="BXG215" s="69"/>
      <c r="BXH215" s="69"/>
      <c r="BXI215" s="69"/>
      <c r="BXJ215" s="69"/>
      <c r="BXK215" s="69"/>
      <c r="BXL215" s="69"/>
      <c r="BXM215" s="69"/>
      <c r="BXN215" s="69"/>
      <c r="BXO215" s="69"/>
      <c r="BXP215" s="69"/>
      <c r="BXQ215" s="69"/>
      <c r="BXR215" s="69"/>
      <c r="BXS215" s="69"/>
      <c r="BXT215" s="69"/>
      <c r="BXU215" s="69"/>
      <c r="BXV215" s="69"/>
      <c r="BXW215" s="69"/>
      <c r="BXX215" s="69"/>
      <c r="BXY215" s="69"/>
      <c r="BXZ215" s="69"/>
      <c r="BYA215" s="69"/>
      <c r="BYB215" s="69"/>
      <c r="BYC215" s="69"/>
      <c r="BYD215" s="69"/>
      <c r="BYE215" s="69"/>
      <c r="BYF215" s="69"/>
      <c r="BYG215" s="69"/>
      <c r="BYH215" s="69"/>
      <c r="BYI215" s="69"/>
      <c r="BYJ215" s="69"/>
      <c r="BYK215" s="69"/>
      <c r="BYL215" s="69"/>
      <c r="BYM215" s="69"/>
      <c r="BYN215" s="69"/>
      <c r="BYO215" s="69"/>
      <c r="BYP215" s="69"/>
      <c r="BYQ215" s="69"/>
      <c r="BYR215" s="69"/>
      <c r="BYS215" s="69"/>
      <c r="BYT215" s="69"/>
      <c r="BYU215" s="69"/>
      <c r="BYV215" s="69"/>
      <c r="BYW215" s="69"/>
      <c r="BYX215" s="69"/>
      <c r="BYY215" s="69"/>
      <c r="BYZ215" s="69"/>
      <c r="BZA215" s="69"/>
      <c r="BZB215" s="69"/>
      <c r="BZC215" s="69"/>
      <c r="BZD215" s="69"/>
      <c r="BZE215" s="69"/>
      <c r="BZF215" s="69"/>
      <c r="BZG215" s="69"/>
      <c r="BZH215" s="69"/>
      <c r="BZI215" s="69"/>
      <c r="BZJ215" s="69"/>
      <c r="BZK215" s="69"/>
      <c r="BZL215" s="69"/>
      <c r="BZM215" s="69"/>
      <c r="BZN215" s="69"/>
      <c r="BZO215" s="69"/>
      <c r="BZP215" s="69"/>
      <c r="BZQ215" s="69"/>
      <c r="BZR215" s="69"/>
      <c r="BZS215" s="69"/>
      <c r="BZT215" s="69"/>
      <c r="BZU215" s="69"/>
      <c r="BZV215" s="69"/>
      <c r="BZW215" s="69"/>
      <c r="BZX215" s="69"/>
      <c r="BZY215" s="69"/>
      <c r="BZZ215" s="69"/>
      <c r="CAA215" s="69"/>
      <c r="CAB215" s="69"/>
      <c r="CAC215" s="69"/>
      <c r="CAD215" s="69"/>
      <c r="CAE215" s="69"/>
      <c r="CAF215" s="69"/>
      <c r="CAG215" s="69"/>
      <c r="CAH215" s="69"/>
      <c r="CAI215" s="69"/>
      <c r="CAJ215" s="69"/>
      <c r="CAK215" s="69"/>
      <c r="CAL215" s="69"/>
      <c r="CAM215" s="69"/>
      <c r="CAN215" s="69"/>
      <c r="CAO215" s="69"/>
      <c r="CAP215" s="69"/>
      <c r="CAQ215" s="69"/>
      <c r="CAR215" s="69"/>
      <c r="CAS215" s="69"/>
      <c r="CAT215" s="69"/>
      <c r="CAU215" s="69"/>
      <c r="CAV215" s="69"/>
      <c r="CAW215" s="69"/>
      <c r="CAX215" s="69"/>
      <c r="CAY215" s="69"/>
      <c r="CAZ215" s="69"/>
      <c r="CBA215" s="69"/>
      <c r="CBB215" s="69"/>
      <c r="CBC215" s="69"/>
      <c r="CBD215" s="69"/>
      <c r="CBE215" s="69"/>
      <c r="CBF215" s="69"/>
      <c r="CBG215" s="69"/>
      <c r="CBH215" s="69"/>
      <c r="CBI215" s="69"/>
      <c r="CBJ215" s="69"/>
      <c r="CBK215" s="69"/>
      <c r="CBL215" s="69"/>
      <c r="CBM215" s="69"/>
      <c r="CBN215" s="69"/>
      <c r="CBO215" s="69"/>
      <c r="CBP215" s="69"/>
      <c r="CBQ215" s="69"/>
      <c r="CBR215" s="69"/>
      <c r="CBS215" s="69"/>
      <c r="CBT215" s="69"/>
      <c r="CBU215" s="69"/>
      <c r="CBV215" s="69"/>
      <c r="CBW215" s="69"/>
      <c r="CBX215" s="69"/>
      <c r="CBY215" s="69"/>
      <c r="CBZ215" s="69"/>
      <c r="CCA215" s="69"/>
      <c r="CCB215" s="69"/>
      <c r="CCC215" s="69"/>
      <c r="CCD215" s="69"/>
      <c r="CCE215" s="69"/>
      <c r="CCF215" s="69"/>
      <c r="CCG215" s="69"/>
      <c r="CCH215" s="69"/>
      <c r="CCI215" s="69"/>
      <c r="CCJ215" s="69"/>
      <c r="CCK215" s="69"/>
      <c r="CCL215" s="69"/>
      <c r="CCM215" s="69"/>
      <c r="CCN215" s="69"/>
      <c r="CCO215" s="69"/>
      <c r="CCP215" s="69"/>
      <c r="CCQ215" s="69"/>
      <c r="CCR215" s="69"/>
      <c r="CCS215" s="69"/>
      <c r="CCT215" s="69"/>
      <c r="CCU215" s="69"/>
      <c r="CCV215" s="69"/>
      <c r="CCW215" s="69"/>
      <c r="CCX215" s="69"/>
      <c r="CCY215" s="69"/>
      <c r="CCZ215" s="69"/>
      <c r="CDA215" s="69"/>
      <c r="CDB215" s="69"/>
      <c r="CDC215" s="69"/>
      <c r="CDD215" s="69"/>
      <c r="CDE215" s="69"/>
      <c r="CDF215" s="69"/>
      <c r="CDG215" s="69"/>
      <c r="CDH215" s="69"/>
      <c r="CDI215" s="69"/>
      <c r="CDJ215" s="69"/>
      <c r="CDK215" s="69"/>
      <c r="CDL215" s="69"/>
      <c r="CDM215" s="69"/>
      <c r="CDN215" s="69"/>
      <c r="CDO215" s="69"/>
      <c r="CDP215" s="69"/>
      <c r="CDQ215" s="69"/>
      <c r="CDR215" s="69"/>
      <c r="CDS215" s="69"/>
      <c r="CDT215" s="69"/>
      <c r="CDU215" s="69"/>
      <c r="CDV215" s="69"/>
      <c r="CDW215" s="69"/>
      <c r="CDX215" s="69"/>
      <c r="CDY215" s="69"/>
      <c r="CDZ215" s="69"/>
      <c r="CEA215" s="69"/>
      <c r="CEB215" s="69"/>
      <c r="CEC215" s="69"/>
      <c r="CED215" s="69"/>
      <c r="CEE215" s="69"/>
      <c r="CEF215" s="69"/>
      <c r="CEG215" s="69"/>
      <c r="CEH215" s="69"/>
      <c r="CEI215" s="69"/>
      <c r="CEJ215" s="69"/>
      <c r="CEK215" s="69"/>
      <c r="CEL215" s="69"/>
      <c r="CEM215" s="69"/>
      <c r="CEN215" s="69"/>
      <c r="CEO215" s="69"/>
      <c r="CEP215" s="69"/>
      <c r="CEQ215" s="69"/>
      <c r="CER215" s="69"/>
      <c r="CES215" s="69"/>
      <c r="CET215" s="69"/>
      <c r="CEU215" s="69"/>
      <c r="CEV215" s="69"/>
      <c r="CEW215" s="69"/>
      <c r="CEX215" s="69"/>
      <c r="CEY215" s="69"/>
      <c r="CEZ215" s="69"/>
      <c r="CFA215" s="69"/>
      <c r="CFB215" s="69"/>
      <c r="CFC215" s="69"/>
      <c r="CFD215" s="69"/>
      <c r="CFE215" s="69"/>
      <c r="CFF215" s="69"/>
      <c r="CFG215" s="69"/>
      <c r="CFH215" s="69"/>
      <c r="CFI215" s="69"/>
      <c r="CFJ215" s="69"/>
      <c r="CFK215" s="69"/>
      <c r="CFL215" s="69"/>
      <c r="CFM215" s="69"/>
      <c r="CFN215" s="69"/>
      <c r="CFO215" s="69"/>
      <c r="CFP215" s="69"/>
      <c r="CFQ215" s="69"/>
      <c r="CFR215" s="69"/>
      <c r="CFS215" s="69"/>
      <c r="CFT215" s="69"/>
      <c r="CFU215" s="69"/>
      <c r="CFV215" s="69"/>
      <c r="CFW215" s="69"/>
      <c r="CFX215" s="69"/>
      <c r="CFY215" s="69"/>
      <c r="CFZ215" s="69"/>
      <c r="CGA215" s="69"/>
      <c r="CGB215" s="69"/>
      <c r="CGC215" s="69"/>
      <c r="CGD215" s="69"/>
      <c r="CGE215" s="69"/>
      <c r="CGF215" s="69"/>
      <c r="CGG215" s="69"/>
      <c r="CGH215" s="69"/>
      <c r="CGI215" s="69"/>
      <c r="CGJ215" s="69"/>
      <c r="CGK215" s="69"/>
      <c r="CGL215" s="69"/>
      <c r="CGM215" s="69"/>
      <c r="CGN215" s="69"/>
      <c r="CGO215" s="69"/>
      <c r="CGP215" s="69"/>
      <c r="CGQ215" s="69"/>
      <c r="CGR215" s="69"/>
      <c r="CGS215" s="69"/>
      <c r="CGT215" s="69"/>
      <c r="CGU215" s="69"/>
      <c r="CGV215" s="69"/>
      <c r="CGW215" s="69"/>
      <c r="CGX215" s="69"/>
      <c r="CGY215" s="69"/>
      <c r="CGZ215" s="69"/>
      <c r="CHA215" s="69"/>
      <c r="CHB215" s="69"/>
      <c r="CHC215" s="69"/>
      <c r="CHD215" s="69"/>
      <c r="CHE215" s="69"/>
      <c r="CHF215" s="69"/>
      <c r="CHG215" s="69"/>
      <c r="CHH215" s="69"/>
      <c r="CHI215" s="69"/>
      <c r="CHJ215" s="69"/>
      <c r="CHK215" s="69"/>
      <c r="CHL215" s="69"/>
      <c r="CHM215" s="69"/>
      <c r="CHN215" s="69"/>
      <c r="CHO215" s="69"/>
      <c r="CHP215" s="69"/>
      <c r="CHQ215" s="69"/>
      <c r="CHR215" s="69"/>
      <c r="CHS215" s="69"/>
      <c r="CHT215" s="69"/>
      <c r="CHU215" s="69"/>
      <c r="CHV215" s="69"/>
      <c r="CHW215" s="69"/>
      <c r="CHX215" s="69"/>
      <c r="CHY215" s="69"/>
      <c r="CHZ215" s="69"/>
      <c r="CIA215" s="69"/>
      <c r="CIB215" s="69"/>
      <c r="CIC215" s="69"/>
      <c r="CID215" s="69"/>
      <c r="CIE215" s="69"/>
      <c r="CIF215" s="69"/>
      <c r="CIG215" s="69"/>
      <c r="CIH215" s="69"/>
      <c r="CII215" s="69"/>
      <c r="CIJ215" s="69"/>
      <c r="CIK215" s="69"/>
      <c r="CIL215" s="69"/>
      <c r="CIM215" s="69"/>
      <c r="CIN215" s="69"/>
      <c r="CIO215" s="69"/>
      <c r="CIP215" s="69"/>
      <c r="CIQ215" s="69"/>
      <c r="CIR215" s="69"/>
      <c r="CIS215" s="69"/>
      <c r="CIT215" s="69"/>
      <c r="CIU215" s="69"/>
      <c r="CIV215" s="69"/>
      <c r="CIW215" s="69"/>
      <c r="CIX215" s="69"/>
      <c r="CIY215" s="69"/>
      <c r="CIZ215" s="69"/>
      <c r="CJA215" s="69"/>
      <c r="CJB215" s="69"/>
      <c r="CJC215" s="69"/>
      <c r="CJD215" s="69"/>
      <c r="CJE215" s="69"/>
      <c r="CJF215" s="69"/>
      <c r="CJG215" s="69"/>
      <c r="CJH215" s="69"/>
      <c r="CJI215" s="69"/>
      <c r="CJJ215" s="69"/>
      <c r="CJK215" s="69"/>
      <c r="CJL215" s="69"/>
      <c r="CJM215" s="69"/>
      <c r="CJN215" s="69"/>
      <c r="CJO215" s="69"/>
      <c r="CJP215" s="69"/>
      <c r="CJQ215" s="69"/>
      <c r="CJR215" s="69"/>
      <c r="CJS215" s="69"/>
      <c r="CJT215" s="69"/>
      <c r="CJU215" s="69"/>
      <c r="CJV215" s="69"/>
      <c r="CJW215" s="69"/>
      <c r="CJX215" s="69"/>
      <c r="CJY215" s="69"/>
      <c r="CJZ215" s="69"/>
      <c r="CKA215" s="69"/>
      <c r="CKB215" s="69"/>
      <c r="CKC215" s="69"/>
      <c r="CKD215" s="69"/>
      <c r="CKE215" s="69"/>
      <c r="CKF215" s="69"/>
      <c r="CKG215" s="69"/>
      <c r="CKH215" s="69"/>
      <c r="CKI215" s="69"/>
      <c r="CKJ215" s="69"/>
      <c r="CKK215" s="69"/>
      <c r="CKL215" s="69"/>
      <c r="CKM215" s="69"/>
      <c r="CKN215" s="69"/>
      <c r="CKO215" s="69"/>
      <c r="CKP215" s="69"/>
      <c r="CKQ215" s="69"/>
      <c r="CKR215" s="69"/>
      <c r="CKS215" s="69"/>
      <c r="CKT215" s="69"/>
      <c r="CKU215" s="69"/>
      <c r="CKV215" s="69"/>
      <c r="CKW215" s="69"/>
      <c r="CKX215" s="69"/>
      <c r="CKY215" s="69"/>
      <c r="CKZ215" s="69"/>
      <c r="CLA215" s="69"/>
      <c r="CLB215" s="69"/>
      <c r="CLC215" s="69"/>
      <c r="CLD215" s="69"/>
      <c r="CLE215" s="69"/>
      <c r="CLF215" s="69"/>
      <c r="CLG215" s="69"/>
      <c r="CLH215" s="69"/>
      <c r="CLI215" s="69"/>
      <c r="CLJ215" s="69"/>
      <c r="CLK215" s="69"/>
      <c r="CLL215" s="69"/>
      <c r="CLM215" s="69"/>
      <c r="CLN215" s="69"/>
      <c r="CLO215" s="69"/>
      <c r="CLP215" s="69"/>
      <c r="CLQ215" s="69"/>
      <c r="CLR215" s="69"/>
      <c r="CLS215" s="69"/>
      <c r="CLT215" s="69"/>
      <c r="CLU215" s="69"/>
      <c r="CLV215" s="69"/>
      <c r="CLW215" s="69"/>
      <c r="CLX215" s="69"/>
      <c r="CLY215" s="69"/>
      <c r="CLZ215" s="69"/>
      <c r="CMA215" s="69"/>
      <c r="CMB215" s="69"/>
      <c r="CMC215" s="69"/>
      <c r="CMD215" s="69"/>
      <c r="CME215" s="69"/>
      <c r="CMF215" s="69"/>
      <c r="CMG215" s="69"/>
      <c r="CMH215" s="69"/>
      <c r="CMI215" s="69"/>
      <c r="CMJ215" s="69"/>
      <c r="CMK215" s="69"/>
      <c r="CML215" s="69"/>
      <c r="CMM215" s="69"/>
      <c r="CMN215" s="69"/>
      <c r="CMO215" s="69"/>
      <c r="CMP215" s="69"/>
      <c r="CMQ215" s="69"/>
      <c r="CMR215" s="69"/>
      <c r="CMS215" s="69"/>
      <c r="CMT215" s="69"/>
      <c r="CMU215" s="69"/>
      <c r="CMV215" s="69"/>
      <c r="CMW215" s="69"/>
      <c r="CMX215" s="69"/>
      <c r="CMY215" s="69"/>
      <c r="CMZ215" s="69"/>
      <c r="CNA215" s="69"/>
      <c r="CNB215" s="69"/>
      <c r="CNC215" s="69"/>
      <c r="CND215" s="69"/>
      <c r="CNE215" s="69"/>
      <c r="CNF215" s="69"/>
      <c r="CNG215" s="69"/>
      <c r="CNH215" s="69"/>
      <c r="CNI215" s="69"/>
      <c r="CNJ215" s="69"/>
      <c r="CNK215" s="69"/>
      <c r="CNL215" s="69"/>
      <c r="CNM215" s="69"/>
      <c r="CNN215" s="69"/>
      <c r="CNO215" s="69"/>
      <c r="CNP215" s="69"/>
      <c r="CNQ215" s="69"/>
      <c r="CNR215" s="69"/>
      <c r="CNS215" s="69"/>
      <c r="CNT215" s="69"/>
      <c r="CNU215" s="69"/>
      <c r="CNV215" s="69"/>
      <c r="CNW215" s="69"/>
      <c r="CNX215" s="69"/>
      <c r="CNY215" s="69"/>
      <c r="CNZ215" s="69"/>
      <c r="COA215" s="69"/>
      <c r="COB215" s="69"/>
      <c r="COC215" s="69"/>
      <c r="COD215" s="69"/>
      <c r="COE215" s="69"/>
      <c r="COF215" s="69"/>
      <c r="COG215" s="69"/>
      <c r="COH215" s="69"/>
      <c r="COI215" s="69"/>
      <c r="COJ215" s="69"/>
      <c r="COK215" s="69"/>
      <c r="COL215" s="69"/>
      <c r="COM215" s="69"/>
      <c r="CON215" s="69"/>
      <c r="COO215" s="69"/>
      <c r="COP215" s="69"/>
      <c r="COQ215" s="69"/>
      <c r="COR215" s="69"/>
      <c r="COS215" s="69"/>
      <c r="COT215" s="69"/>
      <c r="COU215" s="69"/>
      <c r="COV215" s="69"/>
      <c r="COW215" s="69"/>
      <c r="COX215" s="69"/>
      <c r="COY215" s="69"/>
      <c r="COZ215" s="69"/>
      <c r="CPA215" s="69"/>
      <c r="CPB215" s="69"/>
      <c r="CPC215" s="69"/>
      <c r="CPD215" s="69"/>
      <c r="CPE215" s="69"/>
      <c r="CPF215" s="69"/>
      <c r="CPG215" s="69"/>
      <c r="CPH215" s="69"/>
      <c r="CPI215" s="69"/>
      <c r="CPJ215" s="69"/>
      <c r="CPK215" s="69"/>
      <c r="CPL215" s="69"/>
      <c r="CPM215" s="69"/>
      <c r="CPN215" s="69"/>
      <c r="CPO215" s="69"/>
      <c r="CPP215" s="69"/>
      <c r="CPQ215" s="69"/>
      <c r="CPR215" s="69"/>
      <c r="CPS215" s="69"/>
      <c r="CPT215" s="69"/>
      <c r="CPU215" s="69"/>
      <c r="CPV215" s="69"/>
      <c r="CPW215" s="69"/>
      <c r="CPX215" s="69"/>
      <c r="CPY215" s="69"/>
      <c r="CPZ215" s="69"/>
      <c r="CQA215" s="69"/>
      <c r="CQB215" s="69"/>
      <c r="CQC215" s="69"/>
      <c r="CQD215" s="69"/>
      <c r="CQE215" s="69"/>
      <c r="CQF215" s="69"/>
      <c r="CQG215" s="69"/>
      <c r="CQH215" s="69"/>
      <c r="CQI215" s="69"/>
      <c r="CQJ215" s="69"/>
      <c r="CQK215" s="69"/>
      <c r="CQL215" s="69"/>
      <c r="CQM215" s="69"/>
      <c r="CQN215" s="69"/>
      <c r="CQO215" s="69"/>
      <c r="CQP215" s="69"/>
      <c r="CQQ215" s="69"/>
      <c r="CQR215" s="69"/>
      <c r="CQS215" s="69"/>
      <c r="CQT215" s="69"/>
      <c r="CQU215" s="69"/>
      <c r="CQV215" s="69"/>
      <c r="CQW215" s="69"/>
      <c r="CQX215" s="69"/>
      <c r="CQY215" s="69"/>
      <c r="CQZ215" s="69"/>
      <c r="CRA215" s="69"/>
      <c r="CRB215" s="69"/>
      <c r="CRC215" s="69"/>
      <c r="CRD215" s="69"/>
      <c r="CRE215" s="69"/>
      <c r="CRF215" s="69"/>
      <c r="CRG215" s="69"/>
      <c r="CRH215" s="69"/>
      <c r="CRI215" s="69"/>
      <c r="CRJ215" s="69"/>
      <c r="CRK215" s="69"/>
      <c r="CRL215" s="69"/>
      <c r="CRM215" s="69"/>
      <c r="CRN215" s="69"/>
      <c r="CRO215" s="69"/>
      <c r="CRP215" s="69"/>
      <c r="CRQ215" s="69"/>
      <c r="CRR215" s="69"/>
      <c r="CRS215" s="69"/>
      <c r="CRT215" s="69"/>
      <c r="CRU215" s="69"/>
      <c r="CRV215" s="69"/>
      <c r="CRW215" s="69"/>
      <c r="CRX215" s="69"/>
      <c r="CRY215" s="69"/>
      <c r="CRZ215" s="69"/>
      <c r="CSA215" s="69"/>
      <c r="CSB215" s="69"/>
      <c r="CSC215" s="69"/>
      <c r="CSD215" s="69"/>
      <c r="CSE215" s="69"/>
      <c r="CSF215" s="69"/>
      <c r="CSG215" s="69"/>
      <c r="CSH215" s="69"/>
      <c r="CSI215" s="69"/>
      <c r="CSJ215" s="69"/>
      <c r="CSK215" s="69"/>
      <c r="CSL215" s="69"/>
      <c r="CSM215" s="69"/>
      <c r="CSN215" s="69"/>
      <c r="CSO215" s="69"/>
      <c r="CSP215" s="69"/>
      <c r="CSQ215" s="69"/>
      <c r="CSR215" s="69"/>
      <c r="CSS215" s="69"/>
      <c r="CST215" s="69"/>
      <c r="CSU215" s="69"/>
      <c r="CSV215" s="69"/>
      <c r="CSW215" s="69"/>
      <c r="CSX215" s="69"/>
      <c r="CSY215" s="69"/>
      <c r="CSZ215" s="69"/>
      <c r="CTA215" s="69"/>
      <c r="CTB215" s="69"/>
      <c r="CTC215" s="69"/>
      <c r="CTD215" s="69"/>
      <c r="CTE215" s="69"/>
      <c r="CTF215" s="69"/>
      <c r="CTG215" s="69"/>
      <c r="CTH215" s="69"/>
      <c r="CTI215" s="69"/>
      <c r="CTJ215" s="69"/>
      <c r="CTK215" s="69"/>
      <c r="CTL215" s="69"/>
      <c r="CTM215" s="69"/>
      <c r="CTN215" s="69"/>
      <c r="CTO215" s="69"/>
      <c r="CTP215" s="69"/>
      <c r="CTQ215" s="69"/>
      <c r="CTR215" s="69"/>
      <c r="CTS215" s="69"/>
      <c r="CTT215" s="69"/>
      <c r="CTU215" s="69"/>
      <c r="CTV215" s="69"/>
      <c r="CTW215" s="69"/>
      <c r="CTX215" s="69"/>
      <c r="CTY215" s="69"/>
      <c r="CTZ215" s="69"/>
      <c r="CUA215" s="69"/>
      <c r="CUB215" s="69"/>
      <c r="CUC215" s="69"/>
      <c r="CUD215" s="69"/>
      <c r="CUE215" s="69"/>
      <c r="CUF215" s="69"/>
      <c r="CUG215" s="69"/>
      <c r="CUH215" s="69"/>
      <c r="CUI215" s="69"/>
      <c r="CUJ215" s="69"/>
      <c r="CUK215" s="69"/>
      <c r="CUL215" s="69"/>
      <c r="CUM215" s="69"/>
      <c r="CUN215" s="69"/>
      <c r="CUO215" s="69"/>
      <c r="CUP215" s="69"/>
      <c r="CUQ215" s="69"/>
      <c r="CUR215" s="69"/>
      <c r="CUS215" s="69"/>
      <c r="CUT215" s="69"/>
      <c r="CUU215" s="69"/>
      <c r="CUV215" s="69"/>
      <c r="CUW215" s="69"/>
      <c r="CUX215" s="69"/>
      <c r="CUY215" s="69"/>
      <c r="CUZ215" s="69"/>
      <c r="CVA215" s="69"/>
      <c r="CVB215" s="69"/>
      <c r="CVC215" s="69"/>
      <c r="CVD215" s="69"/>
      <c r="CVE215" s="69"/>
      <c r="CVF215" s="69"/>
      <c r="CVG215" s="69"/>
      <c r="CVH215" s="69"/>
      <c r="CVI215" s="69"/>
      <c r="CVJ215" s="69"/>
      <c r="CVK215" s="69"/>
      <c r="CVL215" s="69"/>
      <c r="CVM215" s="69"/>
      <c r="CVN215" s="69"/>
      <c r="CVO215" s="69"/>
      <c r="CVP215" s="69"/>
      <c r="CVQ215" s="69"/>
      <c r="CVR215" s="69"/>
      <c r="CVS215" s="69"/>
      <c r="CVT215" s="69"/>
      <c r="CVU215" s="69"/>
      <c r="CVV215" s="69"/>
      <c r="CVW215" s="69"/>
      <c r="CVX215" s="69"/>
      <c r="CVY215" s="69"/>
      <c r="CVZ215" s="69"/>
      <c r="CWA215" s="69"/>
      <c r="CWB215" s="69"/>
      <c r="CWC215" s="69"/>
      <c r="CWD215" s="69"/>
      <c r="CWE215" s="69"/>
      <c r="CWF215" s="69"/>
      <c r="CWG215" s="69"/>
      <c r="CWH215" s="69"/>
      <c r="CWI215" s="69"/>
      <c r="CWJ215" s="69"/>
      <c r="CWK215" s="69"/>
      <c r="CWL215" s="69"/>
      <c r="CWM215" s="69"/>
      <c r="CWN215" s="69"/>
      <c r="CWO215" s="69"/>
      <c r="CWP215" s="69"/>
      <c r="CWQ215" s="69"/>
      <c r="CWR215" s="69"/>
      <c r="CWS215" s="69"/>
      <c r="CWT215" s="69"/>
      <c r="CWU215" s="69"/>
      <c r="CWV215" s="69"/>
      <c r="CWW215" s="69"/>
      <c r="CWX215" s="69"/>
      <c r="CWY215" s="69"/>
      <c r="CWZ215" s="69"/>
      <c r="CXA215" s="69"/>
      <c r="CXB215" s="69"/>
      <c r="CXC215" s="69"/>
      <c r="CXD215" s="69"/>
      <c r="CXE215" s="69"/>
      <c r="CXF215" s="69"/>
      <c r="CXG215" s="69"/>
      <c r="CXH215" s="69"/>
      <c r="CXI215" s="69"/>
      <c r="CXJ215" s="69"/>
      <c r="CXK215" s="69"/>
      <c r="CXL215" s="69"/>
      <c r="CXM215" s="69"/>
      <c r="CXN215" s="69"/>
      <c r="CXO215" s="69"/>
      <c r="CXP215" s="69"/>
      <c r="CXQ215" s="69"/>
      <c r="CXR215" s="69"/>
      <c r="CXS215" s="69"/>
      <c r="CXT215" s="69"/>
      <c r="CXU215" s="69"/>
      <c r="CXV215" s="69"/>
      <c r="CXW215" s="69"/>
      <c r="CXX215" s="69"/>
      <c r="CXY215" s="69"/>
      <c r="CXZ215" s="69"/>
      <c r="CYA215" s="69"/>
      <c r="CYB215" s="69"/>
      <c r="CYC215" s="69"/>
      <c r="CYD215" s="69"/>
      <c r="CYE215" s="69"/>
      <c r="CYF215" s="69"/>
      <c r="CYG215" s="69"/>
      <c r="CYH215" s="69"/>
      <c r="CYI215" s="69"/>
      <c r="CYJ215" s="69"/>
      <c r="CYK215" s="69"/>
      <c r="CYL215" s="69"/>
      <c r="CYM215" s="69"/>
      <c r="CYN215" s="69"/>
      <c r="CYO215" s="69"/>
      <c r="CYP215" s="69"/>
      <c r="CYQ215" s="69"/>
      <c r="CYR215" s="69"/>
      <c r="CYS215" s="69"/>
      <c r="CYT215" s="69"/>
      <c r="CYU215" s="69"/>
      <c r="CYV215" s="69"/>
      <c r="CYW215" s="69"/>
      <c r="CYX215" s="69"/>
      <c r="CYY215" s="69"/>
      <c r="CYZ215" s="69"/>
      <c r="CZA215" s="69"/>
      <c r="CZB215" s="69"/>
      <c r="CZC215" s="69"/>
      <c r="CZD215" s="69"/>
      <c r="CZE215" s="69"/>
      <c r="CZF215" s="69"/>
      <c r="CZG215" s="69"/>
      <c r="CZH215" s="69"/>
      <c r="CZI215" s="69"/>
      <c r="CZJ215" s="69"/>
      <c r="CZK215" s="69"/>
      <c r="CZL215" s="69"/>
      <c r="CZM215" s="69"/>
      <c r="CZN215" s="69"/>
      <c r="CZO215" s="69"/>
      <c r="CZP215" s="69"/>
      <c r="CZQ215" s="69"/>
      <c r="CZR215" s="69"/>
      <c r="CZS215" s="69"/>
      <c r="CZT215" s="69"/>
      <c r="CZU215" s="69"/>
      <c r="CZV215" s="69"/>
      <c r="CZW215" s="69"/>
      <c r="CZX215" s="69"/>
      <c r="CZY215" s="69"/>
      <c r="CZZ215" s="69"/>
      <c r="DAA215" s="69"/>
      <c r="DAB215" s="69"/>
      <c r="DAC215" s="69"/>
      <c r="DAD215" s="69"/>
      <c r="DAE215" s="69"/>
      <c r="DAF215" s="69"/>
      <c r="DAG215" s="69"/>
      <c r="DAH215" s="69"/>
      <c r="DAI215" s="69"/>
      <c r="DAJ215" s="69"/>
      <c r="DAK215" s="69"/>
      <c r="DAL215" s="69"/>
      <c r="DAM215" s="69"/>
      <c r="DAN215" s="69"/>
      <c r="DAO215" s="69"/>
      <c r="DAP215" s="69"/>
      <c r="DAQ215" s="69"/>
      <c r="DAR215" s="69"/>
      <c r="DAS215" s="69"/>
      <c r="DAT215" s="69"/>
      <c r="DAU215" s="69"/>
      <c r="DAV215" s="69"/>
      <c r="DAW215" s="69"/>
      <c r="DAX215" s="69"/>
      <c r="DAY215" s="69"/>
      <c r="DAZ215" s="69"/>
      <c r="DBA215" s="69"/>
      <c r="DBB215" s="69"/>
      <c r="DBC215" s="69"/>
      <c r="DBD215" s="69"/>
      <c r="DBE215" s="69"/>
      <c r="DBF215" s="69"/>
      <c r="DBG215" s="69"/>
      <c r="DBH215" s="69"/>
      <c r="DBI215" s="69"/>
      <c r="DBJ215" s="69"/>
      <c r="DBK215" s="69"/>
      <c r="DBL215" s="69"/>
      <c r="DBM215" s="69"/>
      <c r="DBN215" s="69"/>
      <c r="DBO215" s="69"/>
      <c r="DBP215" s="69"/>
      <c r="DBQ215" s="69"/>
      <c r="DBR215" s="69"/>
      <c r="DBS215" s="69"/>
      <c r="DBT215" s="69"/>
      <c r="DBU215" s="69"/>
      <c r="DBV215" s="69"/>
      <c r="DBW215" s="69"/>
      <c r="DBX215" s="69"/>
      <c r="DBY215" s="69"/>
      <c r="DBZ215" s="69"/>
      <c r="DCA215" s="69"/>
      <c r="DCB215" s="69"/>
      <c r="DCC215" s="69"/>
      <c r="DCD215" s="69"/>
      <c r="DCE215" s="69"/>
      <c r="DCF215" s="69"/>
      <c r="DCG215" s="69"/>
      <c r="DCH215" s="69"/>
      <c r="DCI215" s="69"/>
      <c r="DCJ215" s="69"/>
      <c r="DCK215" s="69"/>
      <c r="DCL215" s="69"/>
      <c r="DCM215" s="69"/>
      <c r="DCN215" s="69"/>
      <c r="DCO215" s="69"/>
      <c r="DCP215" s="69"/>
      <c r="DCQ215" s="69"/>
      <c r="DCR215" s="69"/>
      <c r="DCS215" s="69"/>
      <c r="DCT215" s="69"/>
      <c r="DCU215" s="69"/>
      <c r="DCV215" s="69"/>
      <c r="DCW215" s="69"/>
      <c r="DCX215" s="69"/>
      <c r="DCY215" s="69"/>
      <c r="DCZ215" s="69"/>
      <c r="DDA215" s="69"/>
      <c r="DDB215" s="69"/>
      <c r="DDC215" s="69"/>
      <c r="DDD215" s="69"/>
      <c r="DDE215" s="69"/>
      <c r="DDF215" s="69"/>
      <c r="DDG215" s="69"/>
      <c r="DDH215" s="69"/>
      <c r="DDI215" s="69"/>
      <c r="DDJ215" s="69"/>
      <c r="DDK215" s="69"/>
      <c r="DDL215" s="69"/>
      <c r="DDM215" s="69"/>
      <c r="DDN215" s="69"/>
      <c r="DDO215" s="69"/>
      <c r="DDP215" s="69"/>
      <c r="DDQ215" s="69"/>
      <c r="DDR215" s="69"/>
      <c r="DDS215" s="69"/>
      <c r="DDT215" s="69"/>
      <c r="DDU215" s="69"/>
      <c r="DDV215" s="69"/>
      <c r="DDW215" s="69"/>
      <c r="DDX215" s="69"/>
      <c r="DDY215" s="69"/>
      <c r="DDZ215" s="69"/>
      <c r="DEA215" s="69"/>
      <c r="DEB215" s="69"/>
      <c r="DEC215" s="69"/>
      <c r="DED215" s="69"/>
      <c r="DEE215" s="69"/>
      <c r="DEF215" s="69"/>
      <c r="DEG215" s="69"/>
      <c r="DEH215" s="69"/>
      <c r="DEI215" s="69"/>
      <c r="DEJ215" s="69"/>
      <c r="DEK215" s="69"/>
      <c r="DEL215" s="69"/>
      <c r="DEM215" s="69"/>
      <c r="DEN215" s="69"/>
      <c r="DEO215" s="69"/>
      <c r="DEP215" s="69"/>
      <c r="DEQ215" s="69"/>
      <c r="DER215" s="69"/>
      <c r="DES215" s="69"/>
      <c r="DET215" s="69"/>
      <c r="DEU215" s="69"/>
      <c r="DEV215" s="69"/>
      <c r="DEW215" s="69"/>
      <c r="DEX215" s="69"/>
      <c r="DEY215" s="69"/>
      <c r="DEZ215" s="69"/>
      <c r="DFA215" s="69"/>
      <c r="DFB215" s="69"/>
      <c r="DFC215" s="69"/>
      <c r="DFD215" s="69"/>
      <c r="DFE215" s="69"/>
      <c r="DFF215" s="69"/>
      <c r="DFG215" s="69"/>
      <c r="DFH215" s="69"/>
      <c r="DFI215" s="69"/>
      <c r="DFJ215" s="69"/>
      <c r="DFK215" s="69"/>
      <c r="DFL215" s="69"/>
      <c r="DFM215" s="69"/>
      <c r="DFN215" s="69"/>
      <c r="DFO215" s="69"/>
      <c r="DFP215" s="69"/>
      <c r="DFQ215" s="69"/>
      <c r="DFR215" s="69"/>
      <c r="DFS215" s="69"/>
      <c r="DFT215" s="69"/>
      <c r="DFU215" s="69"/>
      <c r="DFV215" s="69"/>
      <c r="DFW215" s="69"/>
      <c r="DFX215" s="69"/>
      <c r="DFY215" s="69"/>
      <c r="DFZ215" s="69"/>
      <c r="DGA215" s="69"/>
      <c r="DGB215" s="69"/>
      <c r="DGC215" s="69"/>
      <c r="DGD215" s="69"/>
      <c r="DGE215" s="69"/>
      <c r="DGF215" s="69"/>
      <c r="DGG215" s="69"/>
      <c r="DGH215" s="69"/>
      <c r="DGI215" s="69"/>
      <c r="DGJ215" s="69"/>
      <c r="DGK215" s="69"/>
      <c r="DGL215" s="69"/>
      <c r="DGM215" s="69"/>
      <c r="DGN215" s="69"/>
      <c r="DGO215" s="69"/>
      <c r="DGP215" s="69"/>
      <c r="DGQ215" s="69"/>
      <c r="DGR215" s="69"/>
      <c r="DGS215" s="69"/>
      <c r="DGT215" s="69"/>
      <c r="DGU215" s="69"/>
      <c r="DGV215" s="69"/>
      <c r="DGW215" s="69"/>
      <c r="DGX215" s="69"/>
      <c r="DGY215" s="69"/>
      <c r="DGZ215" s="69"/>
      <c r="DHA215" s="69"/>
      <c r="DHB215" s="69"/>
      <c r="DHC215" s="69"/>
      <c r="DHD215" s="69"/>
      <c r="DHE215" s="69"/>
      <c r="DHF215" s="69"/>
      <c r="DHG215" s="69"/>
      <c r="DHH215" s="69"/>
      <c r="DHI215" s="69"/>
      <c r="DHJ215" s="69"/>
      <c r="DHK215" s="69"/>
      <c r="DHL215" s="69"/>
      <c r="DHM215" s="69"/>
      <c r="DHN215" s="69"/>
      <c r="DHO215" s="69"/>
      <c r="DHP215" s="69"/>
      <c r="DHQ215" s="69"/>
      <c r="DHR215" s="69"/>
      <c r="DHS215" s="69"/>
      <c r="DHT215" s="69"/>
      <c r="DHU215" s="69"/>
      <c r="DHV215" s="69"/>
      <c r="DHW215" s="69"/>
      <c r="DHX215" s="69"/>
      <c r="DHY215" s="69"/>
      <c r="DHZ215" s="69"/>
      <c r="DIA215" s="69"/>
      <c r="DIB215" s="69"/>
      <c r="DIC215" s="69"/>
      <c r="DID215" s="69"/>
      <c r="DIE215" s="69"/>
      <c r="DIF215" s="69"/>
      <c r="DIG215" s="69"/>
      <c r="DIH215" s="69"/>
      <c r="DII215" s="69"/>
      <c r="DIJ215" s="69"/>
      <c r="DIK215" s="69"/>
      <c r="DIL215" s="69"/>
      <c r="DIM215" s="69"/>
      <c r="DIN215" s="69"/>
      <c r="DIO215" s="69"/>
      <c r="DIP215" s="69"/>
      <c r="DIQ215" s="69"/>
      <c r="DIR215" s="69"/>
      <c r="DIS215" s="69"/>
      <c r="DIT215" s="69"/>
      <c r="DIU215" s="69"/>
      <c r="DIV215" s="69"/>
      <c r="DIW215" s="69"/>
      <c r="DIX215" s="69"/>
      <c r="DIY215" s="69"/>
      <c r="DIZ215" s="69"/>
      <c r="DJA215" s="69"/>
      <c r="DJB215" s="69"/>
      <c r="DJC215" s="69"/>
      <c r="DJD215" s="69"/>
      <c r="DJE215" s="69"/>
      <c r="DJF215" s="69"/>
      <c r="DJG215" s="69"/>
      <c r="DJH215" s="69"/>
      <c r="DJI215" s="69"/>
      <c r="DJJ215" s="69"/>
      <c r="DJK215" s="69"/>
      <c r="DJL215" s="69"/>
      <c r="DJM215" s="69"/>
      <c r="DJN215" s="69"/>
      <c r="DJO215" s="69"/>
      <c r="DJP215" s="69"/>
      <c r="DJQ215" s="69"/>
      <c r="DJR215" s="69"/>
      <c r="DJS215" s="69"/>
      <c r="DJT215" s="69"/>
      <c r="DJU215" s="69"/>
      <c r="DJV215" s="69"/>
      <c r="DJW215" s="69"/>
      <c r="DJX215" s="69"/>
      <c r="DJY215" s="69"/>
      <c r="DJZ215" s="69"/>
      <c r="DKA215" s="69"/>
      <c r="DKB215" s="69"/>
      <c r="DKC215" s="69"/>
      <c r="DKD215" s="69"/>
      <c r="DKE215" s="69"/>
      <c r="DKF215" s="69"/>
      <c r="DKG215" s="69"/>
      <c r="DKH215" s="69"/>
      <c r="DKI215" s="69"/>
      <c r="DKJ215" s="69"/>
      <c r="DKK215" s="69"/>
      <c r="DKL215" s="69"/>
      <c r="DKM215" s="69"/>
      <c r="DKN215" s="69"/>
      <c r="DKO215" s="69"/>
      <c r="DKP215" s="69"/>
      <c r="DKQ215" s="69"/>
      <c r="DKR215" s="69"/>
      <c r="DKS215" s="69"/>
      <c r="DKT215" s="69"/>
      <c r="DKU215" s="69"/>
      <c r="DKV215" s="69"/>
      <c r="DKW215" s="69"/>
      <c r="DKX215" s="69"/>
      <c r="DKY215" s="69"/>
      <c r="DKZ215" s="69"/>
      <c r="DLA215" s="69"/>
      <c r="DLB215" s="69"/>
      <c r="DLC215" s="69"/>
      <c r="DLD215" s="69"/>
      <c r="DLE215" s="69"/>
      <c r="DLF215" s="69"/>
      <c r="DLG215" s="69"/>
      <c r="DLH215" s="69"/>
      <c r="DLI215" s="69"/>
      <c r="DLJ215" s="69"/>
      <c r="DLK215" s="69"/>
      <c r="DLL215" s="69"/>
      <c r="DLM215" s="69"/>
      <c r="DLN215" s="69"/>
      <c r="DLO215" s="69"/>
      <c r="DLP215" s="69"/>
      <c r="DLQ215" s="69"/>
      <c r="DLR215" s="69"/>
      <c r="DLS215" s="69"/>
      <c r="DLT215" s="69"/>
      <c r="DLU215" s="69"/>
      <c r="DLV215" s="69"/>
      <c r="DLW215" s="69"/>
      <c r="DLX215" s="69"/>
      <c r="DLY215" s="69"/>
      <c r="DLZ215" s="69"/>
      <c r="DMA215" s="69"/>
      <c r="DMB215" s="69"/>
      <c r="DMC215" s="69"/>
      <c r="DMD215" s="69"/>
      <c r="DME215" s="69"/>
      <c r="DMF215" s="69"/>
      <c r="DMG215" s="69"/>
      <c r="DMH215" s="69"/>
      <c r="DMI215" s="69"/>
      <c r="DMJ215" s="69"/>
      <c r="DMK215" s="69"/>
      <c r="DML215" s="69"/>
      <c r="DMM215" s="69"/>
      <c r="DMN215" s="69"/>
      <c r="DMO215" s="69"/>
      <c r="DMP215" s="69"/>
      <c r="DMQ215" s="69"/>
      <c r="DMR215" s="69"/>
      <c r="DMS215" s="69"/>
      <c r="DMT215" s="69"/>
      <c r="DMU215" s="69"/>
      <c r="DMV215" s="69"/>
      <c r="DMW215" s="69"/>
      <c r="DMX215" s="69"/>
      <c r="DMY215" s="69"/>
      <c r="DMZ215" s="69"/>
      <c r="DNA215" s="69"/>
      <c r="DNB215" s="69"/>
      <c r="DNC215" s="69"/>
      <c r="DND215" s="69"/>
      <c r="DNE215" s="69"/>
      <c r="DNF215" s="69"/>
      <c r="DNG215" s="69"/>
      <c r="DNH215" s="69"/>
      <c r="DNI215" s="69"/>
      <c r="DNJ215" s="69"/>
      <c r="DNK215" s="69"/>
      <c r="DNL215" s="69"/>
      <c r="DNM215" s="69"/>
      <c r="DNN215" s="69"/>
      <c r="DNO215" s="69"/>
      <c r="DNP215" s="69"/>
      <c r="DNQ215" s="69"/>
      <c r="DNR215" s="69"/>
      <c r="DNS215" s="69"/>
      <c r="DNT215" s="69"/>
      <c r="DNU215" s="69"/>
      <c r="DNV215" s="69"/>
      <c r="DNW215" s="69"/>
      <c r="DNX215" s="69"/>
      <c r="DNY215" s="69"/>
      <c r="DNZ215" s="69"/>
      <c r="DOA215" s="69"/>
      <c r="DOB215" s="69"/>
      <c r="DOC215" s="69"/>
      <c r="DOD215" s="69"/>
      <c r="DOE215" s="69"/>
      <c r="DOF215" s="69"/>
      <c r="DOG215" s="69"/>
      <c r="DOH215" s="69"/>
      <c r="DOI215" s="69"/>
      <c r="DOJ215" s="69"/>
      <c r="DOK215" s="69"/>
      <c r="DOL215" s="69"/>
      <c r="DOM215" s="69"/>
      <c r="DON215" s="69"/>
      <c r="DOO215" s="69"/>
      <c r="DOP215" s="69"/>
      <c r="DOQ215" s="69"/>
      <c r="DOR215" s="69"/>
      <c r="DOS215" s="69"/>
      <c r="DOT215" s="69"/>
      <c r="DOU215" s="69"/>
      <c r="DOV215" s="69"/>
      <c r="DOW215" s="69"/>
      <c r="DOX215" s="69"/>
      <c r="DOY215" s="69"/>
      <c r="DOZ215" s="69"/>
      <c r="DPA215" s="69"/>
      <c r="DPB215" s="69"/>
      <c r="DPC215" s="69"/>
      <c r="DPD215" s="69"/>
      <c r="DPE215" s="69"/>
      <c r="DPF215" s="69"/>
      <c r="DPG215" s="69"/>
      <c r="DPH215" s="69"/>
      <c r="DPI215" s="69"/>
      <c r="DPJ215" s="69"/>
      <c r="DPK215" s="69"/>
      <c r="DPL215" s="69"/>
      <c r="DPM215" s="69"/>
      <c r="DPN215" s="69"/>
      <c r="DPO215" s="69"/>
      <c r="DPP215" s="69"/>
      <c r="DPQ215" s="69"/>
      <c r="DPR215" s="69"/>
      <c r="DPS215" s="69"/>
      <c r="DPT215" s="69"/>
      <c r="DPU215" s="69"/>
      <c r="DPV215" s="69"/>
      <c r="DPW215" s="69"/>
      <c r="DPX215" s="69"/>
      <c r="DPY215" s="69"/>
      <c r="DPZ215" s="69"/>
      <c r="DQA215" s="69"/>
      <c r="DQB215" s="69"/>
      <c r="DQC215" s="69"/>
      <c r="DQD215" s="69"/>
      <c r="DQE215" s="69"/>
      <c r="DQF215" s="69"/>
      <c r="DQG215" s="69"/>
      <c r="DQH215" s="69"/>
      <c r="DQI215" s="69"/>
      <c r="DQJ215" s="69"/>
      <c r="DQK215" s="69"/>
      <c r="DQL215" s="69"/>
      <c r="DQM215" s="69"/>
      <c r="DQN215" s="69"/>
      <c r="DQO215" s="69"/>
      <c r="DQP215" s="69"/>
      <c r="DQQ215" s="69"/>
      <c r="DQR215" s="69"/>
      <c r="DQS215" s="69"/>
      <c r="DQT215" s="69"/>
      <c r="DQU215" s="69"/>
      <c r="DQV215" s="69"/>
      <c r="DQW215" s="69"/>
      <c r="DQX215" s="69"/>
      <c r="DQY215" s="69"/>
      <c r="DQZ215" s="69"/>
      <c r="DRA215" s="69"/>
      <c r="DRB215" s="69"/>
      <c r="DRC215" s="69"/>
      <c r="DRD215" s="69"/>
      <c r="DRE215" s="69"/>
      <c r="DRF215" s="69"/>
      <c r="DRG215" s="69"/>
      <c r="DRH215" s="69"/>
      <c r="DRI215" s="69"/>
      <c r="DRJ215" s="69"/>
      <c r="DRK215" s="69"/>
      <c r="DRL215" s="69"/>
      <c r="DRM215" s="69"/>
      <c r="DRN215" s="69"/>
      <c r="DRO215" s="69"/>
      <c r="DRP215" s="69"/>
      <c r="DRQ215" s="69"/>
      <c r="DRR215" s="69"/>
      <c r="DRS215" s="69"/>
      <c r="DRT215" s="69"/>
      <c r="DRU215" s="69"/>
      <c r="DRV215" s="69"/>
      <c r="DRW215" s="69"/>
      <c r="DRX215" s="69"/>
      <c r="DRY215" s="69"/>
      <c r="DRZ215" s="69"/>
      <c r="DSA215" s="69"/>
      <c r="DSB215" s="69"/>
      <c r="DSC215" s="69"/>
      <c r="DSD215" s="69"/>
      <c r="DSE215" s="69"/>
      <c r="DSF215" s="69"/>
      <c r="DSG215" s="69"/>
      <c r="DSH215" s="69"/>
      <c r="DSI215" s="69"/>
      <c r="DSJ215" s="69"/>
      <c r="DSK215" s="69"/>
      <c r="DSL215" s="69"/>
      <c r="DSM215" s="69"/>
      <c r="DSN215" s="69"/>
      <c r="DSO215" s="69"/>
      <c r="DSP215" s="69"/>
      <c r="DSQ215" s="69"/>
      <c r="DSR215" s="69"/>
      <c r="DSS215" s="69"/>
      <c r="DST215" s="69"/>
      <c r="DSU215" s="69"/>
      <c r="DSV215" s="69"/>
      <c r="DSW215" s="69"/>
      <c r="DSX215" s="69"/>
      <c r="DSY215" s="69"/>
      <c r="DSZ215" s="69"/>
      <c r="DTA215" s="69"/>
      <c r="DTB215" s="69"/>
      <c r="DTC215" s="69"/>
      <c r="DTD215" s="69"/>
      <c r="DTE215" s="69"/>
      <c r="DTF215" s="69"/>
      <c r="DTG215" s="69"/>
      <c r="DTH215" s="69"/>
      <c r="DTI215" s="69"/>
      <c r="DTJ215" s="69"/>
      <c r="DTK215" s="69"/>
      <c r="DTL215" s="69"/>
      <c r="DTM215" s="69"/>
      <c r="DTN215" s="69"/>
      <c r="DTO215" s="69"/>
      <c r="DTP215" s="69"/>
      <c r="DTQ215" s="69"/>
      <c r="DTR215" s="69"/>
      <c r="DTS215" s="69"/>
      <c r="DTT215" s="69"/>
      <c r="DTU215" s="69"/>
      <c r="DTV215" s="69"/>
      <c r="DTW215" s="69"/>
      <c r="DTX215" s="69"/>
      <c r="DTY215" s="69"/>
      <c r="DTZ215" s="69"/>
      <c r="DUA215" s="69"/>
      <c r="DUB215" s="69"/>
      <c r="DUC215" s="69"/>
      <c r="DUD215" s="69"/>
      <c r="DUE215" s="69"/>
      <c r="DUF215" s="69"/>
      <c r="DUG215" s="69"/>
      <c r="DUH215" s="69"/>
      <c r="DUI215" s="69"/>
      <c r="DUJ215" s="69"/>
      <c r="DUK215" s="69"/>
      <c r="DUL215" s="69"/>
      <c r="DUM215" s="69"/>
      <c r="DUN215" s="69"/>
      <c r="DUO215" s="69"/>
      <c r="DUP215" s="69"/>
      <c r="DUQ215" s="69"/>
      <c r="DUR215" s="69"/>
      <c r="DUS215" s="69"/>
      <c r="DUT215" s="69"/>
      <c r="DUU215" s="69"/>
      <c r="DUV215" s="69"/>
      <c r="DUW215" s="69"/>
      <c r="DUX215" s="69"/>
      <c r="DUY215" s="69"/>
      <c r="DUZ215" s="69"/>
      <c r="DVA215" s="69"/>
      <c r="DVB215" s="69"/>
      <c r="DVC215" s="69"/>
      <c r="DVD215" s="69"/>
      <c r="DVE215" s="69"/>
      <c r="DVF215" s="69"/>
      <c r="DVG215" s="69"/>
      <c r="DVH215" s="69"/>
      <c r="DVI215" s="69"/>
      <c r="DVJ215" s="69"/>
      <c r="DVK215" s="69"/>
      <c r="DVL215" s="69"/>
      <c r="DVM215" s="69"/>
      <c r="DVN215" s="69"/>
      <c r="DVO215" s="69"/>
      <c r="DVP215" s="69"/>
      <c r="DVQ215" s="69"/>
      <c r="DVR215" s="69"/>
      <c r="DVS215" s="69"/>
      <c r="DVT215" s="69"/>
      <c r="DVU215" s="69"/>
      <c r="DVV215" s="69"/>
      <c r="DVW215" s="69"/>
      <c r="DVX215" s="69"/>
      <c r="DVY215" s="69"/>
      <c r="DVZ215" s="69"/>
      <c r="DWA215" s="69"/>
      <c r="DWB215" s="69"/>
      <c r="DWC215" s="69"/>
      <c r="DWD215" s="69"/>
      <c r="DWE215" s="69"/>
      <c r="DWF215" s="69"/>
      <c r="DWG215" s="69"/>
      <c r="DWH215" s="69"/>
      <c r="DWI215" s="69"/>
      <c r="DWJ215" s="69"/>
      <c r="DWK215" s="69"/>
      <c r="DWL215" s="69"/>
      <c r="DWM215" s="69"/>
      <c r="DWN215" s="69"/>
      <c r="DWO215" s="69"/>
      <c r="DWP215" s="69"/>
      <c r="DWQ215" s="69"/>
      <c r="DWR215" s="69"/>
      <c r="DWS215" s="69"/>
      <c r="DWT215" s="69"/>
      <c r="DWU215" s="69"/>
      <c r="DWV215" s="69"/>
      <c r="DWW215" s="69"/>
      <c r="DWX215" s="69"/>
      <c r="DWY215" s="69"/>
      <c r="DWZ215" s="69"/>
      <c r="DXA215" s="69"/>
      <c r="DXB215" s="69"/>
      <c r="DXC215" s="69"/>
      <c r="DXD215" s="69"/>
      <c r="DXE215" s="69"/>
      <c r="DXF215" s="69"/>
      <c r="DXG215" s="69"/>
      <c r="DXH215" s="69"/>
      <c r="DXI215" s="69"/>
      <c r="DXJ215" s="69"/>
      <c r="DXK215" s="69"/>
      <c r="DXL215" s="69"/>
      <c r="DXM215" s="69"/>
      <c r="DXN215" s="69"/>
      <c r="DXO215" s="69"/>
      <c r="DXP215" s="69"/>
      <c r="DXQ215" s="69"/>
      <c r="DXR215" s="69"/>
      <c r="DXS215" s="69"/>
      <c r="DXT215" s="69"/>
      <c r="DXU215" s="69"/>
      <c r="DXV215" s="69"/>
      <c r="DXW215" s="69"/>
      <c r="DXX215" s="69"/>
      <c r="DXY215" s="69"/>
      <c r="DXZ215" s="69"/>
      <c r="DYA215" s="69"/>
      <c r="DYB215" s="69"/>
      <c r="DYC215" s="69"/>
      <c r="DYD215" s="69"/>
      <c r="DYE215" s="69"/>
      <c r="DYF215" s="69"/>
      <c r="DYG215" s="69"/>
      <c r="DYH215" s="69"/>
      <c r="DYI215" s="69"/>
      <c r="DYJ215" s="69"/>
      <c r="DYK215" s="69"/>
      <c r="DYL215" s="69"/>
      <c r="DYM215" s="69"/>
      <c r="DYN215" s="69"/>
      <c r="DYO215" s="69"/>
      <c r="DYP215" s="69"/>
      <c r="DYQ215" s="69"/>
      <c r="DYR215" s="69"/>
      <c r="DYS215" s="69"/>
      <c r="DYT215" s="69"/>
      <c r="DYU215" s="69"/>
      <c r="DYV215" s="69"/>
      <c r="DYW215" s="69"/>
      <c r="DYX215" s="69"/>
      <c r="DYY215" s="69"/>
      <c r="DYZ215" s="69"/>
      <c r="DZA215" s="69"/>
      <c r="DZB215" s="69"/>
      <c r="DZC215" s="69"/>
      <c r="DZD215" s="69"/>
      <c r="DZE215" s="69"/>
      <c r="DZF215" s="69"/>
      <c r="DZG215" s="69"/>
      <c r="DZH215" s="69"/>
      <c r="DZI215" s="69"/>
      <c r="DZJ215" s="69"/>
      <c r="DZK215" s="69"/>
      <c r="DZL215" s="69"/>
      <c r="DZM215" s="69"/>
      <c r="DZN215" s="69"/>
      <c r="DZO215" s="69"/>
      <c r="DZP215" s="69"/>
      <c r="DZQ215" s="69"/>
      <c r="DZR215" s="69"/>
      <c r="DZS215" s="69"/>
      <c r="DZT215" s="69"/>
      <c r="DZU215" s="69"/>
      <c r="DZV215" s="69"/>
      <c r="DZW215" s="69"/>
      <c r="DZX215" s="69"/>
      <c r="DZY215" s="69"/>
      <c r="DZZ215" s="69"/>
      <c r="EAA215" s="69"/>
      <c r="EAB215" s="69"/>
      <c r="EAC215" s="69"/>
      <c r="EAD215" s="69"/>
      <c r="EAE215" s="69"/>
      <c r="EAF215" s="69"/>
      <c r="EAG215" s="69"/>
      <c r="EAH215" s="69"/>
      <c r="EAI215" s="69"/>
      <c r="EAJ215" s="69"/>
      <c r="EAK215" s="69"/>
      <c r="EAL215" s="69"/>
      <c r="EAM215" s="69"/>
      <c r="EAN215" s="69"/>
      <c r="EAO215" s="69"/>
      <c r="EAP215" s="69"/>
      <c r="EAQ215" s="69"/>
      <c r="EAR215" s="69"/>
      <c r="EAS215" s="69"/>
      <c r="EAT215" s="69"/>
      <c r="EAU215" s="69"/>
      <c r="EAV215" s="69"/>
      <c r="EAW215" s="69"/>
      <c r="EAX215" s="69"/>
      <c r="EAY215" s="69"/>
      <c r="EAZ215" s="69"/>
      <c r="EBA215" s="69"/>
      <c r="EBB215" s="69"/>
      <c r="EBC215" s="69"/>
      <c r="EBD215" s="69"/>
      <c r="EBE215" s="69"/>
      <c r="EBF215" s="69"/>
      <c r="EBG215" s="69"/>
      <c r="EBH215" s="69"/>
      <c r="EBI215" s="69"/>
      <c r="EBJ215" s="69"/>
      <c r="EBK215" s="69"/>
      <c r="EBL215" s="69"/>
      <c r="EBM215" s="69"/>
      <c r="EBN215" s="69"/>
      <c r="EBO215" s="69"/>
      <c r="EBP215" s="69"/>
      <c r="EBQ215" s="69"/>
      <c r="EBR215" s="69"/>
      <c r="EBS215" s="69"/>
      <c r="EBT215" s="69"/>
      <c r="EBU215" s="69"/>
      <c r="EBV215" s="69"/>
      <c r="EBW215" s="69"/>
      <c r="EBX215" s="69"/>
      <c r="EBY215" s="69"/>
      <c r="EBZ215" s="69"/>
      <c r="ECA215" s="69"/>
      <c r="ECB215" s="69"/>
      <c r="ECC215" s="69"/>
      <c r="ECD215" s="69"/>
      <c r="ECE215" s="69"/>
      <c r="ECF215" s="69"/>
      <c r="ECG215" s="69"/>
      <c r="ECH215" s="69"/>
      <c r="ECI215" s="69"/>
      <c r="ECJ215" s="69"/>
      <c r="ECK215" s="69"/>
      <c r="ECL215" s="69"/>
      <c r="ECM215" s="69"/>
      <c r="ECN215" s="69"/>
      <c r="ECO215" s="69"/>
      <c r="ECP215" s="69"/>
      <c r="ECQ215" s="69"/>
      <c r="ECR215" s="69"/>
      <c r="ECS215" s="69"/>
      <c r="ECT215" s="69"/>
      <c r="ECU215" s="69"/>
      <c r="ECV215" s="69"/>
      <c r="ECW215" s="69"/>
      <c r="ECX215" s="69"/>
      <c r="ECY215" s="69"/>
      <c r="ECZ215" s="69"/>
      <c r="EDA215" s="69"/>
      <c r="EDB215" s="69"/>
      <c r="EDC215" s="69"/>
      <c r="EDD215" s="69"/>
      <c r="EDE215" s="69"/>
      <c r="EDF215" s="69"/>
      <c r="EDG215" s="69"/>
      <c r="EDH215" s="69"/>
      <c r="EDI215" s="69"/>
      <c r="EDJ215" s="69"/>
      <c r="EDK215" s="69"/>
      <c r="EDL215" s="69"/>
      <c r="EDM215" s="69"/>
      <c r="EDN215" s="69"/>
      <c r="EDO215" s="69"/>
      <c r="EDP215" s="69"/>
      <c r="EDQ215" s="69"/>
      <c r="EDR215" s="69"/>
      <c r="EDS215" s="69"/>
      <c r="EDT215" s="69"/>
      <c r="EDU215" s="69"/>
      <c r="EDV215" s="69"/>
      <c r="EDW215" s="69"/>
      <c r="EDX215" s="69"/>
      <c r="EDY215" s="69"/>
      <c r="EDZ215" s="69"/>
      <c r="EEA215" s="69"/>
      <c r="EEB215" s="69"/>
      <c r="EEC215" s="69"/>
      <c r="EED215" s="69"/>
      <c r="EEE215" s="69"/>
      <c r="EEF215" s="69"/>
      <c r="EEG215" s="69"/>
      <c r="EEH215" s="69"/>
      <c r="EEI215" s="69"/>
      <c r="EEJ215" s="69"/>
      <c r="EEK215" s="69"/>
      <c r="EEL215" s="69"/>
      <c r="EEM215" s="69"/>
      <c r="EEN215" s="69"/>
      <c r="EEO215" s="69"/>
      <c r="EEP215" s="69"/>
      <c r="EEQ215" s="69"/>
      <c r="EER215" s="69"/>
      <c r="EES215" s="69"/>
      <c r="EET215" s="69"/>
      <c r="EEU215" s="69"/>
      <c r="EEV215" s="69"/>
      <c r="EEW215" s="69"/>
      <c r="EEX215" s="69"/>
      <c r="EEY215" s="69"/>
      <c r="EEZ215" s="69"/>
      <c r="EFA215" s="69"/>
      <c r="EFB215" s="69"/>
      <c r="EFC215" s="69"/>
      <c r="EFD215" s="69"/>
      <c r="EFE215" s="69"/>
      <c r="EFF215" s="69"/>
      <c r="EFG215" s="69"/>
      <c r="EFH215" s="69"/>
      <c r="EFI215" s="69"/>
      <c r="EFJ215" s="69"/>
      <c r="EFK215" s="69"/>
      <c r="EFL215" s="69"/>
      <c r="EFM215" s="69"/>
      <c r="EFN215" s="69"/>
      <c r="EFO215" s="69"/>
      <c r="EFP215" s="69"/>
      <c r="EFQ215" s="69"/>
      <c r="EFR215" s="69"/>
      <c r="EFS215" s="69"/>
      <c r="EFT215" s="69"/>
      <c r="EFU215" s="69"/>
      <c r="EFV215" s="69"/>
      <c r="EFW215" s="69"/>
      <c r="EFX215" s="69"/>
      <c r="EFY215" s="69"/>
      <c r="EFZ215" s="69"/>
      <c r="EGA215" s="69"/>
      <c r="EGB215" s="69"/>
      <c r="EGC215" s="69"/>
      <c r="EGD215" s="69"/>
      <c r="EGE215" s="69"/>
      <c r="EGF215" s="69"/>
      <c r="EGG215" s="69"/>
      <c r="EGH215" s="69"/>
      <c r="EGI215" s="69"/>
      <c r="EGJ215" s="69"/>
      <c r="EGK215" s="69"/>
      <c r="EGL215" s="69"/>
      <c r="EGM215" s="69"/>
      <c r="EGN215" s="69"/>
      <c r="EGO215" s="69"/>
      <c r="EGP215" s="69"/>
      <c r="EGQ215" s="69"/>
      <c r="EGR215" s="69"/>
      <c r="EGS215" s="69"/>
      <c r="EGT215" s="69"/>
      <c r="EGU215" s="69"/>
      <c r="EGV215" s="69"/>
      <c r="EGW215" s="69"/>
      <c r="EGX215" s="69"/>
      <c r="EGY215" s="69"/>
      <c r="EGZ215" s="69"/>
      <c r="EHA215" s="69"/>
      <c r="EHB215" s="69"/>
      <c r="EHC215" s="69"/>
      <c r="EHD215" s="69"/>
      <c r="EHE215" s="69"/>
      <c r="EHF215" s="69"/>
      <c r="EHG215" s="69"/>
      <c r="EHH215" s="69"/>
      <c r="EHI215" s="69"/>
      <c r="EHJ215" s="69"/>
      <c r="EHK215" s="69"/>
      <c r="EHL215" s="69"/>
      <c r="EHM215" s="69"/>
      <c r="EHN215" s="69"/>
      <c r="EHO215" s="69"/>
      <c r="EHP215" s="69"/>
      <c r="EHQ215" s="69"/>
      <c r="EHR215" s="69"/>
      <c r="EHS215" s="69"/>
      <c r="EHT215" s="69"/>
      <c r="EHU215" s="69"/>
      <c r="EHV215" s="69"/>
      <c r="EHW215" s="69"/>
      <c r="EHX215" s="69"/>
      <c r="EHY215" s="69"/>
      <c r="EHZ215" s="69"/>
      <c r="EIA215" s="69"/>
      <c r="EIB215" s="69"/>
      <c r="EIC215" s="69"/>
      <c r="EID215" s="69"/>
      <c r="EIE215" s="69"/>
      <c r="EIF215" s="69"/>
      <c r="EIG215" s="69"/>
      <c r="EIH215" s="69"/>
      <c r="EII215" s="69"/>
      <c r="EIJ215" s="69"/>
      <c r="EIK215" s="69"/>
      <c r="EIL215" s="69"/>
      <c r="EIM215" s="69"/>
      <c r="EIN215" s="69"/>
      <c r="EIO215" s="69"/>
      <c r="EIP215" s="69"/>
      <c r="EIQ215" s="69"/>
      <c r="EIR215" s="69"/>
      <c r="EIS215" s="69"/>
      <c r="EIT215" s="69"/>
      <c r="EIU215" s="69"/>
      <c r="EIV215" s="69"/>
      <c r="EIW215" s="69"/>
      <c r="EIX215" s="69"/>
      <c r="EIY215" s="69"/>
      <c r="EIZ215" s="69"/>
      <c r="EJA215" s="69"/>
      <c r="EJB215" s="69"/>
      <c r="EJC215" s="69"/>
      <c r="EJD215" s="69"/>
      <c r="EJE215" s="69"/>
      <c r="EJF215" s="69"/>
      <c r="EJG215" s="69"/>
      <c r="EJH215" s="69"/>
      <c r="EJI215" s="69"/>
      <c r="EJJ215" s="69"/>
      <c r="EJK215" s="69"/>
      <c r="EJL215" s="69"/>
      <c r="EJM215" s="69"/>
      <c r="EJN215" s="69"/>
      <c r="EJO215" s="69"/>
      <c r="EJP215" s="69"/>
      <c r="EJQ215" s="69"/>
      <c r="EJR215" s="69"/>
      <c r="EJS215" s="69"/>
      <c r="EJT215" s="69"/>
      <c r="EJU215" s="69"/>
      <c r="EJV215" s="69"/>
      <c r="EJW215" s="69"/>
      <c r="EJX215" s="69"/>
      <c r="EJY215" s="69"/>
      <c r="EJZ215" s="69"/>
      <c r="EKA215" s="69"/>
      <c r="EKB215" s="69"/>
      <c r="EKC215" s="69"/>
      <c r="EKD215" s="69"/>
      <c r="EKE215" s="69"/>
      <c r="EKF215" s="69"/>
      <c r="EKG215" s="69"/>
      <c r="EKH215" s="69"/>
      <c r="EKI215" s="69"/>
      <c r="EKJ215" s="69"/>
      <c r="EKK215" s="69"/>
      <c r="EKL215" s="69"/>
      <c r="EKM215" s="69"/>
      <c r="EKN215" s="69"/>
      <c r="EKO215" s="69"/>
      <c r="EKP215" s="69"/>
      <c r="EKQ215" s="69"/>
      <c r="EKR215" s="69"/>
      <c r="EKS215" s="69"/>
      <c r="EKT215" s="69"/>
      <c r="EKU215" s="69"/>
      <c r="EKV215" s="69"/>
      <c r="EKW215" s="69"/>
      <c r="EKX215" s="69"/>
      <c r="EKY215" s="69"/>
      <c r="EKZ215" s="69"/>
      <c r="ELA215" s="69"/>
      <c r="ELB215" s="69"/>
      <c r="ELC215" s="69"/>
      <c r="ELD215" s="69"/>
      <c r="ELE215" s="69"/>
      <c r="ELF215" s="69"/>
      <c r="ELG215" s="69"/>
      <c r="ELH215" s="69"/>
      <c r="ELI215" s="69"/>
      <c r="ELJ215" s="69"/>
      <c r="ELK215" s="69"/>
      <c r="ELL215" s="69"/>
      <c r="ELM215" s="69"/>
      <c r="ELN215" s="69"/>
      <c r="ELO215" s="69"/>
      <c r="ELP215" s="69"/>
      <c r="ELQ215" s="69"/>
      <c r="ELR215" s="69"/>
      <c r="ELS215" s="69"/>
      <c r="ELT215" s="69"/>
      <c r="ELU215" s="69"/>
      <c r="ELV215" s="69"/>
      <c r="ELW215" s="69"/>
      <c r="ELX215" s="69"/>
      <c r="ELY215" s="69"/>
      <c r="ELZ215" s="69"/>
      <c r="EMA215" s="69"/>
      <c r="EMB215" s="69"/>
      <c r="EMC215" s="69"/>
      <c r="EMD215" s="69"/>
      <c r="EME215" s="69"/>
      <c r="EMF215" s="69"/>
      <c r="EMG215" s="69"/>
      <c r="EMH215" s="69"/>
      <c r="EMI215" s="69"/>
      <c r="EMJ215" s="69"/>
      <c r="EMK215" s="69"/>
      <c r="EML215" s="69"/>
      <c r="EMM215" s="69"/>
      <c r="EMN215" s="69"/>
      <c r="EMO215" s="69"/>
      <c r="EMP215" s="69"/>
      <c r="EMQ215" s="69"/>
      <c r="EMR215" s="69"/>
      <c r="EMS215" s="69"/>
      <c r="EMT215" s="69"/>
      <c r="EMU215" s="69"/>
      <c r="EMV215" s="69"/>
      <c r="EMW215" s="69"/>
      <c r="EMX215" s="69"/>
      <c r="EMY215" s="69"/>
      <c r="EMZ215" s="69"/>
      <c r="ENA215" s="69"/>
      <c r="ENB215" s="69"/>
      <c r="ENC215" s="69"/>
      <c r="END215" s="69"/>
      <c r="ENE215" s="69"/>
      <c r="ENF215" s="69"/>
      <c r="ENG215" s="69"/>
      <c r="ENH215" s="69"/>
      <c r="ENI215" s="69"/>
      <c r="ENJ215" s="69"/>
      <c r="ENK215" s="69"/>
      <c r="ENL215" s="69"/>
      <c r="ENM215" s="69"/>
      <c r="ENN215" s="69"/>
      <c r="ENO215" s="69"/>
      <c r="ENP215" s="69"/>
      <c r="ENQ215" s="69"/>
      <c r="ENR215" s="69"/>
      <c r="ENS215" s="69"/>
      <c r="ENT215" s="69"/>
      <c r="ENU215" s="69"/>
      <c r="ENV215" s="69"/>
      <c r="ENW215" s="69"/>
      <c r="ENX215" s="69"/>
      <c r="ENY215" s="69"/>
      <c r="ENZ215" s="69"/>
      <c r="EOA215" s="69"/>
      <c r="EOB215" s="69"/>
      <c r="EOC215" s="69"/>
      <c r="EOD215" s="69"/>
      <c r="EOE215" s="69"/>
      <c r="EOF215" s="69"/>
      <c r="EOG215" s="69"/>
      <c r="EOH215" s="69"/>
      <c r="EOI215" s="69"/>
      <c r="EOJ215" s="69"/>
      <c r="EOK215" s="69"/>
      <c r="EOL215" s="69"/>
      <c r="EOM215" s="69"/>
      <c r="EON215" s="69"/>
      <c r="EOO215" s="69"/>
      <c r="EOP215" s="69"/>
      <c r="EOQ215" s="69"/>
      <c r="EOR215" s="69"/>
      <c r="EOS215" s="69"/>
      <c r="EOT215" s="69"/>
      <c r="EOU215" s="69"/>
      <c r="EOV215" s="69"/>
      <c r="EOW215" s="69"/>
      <c r="EOX215" s="69"/>
      <c r="EOY215" s="69"/>
      <c r="EOZ215" s="69"/>
      <c r="EPA215" s="69"/>
      <c r="EPB215" s="69"/>
      <c r="EPC215" s="69"/>
      <c r="EPD215" s="69"/>
      <c r="EPE215" s="69"/>
      <c r="EPF215" s="69"/>
      <c r="EPG215" s="69"/>
      <c r="EPH215" s="69"/>
      <c r="EPI215" s="69"/>
      <c r="EPJ215" s="69"/>
      <c r="EPK215" s="69"/>
      <c r="EPL215" s="69"/>
      <c r="EPM215" s="69"/>
      <c r="EPN215" s="69"/>
      <c r="EPO215" s="69"/>
      <c r="EPP215" s="69"/>
      <c r="EPQ215" s="69"/>
      <c r="EPR215" s="69"/>
      <c r="EPS215" s="69"/>
      <c r="EPT215" s="69"/>
      <c r="EPU215" s="69"/>
      <c r="EPV215" s="69"/>
      <c r="EPW215" s="69"/>
      <c r="EPX215" s="69"/>
      <c r="EPY215" s="69"/>
      <c r="EPZ215" s="69"/>
      <c r="EQA215" s="69"/>
      <c r="EQB215" s="69"/>
      <c r="EQC215" s="69"/>
      <c r="EQD215" s="69"/>
      <c r="EQE215" s="69"/>
      <c r="EQF215" s="69"/>
      <c r="EQG215" s="69"/>
      <c r="EQH215" s="69"/>
      <c r="EQI215" s="69"/>
      <c r="EQJ215" s="69"/>
      <c r="EQK215" s="69"/>
      <c r="EQL215" s="69"/>
      <c r="EQM215" s="69"/>
      <c r="EQN215" s="69"/>
      <c r="EQO215" s="69"/>
      <c r="EQP215" s="69"/>
      <c r="EQQ215" s="69"/>
      <c r="EQR215" s="69"/>
      <c r="EQS215" s="69"/>
      <c r="EQT215" s="69"/>
      <c r="EQU215" s="69"/>
      <c r="EQV215" s="69"/>
      <c r="EQW215" s="69"/>
      <c r="EQX215" s="69"/>
      <c r="EQY215" s="69"/>
      <c r="EQZ215" s="69"/>
      <c r="ERA215" s="69"/>
      <c r="ERB215" s="69"/>
      <c r="ERC215" s="69"/>
      <c r="ERD215" s="69"/>
      <c r="ERE215" s="69"/>
      <c r="ERF215" s="69"/>
      <c r="ERG215" s="69"/>
      <c r="ERH215" s="69"/>
      <c r="ERI215" s="69"/>
      <c r="ERJ215" s="69"/>
      <c r="ERK215" s="69"/>
      <c r="ERL215" s="69"/>
      <c r="ERM215" s="69"/>
      <c r="ERN215" s="69"/>
      <c r="ERO215" s="69"/>
      <c r="ERP215" s="69"/>
      <c r="ERQ215" s="69"/>
      <c r="ERR215" s="69"/>
      <c r="ERS215" s="69"/>
      <c r="ERT215" s="69"/>
      <c r="ERU215" s="69"/>
      <c r="ERV215" s="69"/>
      <c r="ERW215" s="69"/>
      <c r="ERX215" s="69"/>
      <c r="ERY215" s="69"/>
      <c r="ERZ215" s="69"/>
      <c r="ESA215" s="69"/>
      <c r="ESB215" s="69"/>
      <c r="ESC215" s="69"/>
      <c r="ESD215" s="69"/>
      <c r="ESE215" s="69"/>
      <c r="ESF215" s="69"/>
      <c r="ESG215" s="69"/>
      <c r="ESH215" s="69"/>
      <c r="ESI215" s="69"/>
      <c r="ESJ215" s="69"/>
      <c r="ESK215" s="69"/>
      <c r="ESL215" s="69"/>
      <c r="ESM215" s="69"/>
      <c r="ESN215" s="69"/>
      <c r="ESO215" s="69"/>
      <c r="ESP215" s="69"/>
      <c r="ESQ215" s="69"/>
      <c r="ESR215" s="69"/>
      <c r="ESS215" s="69"/>
      <c r="EST215" s="69"/>
      <c r="ESU215" s="69"/>
      <c r="ESV215" s="69"/>
      <c r="ESW215" s="69"/>
      <c r="ESX215" s="69"/>
      <c r="ESY215" s="69"/>
      <c r="ESZ215" s="69"/>
      <c r="ETA215" s="69"/>
      <c r="ETB215" s="69"/>
      <c r="ETC215" s="69"/>
      <c r="ETD215" s="69"/>
      <c r="ETE215" s="69"/>
      <c r="ETF215" s="69"/>
      <c r="ETG215" s="69"/>
      <c r="ETH215" s="69"/>
      <c r="ETI215" s="69"/>
      <c r="ETJ215" s="69"/>
      <c r="ETK215" s="69"/>
      <c r="ETL215" s="69"/>
      <c r="ETM215" s="69"/>
      <c r="ETN215" s="69"/>
      <c r="ETO215" s="69"/>
      <c r="ETP215" s="69"/>
      <c r="ETQ215" s="69"/>
      <c r="ETR215" s="69"/>
      <c r="ETS215" s="69"/>
      <c r="ETT215" s="69"/>
      <c r="ETU215" s="69"/>
      <c r="ETV215" s="69"/>
      <c r="ETW215" s="69"/>
      <c r="ETX215" s="69"/>
      <c r="ETY215" s="69"/>
      <c r="ETZ215" s="69"/>
      <c r="EUA215" s="69"/>
      <c r="EUB215" s="69"/>
      <c r="EUC215" s="69"/>
      <c r="EUD215" s="69"/>
      <c r="EUE215" s="69"/>
      <c r="EUF215" s="69"/>
      <c r="EUG215" s="69"/>
      <c r="EUH215" s="69"/>
      <c r="EUI215" s="69"/>
      <c r="EUJ215" s="69"/>
      <c r="EUK215" s="69"/>
      <c r="EUL215" s="69"/>
      <c r="EUM215" s="69"/>
      <c r="EUN215" s="69"/>
      <c r="EUO215" s="69"/>
      <c r="EUP215" s="69"/>
      <c r="EUQ215" s="69"/>
      <c r="EUR215" s="69"/>
      <c r="EUS215" s="69"/>
      <c r="EUT215" s="69"/>
      <c r="EUU215" s="69"/>
      <c r="EUV215" s="69"/>
      <c r="EUW215" s="69"/>
      <c r="EUX215" s="69"/>
      <c r="EUY215" s="69"/>
      <c r="EUZ215" s="69"/>
      <c r="EVA215" s="69"/>
      <c r="EVB215" s="69"/>
      <c r="EVC215" s="69"/>
      <c r="EVD215" s="69"/>
      <c r="EVE215" s="69"/>
      <c r="EVF215" s="69"/>
      <c r="EVG215" s="69"/>
      <c r="EVH215" s="69"/>
      <c r="EVI215" s="69"/>
      <c r="EVJ215" s="69"/>
      <c r="EVK215" s="69"/>
      <c r="EVL215" s="69"/>
      <c r="EVM215" s="69"/>
      <c r="EVN215" s="69"/>
      <c r="EVO215" s="69"/>
      <c r="EVP215" s="69"/>
      <c r="EVQ215" s="69"/>
      <c r="EVR215" s="69"/>
      <c r="EVS215" s="69"/>
      <c r="EVT215" s="69"/>
      <c r="EVU215" s="69"/>
      <c r="EVV215" s="69"/>
      <c r="EVW215" s="69"/>
      <c r="EVX215" s="69"/>
      <c r="EVY215" s="69"/>
      <c r="EVZ215" s="69"/>
      <c r="EWA215" s="69"/>
      <c r="EWB215" s="69"/>
      <c r="EWC215" s="69"/>
      <c r="EWD215" s="69"/>
      <c r="EWE215" s="69"/>
      <c r="EWF215" s="69"/>
      <c r="EWG215" s="69"/>
      <c r="EWH215" s="69"/>
      <c r="EWI215" s="69"/>
      <c r="EWJ215" s="69"/>
      <c r="EWK215" s="69"/>
      <c r="EWL215" s="69"/>
      <c r="EWM215" s="69"/>
      <c r="EWN215" s="69"/>
      <c r="EWO215" s="69"/>
      <c r="EWP215" s="69"/>
      <c r="EWQ215" s="69"/>
      <c r="EWR215" s="69"/>
      <c r="EWS215" s="69"/>
      <c r="EWT215" s="69"/>
      <c r="EWU215" s="69"/>
      <c r="EWV215" s="69"/>
      <c r="EWW215" s="69"/>
      <c r="EWX215" s="69"/>
      <c r="EWY215" s="69"/>
      <c r="EWZ215" s="69"/>
      <c r="EXA215" s="69"/>
      <c r="EXB215" s="69"/>
      <c r="EXC215" s="69"/>
      <c r="EXD215" s="69"/>
      <c r="EXE215" s="69"/>
      <c r="EXF215" s="69"/>
      <c r="EXG215" s="69"/>
      <c r="EXH215" s="69"/>
      <c r="EXI215" s="69"/>
      <c r="EXJ215" s="69"/>
      <c r="EXK215" s="69"/>
      <c r="EXL215" s="69"/>
      <c r="EXM215" s="69"/>
      <c r="EXN215" s="69"/>
      <c r="EXO215" s="69"/>
      <c r="EXP215" s="69"/>
      <c r="EXQ215" s="69"/>
      <c r="EXR215" s="69"/>
      <c r="EXS215" s="69"/>
      <c r="EXT215" s="69"/>
      <c r="EXU215" s="69"/>
      <c r="EXV215" s="69"/>
      <c r="EXW215" s="69"/>
      <c r="EXX215" s="69"/>
      <c r="EXY215" s="69"/>
      <c r="EXZ215" s="69"/>
      <c r="EYA215" s="69"/>
      <c r="EYB215" s="69"/>
      <c r="EYC215" s="69"/>
      <c r="EYD215" s="69"/>
      <c r="EYE215" s="69"/>
      <c r="EYF215" s="69"/>
      <c r="EYG215" s="69"/>
      <c r="EYH215" s="69"/>
      <c r="EYI215" s="69"/>
      <c r="EYJ215" s="69"/>
      <c r="EYK215" s="69"/>
      <c r="EYL215" s="69"/>
      <c r="EYM215" s="69"/>
      <c r="EYN215" s="69"/>
      <c r="EYO215" s="69"/>
      <c r="EYP215" s="69"/>
      <c r="EYQ215" s="69"/>
      <c r="EYR215" s="69"/>
      <c r="EYS215" s="69"/>
      <c r="EYT215" s="69"/>
      <c r="EYU215" s="69"/>
      <c r="EYV215" s="69"/>
      <c r="EYW215" s="69"/>
      <c r="EYX215" s="69"/>
      <c r="EYY215" s="69"/>
      <c r="EYZ215" s="69"/>
      <c r="EZA215" s="69"/>
      <c r="EZB215" s="69"/>
      <c r="EZC215" s="69"/>
      <c r="EZD215" s="69"/>
      <c r="EZE215" s="69"/>
      <c r="EZF215" s="69"/>
      <c r="EZG215" s="69"/>
      <c r="EZH215" s="69"/>
      <c r="EZI215" s="69"/>
      <c r="EZJ215" s="69"/>
      <c r="EZK215" s="69"/>
      <c r="EZL215" s="69"/>
      <c r="EZM215" s="69"/>
      <c r="EZN215" s="69"/>
      <c r="EZO215" s="69"/>
      <c r="EZP215" s="69"/>
      <c r="EZQ215" s="69"/>
      <c r="EZR215" s="69"/>
      <c r="EZS215" s="69"/>
      <c r="EZT215" s="69"/>
      <c r="EZU215" s="69"/>
      <c r="EZV215" s="69"/>
      <c r="EZW215" s="69"/>
      <c r="EZX215" s="69"/>
      <c r="EZY215" s="69"/>
      <c r="EZZ215" s="69"/>
      <c r="FAA215" s="69"/>
      <c r="FAB215" s="69"/>
      <c r="FAC215" s="69"/>
      <c r="FAD215" s="69"/>
      <c r="FAE215" s="69"/>
      <c r="FAF215" s="69"/>
      <c r="FAG215" s="69"/>
      <c r="FAH215" s="69"/>
      <c r="FAI215" s="69"/>
      <c r="FAJ215" s="69"/>
      <c r="FAK215" s="69"/>
      <c r="FAL215" s="69"/>
      <c r="FAM215" s="69"/>
      <c r="FAN215" s="69"/>
      <c r="FAO215" s="69"/>
      <c r="FAP215" s="69"/>
      <c r="FAQ215" s="69"/>
      <c r="FAR215" s="69"/>
      <c r="FAS215" s="69"/>
      <c r="FAT215" s="69"/>
      <c r="FAU215" s="69"/>
      <c r="FAV215" s="69"/>
      <c r="FAW215" s="69"/>
      <c r="FAX215" s="69"/>
      <c r="FAY215" s="69"/>
      <c r="FAZ215" s="69"/>
      <c r="FBA215" s="69"/>
      <c r="FBB215" s="69"/>
      <c r="FBC215" s="69"/>
      <c r="FBD215" s="69"/>
      <c r="FBE215" s="69"/>
      <c r="FBF215" s="69"/>
      <c r="FBG215" s="69"/>
      <c r="FBH215" s="69"/>
      <c r="FBI215" s="69"/>
      <c r="FBJ215" s="69"/>
      <c r="FBK215" s="69"/>
      <c r="FBL215" s="69"/>
      <c r="FBM215" s="69"/>
      <c r="FBN215" s="69"/>
      <c r="FBO215" s="69"/>
      <c r="FBP215" s="69"/>
      <c r="FBQ215" s="69"/>
      <c r="FBR215" s="69"/>
      <c r="FBS215" s="69"/>
      <c r="FBT215" s="69"/>
      <c r="FBU215" s="69"/>
      <c r="FBV215" s="69"/>
      <c r="FBW215" s="69"/>
      <c r="FBX215" s="69"/>
      <c r="FBY215" s="69"/>
      <c r="FBZ215" s="69"/>
      <c r="FCA215" s="69"/>
      <c r="FCB215" s="69"/>
      <c r="FCC215" s="69"/>
      <c r="FCD215" s="69"/>
      <c r="FCE215" s="69"/>
      <c r="FCF215" s="69"/>
      <c r="FCG215" s="69"/>
      <c r="FCH215" s="69"/>
      <c r="FCI215" s="69"/>
      <c r="FCJ215" s="69"/>
      <c r="FCK215" s="69"/>
      <c r="FCL215" s="69"/>
      <c r="FCM215" s="69"/>
      <c r="FCN215" s="69"/>
      <c r="FCO215" s="69"/>
      <c r="FCP215" s="69"/>
      <c r="FCQ215" s="69"/>
      <c r="FCR215" s="69"/>
      <c r="FCS215" s="69"/>
      <c r="FCT215" s="69"/>
      <c r="FCU215" s="69"/>
      <c r="FCV215" s="69"/>
      <c r="FCW215" s="69"/>
      <c r="FCX215" s="69"/>
      <c r="FCY215" s="69"/>
      <c r="FCZ215" s="69"/>
      <c r="FDA215" s="69"/>
      <c r="FDB215" s="69"/>
      <c r="FDC215" s="69"/>
      <c r="FDD215" s="69"/>
      <c r="FDE215" s="69"/>
      <c r="FDF215" s="69"/>
      <c r="FDG215" s="69"/>
      <c r="FDH215" s="69"/>
      <c r="FDI215" s="69"/>
      <c r="FDJ215" s="69"/>
      <c r="FDK215" s="69"/>
      <c r="FDL215" s="69"/>
      <c r="FDM215" s="69"/>
      <c r="FDN215" s="69"/>
      <c r="FDO215" s="69"/>
      <c r="FDP215" s="69"/>
      <c r="FDQ215" s="69"/>
      <c r="FDR215" s="69"/>
      <c r="FDS215" s="69"/>
      <c r="FDT215" s="69"/>
      <c r="FDU215" s="69"/>
      <c r="FDV215" s="69"/>
      <c r="FDW215" s="69"/>
      <c r="FDX215" s="69"/>
      <c r="FDY215" s="69"/>
      <c r="FDZ215" s="69"/>
      <c r="FEA215" s="69"/>
      <c r="FEB215" s="69"/>
      <c r="FEC215" s="69"/>
      <c r="FED215" s="69"/>
      <c r="FEE215" s="69"/>
      <c r="FEF215" s="69"/>
      <c r="FEG215" s="69"/>
      <c r="FEH215" s="69"/>
      <c r="FEI215" s="69"/>
      <c r="FEJ215" s="69"/>
      <c r="FEK215" s="69"/>
      <c r="FEL215" s="69"/>
      <c r="FEM215" s="69"/>
      <c r="FEN215" s="69"/>
      <c r="FEO215" s="69"/>
      <c r="FEP215" s="69"/>
      <c r="FEQ215" s="69"/>
      <c r="FER215" s="69"/>
      <c r="FES215" s="69"/>
      <c r="FET215" s="69"/>
      <c r="FEU215" s="69"/>
      <c r="FEV215" s="69"/>
      <c r="FEW215" s="69"/>
      <c r="FEX215" s="69"/>
      <c r="FEY215" s="69"/>
      <c r="FEZ215" s="69"/>
      <c r="FFA215" s="69"/>
      <c r="FFB215" s="69"/>
      <c r="FFC215" s="69"/>
      <c r="FFD215" s="69"/>
      <c r="FFE215" s="69"/>
      <c r="FFF215" s="69"/>
      <c r="FFG215" s="69"/>
      <c r="FFH215" s="69"/>
      <c r="FFI215" s="69"/>
      <c r="FFJ215" s="69"/>
      <c r="FFK215" s="69"/>
      <c r="FFL215" s="69"/>
      <c r="FFM215" s="69"/>
      <c r="FFN215" s="69"/>
      <c r="FFO215" s="69"/>
      <c r="FFP215" s="69"/>
      <c r="FFQ215" s="69"/>
      <c r="FFR215" s="69"/>
      <c r="FFS215" s="69"/>
      <c r="FFT215" s="69"/>
      <c r="FFU215" s="69"/>
      <c r="FFV215" s="69"/>
      <c r="FFW215" s="69"/>
      <c r="FFX215" s="69"/>
      <c r="FFY215" s="69"/>
      <c r="FFZ215" s="69"/>
      <c r="FGA215" s="69"/>
      <c r="FGB215" s="69"/>
      <c r="FGC215" s="69"/>
      <c r="FGD215" s="69"/>
      <c r="FGE215" s="69"/>
      <c r="FGF215" s="69"/>
      <c r="FGG215" s="69"/>
      <c r="FGH215" s="69"/>
      <c r="FGI215" s="69"/>
      <c r="FGJ215" s="69"/>
      <c r="FGK215" s="69"/>
      <c r="FGL215" s="69"/>
      <c r="FGM215" s="69"/>
      <c r="FGN215" s="69"/>
      <c r="FGO215" s="69"/>
      <c r="FGP215" s="69"/>
      <c r="FGQ215" s="69"/>
      <c r="FGR215" s="69"/>
      <c r="FGS215" s="69"/>
      <c r="FGT215" s="69"/>
      <c r="FGU215" s="69"/>
      <c r="FGV215" s="69"/>
      <c r="FGW215" s="69"/>
      <c r="FGX215" s="69"/>
      <c r="FGY215" s="69"/>
      <c r="FGZ215" s="69"/>
      <c r="FHA215" s="69"/>
      <c r="FHB215" s="69"/>
      <c r="FHC215" s="69"/>
      <c r="FHD215" s="69"/>
      <c r="FHE215" s="69"/>
      <c r="FHF215" s="69"/>
      <c r="FHG215" s="69"/>
      <c r="FHH215" s="69"/>
      <c r="FHI215" s="69"/>
      <c r="FHJ215" s="69"/>
      <c r="FHK215" s="69"/>
      <c r="FHL215" s="69"/>
      <c r="FHM215" s="69"/>
      <c r="FHN215" s="69"/>
      <c r="FHO215" s="69"/>
      <c r="FHP215" s="69"/>
      <c r="FHQ215" s="69"/>
      <c r="FHR215" s="69"/>
      <c r="FHS215" s="69"/>
      <c r="FHT215" s="69"/>
      <c r="FHU215" s="69"/>
      <c r="FHV215" s="69"/>
      <c r="FHW215" s="69"/>
      <c r="FHX215" s="69"/>
      <c r="FHY215" s="69"/>
      <c r="FHZ215" s="69"/>
      <c r="FIA215" s="69"/>
      <c r="FIB215" s="69"/>
      <c r="FIC215" s="69"/>
      <c r="FID215" s="69"/>
      <c r="FIE215" s="69"/>
      <c r="FIF215" s="69"/>
      <c r="FIG215" s="69"/>
      <c r="FIH215" s="69"/>
      <c r="FII215" s="69"/>
      <c r="FIJ215" s="69"/>
      <c r="FIK215" s="69"/>
      <c r="FIL215" s="69"/>
      <c r="FIM215" s="69"/>
      <c r="FIN215" s="69"/>
      <c r="FIO215" s="69"/>
      <c r="FIP215" s="69"/>
      <c r="FIQ215" s="69"/>
      <c r="FIR215" s="69"/>
      <c r="FIS215" s="69"/>
      <c r="FIT215" s="69"/>
      <c r="FIU215" s="69"/>
      <c r="FIV215" s="69"/>
      <c r="FIW215" s="69"/>
      <c r="FIX215" s="69"/>
      <c r="FIY215" s="69"/>
      <c r="FIZ215" s="69"/>
      <c r="FJA215" s="69"/>
      <c r="FJB215" s="69"/>
      <c r="FJC215" s="69"/>
      <c r="FJD215" s="69"/>
      <c r="FJE215" s="69"/>
      <c r="FJF215" s="69"/>
      <c r="FJG215" s="69"/>
      <c r="FJH215" s="69"/>
      <c r="FJI215" s="69"/>
      <c r="FJJ215" s="69"/>
      <c r="FJK215" s="69"/>
      <c r="FJL215" s="69"/>
      <c r="FJM215" s="69"/>
      <c r="FJN215" s="69"/>
      <c r="FJO215" s="69"/>
      <c r="FJP215" s="69"/>
      <c r="FJQ215" s="69"/>
      <c r="FJR215" s="69"/>
      <c r="FJS215" s="69"/>
      <c r="FJT215" s="69"/>
      <c r="FJU215" s="69"/>
      <c r="FJV215" s="69"/>
      <c r="FJW215" s="69"/>
      <c r="FJX215" s="69"/>
      <c r="FJY215" s="69"/>
      <c r="FJZ215" s="69"/>
      <c r="FKA215" s="69"/>
      <c r="FKB215" s="69"/>
      <c r="FKC215" s="69"/>
      <c r="FKD215" s="69"/>
      <c r="FKE215" s="69"/>
      <c r="FKF215" s="69"/>
      <c r="FKG215" s="69"/>
      <c r="FKH215" s="69"/>
      <c r="FKI215" s="69"/>
      <c r="FKJ215" s="69"/>
      <c r="FKK215" s="69"/>
      <c r="FKL215" s="69"/>
      <c r="FKM215" s="69"/>
      <c r="FKN215" s="69"/>
      <c r="FKO215" s="69"/>
      <c r="FKP215" s="69"/>
      <c r="FKQ215" s="69"/>
      <c r="FKR215" s="69"/>
      <c r="FKS215" s="69"/>
      <c r="FKT215" s="69"/>
      <c r="FKU215" s="69"/>
      <c r="FKV215" s="69"/>
      <c r="FKW215" s="69"/>
      <c r="FKX215" s="69"/>
      <c r="FKY215" s="69"/>
      <c r="FKZ215" s="69"/>
      <c r="FLA215" s="69"/>
      <c r="FLB215" s="69"/>
      <c r="FLC215" s="69"/>
      <c r="FLD215" s="69"/>
      <c r="FLE215" s="69"/>
      <c r="FLF215" s="69"/>
      <c r="FLG215" s="69"/>
      <c r="FLH215" s="69"/>
      <c r="FLI215" s="69"/>
      <c r="FLJ215" s="69"/>
      <c r="FLK215" s="69"/>
      <c r="FLL215" s="69"/>
      <c r="FLM215" s="69"/>
      <c r="FLN215" s="69"/>
      <c r="FLO215" s="69"/>
      <c r="FLP215" s="69"/>
      <c r="FLQ215" s="69"/>
      <c r="FLR215" s="69"/>
      <c r="FLS215" s="69"/>
      <c r="FLT215" s="69"/>
      <c r="FLU215" s="69"/>
      <c r="FLV215" s="69"/>
      <c r="FLW215" s="69"/>
      <c r="FLX215" s="69"/>
      <c r="FLY215" s="69"/>
      <c r="FLZ215" s="69"/>
      <c r="FMA215" s="69"/>
      <c r="FMB215" s="69"/>
      <c r="FMC215" s="69"/>
      <c r="FMD215" s="69"/>
      <c r="FME215" s="69"/>
      <c r="FMF215" s="69"/>
      <c r="FMG215" s="69"/>
      <c r="FMH215" s="69"/>
      <c r="FMI215" s="69"/>
      <c r="FMJ215" s="69"/>
      <c r="FMK215" s="69"/>
      <c r="FML215" s="69"/>
      <c r="FMM215" s="69"/>
      <c r="FMN215" s="69"/>
      <c r="FMO215" s="69"/>
      <c r="FMP215" s="69"/>
      <c r="FMQ215" s="69"/>
      <c r="FMR215" s="69"/>
      <c r="FMS215" s="69"/>
      <c r="FMT215" s="69"/>
      <c r="FMU215" s="69"/>
      <c r="FMV215" s="69"/>
      <c r="FMW215" s="69"/>
      <c r="FMX215" s="69"/>
      <c r="FMY215" s="69"/>
      <c r="FMZ215" s="69"/>
      <c r="FNA215" s="69"/>
      <c r="FNB215" s="69"/>
      <c r="FNC215" s="69"/>
      <c r="FND215" s="69"/>
      <c r="FNE215" s="69"/>
      <c r="FNF215" s="69"/>
      <c r="FNG215" s="69"/>
      <c r="FNH215" s="69"/>
      <c r="FNI215" s="69"/>
      <c r="FNJ215" s="69"/>
      <c r="FNK215" s="69"/>
      <c r="FNL215" s="69"/>
      <c r="FNM215" s="69"/>
      <c r="FNN215" s="69"/>
      <c r="FNO215" s="69"/>
      <c r="FNP215" s="69"/>
      <c r="FNQ215" s="69"/>
      <c r="FNR215" s="69"/>
      <c r="FNS215" s="69"/>
      <c r="FNT215" s="69"/>
      <c r="FNU215" s="69"/>
      <c r="FNV215" s="69"/>
      <c r="FNW215" s="69"/>
      <c r="FNX215" s="69"/>
      <c r="FNY215" s="69"/>
      <c r="FNZ215" s="69"/>
      <c r="FOA215" s="69"/>
      <c r="FOB215" s="69"/>
      <c r="FOC215" s="69"/>
      <c r="FOD215" s="69"/>
      <c r="FOE215" s="69"/>
      <c r="FOF215" s="69"/>
      <c r="FOG215" s="69"/>
      <c r="FOH215" s="69"/>
      <c r="FOI215" s="69"/>
      <c r="FOJ215" s="69"/>
      <c r="FOK215" s="69"/>
      <c r="FOL215" s="69"/>
      <c r="FOM215" s="69"/>
      <c r="FON215" s="69"/>
      <c r="FOO215" s="69"/>
      <c r="FOP215" s="69"/>
      <c r="FOQ215" s="69"/>
      <c r="FOR215" s="69"/>
      <c r="FOS215" s="69"/>
      <c r="FOT215" s="69"/>
      <c r="FOU215" s="69"/>
      <c r="FOV215" s="69"/>
      <c r="FOW215" s="69"/>
      <c r="FOX215" s="69"/>
      <c r="FOY215" s="69"/>
      <c r="FOZ215" s="69"/>
      <c r="FPA215" s="69"/>
      <c r="FPB215" s="69"/>
      <c r="FPC215" s="69"/>
      <c r="FPD215" s="69"/>
      <c r="FPE215" s="69"/>
      <c r="FPF215" s="69"/>
      <c r="FPG215" s="69"/>
      <c r="FPH215" s="69"/>
      <c r="FPI215" s="69"/>
      <c r="FPJ215" s="69"/>
      <c r="FPK215" s="69"/>
      <c r="FPL215" s="69"/>
      <c r="FPM215" s="69"/>
      <c r="FPN215" s="69"/>
      <c r="FPO215" s="69"/>
      <c r="FPP215" s="69"/>
      <c r="FPQ215" s="69"/>
      <c r="FPR215" s="69"/>
      <c r="FPS215" s="69"/>
      <c r="FPT215" s="69"/>
      <c r="FPU215" s="69"/>
      <c r="FPV215" s="69"/>
      <c r="FPW215" s="69"/>
      <c r="FPX215" s="69"/>
      <c r="FPY215" s="69"/>
      <c r="FPZ215" s="69"/>
      <c r="FQA215" s="69"/>
      <c r="FQB215" s="69"/>
      <c r="FQC215" s="69"/>
      <c r="FQD215" s="69"/>
      <c r="FQE215" s="69"/>
      <c r="FQF215" s="69"/>
      <c r="FQG215" s="69"/>
      <c r="FQH215" s="69"/>
      <c r="FQI215" s="69"/>
      <c r="FQJ215" s="69"/>
      <c r="FQK215" s="69"/>
      <c r="FQL215" s="69"/>
      <c r="FQM215" s="69"/>
      <c r="FQN215" s="69"/>
      <c r="FQO215" s="69"/>
      <c r="FQP215" s="69"/>
      <c r="FQQ215" s="69"/>
      <c r="FQR215" s="69"/>
      <c r="FQS215" s="69"/>
      <c r="FQT215" s="69"/>
      <c r="FQU215" s="69"/>
      <c r="FQV215" s="69"/>
      <c r="FQW215" s="69"/>
      <c r="FQX215" s="69"/>
      <c r="FQY215" s="69"/>
      <c r="FQZ215" s="69"/>
      <c r="FRA215" s="69"/>
      <c r="FRB215" s="69"/>
      <c r="FRC215" s="69"/>
      <c r="FRD215" s="69"/>
      <c r="FRE215" s="69"/>
      <c r="FRF215" s="69"/>
      <c r="FRG215" s="69"/>
      <c r="FRH215" s="69"/>
      <c r="FRI215" s="69"/>
      <c r="FRJ215" s="69"/>
      <c r="FRK215" s="69"/>
      <c r="FRL215" s="69"/>
      <c r="FRM215" s="69"/>
      <c r="FRN215" s="69"/>
      <c r="FRO215" s="69"/>
      <c r="FRP215" s="69"/>
      <c r="FRQ215" s="69"/>
      <c r="FRR215" s="69"/>
      <c r="FRS215" s="69"/>
      <c r="FRT215" s="69"/>
      <c r="FRU215" s="69"/>
      <c r="FRV215" s="69"/>
      <c r="FRW215" s="69"/>
      <c r="FRX215" s="69"/>
      <c r="FRY215" s="69"/>
      <c r="FRZ215" s="69"/>
      <c r="FSA215" s="69"/>
      <c r="FSB215" s="69"/>
      <c r="FSC215" s="69"/>
      <c r="FSD215" s="69"/>
      <c r="FSE215" s="69"/>
      <c r="FSF215" s="69"/>
      <c r="FSG215" s="69"/>
      <c r="FSH215" s="69"/>
      <c r="FSI215" s="69"/>
      <c r="FSJ215" s="69"/>
      <c r="FSK215" s="69"/>
      <c r="FSL215" s="69"/>
      <c r="FSM215" s="69"/>
      <c r="FSN215" s="69"/>
      <c r="FSO215" s="69"/>
      <c r="FSP215" s="69"/>
      <c r="FSQ215" s="69"/>
      <c r="FSR215" s="69"/>
      <c r="FSS215" s="69"/>
      <c r="FST215" s="69"/>
      <c r="FSU215" s="69"/>
      <c r="FSV215" s="69"/>
      <c r="FSW215" s="69"/>
      <c r="FSX215" s="69"/>
      <c r="FSY215" s="69"/>
      <c r="FSZ215" s="69"/>
      <c r="FTA215" s="69"/>
      <c r="FTB215" s="69"/>
      <c r="FTC215" s="69"/>
      <c r="FTD215" s="69"/>
      <c r="FTE215" s="69"/>
      <c r="FTF215" s="69"/>
      <c r="FTG215" s="69"/>
      <c r="FTH215" s="69"/>
      <c r="FTI215" s="69"/>
      <c r="FTJ215" s="69"/>
      <c r="FTK215" s="69"/>
      <c r="FTL215" s="69"/>
      <c r="FTM215" s="69"/>
      <c r="FTN215" s="69"/>
      <c r="FTO215" s="69"/>
      <c r="FTP215" s="69"/>
      <c r="FTQ215" s="69"/>
      <c r="FTR215" s="69"/>
      <c r="FTS215" s="69"/>
      <c r="FTT215" s="69"/>
      <c r="FTU215" s="69"/>
      <c r="FTV215" s="69"/>
      <c r="FTW215" s="69"/>
      <c r="FTX215" s="69"/>
      <c r="FTY215" s="69"/>
      <c r="FTZ215" s="69"/>
      <c r="FUA215" s="69"/>
      <c r="FUB215" s="69"/>
      <c r="FUC215" s="69"/>
      <c r="FUD215" s="69"/>
      <c r="FUE215" s="69"/>
      <c r="FUF215" s="69"/>
      <c r="FUG215" s="69"/>
      <c r="FUH215" s="69"/>
      <c r="FUI215" s="69"/>
      <c r="FUJ215" s="69"/>
      <c r="FUK215" s="69"/>
      <c r="FUL215" s="69"/>
      <c r="FUM215" s="69"/>
      <c r="FUN215" s="69"/>
      <c r="FUO215" s="69"/>
      <c r="FUP215" s="69"/>
      <c r="FUQ215" s="69"/>
      <c r="FUR215" s="69"/>
      <c r="FUS215" s="69"/>
      <c r="FUT215" s="69"/>
      <c r="FUU215" s="69"/>
      <c r="FUV215" s="69"/>
      <c r="FUW215" s="69"/>
      <c r="FUX215" s="69"/>
      <c r="FUY215" s="69"/>
      <c r="FUZ215" s="69"/>
      <c r="FVA215" s="69"/>
      <c r="FVB215" s="69"/>
      <c r="FVC215" s="69"/>
      <c r="FVD215" s="69"/>
      <c r="FVE215" s="69"/>
      <c r="FVF215" s="69"/>
      <c r="FVG215" s="69"/>
      <c r="FVH215" s="69"/>
      <c r="FVI215" s="69"/>
      <c r="FVJ215" s="69"/>
      <c r="FVK215" s="69"/>
      <c r="FVL215" s="69"/>
      <c r="FVM215" s="69"/>
      <c r="FVN215" s="69"/>
      <c r="FVO215" s="69"/>
      <c r="FVP215" s="69"/>
      <c r="FVQ215" s="69"/>
      <c r="FVR215" s="69"/>
      <c r="FVS215" s="69"/>
      <c r="FVT215" s="69"/>
      <c r="FVU215" s="69"/>
      <c r="FVV215" s="69"/>
      <c r="FVW215" s="69"/>
      <c r="FVX215" s="69"/>
      <c r="FVY215" s="69"/>
      <c r="FVZ215" s="69"/>
      <c r="FWA215" s="69"/>
      <c r="FWB215" s="69"/>
      <c r="FWC215" s="69"/>
      <c r="FWD215" s="69"/>
      <c r="FWE215" s="69"/>
      <c r="FWF215" s="69"/>
      <c r="FWG215" s="69"/>
      <c r="FWH215" s="69"/>
      <c r="FWI215" s="69"/>
      <c r="FWJ215" s="69"/>
      <c r="FWK215" s="69"/>
      <c r="FWL215" s="69"/>
      <c r="FWM215" s="69"/>
      <c r="FWN215" s="69"/>
      <c r="FWO215" s="69"/>
      <c r="FWP215" s="69"/>
      <c r="FWQ215" s="69"/>
      <c r="FWR215" s="69"/>
      <c r="FWS215" s="69"/>
      <c r="FWT215" s="69"/>
      <c r="FWU215" s="69"/>
      <c r="FWV215" s="69"/>
      <c r="FWW215" s="69"/>
      <c r="FWX215" s="69"/>
      <c r="FWY215" s="69"/>
      <c r="FWZ215" s="69"/>
      <c r="FXA215" s="69"/>
      <c r="FXB215" s="69"/>
      <c r="FXC215" s="69"/>
      <c r="FXD215" s="69"/>
      <c r="FXE215" s="69"/>
      <c r="FXF215" s="69"/>
      <c r="FXG215" s="69"/>
      <c r="FXH215" s="69"/>
      <c r="FXI215" s="69"/>
      <c r="FXJ215" s="69"/>
      <c r="FXK215" s="69"/>
      <c r="FXL215" s="69"/>
      <c r="FXM215" s="69"/>
      <c r="FXN215" s="69"/>
      <c r="FXO215" s="69"/>
      <c r="FXP215" s="69"/>
      <c r="FXQ215" s="69"/>
      <c r="FXR215" s="69"/>
      <c r="FXS215" s="69"/>
      <c r="FXT215" s="69"/>
      <c r="FXU215" s="69"/>
      <c r="FXV215" s="69"/>
      <c r="FXW215" s="69"/>
      <c r="FXX215" s="69"/>
      <c r="FXY215" s="69"/>
      <c r="FXZ215" s="69"/>
      <c r="FYA215" s="69"/>
      <c r="FYB215" s="69"/>
      <c r="FYC215" s="69"/>
      <c r="FYD215" s="69"/>
      <c r="FYE215" s="69"/>
      <c r="FYF215" s="69"/>
      <c r="FYG215" s="69"/>
      <c r="FYH215" s="69"/>
      <c r="FYI215" s="69"/>
      <c r="FYJ215" s="69"/>
      <c r="FYK215" s="69"/>
      <c r="FYL215" s="69"/>
      <c r="FYM215" s="69"/>
      <c r="FYN215" s="69"/>
      <c r="FYO215" s="69"/>
      <c r="FYP215" s="69"/>
      <c r="FYQ215" s="69"/>
      <c r="FYR215" s="69"/>
      <c r="FYS215" s="69"/>
      <c r="FYT215" s="69"/>
      <c r="FYU215" s="69"/>
      <c r="FYV215" s="69"/>
      <c r="FYW215" s="69"/>
      <c r="FYX215" s="69"/>
      <c r="FYY215" s="69"/>
      <c r="FYZ215" s="69"/>
      <c r="FZA215" s="69"/>
      <c r="FZB215" s="69"/>
      <c r="FZC215" s="69"/>
      <c r="FZD215" s="69"/>
      <c r="FZE215" s="69"/>
      <c r="FZF215" s="69"/>
      <c r="FZG215" s="69"/>
      <c r="FZH215" s="69"/>
      <c r="FZI215" s="69"/>
      <c r="FZJ215" s="69"/>
      <c r="FZK215" s="69"/>
      <c r="FZL215" s="69"/>
      <c r="FZM215" s="69"/>
      <c r="FZN215" s="69"/>
      <c r="FZO215" s="69"/>
      <c r="FZP215" s="69"/>
      <c r="FZQ215" s="69"/>
      <c r="FZR215" s="69"/>
      <c r="FZS215" s="69"/>
      <c r="FZT215" s="69"/>
      <c r="FZU215" s="69"/>
      <c r="FZV215" s="69"/>
      <c r="FZW215" s="69"/>
      <c r="FZX215" s="69"/>
      <c r="FZY215" s="69"/>
      <c r="FZZ215" s="69"/>
      <c r="GAA215" s="69"/>
      <c r="GAB215" s="69"/>
      <c r="GAC215" s="69"/>
      <c r="GAD215" s="69"/>
      <c r="GAE215" s="69"/>
      <c r="GAF215" s="69"/>
      <c r="GAG215" s="69"/>
      <c r="GAH215" s="69"/>
      <c r="GAI215" s="69"/>
      <c r="GAJ215" s="69"/>
      <c r="GAK215" s="69"/>
      <c r="GAL215" s="69"/>
      <c r="GAM215" s="69"/>
      <c r="GAN215" s="69"/>
      <c r="GAO215" s="69"/>
      <c r="GAP215" s="69"/>
      <c r="GAQ215" s="69"/>
      <c r="GAR215" s="69"/>
      <c r="GAS215" s="69"/>
      <c r="GAT215" s="69"/>
      <c r="GAU215" s="69"/>
      <c r="GAV215" s="69"/>
      <c r="GAW215" s="69"/>
      <c r="GAX215" s="69"/>
      <c r="GAY215" s="69"/>
      <c r="GAZ215" s="69"/>
      <c r="GBA215" s="69"/>
      <c r="GBB215" s="69"/>
      <c r="GBC215" s="69"/>
      <c r="GBD215" s="69"/>
      <c r="GBE215" s="69"/>
      <c r="GBF215" s="69"/>
      <c r="GBG215" s="69"/>
      <c r="GBH215" s="69"/>
      <c r="GBI215" s="69"/>
      <c r="GBJ215" s="69"/>
      <c r="GBK215" s="69"/>
      <c r="GBL215" s="69"/>
      <c r="GBM215" s="69"/>
      <c r="GBN215" s="69"/>
      <c r="GBO215" s="69"/>
      <c r="GBP215" s="69"/>
      <c r="GBQ215" s="69"/>
      <c r="GBR215" s="69"/>
      <c r="GBS215" s="69"/>
      <c r="GBT215" s="69"/>
      <c r="GBU215" s="69"/>
      <c r="GBV215" s="69"/>
      <c r="GBW215" s="69"/>
      <c r="GBX215" s="69"/>
      <c r="GBY215" s="69"/>
      <c r="GBZ215" s="69"/>
      <c r="GCA215" s="69"/>
      <c r="GCB215" s="69"/>
      <c r="GCC215" s="69"/>
      <c r="GCD215" s="69"/>
      <c r="GCE215" s="69"/>
      <c r="GCF215" s="69"/>
      <c r="GCG215" s="69"/>
      <c r="GCH215" s="69"/>
      <c r="GCI215" s="69"/>
      <c r="GCJ215" s="69"/>
      <c r="GCK215" s="69"/>
      <c r="GCL215" s="69"/>
      <c r="GCM215" s="69"/>
      <c r="GCN215" s="69"/>
      <c r="GCO215" s="69"/>
      <c r="GCP215" s="69"/>
      <c r="GCQ215" s="69"/>
      <c r="GCR215" s="69"/>
      <c r="GCS215" s="69"/>
      <c r="GCT215" s="69"/>
      <c r="GCU215" s="69"/>
      <c r="GCV215" s="69"/>
      <c r="GCW215" s="69"/>
      <c r="GCX215" s="69"/>
      <c r="GCY215" s="69"/>
      <c r="GCZ215" s="69"/>
      <c r="GDA215" s="69"/>
      <c r="GDB215" s="69"/>
      <c r="GDC215" s="69"/>
      <c r="GDD215" s="69"/>
      <c r="GDE215" s="69"/>
      <c r="GDF215" s="69"/>
      <c r="GDG215" s="69"/>
      <c r="GDH215" s="69"/>
      <c r="GDI215" s="69"/>
      <c r="GDJ215" s="69"/>
      <c r="GDK215" s="69"/>
      <c r="GDL215" s="69"/>
      <c r="GDM215" s="69"/>
      <c r="GDN215" s="69"/>
      <c r="GDO215" s="69"/>
      <c r="GDP215" s="69"/>
      <c r="GDQ215" s="69"/>
      <c r="GDR215" s="69"/>
      <c r="GDS215" s="69"/>
      <c r="GDT215" s="69"/>
      <c r="GDU215" s="69"/>
      <c r="GDV215" s="69"/>
      <c r="GDW215" s="69"/>
      <c r="GDX215" s="69"/>
      <c r="GDY215" s="69"/>
      <c r="GDZ215" s="69"/>
      <c r="GEA215" s="69"/>
      <c r="GEB215" s="69"/>
      <c r="GEC215" s="69"/>
      <c r="GED215" s="69"/>
      <c r="GEE215" s="69"/>
      <c r="GEF215" s="69"/>
      <c r="GEG215" s="69"/>
      <c r="GEH215" s="69"/>
      <c r="GEI215" s="69"/>
      <c r="GEJ215" s="69"/>
      <c r="GEK215" s="69"/>
      <c r="GEL215" s="69"/>
      <c r="GEM215" s="69"/>
      <c r="GEN215" s="69"/>
      <c r="GEO215" s="69"/>
      <c r="GEP215" s="69"/>
      <c r="GEQ215" s="69"/>
      <c r="GER215" s="69"/>
      <c r="GES215" s="69"/>
      <c r="GET215" s="69"/>
      <c r="GEU215" s="69"/>
      <c r="GEV215" s="69"/>
      <c r="GEW215" s="69"/>
      <c r="GEX215" s="69"/>
      <c r="GEY215" s="69"/>
      <c r="GEZ215" s="69"/>
      <c r="GFA215" s="69"/>
      <c r="GFB215" s="69"/>
      <c r="GFC215" s="69"/>
      <c r="GFD215" s="69"/>
      <c r="GFE215" s="69"/>
      <c r="GFF215" s="69"/>
      <c r="GFG215" s="69"/>
      <c r="GFH215" s="69"/>
      <c r="GFI215" s="69"/>
      <c r="GFJ215" s="69"/>
      <c r="GFK215" s="69"/>
      <c r="GFL215" s="69"/>
      <c r="GFM215" s="69"/>
      <c r="GFN215" s="69"/>
      <c r="GFO215" s="69"/>
      <c r="GFP215" s="69"/>
      <c r="GFQ215" s="69"/>
      <c r="GFR215" s="69"/>
      <c r="GFS215" s="69"/>
      <c r="GFT215" s="69"/>
      <c r="GFU215" s="69"/>
      <c r="GFV215" s="69"/>
      <c r="GFW215" s="69"/>
      <c r="GFX215" s="69"/>
      <c r="GFY215" s="69"/>
      <c r="GFZ215" s="69"/>
      <c r="GGA215" s="69"/>
      <c r="GGB215" s="69"/>
      <c r="GGC215" s="69"/>
      <c r="GGD215" s="69"/>
      <c r="GGE215" s="69"/>
      <c r="GGF215" s="69"/>
      <c r="GGG215" s="69"/>
      <c r="GGH215" s="69"/>
      <c r="GGI215" s="69"/>
      <c r="GGJ215" s="69"/>
      <c r="GGK215" s="69"/>
      <c r="GGL215" s="69"/>
      <c r="GGM215" s="69"/>
      <c r="GGN215" s="69"/>
      <c r="GGO215" s="69"/>
      <c r="GGP215" s="69"/>
      <c r="GGQ215" s="69"/>
      <c r="GGR215" s="69"/>
      <c r="GGS215" s="69"/>
      <c r="GGT215" s="69"/>
      <c r="GGU215" s="69"/>
      <c r="GGV215" s="69"/>
      <c r="GGW215" s="69"/>
      <c r="GGX215" s="69"/>
      <c r="GGY215" s="69"/>
      <c r="GGZ215" s="69"/>
      <c r="GHA215" s="69"/>
      <c r="GHB215" s="69"/>
      <c r="GHC215" s="69"/>
      <c r="GHD215" s="69"/>
      <c r="GHE215" s="69"/>
      <c r="GHF215" s="69"/>
      <c r="GHG215" s="69"/>
      <c r="GHH215" s="69"/>
      <c r="GHI215" s="69"/>
      <c r="GHJ215" s="69"/>
      <c r="GHK215" s="69"/>
      <c r="GHL215" s="69"/>
      <c r="GHM215" s="69"/>
      <c r="GHN215" s="69"/>
      <c r="GHO215" s="69"/>
      <c r="GHP215" s="69"/>
      <c r="GHQ215" s="69"/>
      <c r="GHR215" s="69"/>
      <c r="GHS215" s="69"/>
      <c r="GHT215" s="69"/>
      <c r="GHU215" s="69"/>
      <c r="GHV215" s="69"/>
      <c r="GHW215" s="69"/>
      <c r="GHX215" s="69"/>
      <c r="GHY215" s="69"/>
      <c r="GHZ215" s="69"/>
      <c r="GIA215" s="69"/>
      <c r="GIB215" s="69"/>
      <c r="GIC215" s="69"/>
      <c r="GID215" s="69"/>
      <c r="GIE215" s="69"/>
      <c r="GIF215" s="69"/>
      <c r="GIG215" s="69"/>
      <c r="GIH215" s="69"/>
      <c r="GII215" s="69"/>
      <c r="GIJ215" s="69"/>
      <c r="GIK215" s="69"/>
      <c r="GIL215" s="69"/>
      <c r="GIM215" s="69"/>
      <c r="GIN215" s="69"/>
      <c r="GIO215" s="69"/>
      <c r="GIP215" s="69"/>
      <c r="GIQ215" s="69"/>
      <c r="GIR215" s="69"/>
      <c r="GIS215" s="69"/>
      <c r="GIT215" s="69"/>
      <c r="GIU215" s="69"/>
      <c r="GIV215" s="69"/>
      <c r="GIW215" s="69"/>
      <c r="GIX215" s="69"/>
      <c r="GIY215" s="69"/>
      <c r="GIZ215" s="69"/>
      <c r="GJA215" s="69"/>
      <c r="GJB215" s="69"/>
      <c r="GJC215" s="69"/>
      <c r="GJD215" s="69"/>
      <c r="GJE215" s="69"/>
      <c r="GJF215" s="69"/>
      <c r="GJG215" s="69"/>
      <c r="GJH215" s="69"/>
      <c r="GJI215" s="69"/>
      <c r="GJJ215" s="69"/>
      <c r="GJK215" s="69"/>
      <c r="GJL215" s="69"/>
      <c r="GJM215" s="69"/>
      <c r="GJN215" s="69"/>
      <c r="GJO215" s="69"/>
      <c r="GJP215" s="69"/>
      <c r="GJQ215" s="69"/>
      <c r="GJR215" s="69"/>
      <c r="GJS215" s="69"/>
      <c r="GJT215" s="69"/>
      <c r="GJU215" s="69"/>
      <c r="GJV215" s="69"/>
      <c r="GJW215" s="69"/>
      <c r="GJX215" s="69"/>
      <c r="GJY215" s="69"/>
      <c r="GJZ215" s="69"/>
      <c r="GKA215" s="69"/>
      <c r="GKB215" s="69"/>
      <c r="GKC215" s="69"/>
      <c r="GKD215" s="69"/>
      <c r="GKE215" s="69"/>
      <c r="GKF215" s="69"/>
      <c r="GKG215" s="69"/>
      <c r="GKH215" s="69"/>
      <c r="GKI215" s="69"/>
      <c r="GKJ215" s="69"/>
      <c r="GKK215" s="69"/>
      <c r="GKL215" s="69"/>
      <c r="GKM215" s="69"/>
      <c r="GKN215" s="69"/>
      <c r="GKO215" s="69"/>
      <c r="GKP215" s="69"/>
      <c r="GKQ215" s="69"/>
      <c r="GKR215" s="69"/>
      <c r="GKS215" s="69"/>
      <c r="GKT215" s="69"/>
      <c r="GKU215" s="69"/>
      <c r="GKV215" s="69"/>
      <c r="GKW215" s="69"/>
      <c r="GKX215" s="69"/>
      <c r="GKY215" s="69"/>
      <c r="GKZ215" s="69"/>
      <c r="GLA215" s="69"/>
      <c r="GLB215" s="69"/>
      <c r="GLC215" s="69"/>
      <c r="GLD215" s="69"/>
      <c r="GLE215" s="69"/>
      <c r="GLF215" s="69"/>
      <c r="GLG215" s="69"/>
      <c r="GLH215" s="69"/>
      <c r="GLI215" s="69"/>
      <c r="GLJ215" s="69"/>
      <c r="GLK215" s="69"/>
      <c r="GLL215" s="69"/>
      <c r="GLM215" s="69"/>
      <c r="GLN215" s="69"/>
      <c r="GLO215" s="69"/>
      <c r="GLP215" s="69"/>
      <c r="GLQ215" s="69"/>
      <c r="GLR215" s="69"/>
      <c r="GLS215" s="69"/>
      <c r="GLT215" s="69"/>
      <c r="GLU215" s="69"/>
      <c r="GLV215" s="69"/>
      <c r="GLW215" s="69"/>
      <c r="GLX215" s="69"/>
      <c r="GLY215" s="69"/>
      <c r="GLZ215" s="69"/>
      <c r="GMA215" s="69"/>
      <c r="GMB215" s="69"/>
      <c r="GMC215" s="69"/>
      <c r="GMD215" s="69"/>
      <c r="GME215" s="69"/>
      <c r="GMF215" s="69"/>
      <c r="GMG215" s="69"/>
      <c r="GMH215" s="69"/>
      <c r="GMI215" s="69"/>
      <c r="GMJ215" s="69"/>
      <c r="GMK215" s="69"/>
      <c r="GML215" s="69"/>
      <c r="GMM215" s="69"/>
      <c r="GMN215" s="69"/>
      <c r="GMO215" s="69"/>
      <c r="GMP215" s="69"/>
      <c r="GMQ215" s="69"/>
      <c r="GMR215" s="69"/>
      <c r="GMS215" s="69"/>
      <c r="GMT215" s="69"/>
      <c r="GMU215" s="69"/>
      <c r="GMV215" s="69"/>
      <c r="GMW215" s="69"/>
      <c r="GMX215" s="69"/>
      <c r="GMY215" s="69"/>
      <c r="GMZ215" s="69"/>
      <c r="GNA215" s="69"/>
      <c r="GNB215" s="69"/>
      <c r="GNC215" s="69"/>
      <c r="GND215" s="69"/>
      <c r="GNE215" s="69"/>
      <c r="GNF215" s="69"/>
      <c r="GNG215" s="69"/>
      <c r="GNH215" s="69"/>
      <c r="GNI215" s="69"/>
      <c r="GNJ215" s="69"/>
      <c r="GNK215" s="69"/>
      <c r="GNL215" s="69"/>
      <c r="GNM215" s="69"/>
      <c r="GNN215" s="69"/>
      <c r="GNO215" s="69"/>
      <c r="GNP215" s="69"/>
      <c r="GNQ215" s="69"/>
      <c r="GNR215" s="69"/>
      <c r="GNS215" s="69"/>
      <c r="GNT215" s="69"/>
      <c r="GNU215" s="69"/>
      <c r="GNV215" s="69"/>
      <c r="GNW215" s="69"/>
      <c r="GNX215" s="69"/>
      <c r="GNY215" s="69"/>
      <c r="GNZ215" s="69"/>
      <c r="GOA215" s="69"/>
      <c r="GOB215" s="69"/>
      <c r="GOC215" s="69"/>
      <c r="GOD215" s="69"/>
      <c r="GOE215" s="69"/>
      <c r="GOF215" s="69"/>
      <c r="GOG215" s="69"/>
      <c r="GOH215" s="69"/>
      <c r="GOI215" s="69"/>
      <c r="GOJ215" s="69"/>
      <c r="GOK215" s="69"/>
      <c r="GOL215" s="69"/>
      <c r="GOM215" s="69"/>
      <c r="GON215" s="69"/>
      <c r="GOO215" s="69"/>
      <c r="GOP215" s="69"/>
      <c r="GOQ215" s="69"/>
      <c r="GOR215" s="69"/>
      <c r="GOS215" s="69"/>
      <c r="GOT215" s="69"/>
      <c r="GOU215" s="69"/>
      <c r="GOV215" s="69"/>
      <c r="GOW215" s="69"/>
      <c r="GOX215" s="69"/>
      <c r="GOY215" s="69"/>
      <c r="GOZ215" s="69"/>
      <c r="GPA215" s="69"/>
      <c r="GPB215" s="69"/>
      <c r="GPC215" s="69"/>
      <c r="GPD215" s="69"/>
      <c r="GPE215" s="69"/>
      <c r="GPF215" s="69"/>
      <c r="GPG215" s="69"/>
      <c r="GPH215" s="69"/>
      <c r="GPI215" s="69"/>
      <c r="GPJ215" s="69"/>
      <c r="GPK215" s="69"/>
      <c r="GPL215" s="69"/>
      <c r="GPM215" s="69"/>
      <c r="GPN215" s="69"/>
      <c r="GPO215" s="69"/>
      <c r="GPP215" s="69"/>
      <c r="GPQ215" s="69"/>
      <c r="GPR215" s="69"/>
      <c r="GPS215" s="69"/>
      <c r="GPT215" s="69"/>
      <c r="GPU215" s="69"/>
      <c r="GPV215" s="69"/>
      <c r="GPW215" s="69"/>
      <c r="GPX215" s="69"/>
      <c r="GPY215" s="69"/>
      <c r="GPZ215" s="69"/>
      <c r="GQA215" s="69"/>
      <c r="GQB215" s="69"/>
      <c r="GQC215" s="69"/>
      <c r="GQD215" s="69"/>
      <c r="GQE215" s="69"/>
      <c r="GQF215" s="69"/>
      <c r="GQG215" s="69"/>
      <c r="GQH215" s="69"/>
      <c r="GQI215" s="69"/>
      <c r="GQJ215" s="69"/>
      <c r="GQK215" s="69"/>
      <c r="GQL215" s="69"/>
      <c r="GQM215" s="69"/>
      <c r="GQN215" s="69"/>
      <c r="GQO215" s="69"/>
      <c r="GQP215" s="69"/>
      <c r="GQQ215" s="69"/>
      <c r="GQR215" s="69"/>
      <c r="GQS215" s="69"/>
      <c r="GQT215" s="69"/>
      <c r="GQU215" s="69"/>
      <c r="GQV215" s="69"/>
      <c r="GQW215" s="69"/>
      <c r="GQX215" s="69"/>
      <c r="GQY215" s="69"/>
      <c r="GQZ215" s="69"/>
      <c r="GRA215" s="69"/>
      <c r="GRB215" s="69"/>
      <c r="GRC215" s="69"/>
      <c r="GRD215" s="69"/>
      <c r="GRE215" s="69"/>
      <c r="GRF215" s="69"/>
      <c r="GRG215" s="69"/>
      <c r="GRH215" s="69"/>
      <c r="GRI215" s="69"/>
      <c r="GRJ215" s="69"/>
      <c r="GRK215" s="69"/>
      <c r="GRL215" s="69"/>
      <c r="GRM215" s="69"/>
      <c r="GRN215" s="69"/>
      <c r="GRO215" s="69"/>
      <c r="GRP215" s="69"/>
      <c r="GRQ215" s="69"/>
      <c r="GRR215" s="69"/>
      <c r="GRS215" s="69"/>
      <c r="GRT215" s="69"/>
      <c r="GRU215" s="69"/>
      <c r="GRV215" s="69"/>
      <c r="GRW215" s="69"/>
      <c r="GRX215" s="69"/>
      <c r="GRY215" s="69"/>
      <c r="GRZ215" s="69"/>
      <c r="GSA215" s="69"/>
      <c r="GSB215" s="69"/>
      <c r="GSC215" s="69"/>
      <c r="GSD215" s="69"/>
      <c r="GSE215" s="69"/>
      <c r="GSF215" s="69"/>
      <c r="GSG215" s="69"/>
      <c r="GSH215" s="69"/>
      <c r="GSI215" s="69"/>
      <c r="GSJ215" s="69"/>
      <c r="GSK215" s="69"/>
      <c r="GSL215" s="69"/>
      <c r="GSM215" s="69"/>
      <c r="GSN215" s="69"/>
      <c r="GSO215" s="69"/>
      <c r="GSP215" s="69"/>
      <c r="GSQ215" s="69"/>
      <c r="GSR215" s="69"/>
      <c r="GSS215" s="69"/>
      <c r="GST215" s="69"/>
      <c r="GSU215" s="69"/>
      <c r="GSV215" s="69"/>
      <c r="GSW215" s="69"/>
      <c r="GSX215" s="69"/>
      <c r="GSY215" s="69"/>
      <c r="GSZ215" s="69"/>
      <c r="GTA215" s="69"/>
      <c r="GTB215" s="69"/>
      <c r="GTC215" s="69"/>
      <c r="GTD215" s="69"/>
      <c r="GTE215" s="69"/>
      <c r="GTF215" s="69"/>
      <c r="GTG215" s="69"/>
      <c r="GTH215" s="69"/>
      <c r="GTI215" s="69"/>
      <c r="GTJ215" s="69"/>
      <c r="GTK215" s="69"/>
      <c r="GTL215" s="69"/>
      <c r="GTM215" s="69"/>
      <c r="GTN215" s="69"/>
      <c r="GTO215" s="69"/>
      <c r="GTP215" s="69"/>
      <c r="GTQ215" s="69"/>
      <c r="GTR215" s="69"/>
      <c r="GTS215" s="69"/>
      <c r="GTT215" s="69"/>
      <c r="GTU215" s="69"/>
      <c r="GTV215" s="69"/>
      <c r="GTW215" s="69"/>
      <c r="GTX215" s="69"/>
      <c r="GTY215" s="69"/>
      <c r="GTZ215" s="69"/>
      <c r="GUA215" s="69"/>
      <c r="GUB215" s="69"/>
      <c r="GUC215" s="69"/>
      <c r="GUD215" s="69"/>
      <c r="GUE215" s="69"/>
      <c r="GUF215" s="69"/>
      <c r="GUG215" s="69"/>
      <c r="GUH215" s="69"/>
      <c r="GUI215" s="69"/>
      <c r="GUJ215" s="69"/>
      <c r="GUK215" s="69"/>
      <c r="GUL215" s="69"/>
      <c r="GUM215" s="69"/>
      <c r="GUN215" s="69"/>
      <c r="GUO215" s="69"/>
      <c r="GUP215" s="69"/>
      <c r="GUQ215" s="69"/>
      <c r="GUR215" s="69"/>
      <c r="GUS215" s="69"/>
      <c r="GUT215" s="69"/>
      <c r="GUU215" s="69"/>
      <c r="GUV215" s="69"/>
      <c r="GUW215" s="69"/>
      <c r="GUX215" s="69"/>
      <c r="GUY215" s="69"/>
      <c r="GUZ215" s="69"/>
      <c r="GVA215" s="69"/>
      <c r="GVB215" s="69"/>
      <c r="GVC215" s="69"/>
      <c r="GVD215" s="69"/>
      <c r="GVE215" s="69"/>
      <c r="GVF215" s="69"/>
      <c r="GVG215" s="69"/>
      <c r="GVH215" s="69"/>
      <c r="GVI215" s="69"/>
      <c r="GVJ215" s="69"/>
      <c r="GVK215" s="69"/>
      <c r="GVL215" s="69"/>
      <c r="GVM215" s="69"/>
      <c r="GVN215" s="69"/>
      <c r="GVO215" s="69"/>
      <c r="GVP215" s="69"/>
      <c r="GVQ215" s="69"/>
      <c r="GVR215" s="69"/>
      <c r="GVS215" s="69"/>
      <c r="GVT215" s="69"/>
      <c r="GVU215" s="69"/>
      <c r="GVV215" s="69"/>
      <c r="GVW215" s="69"/>
      <c r="GVX215" s="69"/>
      <c r="GVY215" s="69"/>
      <c r="GVZ215" s="69"/>
      <c r="GWA215" s="69"/>
      <c r="GWB215" s="69"/>
      <c r="GWC215" s="69"/>
      <c r="GWD215" s="69"/>
      <c r="GWE215" s="69"/>
      <c r="GWF215" s="69"/>
      <c r="GWG215" s="69"/>
      <c r="GWH215" s="69"/>
      <c r="GWI215" s="69"/>
      <c r="GWJ215" s="69"/>
      <c r="GWK215" s="69"/>
      <c r="GWL215" s="69"/>
      <c r="GWM215" s="69"/>
      <c r="GWN215" s="69"/>
      <c r="GWO215" s="69"/>
      <c r="GWP215" s="69"/>
      <c r="GWQ215" s="69"/>
      <c r="GWR215" s="69"/>
      <c r="GWS215" s="69"/>
      <c r="GWT215" s="69"/>
      <c r="GWU215" s="69"/>
      <c r="GWV215" s="69"/>
      <c r="GWW215" s="69"/>
      <c r="GWX215" s="69"/>
      <c r="GWY215" s="69"/>
      <c r="GWZ215" s="69"/>
      <c r="GXA215" s="69"/>
      <c r="GXB215" s="69"/>
      <c r="GXC215" s="69"/>
      <c r="GXD215" s="69"/>
      <c r="GXE215" s="69"/>
      <c r="GXF215" s="69"/>
      <c r="GXG215" s="69"/>
      <c r="GXH215" s="69"/>
      <c r="GXI215" s="69"/>
      <c r="GXJ215" s="69"/>
      <c r="GXK215" s="69"/>
      <c r="GXL215" s="69"/>
      <c r="GXM215" s="69"/>
      <c r="GXN215" s="69"/>
      <c r="GXO215" s="69"/>
      <c r="GXP215" s="69"/>
      <c r="GXQ215" s="69"/>
      <c r="GXR215" s="69"/>
      <c r="GXS215" s="69"/>
      <c r="GXT215" s="69"/>
      <c r="GXU215" s="69"/>
      <c r="GXV215" s="69"/>
      <c r="GXW215" s="69"/>
      <c r="GXX215" s="69"/>
      <c r="GXY215" s="69"/>
      <c r="GXZ215" s="69"/>
      <c r="GYA215" s="69"/>
      <c r="GYB215" s="69"/>
      <c r="GYC215" s="69"/>
      <c r="GYD215" s="69"/>
      <c r="GYE215" s="69"/>
      <c r="GYF215" s="69"/>
      <c r="GYG215" s="69"/>
      <c r="GYH215" s="69"/>
      <c r="GYI215" s="69"/>
      <c r="GYJ215" s="69"/>
      <c r="GYK215" s="69"/>
      <c r="GYL215" s="69"/>
      <c r="GYM215" s="69"/>
      <c r="GYN215" s="69"/>
      <c r="GYO215" s="69"/>
      <c r="GYP215" s="69"/>
      <c r="GYQ215" s="69"/>
      <c r="GYR215" s="69"/>
      <c r="GYS215" s="69"/>
      <c r="GYT215" s="69"/>
      <c r="GYU215" s="69"/>
      <c r="GYV215" s="69"/>
      <c r="GYW215" s="69"/>
      <c r="GYX215" s="69"/>
      <c r="GYY215" s="69"/>
      <c r="GYZ215" s="69"/>
      <c r="GZA215" s="69"/>
      <c r="GZB215" s="69"/>
      <c r="GZC215" s="69"/>
      <c r="GZD215" s="69"/>
      <c r="GZE215" s="69"/>
      <c r="GZF215" s="69"/>
      <c r="GZG215" s="69"/>
      <c r="GZH215" s="69"/>
      <c r="GZI215" s="69"/>
      <c r="GZJ215" s="69"/>
      <c r="GZK215" s="69"/>
      <c r="GZL215" s="69"/>
      <c r="GZM215" s="69"/>
      <c r="GZN215" s="69"/>
      <c r="GZO215" s="69"/>
      <c r="GZP215" s="69"/>
      <c r="GZQ215" s="69"/>
      <c r="GZR215" s="69"/>
      <c r="GZS215" s="69"/>
      <c r="GZT215" s="69"/>
      <c r="GZU215" s="69"/>
      <c r="GZV215" s="69"/>
      <c r="GZW215" s="69"/>
      <c r="GZX215" s="69"/>
      <c r="GZY215" s="69"/>
      <c r="GZZ215" s="69"/>
      <c r="HAA215" s="69"/>
      <c r="HAB215" s="69"/>
      <c r="HAC215" s="69"/>
      <c r="HAD215" s="69"/>
      <c r="HAE215" s="69"/>
      <c r="HAF215" s="69"/>
      <c r="HAG215" s="69"/>
      <c r="HAH215" s="69"/>
      <c r="HAI215" s="69"/>
      <c r="HAJ215" s="69"/>
      <c r="HAK215" s="69"/>
      <c r="HAL215" s="69"/>
      <c r="HAM215" s="69"/>
      <c r="HAN215" s="69"/>
      <c r="HAO215" s="69"/>
      <c r="HAP215" s="69"/>
      <c r="HAQ215" s="69"/>
      <c r="HAR215" s="69"/>
      <c r="HAS215" s="69"/>
      <c r="HAT215" s="69"/>
      <c r="HAU215" s="69"/>
      <c r="HAV215" s="69"/>
      <c r="HAW215" s="69"/>
      <c r="HAX215" s="69"/>
      <c r="HAY215" s="69"/>
      <c r="HAZ215" s="69"/>
      <c r="HBA215" s="69"/>
      <c r="HBB215" s="69"/>
      <c r="HBC215" s="69"/>
      <c r="HBD215" s="69"/>
      <c r="HBE215" s="69"/>
      <c r="HBF215" s="69"/>
      <c r="HBG215" s="69"/>
      <c r="HBH215" s="69"/>
      <c r="HBI215" s="69"/>
      <c r="HBJ215" s="69"/>
      <c r="HBK215" s="69"/>
      <c r="HBL215" s="69"/>
      <c r="HBM215" s="69"/>
      <c r="HBN215" s="69"/>
      <c r="HBO215" s="69"/>
      <c r="HBP215" s="69"/>
      <c r="HBQ215" s="69"/>
      <c r="HBR215" s="69"/>
      <c r="HBS215" s="69"/>
      <c r="HBT215" s="69"/>
      <c r="HBU215" s="69"/>
      <c r="HBV215" s="69"/>
      <c r="HBW215" s="69"/>
      <c r="HBX215" s="69"/>
      <c r="HBY215" s="69"/>
      <c r="HBZ215" s="69"/>
      <c r="HCA215" s="69"/>
      <c r="HCB215" s="69"/>
      <c r="HCC215" s="69"/>
      <c r="HCD215" s="69"/>
      <c r="HCE215" s="69"/>
      <c r="HCF215" s="69"/>
      <c r="HCG215" s="69"/>
      <c r="HCH215" s="69"/>
      <c r="HCI215" s="69"/>
      <c r="HCJ215" s="69"/>
      <c r="HCK215" s="69"/>
      <c r="HCL215" s="69"/>
      <c r="HCM215" s="69"/>
      <c r="HCN215" s="69"/>
      <c r="HCO215" s="69"/>
      <c r="HCP215" s="69"/>
      <c r="HCQ215" s="69"/>
      <c r="HCR215" s="69"/>
      <c r="HCS215" s="69"/>
      <c r="HCT215" s="69"/>
      <c r="HCU215" s="69"/>
      <c r="HCV215" s="69"/>
      <c r="HCW215" s="69"/>
      <c r="HCX215" s="69"/>
      <c r="HCY215" s="69"/>
      <c r="HCZ215" s="69"/>
      <c r="HDA215" s="69"/>
      <c r="HDB215" s="69"/>
      <c r="HDC215" s="69"/>
      <c r="HDD215" s="69"/>
      <c r="HDE215" s="69"/>
      <c r="HDF215" s="69"/>
      <c r="HDG215" s="69"/>
      <c r="HDH215" s="69"/>
      <c r="HDI215" s="69"/>
      <c r="HDJ215" s="69"/>
      <c r="HDK215" s="69"/>
      <c r="HDL215" s="69"/>
      <c r="HDM215" s="69"/>
      <c r="HDN215" s="69"/>
      <c r="HDO215" s="69"/>
      <c r="HDP215" s="69"/>
      <c r="HDQ215" s="69"/>
      <c r="HDR215" s="69"/>
      <c r="HDS215" s="69"/>
      <c r="HDT215" s="69"/>
      <c r="HDU215" s="69"/>
      <c r="HDV215" s="69"/>
      <c r="HDW215" s="69"/>
      <c r="HDX215" s="69"/>
      <c r="HDY215" s="69"/>
      <c r="HDZ215" s="69"/>
      <c r="HEA215" s="69"/>
      <c r="HEB215" s="69"/>
      <c r="HEC215" s="69"/>
      <c r="HED215" s="69"/>
      <c r="HEE215" s="69"/>
      <c r="HEF215" s="69"/>
      <c r="HEG215" s="69"/>
      <c r="HEH215" s="69"/>
      <c r="HEI215" s="69"/>
      <c r="HEJ215" s="69"/>
      <c r="HEK215" s="69"/>
      <c r="HEL215" s="69"/>
      <c r="HEM215" s="69"/>
      <c r="HEN215" s="69"/>
      <c r="HEO215" s="69"/>
      <c r="HEP215" s="69"/>
      <c r="HEQ215" s="69"/>
      <c r="HER215" s="69"/>
      <c r="HES215" s="69"/>
      <c r="HET215" s="69"/>
      <c r="HEU215" s="69"/>
      <c r="HEV215" s="69"/>
      <c r="HEW215" s="69"/>
      <c r="HEX215" s="69"/>
      <c r="HEY215" s="69"/>
      <c r="HEZ215" s="69"/>
      <c r="HFA215" s="69"/>
      <c r="HFB215" s="69"/>
      <c r="HFC215" s="69"/>
      <c r="HFD215" s="69"/>
      <c r="HFE215" s="69"/>
      <c r="HFF215" s="69"/>
      <c r="HFG215" s="69"/>
      <c r="HFH215" s="69"/>
      <c r="HFI215" s="69"/>
      <c r="HFJ215" s="69"/>
      <c r="HFK215" s="69"/>
      <c r="HFL215" s="69"/>
      <c r="HFM215" s="69"/>
      <c r="HFN215" s="69"/>
      <c r="HFO215" s="69"/>
      <c r="HFP215" s="69"/>
      <c r="HFQ215" s="69"/>
      <c r="HFR215" s="69"/>
      <c r="HFS215" s="69"/>
      <c r="HFT215" s="69"/>
      <c r="HFU215" s="69"/>
      <c r="HFV215" s="69"/>
      <c r="HFW215" s="69"/>
      <c r="HFX215" s="69"/>
      <c r="HFY215" s="69"/>
      <c r="HFZ215" s="69"/>
      <c r="HGA215" s="69"/>
      <c r="HGB215" s="69"/>
      <c r="HGC215" s="69"/>
      <c r="HGD215" s="69"/>
      <c r="HGE215" s="69"/>
      <c r="HGF215" s="69"/>
      <c r="HGG215" s="69"/>
      <c r="HGH215" s="69"/>
      <c r="HGI215" s="69"/>
      <c r="HGJ215" s="69"/>
      <c r="HGK215" s="69"/>
      <c r="HGL215" s="69"/>
      <c r="HGM215" s="69"/>
      <c r="HGN215" s="69"/>
      <c r="HGO215" s="69"/>
      <c r="HGP215" s="69"/>
      <c r="HGQ215" s="69"/>
      <c r="HGR215" s="69"/>
      <c r="HGS215" s="69"/>
      <c r="HGT215" s="69"/>
      <c r="HGU215" s="69"/>
      <c r="HGV215" s="69"/>
      <c r="HGW215" s="69"/>
      <c r="HGX215" s="69"/>
      <c r="HGY215" s="69"/>
      <c r="HGZ215" s="69"/>
      <c r="HHA215" s="69"/>
      <c r="HHB215" s="69"/>
      <c r="HHC215" s="69"/>
      <c r="HHD215" s="69"/>
      <c r="HHE215" s="69"/>
      <c r="HHF215" s="69"/>
      <c r="HHG215" s="69"/>
      <c r="HHH215" s="69"/>
      <c r="HHI215" s="69"/>
      <c r="HHJ215" s="69"/>
      <c r="HHK215" s="69"/>
      <c r="HHL215" s="69"/>
      <c r="HHM215" s="69"/>
      <c r="HHN215" s="69"/>
      <c r="HHO215" s="69"/>
      <c r="HHP215" s="69"/>
      <c r="HHQ215" s="69"/>
      <c r="HHR215" s="69"/>
      <c r="HHS215" s="69"/>
      <c r="HHT215" s="69"/>
      <c r="HHU215" s="69"/>
      <c r="HHV215" s="69"/>
      <c r="HHW215" s="69"/>
      <c r="HHX215" s="69"/>
      <c r="HHY215" s="69"/>
      <c r="HHZ215" s="69"/>
      <c r="HIA215" s="69"/>
      <c r="HIB215" s="69"/>
      <c r="HIC215" s="69"/>
      <c r="HID215" s="69"/>
      <c r="HIE215" s="69"/>
      <c r="HIF215" s="69"/>
      <c r="HIG215" s="69"/>
      <c r="HIH215" s="69"/>
      <c r="HII215" s="69"/>
      <c r="HIJ215" s="69"/>
      <c r="HIK215" s="69"/>
      <c r="HIL215" s="69"/>
      <c r="HIM215" s="69"/>
      <c r="HIN215" s="69"/>
      <c r="HIO215" s="69"/>
      <c r="HIP215" s="69"/>
      <c r="HIQ215" s="69"/>
      <c r="HIR215" s="69"/>
      <c r="HIS215" s="69"/>
      <c r="HIT215" s="69"/>
      <c r="HIU215" s="69"/>
      <c r="HIV215" s="69"/>
      <c r="HIW215" s="69"/>
      <c r="HIX215" s="69"/>
      <c r="HIY215" s="69"/>
      <c r="HIZ215" s="69"/>
      <c r="HJA215" s="69"/>
      <c r="HJB215" s="69"/>
      <c r="HJC215" s="69"/>
      <c r="HJD215" s="69"/>
      <c r="HJE215" s="69"/>
      <c r="HJF215" s="69"/>
      <c r="HJG215" s="69"/>
      <c r="HJH215" s="69"/>
      <c r="HJI215" s="69"/>
      <c r="HJJ215" s="69"/>
      <c r="HJK215" s="69"/>
      <c r="HJL215" s="69"/>
      <c r="HJM215" s="69"/>
      <c r="HJN215" s="69"/>
      <c r="HJO215" s="69"/>
      <c r="HJP215" s="69"/>
      <c r="HJQ215" s="69"/>
      <c r="HJR215" s="69"/>
      <c r="HJS215" s="69"/>
      <c r="HJT215" s="69"/>
      <c r="HJU215" s="69"/>
      <c r="HJV215" s="69"/>
      <c r="HJW215" s="69"/>
      <c r="HJX215" s="69"/>
      <c r="HJY215" s="69"/>
      <c r="HJZ215" s="69"/>
      <c r="HKA215" s="69"/>
      <c r="HKB215" s="69"/>
      <c r="HKC215" s="69"/>
      <c r="HKD215" s="69"/>
      <c r="HKE215" s="69"/>
      <c r="HKF215" s="69"/>
      <c r="HKG215" s="69"/>
      <c r="HKH215" s="69"/>
      <c r="HKI215" s="69"/>
      <c r="HKJ215" s="69"/>
      <c r="HKK215" s="69"/>
      <c r="HKL215" s="69"/>
      <c r="HKM215" s="69"/>
      <c r="HKN215" s="69"/>
      <c r="HKO215" s="69"/>
      <c r="HKP215" s="69"/>
      <c r="HKQ215" s="69"/>
      <c r="HKR215" s="69"/>
      <c r="HKS215" s="69"/>
      <c r="HKT215" s="69"/>
      <c r="HKU215" s="69"/>
      <c r="HKV215" s="69"/>
      <c r="HKW215" s="69"/>
      <c r="HKX215" s="69"/>
      <c r="HKY215" s="69"/>
      <c r="HKZ215" s="69"/>
      <c r="HLA215" s="69"/>
      <c r="HLB215" s="69"/>
      <c r="HLC215" s="69"/>
      <c r="HLD215" s="69"/>
      <c r="HLE215" s="69"/>
      <c r="HLF215" s="69"/>
      <c r="HLG215" s="69"/>
      <c r="HLH215" s="69"/>
      <c r="HLI215" s="69"/>
      <c r="HLJ215" s="69"/>
      <c r="HLK215" s="69"/>
      <c r="HLL215" s="69"/>
      <c r="HLM215" s="69"/>
      <c r="HLN215" s="69"/>
      <c r="HLO215" s="69"/>
      <c r="HLP215" s="69"/>
      <c r="HLQ215" s="69"/>
      <c r="HLR215" s="69"/>
      <c r="HLS215" s="69"/>
      <c r="HLT215" s="69"/>
      <c r="HLU215" s="69"/>
      <c r="HLV215" s="69"/>
      <c r="HLW215" s="69"/>
      <c r="HLX215" s="69"/>
      <c r="HLY215" s="69"/>
      <c r="HLZ215" s="69"/>
      <c r="HMA215" s="69"/>
      <c r="HMB215" s="69"/>
      <c r="HMC215" s="69"/>
      <c r="HMD215" s="69"/>
      <c r="HME215" s="69"/>
      <c r="HMF215" s="69"/>
      <c r="HMG215" s="69"/>
      <c r="HMH215" s="69"/>
      <c r="HMI215" s="69"/>
      <c r="HMJ215" s="69"/>
      <c r="HMK215" s="69"/>
      <c r="HML215" s="69"/>
      <c r="HMM215" s="69"/>
      <c r="HMN215" s="69"/>
      <c r="HMO215" s="69"/>
      <c r="HMP215" s="69"/>
      <c r="HMQ215" s="69"/>
      <c r="HMR215" s="69"/>
      <c r="HMS215" s="69"/>
      <c r="HMT215" s="69"/>
      <c r="HMU215" s="69"/>
      <c r="HMV215" s="69"/>
      <c r="HMW215" s="69"/>
      <c r="HMX215" s="69"/>
      <c r="HMY215" s="69"/>
      <c r="HMZ215" s="69"/>
      <c r="HNA215" s="69"/>
      <c r="HNB215" s="69"/>
      <c r="HNC215" s="69"/>
      <c r="HND215" s="69"/>
      <c r="HNE215" s="69"/>
      <c r="HNF215" s="69"/>
      <c r="HNG215" s="69"/>
      <c r="HNH215" s="69"/>
      <c r="HNI215" s="69"/>
      <c r="HNJ215" s="69"/>
      <c r="HNK215" s="69"/>
      <c r="HNL215" s="69"/>
      <c r="HNM215" s="69"/>
      <c r="HNN215" s="69"/>
      <c r="HNO215" s="69"/>
      <c r="HNP215" s="69"/>
      <c r="HNQ215" s="69"/>
      <c r="HNR215" s="69"/>
      <c r="HNS215" s="69"/>
      <c r="HNT215" s="69"/>
      <c r="HNU215" s="69"/>
      <c r="HNV215" s="69"/>
      <c r="HNW215" s="69"/>
      <c r="HNX215" s="69"/>
      <c r="HNY215" s="69"/>
      <c r="HNZ215" s="69"/>
      <c r="HOA215" s="69"/>
      <c r="HOB215" s="69"/>
      <c r="HOC215" s="69"/>
      <c r="HOD215" s="69"/>
      <c r="HOE215" s="69"/>
      <c r="HOF215" s="69"/>
      <c r="HOG215" s="69"/>
      <c r="HOH215" s="69"/>
      <c r="HOI215" s="69"/>
      <c r="HOJ215" s="69"/>
      <c r="HOK215" s="69"/>
      <c r="HOL215" s="69"/>
      <c r="HOM215" s="69"/>
      <c r="HON215" s="69"/>
      <c r="HOO215" s="69"/>
      <c r="HOP215" s="69"/>
      <c r="HOQ215" s="69"/>
      <c r="HOR215" s="69"/>
      <c r="HOS215" s="69"/>
      <c r="HOT215" s="69"/>
      <c r="HOU215" s="69"/>
      <c r="HOV215" s="69"/>
      <c r="HOW215" s="69"/>
      <c r="HOX215" s="69"/>
      <c r="HOY215" s="69"/>
      <c r="HOZ215" s="69"/>
      <c r="HPA215" s="69"/>
      <c r="HPB215" s="69"/>
      <c r="HPC215" s="69"/>
      <c r="HPD215" s="69"/>
      <c r="HPE215" s="69"/>
      <c r="HPF215" s="69"/>
      <c r="HPG215" s="69"/>
      <c r="HPH215" s="69"/>
      <c r="HPI215" s="69"/>
      <c r="HPJ215" s="69"/>
      <c r="HPK215" s="69"/>
      <c r="HPL215" s="69"/>
      <c r="HPM215" s="69"/>
      <c r="HPN215" s="69"/>
      <c r="HPO215" s="69"/>
      <c r="HPP215" s="69"/>
      <c r="HPQ215" s="69"/>
      <c r="HPR215" s="69"/>
      <c r="HPS215" s="69"/>
      <c r="HPT215" s="69"/>
      <c r="HPU215" s="69"/>
      <c r="HPV215" s="69"/>
      <c r="HPW215" s="69"/>
      <c r="HPX215" s="69"/>
      <c r="HPY215" s="69"/>
      <c r="HPZ215" s="69"/>
      <c r="HQA215" s="69"/>
      <c r="HQB215" s="69"/>
      <c r="HQC215" s="69"/>
      <c r="HQD215" s="69"/>
      <c r="HQE215" s="69"/>
      <c r="HQF215" s="69"/>
      <c r="HQG215" s="69"/>
      <c r="HQH215" s="69"/>
      <c r="HQI215" s="69"/>
      <c r="HQJ215" s="69"/>
      <c r="HQK215" s="69"/>
      <c r="HQL215" s="69"/>
      <c r="HQM215" s="69"/>
      <c r="HQN215" s="69"/>
      <c r="HQO215" s="69"/>
      <c r="HQP215" s="69"/>
      <c r="HQQ215" s="69"/>
      <c r="HQR215" s="69"/>
      <c r="HQS215" s="69"/>
      <c r="HQT215" s="69"/>
      <c r="HQU215" s="69"/>
      <c r="HQV215" s="69"/>
      <c r="HQW215" s="69"/>
      <c r="HQX215" s="69"/>
      <c r="HQY215" s="69"/>
      <c r="HQZ215" s="69"/>
      <c r="HRA215" s="69"/>
      <c r="HRB215" s="69"/>
      <c r="HRC215" s="69"/>
      <c r="HRD215" s="69"/>
      <c r="HRE215" s="69"/>
      <c r="HRF215" s="69"/>
      <c r="HRG215" s="69"/>
      <c r="HRH215" s="69"/>
      <c r="HRI215" s="69"/>
      <c r="HRJ215" s="69"/>
      <c r="HRK215" s="69"/>
      <c r="HRL215" s="69"/>
      <c r="HRM215" s="69"/>
      <c r="HRN215" s="69"/>
      <c r="HRO215" s="69"/>
      <c r="HRP215" s="69"/>
      <c r="HRQ215" s="69"/>
      <c r="HRR215" s="69"/>
      <c r="HRS215" s="69"/>
      <c r="HRT215" s="69"/>
      <c r="HRU215" s="69"/>
      <c r="HRV215" s="69"/>
      <c r="HRW215" s="69"/>
      <c r="HRX215" s="69"/>
      <c r="HRY215" s="69"/>
      <c r="HRZ215" s="69"/>
      <c r="HSA215" s="69"/>
      <c r="HSB215" s="69"/>
      <c r="HSC215" s="69"/>
      <c r="HSD215" s="69"/>
      <c r="HSE215" s="69"/>
      <c r="HSF215" s="69"/>
      <c r="HSG215" s="69"/>
      <c r="HSH215" s="69"/>
      <c r="HSI215" s="69"/>
      <c r="HSJ215" s="69"/>
      <c r="HSK215" s="69"/>
      <c r="HSL215" s="69"/>
      <c r="HSM215" s="69"/>
      <c r="HSN215" s="69"/>
      <c r="HSO215" s="69"/>
      <c r="HSP215" s="69"/>
      <c r="HSQ215" s="69"/>
      <c r="HSR215" s="69"/>
      <c r="HSS215" s="69"/>
      <c r="HST215" s="69"/>
      <c r="HSU215" s="69"/>
      <c r="HSV215" s="69"/>
      <c r="HSW215" s="69"/>
      <c r="HSX215" s="69"/>
      <c r="HSY215" s="69"/>
      <c r="HSZ215" s="69"/>
      <c r="HTA215" s="69"/>
      <c r="HTB215" s="69"/>
      <c r="HTC215" s="69"/>
      <c r="HTD215" s="69"/>
      <c r="HTE215" s="69"/>
      <c r="HTF215" s="69"/>
      <c r="HTG215" s="69"/>
      <c r="HTH215" s="69"/>
      <c r="HTI215" s="69"/>
      <c r="HTJ215" s="69"/>
      <c r="HTK215" s="69"/>
      <c r="HTL215" s="69"/>
      <c r="HTM215" s="69"/>
      <c r="HTN215" s="69"/>
      <c r="HTO215" s="69"/>
      <c r="HTP215" s="69"/>
      <c r="HTQ215" s="69"/>
      <c r="HTR215" s="69"/>
      <c r="HTS215" s="69"/>
      <c r="HTT215" s="69"/>
      <c r="HTU215" s="69"/>
      <c r="HTV215" s="69"/>
      <c r="HTW215" s="69"/>
      <c r="HTX215" s="69"/>
      <c r="HTY215" s="69"/>
      <c r="HTZ215" s="69"/>
      <c r="HUA215" s="69"/>
      <c r="HUB215" s="69"/>
      <c r="HUC215" s="69"/>
      <c r="HUD215" s="69"/>
      <c r="HUE215" s="69"/>
      <c r="HUF215" s="69"/>
      <c r="HUG215" s="69"/>
      <c r="HUH215" s="69"/>
      <c r="HUI215" s="69"/>
      <c r="HUJ215" s="69"/>
      <c r="HUK215" s="69"/>
      <c r="HUL215" s="69"/>
      <c r="HUM215" s="69"/>
      <c r="HUN215" s="69"/>
      <c r="HUO215" s="69"/>
      <c r="HUP215" s="69"/>
      <c r="HUQ215" s="69"/>
      <c r="HUR215" s="69"/>
      <c r="HUS215" s="69"/>
      <c r="HUT215" s="69"/>
      <c r="HUU215" s="69"/>
      <c r="HUV215" s="69"/>
      <c r="HUW215" s="69"/>
      <c r="HUX215" s="69"/>
      <c r="HUY215" s="69"/>
      <c r="HUZ215" s="69"/>
      <c r="HVA215" s="69"/>
      <c r="HVB215" s="69"/>
      <c r="HVC215" s="69"/>
      <c r="HVD215" s="69"/>
      <c r="HVE215" s="69"/>
      <c r="HVF215" s="69"/>
      <c r="HVG215" s="69"/>
      <c r="HVH215" s="69"/>
      <c r="HVI215" s="69"/>
      <c r="HVJ215" s="69"/>
      <c r="HVK215" s="69"/>
      <c r="HVL215" s="69"/>
      <c r="HVM215" s="69"/>
      <c r="HVN215" s="69"/>
      <c r="HVO215" s="69"/>
      <c r="HVP215" s="69"/>
      <c r="HVQ215" s="69"/>
      <c r="HVR215" s="69"/>
      <c r="HVS215" s="69"/>
      <c r="HVT215" s="69"/>
      <c r="HVU215" s="69"/>
      <c r="HVV215" s="69"/>
      <c r="HVW215" s="69"/>
      <c r="HVX215" s="69"/>
      <c r="HVY215" s="69"/>
      <c r="HVZ215" s="69"/>
      <c r="HWA215" s="69"/>
      <c r="HWB215" s="69"/>
      <c r="HWC215" s="69"/>
      <c r="HWD215" s="69"/>
      <c r="HWE215" s="69"/>
      <c r="HWF215" s="69"/>
      <c r="HWG215" s="69"/>
      <c r="HWH215" s="69"/>
      <c r="HWI215" s="69"/>
      <c r="HWJ215" s="69"/>
      <c r="HWK215" s="69"/>
      <c r="HWL215" s="69"/>
      <c r="HWM215" s="69"/>
      <c r="HWN215" s="69"/>
      <c r="HWO215" s="69"/>
      <c r="HWP215" s="69"/>
      <c r="HWQ215" s="69"/>
      <c r="HWR215" s="69"/>
      <c r="HWS215" s="69"/>
      <c r="HWT215" s="69"/>
      <c r="HWU215" s="69"/>
      <c r="HWV215" s="69"/>
      <c r="HWW215" s="69"/>
      <c r="HWX215" s="69"/>
      <c r="HWY215" s="69"/>
      <c r="HWZ215" s="69"/>
      <c r="HXA215" s="69"/>
      <c r="HXB215" s="69"/>
      <c r="HXC215" s="69"/>
      <c r="HXD215" s="69"/>
      <c r="HXE215" s="69"/>
      <c r="HXF215" s="69"/>
      <c r="HXG215" s="69"/>
      <c r="HXH215" s="69"/>
      <c r="HXI215" s="69"/>
      <c r="HXJ215" s="69"/>
      <c r="HXK215" s="69"/>
      <c r="HXL215" s="69"/>
      <c r="HXM215" s="69"/>
      <c r="HXN215" s="69"/>
      <c r="HXO215" s="69"/>
      <c r="HXP215" s="69"/>
      <c r="HXQ215" s="69"/>
      <c r="HXR215" s="69"/>
      <c r="HXS215" s="69"/>
      <c r="HXT215" s="69"/>
      <c r="HXU215" s="69"/>
      <c r="HXV215" s="69"/>
      <c r="HXW215" s="69"/>
      <c r="HXX215" s="69"/>
      <c r="HXY215" s="69"/>
      <c r="HXZ215" s="69"/>
      <c r="HYA215" s="69"/>
      <c r="HYB215" s="69"/>
      <c r="HYC215" s="69"/>
      <c r="HYD215" s="69"/>
      <c r="HYE215" s="69"/>
      <c r="HYF215" s="69"/>
      <c r="HYG215" s="69"/>
      <c r="HYH215" s="69"/>
      <c r="HYI215" s="69"/>
      <c r="HYJ215" s="69"/>
      <c r="HYK215" s="69"/>
      <c r="HYL215" s="69"/>
      <c r="HYM215" s="69"/>
      <c r="HYN215" s="69"/>
      <c r="HYO215" s="69"/>
      <c r="HYP215" s="69"/>
      <c r="HYQ215" s="69"/>
      <c r="HYR215" s="69"/>
      <c r="HYS215" s="69"/>
      <c r="HYT215" s="69"/>
      <c r="HYU215" s="69"/>
      <c r="HYV215" s="69"/>
      <c r="HYW215" s="69"/>
      <c r="HYX215" s="69"/>
      <c r="HYY215" s="69"/>
      <c r="HYZ215" s="69"/>
      <c r="HZA215" s="69"/>
      <c r="HZB215" s="69"/>
      <c r="HZC215" s="69"/>
      <c r="HZD215" s="69"/>
      <c r="HZE215" s="69"/>
      <c r="HZF215" s="69"/>
      <c r="HZG215" s="69"/>
      <c r="HZH215" s="69"/>
      <c r="HZI215" s="69"/>
      <c r="HZJ215" s="69"/>
      <c r="HZK215" s="69"/>
      <c r="HZL215" s="69"/>
      <c r="HZM215" s="69"/>
      <c r="HZN215" s="69"/>
      <c r="HZO215" s="69"/>
      <c r="HZP215" s="69"/>
      <c r="HZQ215" s="69"/>
      <c r="HZR215" s="69"/>
      <c r="HZS215" s="69"/>
      <c r="HZT215" s="69"/>
      <c r="HZU215" s="69"/>
      <c r="HZV215" s="69"/>
      <c r="HZW215" s="69"/>
      <c r="HZX215" s="69"/>
      <c r="HZY215" s="69"/>
      <c r="HZZ215" s="69"/>
      <c r="IAA215" s="69"/>
      <c r="IAB215" s="69"/>
      <c r="IAC215" s="69"/>
      <c r="IAD215" s="69"/>
      <c r="IAE215" s="69"/>
      <c r="IAF215" s="69"/>
      <c r="IAG215" s="69"/>
      <c r="IAH215" s="69"/>
      <c r="IAI215" s="69"/>
      <c r="IAJ215" s="69"/>
      <c r="IAK215" s="69"/>
      <c r="IAL215" s="69"/>
      <c r="IAM215" s="69"/>
      <c r="IAN215" s="69"/>
      <c r="IAO215" s="69"/>
      <c r="IAP215" s="69"/>
      <c r="IAQ215" s="69"/>
      <c r="IAR215" s="69"/>
      <c r="IAS215" s="69"/>
      <c r="IAT215" s="69"/>
      <c r="IAU215" s="69"/>
      <c r="IAV215" s="69"/>
      <c r="IAW215" s="69"/>
      <c r="IAX215" s="69"/>
      <c r="IAY215" s="69"/>
      <c r="IAZ215" s="69"/>
      <c r="IBA215" s="69"/>
      <c r="IBB215" s="69"/>
      <c r="IBC215" s="69"/>
      <c r="IBD215" s="69"/>
      <c r="IBE215" s="69"/>
      <c r="IBF215" s="69"/>
      <c r="IBG215" s="69"/>
      <c r="IBH215" s="69"/>
      <c r="IBI215" s="69"/>
      <c r="IBJ215" s="69"/>
      <c r="IBK215" s="69"/>
      <c r="IBL215" s="69"/>
      <c r="IBM215" s="69"/>
      <c r="IBN215" s="69"/>
      <c r="IBO215" s="69"/>
      <c r="IBP215" s="69"/>
      <c r="IBQ215" s="69"/>
      <c r="IBR215" s="69"/>
      <c r="IBS215" s="69"/>
      <c r="IBT215" s="69"/>
      <c r="IBU215" s="69"/>
      <c r="IBV215" s="69"/>
      <c r="IBW215" s="69"/>
      <c r="IBX215" s="69"/>
      <c r="IBY215" s="69"/>
      <c r="IBZ215" s="69"/>
      <c r="ICA215" s="69"/>
      <c r="ICB215" s="69"/>
      <c r="ICC215" s="69"/>
      <c r="ICD215" s="69"/>
      <c r="ICE215" s="69"/>
      <c r="ICF215" s="69"/>
      <c r="ICG215" s="69"/>
      <c r="ICH215" s="69"/>
      <c r="ICI215" s="69"/>
      <c r="ICJ215" s="69"/>
      <c r="ICK215" s="69"/>
      <c r="ICL215" s="69"/>
      <c r="ICM215" s="69"/>
      <c r="ICN215" s="69"/>
      <c r="ICO215" s="69"/>
      <c r="ICP215" s="69"/>
      <c r="ICQ215" s="69"/>
      <c r="ICR215" s="69"/>
      <c r="ICS215" s="69"/>
      <c r="ICT215" s="69"/>
      <c r="ICU215" s="69"/>
      <c r="ICV215" s="69"/>
      <c r="ICW215" s="69"/>
      <c r="ICX215" s="69"/>
      <c r="ICY215" s="69"/>
      <c r="ICZ215" s="69"/>
      <c r="IDA215" s="69"/>
      <c r="IDB215" s="69"/>
      <c r="IDC215" s="69"/>
      <c r="IDD215" s="69"/>
      <c r="IDE215" s="69"/>
      <c r="IDF215" s="69"/>
      <c r="IDG215" s="69"/>
      <c r="IDH215" s="69"/>
      <c r="IDI215" s="69"/>
      <c r="IDJ215" s="69"/>
      <c r="IDK215" s="69"/>
      <c r="IDL215" s="69"/>
      <c r="IDM215" s="69"/>
      <c r="IDN215" s="69"/>
      <c r="IDO215" s="69"/>
      <c r="IDP215" s="69"/>
      <c r="IDQ215" s="69"/>
      <c r="IDR215" s="69"/>
      <c r="IDS215" s="69"/>
      <c r="IDT215" s="69"/>
      <c r="IDU215" s="69"/>
      <c r="IDV215" s="69"/>
      <c r="IDW215" s="69"/>
      <c r="IDX215" s="69"/>
      <c r="IDY215" s="69"/>
      <c r="IDZ215" s="69"/>
      <c r="IEA215" s="69"/>
      <c r="IEB215" s="69"/>
      <c r="IEC215" s="69"/>
      <c r="IED215" s="69"/>
      <c r="IEE215" s="69"/>
      <c r="IEF215" s="69"/>
      <c r="IEG215" s="69"/>
      <c r="IEH215" s="69"/>
      <c r="IEI215" s="69"/>
      <c r="IEJ215" s="69"/>
      <c r="IEK215" s="69"/>
      <c r="IEL215" s="69"/>
      <c r="IEM215" s="69"/>
      <c r="IEN215" s="69"/>
      <c r="IEO215" s="69"/>
      <c r="IEP215" s="69"/>
      <c r="IEQ215" s="69"/>
      <c r="IER215" s="69"/>
      <c r="IES215" s="69"/>
      <c r="IET215" s="69"/>
      <c r="IEU215" s="69"/>
      <c r="IEV215" s="69"/>
      <c r="IEW215" s="69"/>
      <c r="IEX215" s="69"/>
      <c r="IEY215" s="69"/>
      <c r="IEZ215" s="69"/>
      <c r="IFA215" s="69"/>
      <c r="IFB215" s="69"/>
      <c r="IFC215" s="69"/>
      <c r="IFD215" s="69"/>
      <c r="IFE215" s="69"/>
      <c r="IFF215" s="69"/>
      <c r="IFG215" s="69"/>
      <c r="IFH215" s="69"/>
      <c r="IFI215" s="69"/>
      <c r="IFJ215" s="69"/>
      <c r="IFK215" s="69"/>
      <c r="IFL215" s="69"/>
      <c r="IFM215" s="69"/>
      <c r="IFN215" s="69"/>
      <c r="IFO215" s="69"/>
      <c r="IFP215" s="69"/>
      <c r="IFQ215" s="69"/>
      <c r="IFR215" s="69"/>
      <c r="IFS215" s="69"/>
      <c r="IFT215" s="69"/>
      <c r="IFU215" s="69"/>
      <c r="IFV215" s="69"/>
      <c r="IFW215" s="69"/>
      <c r="IFX215" s="69"/>
      <c r="IFY215" s="69"/>
      <c r="IFZ215" s="69"/>
      <c r="IGA215" s="69"/>
      <c r="IGB215" s="69"/>
      <c r="IGC215" s="69"/>
      <c r="IGD215" s="69"/>
      <c r="IGE215" s="69"/>
      <c r="IGF215" s="69"/>
      <c r="IGG215" s="69"/>
      <c r="IGH215" s="69"/>
      <c r="IGI215" s="69"/>
      <c r="IGJ215" s="69"/>
      <c r="IGK215" s="69"/>
      <c r="IGL215" s="69"/>
      <c r="IGM215" s="69"/>
      <c r="IGN215" s="69"/>
      <c r="IGO215" s="69"/>
      <c r="IGP215" s="69"/>
      <c r="IGQ215" s="69"/>
      <c r="IGR215" s="69"/>
      <c r="IGS215" s="69"/>
      <c r="IGT215" s="69"/>
      <c r="IGU215" s="69"/>
      <c r="IGV215" s="69"/>
      <c r="IGW215" s="69"/>
      <c r="IGX215" s="69"/>
      <c r="IGY215" s="69"/>
      <c r="IGZ215" s="69"/>
      <c r="IHA215" s="69"/>
      <c r="IHB215" s="69"/>
      <c r="IHC215" s="69"/>
      <c r="IHD215" s="69"/>
      <c r="IHE215" s="69"/>
      <c r="IHF215" s="69"/>
      <c r="IHG215" s="69"/>
      <c r="IHH215" s="69"/>
      <c r="IHI215" s="69"/>
      <c r="IHJ215" s="69"/>
      <c r="IHK215" s="69"/>
      <c r="IHL215" s="69"/>
      <c r="IHM215" s="69"/>
      <c r="IHN215" s="69"/>
      <c r="IHO215" s="69"/>
      <c r="IHP215" s="69"/>
      <c r="IHQ215" s="69"/>
      <c r="IHR215" s="69"/>
      <c r="IHS215" s="69"/>
      <c r="IHT215" s="69"/>
      <c r="IHU215" s="69"/>
      <c r="IHV215" s="69"/>
      <c r="IHW215" s="69"/>
      <c r="IHX215" s="69"/>
      <c r="IHY215" s="69"/>
      <c r="IHZ215" s="69"/>
      <c r="IIA215" s="69"/>
      <c r="IIB215" s="69"/>
      <c r="IIC215" s="69"/>
      <c r="IID215" s="69"/>
      <c r="IIE215" s="69"/>
      <c r="IIF215" s="69"/>
      <c r="IIG215" s="69"/>
      <c r="IIH215" s="69"/>
      <c r="III215" s="69"/>
      <c r="IIJ215" s="69"/>
      <c r="IIK215" s="69"/>
      <c r="IIL215" s="69"/>
      <c r="IIM215" s="69"/>
      <c r="IIN215" s="69"/>
      <c r="IIO215" s="69"/>
      <c r="IIP215" s="69"/>
      <c r="IIQ215" s="69"/>
      <c r="IIR215" s="69"/>
      <c r="IIS215" s="69"/>
      <c r="IIT215" s="69"/>
      <c r="IIU215" s="69"/>
      <c r="IIV215" s="69"/>
      <c r="IIW215" s="69"/>
      <c r="IIX215" s="69"/>
      <c r="IIY215" s="69"/>
      <c r="IIZ215" s="69"/>
      <c r="IJA215" s="69"/>
      <c r="IJB215" s="69"/>
      <c r="IJC215" s="69"/>
      <c r="IJD215" s="69"/>
      <c r="IJE215" s="69"/>
      <c r="IJF215" s="69"/>
      <c r="IJG215" s="69"/>
      <c r="IJH215" s="69"/>
      <c r="IJI215" s="69"/>
      <c r="IJJ215" s="69"/>
      <c r="IJK215" s="69"/>
      <c r="IJL215" s="69"/>
      <c r="IJM215" s="69"/>
      <c r="IJN215" s="69"/>
      <c r="IJO215" s="69"/>
      <c r="IJP215" s="69"/>
      <c r="IJQ215" s="69"/>
      <c r="IJR215" s="69"/>
      <c r="IJS215" s="69"/>
      <c r="IJT215" s="69"/>
      <c r="IJU215" s="69"/>
      <c r="IJV215" s="69"/>
      <c r="IJW215" s="69"/>
      <c r="IJX215" s="69"/>
      <c r="IJY215" s="69"/>
      <c r="IJZ215" s="69"/>
      <c r="IKA215" s="69"/>
      <c r="IKB215" s="69"/>
      <c r="IKC215" s="69"/>
      <c r="IKD215" s="69"/>
      <c r="IKE215" s="69"/>
      <c r="IKF215" s="69"/>
      <c r="IKG215" s="69"/>
      <c r="IKH215" s="69"/>
      <c r="IKI215" s="69"/>
      <c r="IKJ215" s="69"/>
      <c r="IKK215" s="69"/>
      <c r="IKL215" s="69"/>
      <c r="IKM215" s="69"/>
      <c r="IKN215" s="69"/>
      <c r="IKO215" s="69"/>
      <c r="IKP215" s="69"/>
      <c r="IKQ215" s="69"/>
      <c r="IKR215" s="69"/>
      <c r="IKS215" s="69"/>
      <c r="IKT215" s="69"/>
      <c r="IKU215" s="69"/>
      <c r="IKV215" s="69"/>
      <c r="IKW215" s="69"/>
      <c r="IKX215" s="69"/>
      <c r="IKY215" s="69"/>
      <c r="IKZ215" s="69"/>
      <c r="ILA215" s="69"/>
      <c r="ILB215" s="69"/>
      <c r="ILC215" s="69"/>
      <c r="ILD215" s="69"/>
      <c r="ILE215" s="69"/>
      <c r="ILF215" s="69"/>
      <c r="ILG215" s="69"/>
      <c r="ILH215" s="69"/>
      <c r="ILI215" s="69"/>
      <c r="ILJ215" s="69"/>
      <c r="ILK215" s="69"/>
      <c r="ILL215" s="69"/>
      <c r="ILM215" s="69"/>
      <c r="ILN215" s="69"/>
      <c r="ILO215" s="69"/>
      <c r="ILP215" s="69"/>
      <c r="ILQ215" s="69"/>
      <c r="ILR215" s="69"/>
      <c r="ILS215" s="69"/>
      <c r="ILT215" s="69"/>
      <c r="ILU215" s="69"/>
      <c r="ILV215" s="69"/>
      <c r="ILW215" s="69"/>
      <c r="ILX215" s="69"/>
      <c r="ILY215" s="69"/>
      <c r="ILZ215" s="69"/>
      <c r="IMA215" s="69"/>
      <c r="IMB215" s="69"/>
      <c r="IMC215" s="69"/>
      <c r="IMD215" s="69"/>
      <c r="IME215" s="69"/>
      <c r="IMF215" s="69"/>
      <c r="IMG215" s="69"/>
      <c r="IMH215" s="69"/>
      <c r="IMI215" s="69"/>
      <c r="IMJ215" s="69"/>
      <c r="IMK215" s="69"/>
      <c r="IML215" s="69"/>
      <c r="IMM215" s="69"/>
      <c r="IMN215" s="69"/>
      <c r="IMO215" s="69"/>
      <c r="IMP215" s="69"/>
      <c r="IMQ215" s="69"/>
      <c r="IMR215" s="69"/>
      <c r="IMS215" s="69"/>
      <c r="IMT215" s="69"/>
      <c r="IMU215" s="69"/>
      <c r="IMV215" s="69"/>
      <c r="IMW215" s="69"/>
      <c r="IMX215" s="69"/>
      <c r="IMY215" s="69"/>
      <c r="IMZ215" s="69"/>
      <c r="INA215" s="69"/>
      <c r="INB215" s="69"/>
      <c r="INC215" s="69"/>
      <c r="IND215" s="69"/>
      <c r="INE215" s="69"/>
      <c r="INF215" s="69"/>
      <c r="ING215" s="69"/>
      <c r="INH215" s="69"/>
      <c r="INI215" s="69"/>
      <c r="INJ215" s="69"/>
      <c r="INK215" s="69"/>
      <c r="INL215" s="69"/>
      <c r="INM215" s="69"/>
      <c r="INN215" s="69"/>
      <c r="INO215" s="69"/>
      <c r="INP215" s="69"/>
      <c r="INQ215" s="69"/>
      <c r="INR215" s="69"/>
      <c r="INS215" s="69"/>
      <c r="INT215" s="69"/>
      <c r="INU215" s="69"/>
      <c r="INV215" s="69"/>
      <c r="INW215" s="69"/>
      <c r="INX215" s="69"/>
      <c r="INY215" s="69"/>
      <c r="INZ215" s="69"/>
      <c r="IOA215" s="69"/>
      <c r="IOB215" s="69"/>
      <c r="IOC215" s="69"/>
      <c r="IOD215" s="69"/>
      <c r="IOE215" s="69"/>
      <c r="IOF215" s="69"/>
      <c r="IOG215" s="69"/>
      <c r="IOH215" s="69"/>
      <c r="IOI215" s="69"/>
      <c r="IOJ215" s="69"/>
      <c r="IOK215" s="69"/>
      <c r="IOL215" s="69"/>
      <c r="IOM215" s="69"/>
      <c r="ION215" s="69"/>
      <c r="IOO215" s="69"/>
      <c r="IOP215" s="69"/>
      <c r="IOQ215" s="69"/>
      <c r="IOR215" s="69"/>
      <c r="IOS215" s="69"/>
      <c r="IOT215" s="69"/>
      <c r="IOU215" s="69"/>
      <c r="IOV215" s="69"/>
      <c r="IOW215" s="69"/>
      <c r="IOX215" s="69"/>
      <c r="IOY215" s="69"/>
      <c r="IOZ215" s="69"/>
      <c r="IPA215" s="69"/>
      <c r="IPB215" s="69"/>
      <c r="IPC215" s="69"/>
      <c r="IPD215" s="69"/>
      <c r="IPE215" s="69"/>
      <c r="IPF215" s="69"/>
      <c r="IPG215" s="69"/>
      <c r="IPH215" s="69"/>
      <c r="IPI215" s="69"/>
      <c r="IPJ215" s="69"/>
      <c r="IPK215" s="69"/>
      <c r="IPL215" s="69"/>
      <c r="IPM215" s="69"/>
      <c r="IPN215" s="69"/>
      <c r="IPO215" s="69"/>
      <c r="IPP215" s="69"/>
      <c r="IPQ215" s="69"/>
      <c r="IPR215" s="69"/>
      <c r="IPS215" s="69"/>
      <c r="IPT215" s="69"/>
      <c r="IPU215" s="69"/>
      <c r="IPV215" s="69"/>
      <c r="IPW215" s="69"/>
      <c r="IPX215" s="69"/>
      <c r="IPY215" s="69"/>
      <c r="IPZ215" s="69"/>
      <c r="IQA215" s="69"/>
      <c r="IQB215" s="69"/>
      <c r="IQC215" s="69"/>
      <c r="IQD215" s="69"/>
      <c r="IQE215" s="69"/>
      <c r="IQF215" s="69"/>
      <c r="IQG215" s="69"/>
      <c r="IQH215" s="69"/>
      <c r="IQI215" s="69"/>
      <c r="IQJ215" s="69"/>
      <c r="IQK215" s="69"/>
      <c r="IQL215" s="69"/>
      <c r="IQM215" s="69"/>
      <c r="IQN215" s="69"/>
      <c r="IQO215" s="69"/>
      <c r="IQP215" s="69"/>
      <c r="IQQ215" s="69"/>
      <c r="IQR215" s="69"/>
      <c r="IQS215" s="69"/>
      <c r="IQT215" s="69"/>
      <c r="IQU215" s="69"/>
      <c r="IQV215" s="69"/>
      <c r="IQW215" s="69"/>
      <c r="IQX215" s="69"/>
      <c r="IQY215" s="69"/>
      <c r="IQZ215" s="69"/>
      <c r="IRA215" s="69"/>
      <c r="IRB215" s="69"/>
      <c r="IRC215" s="69"/>
      <c r="IRD215" s="69"/>
      <c r="IRE215" s="69"/>
      <c r="IRF215" s="69"/>
      <c r="IRG215" s="69"/>
      <c r="IRH215" s="69"/>
      <c r="IRI215" s="69"/>
      <c r="IRJ215" s="69"/>
      <c r="IRK215" s="69"/>
      <c r="IRL215" s="69"/>
      <c r="IRM215" s="69"/>
      <c r="IRN215" s="69"/>
      <c r="IRO215" s="69"/>
      <c r="IRP215" s="69"/>
      <c r="IRQ215" s="69"/>
      <c r="IRR215" s="69"/>
      <c r="IRS215" s="69"/>
      <c r="IRT215" s="69"/>
      <c r="IRU215" s="69"/>
      <c r="IRV215" s="69"/>
      <c r="IRW215" s="69"/>
      <c r="IRX215" s="69"/>
      <c r="IRY215" s="69"/>
      <c r="IRZ215" s="69"/>
      <c r="ISA215" s="69"/>
      <c r="ISB215" s="69"/>
      <c r="ISC215" s="69"/>
      <c r="ISD215" s="69"/>
      <c r="ISE215" s="69"/>
      <c r="ISF215" s="69"/>
      <c r="ISG215" s="69"/>
      <c r="ISH215" s="69"/>
      <c r="ISI215" s="69"/>
      <c r="ISJ215" s="69"/>
      <c r="ISK215" s="69"/>
      <c r="ISL215" s="69"/>
      <c r="ISM215" s="69"/>
      <c r="ISN215" s="69"/>
      <c r="ISO215" s="69"/>
      <c r="ISP215" s="69"/>
      <c r="ISQ215" s="69"/>
      <c r="ISR215" s="69"/>
      <c r="ISS215" s="69"/>
      <c r="IST215" s="69"/>
      <c r="ISU215" s="69"/>
      <c r="ISV215" s="69"/>
      <c r="ISW215" s="69"/>
      <c r="ISX215" s="69"/>
      <c r="ISY215" s="69"/>
      <c r="ISZ215" s="69"/>
      <c r="ITA215" s="69"/>
      <c r="ITB215" s="69"/>
      <c r="ITC215" s="69"/>
      <c r="ITD215" s="69"/>
      <c r="ITE215" s="69"/>
      <c r="ITF215" s="69"/>
      <c r="ITG215" s="69"/>
      <c r="ITH215" s="69"/>
      <c r="ITI215" s="69"/>
      <c r="ITJ215" s="69"/>
      <c r="ITK215" s="69"/>
      <c r="ITL215" s="69"/>
      <c r="ITM215" s="69"/>
      <c r="ITN215" s="69"/>
      <c r="ITO215" s="69"/>
      <c r="ITP215" s="69"/>
      <c r="ITQ215" s="69"/>
      <c r="ITR215" s="69"/>
      <c r="ITS215" s="69"/>
      <c r="ITT215" s="69"/>
      <c r="ITU215" s="69"/>
      <c r="ITV215" s="69"/>
      <c r="ITW215" s="69"/>
      <c r="ITX215" s="69"/>
      <c r="ITY215" s="69"/>
      <c r="ITZ215" s="69"/>
      <c r="IUA215" s="69"/>
      <c r="IUB215" s="69"/>
      <c r="IUC215" s="69"/>
      <c r="IUD215" s="69"/>
      <c r="IUE215" s="69"/>
      <c r="IUF215" s="69"/>
      <c r="IUG215" s="69"/>
      <c r="IUH215" s="69"/>
      <c r="IUI215" s="69"/>
      <c r="IUJ215" s="69"/>
      <c r="IUK215" s="69"/>
      <c r="IUL215" s="69"/>
      <c r="IUM215" s="69"/>
      <c r="IUN215" s="69"/>
      <c r="IUO215" s="69"/>
      <c r="IUP215" s="69"/>
      <c r="IUQ215" s="69"/>
      <c r="IUR215" s="69"/>
      <c r="IUS215" s="69"/>
      <c r="IUT215" s="69"/>
      <c r="IUU215" s="69"/>
      <c r="IUV215" s="69"/>
      <c r="IUW215" s="69"/>
      <c r="IUX215" s="69"/>
      <c r="IUY215" s="69"/>
      <c r="IUZ215" s="69"/>
      <c r="IVA215" s="69"/>
      <c r="IVB215" s="69"/>
      <c r="IVC215" s="69"/>
      <c r="IVD215" s="69"/>
      <c r="IVE215" s="69"/>
      <c r="IVF215" s="69"/>
      <c r="IVG215" s="69"/>
      <c r="IVH215" s="69"/>
      <c r="IVI215" s="69"/>
      <c r="IVJ215" s="69"/>
      <c r="IVK215" s="69"/>
      <c r="IVL215" s="69"/>
      <c r="IVM215" s="69"/>
      <c r="IVN215" s="69"/>
      <c r="IVO215" s="69"/>
      <c r="IVP215" s="69"/>
      <c r="IVQ215" s="69"/>
      <c r="IVR215" s="69"/>
      <c r="IVS215" s="69"/>
      <c r="IVT215" s="69"/>
      <c r="IVU215" s="69"/>
      <c r="IVV215" s="69"/>
      <c r="IVW215" s="69"/>
      <c r="IVX215" s="69"/>
      <c r="IVY215" s="69"/>
      <c r="IVZ215" s="69"/>
      <c r="IWA215" s="69"/>
      <c r="IWB215" s="69"/>
      <c r="IWC215" s="69"/>
      <c r="IWD215" s="69"/>
      <c r="IWE215" s="69"/>
      <c r="IWF215" s="69"/>
      <c r="IWG215" s="69"/>
      <c r="IWH215" s="69"/>
      <c r="IWI215" s="69"/>
      <c r="IWJ215" s="69"/>
      <c r="IWK215" s="69"/>
      <c r="IWL215" s="69"/>
      <c r="IWM215" s="69"/>
      <c r="IWN215" s="69"/>
      <c r="IWO215" s="69"/>
      <c r="IWP215" s="69"/>
      <c r="IWQ215" s="69"/>
      <c r="IWR215" s="69"/>
      <c r="IWS215" s="69"/>
      <c r="IWT215" s="69"/>
      <c r="IWU215" s="69"/>
      <c r="IWV215" s="69"/>
      <c r="IWW215" s="69"/>
      <c r="IWX215" s="69"/>
      <c r="IWY215" s="69"/>
      <c r="IWZ215" s="69"/>
      <c r="IXA215" s="69"/>
      <c r="IXB215" s="69"/>
      <c r="IXC215" s="69"/>
      <c r="IXD215" s="69"/>
      <c r="IXE215" s="69"/>
      <c r="IXF215" s="69"/>
      <c r="IXG215" s="69"/>
      <c r="IXH215" s="69"/>
      <c r="IXI215" s="69"/>
      <c r="IXJ215" s="69"/>
      <c r="IXK215" s="69"/>
      <c r="IXL215" s="69"/>
      <c r="IXM215" s="69"/>
      <c r="IXN215" s="69"/>
      <c r="IXO215" s="69"/>
      <c r="IXP215" s="69"/>
      <c r="IXQ215" s="69"/>
      <c r="IXR215" s="69"/>
      <c r="IXS215" s="69"/>
      <c r="IXT215" s="69"/>
      <c r="IXU215" s="69"/>
      <c r="IXV215" s="69"/>
      <c r="IXW215" s="69"/>
      <c r="IXX215" s="69"/>
      <c r="IXY215" s="69"/>
      <c r="IXZ215" s="69"/>
      <c r="IYA215" s="69"/>
      <c r="IYB215" s="69"/>
      <c r="IYC215" s="69"/>
      <c r="IYD215" s="69"/>
      <c r="IYE215" s="69"/>
      <c r="IYF215" s="69"/>
      <c r="IYG215" s="69"/>
      <c r="IYH215" s="69"/>
      <c r="IYI215" s="69"/>
      <c r="IYJ215" s="69"/>
      <c r="IYK215" s="69"/>
      <c r="IYL215" s="69"/>
      <c r="IYM215" s="69"/>
      <c r="IYN215" s="69"/>
      <c r="IYO215" s="69"/>
      <c r="IYP215" s="69"/>
      <c r="IYQ215" s="69"/>
      <c r="IYR215" s="69"/>
      <c r="IYS215" s="69"/>
      <c r="IYT215" s="69"/>
      <c r="IYU215" s="69"/>
      <c r="IYV215" s="69"/>
      <c r="IYW215" s="69"/>
      <c r="IYX215" s="69"/>
      <c r="IYY215" s="69"/>
      <c r="IYZ215" s="69"/>
      <c r="IZA215" s="69"/>
      <c r="IZB215" s="69"/>
      <c r="IZC215" s="69"/>
      <c r="IZD215" s="69"/>
      <c r="IZE215" s="69"/>
      <c r="IZF215" s="69"/>
      <c r="IZG215" s="69"/>
      <c r="IZH215" s="69"/>
      <c r="IZI215" s="69"/>
      <c r="IZJ215" s="69"/>
      <c r="IZK215" s="69"/>
      <c r="IZL215" s="69"/>
      <c r="IZM215" s="69"/>
      <c r="IZN215" s="69"/>
      <c r="IZO215" s="69"/>
      <c r="IZP215" s="69"/>
      <c r="IZQ215" s="69"/>
      <c r="IZR215" s="69"/>
      <c r="IZS215" s="69"/>
      <c r="IZT215" s="69"/>
      <c r="IZU215" s="69"/>
      <c r="IZV215" s="69"/>
      <c r="IZW215" s="69"/>
      <c r="IZX215" s="69"/>
      <c r="IZY215" s="69"/>
      <c r="IZZ215" s="69"/>
      <c r="JAA215" s="69"/>
      <c r="JAB215" s="69"/>
      <c r="JAC215" s="69"/>
      <c r="JAD215" s="69"/>
      <c r="JAE215" s="69"/>
      <c r="JAF215" s="69"/>
      <c r="JAG215" s="69"/>
      <c r="JAH215" s="69"/>
      <c r="JAI215" s="69"/>
      <c r="JAJ215" s="69"/>
      <c r="JAK215" s="69"/>
      <c r="JAL215" s="69"/>
      <c r="JAM215" s="69"/>
      <c r="JAN215" s="69"/>
      <c r="JAO215" s="69"/>
      <c r="JAP215" s="69"/>
      <c r="JAQ215" s="69"/>
      <c r="JAR215" s="69"/>
      <c r="JAS215" s="69"/>
      <c r="JAT215" s="69"/>
      <c r="JAU215" s="69"/>
      <c r="JAV215" s="69"/>
      <c r="JAW215" s="69"/>
      <c r="JAX215" s="69"/>
      <c r="JAY215" s="69"/>
      <c r="JAZ215" s="69"/>
      <c r="JBA215" s="69"/>
      <c r="JBB215" s="69"/>
      <c r="JBC215" s="69"/>
      <c r="JBD215" s="69"/>
      <c r="JBE215" s="69"/>
      <c r="JBF215" s="69"/>
      <c r="JBG215" s="69"/>
      <c r="JBH215" s="69"/>
      <c r="JBI215" s="69"/>
      <c r="JBJ215" s="69"/>
      <c r="JBK215" s="69"/>
      <c r="JBL215" s="69"/>
      <c r="JBM215" s="69"/>
      <c r="JBN215" s="69"/>
      <c r="JBO215" s="69"/>
      <c r="JBP215" s="69"/>
      <c r="JBQ215" s="69"/>
      <c r="JBR215" s="69"/>
      <c r="JBS215" s="69"/>
      <c r="JBT215" s="69"/>
      <c r="JBU215" s="69"/>
      <c r="JBV215" s="69"/>
      <c r="JBW215" s="69"/>
      <c r="JBX215" s="69"/>
      <c r="JBY215" s="69"/>
      <c r="JBZ215" s="69"/>
      <c r="JCA215" s="69"/>
      <c r="JCB215" s="69"/>
      <c r="JCC215" s="69"/>
      <c r="JCD215" s="69"/>
      <c r="JCE215" s="69"/>
      <c r="JCF215" s="69"/>
      <c r="JCG215" s="69"/>
      <c r="JCH215" s="69"/>
      <c r="JCI215" s="69"/>
      <c r="JCJ215" s="69"/>
      <c r="JCK215" s="69"/>
      <c r="JCL215" s="69"/>
      <c r="JCM215" s="69"/>
      <c r="JCN215" s="69"/>
      <c r="JCO215" s="69"/>
      <c r="JCP215" s="69"/>
      <c r="JCQ215" s="69"/>
      <c r="JCR215" s="69"/>
      <c r="JCS215" s="69"/>
      <c r="JCT215" s="69"/>
      <c r="JCU215" s="69"/>
      <c r="JCV215" s="69"/>
      <c r="JCW215" s="69"/>
      <c r="JCX215" s="69"/>
      <c r="JCY215" s="69"/>
      <c r="JCZ215" s="69"/>
      <c r="JDA215" s="69"/>
      <c r="JDB215" s="69"/>
      <c r="JDC215" s="69"/>
      <c r="JDD215" s="69"/>
      <c r="JDE215" s="69"/>
      <c r="JDF215" s="69"/>
      <c r="JDG215" s="69"/>
      <c r="JDH215" s="69"/>
      <c r="JDI215" s="69"/>
      <c r="JDJ215" s="69"/>
      <c r="JDK215" s="69"/>
      <c r="JDL215" s="69"/>
      <c r="JDM215" s="69"/>
      <c r="JDN215" s="69"/>
      <c r="JDO215" s="69"/>
      <c r="JDP215" s="69"/>
      <c r="JDQ215" s="69"/>
      <c r="JDR215" s="69"/>
      <c r="JDS215" s="69"/>
      <c r="JDT215" s="69"/>
      <c r="JDU215" s="69"/>
      <c r="JDV215" s="69"/>
      <c r="JDW215" s="69"/>
      <c r="JDX215" s="69"/>
      <c r="JDY215" s="69"/>
      <c r="JDZ215" s="69"/>
      <c r="JEA215" s="69"/>
      <c r="JEB215" s="69"/>
      <c r="JEC215" s="69"/>
      <c r="JED215" s="69"/>
      <c r="JEE215" s="69"/>
      <c r="JEF215" s="69"/>
      <c r="JEG215" s="69"/>
      <c r="JEH215" s="69"/>
      <c r="JEI215" s="69"/>
      <c r="JEJ215" s="69"/>
      <c r="JEK215" s="69"/>
      <c r="JEL215" s="69"/>
      <c r="JEM215" s="69"/>
      <c r="JEN215" s="69"/>
      <c r="JEO215" s="69"/>
      <c r="JEP215" s="69"/>
      <c r="JEQ215" s="69"/>
      <c r="JER215" s="69"/>
      <c r="JES215" s="69"/>
      <c r="JET215" s="69"/>
      <c r="JEU215" s="69"/>
      <c r="JEV215" s="69"/>
      <c r="JEW215" s="69"/>
      <c r="JEX215" s="69"/>
      <c r="JEY215" s="69"/>
      <c r="JEZ215" s="69"/>
      <c r="JFA215" s="69"/>
      <c r="JFB215" s="69"/>
      <c r="JFC215" s="69"/>
      <c r="JFD215" s="69"/>
      <c r="JFE215" s="69"/>
      <c r="JFF215" s="69"/>
      <c r="JFG215" s="69"/>
      <c r="JFH215" s="69"/>
      <c r="JFI215" s="69"/>
      <c r="JFJ215" s="69"/>
      <c r="JFK215" s="69"/>
      <c r="JFL215" s="69"/>
      <c r="JFM215" s="69"/>
      <c r="JFN215" s="69"/>
      <c r="JFO215" s="69"/>
      <c r="JFP215" s="69"/>
      <c r="JFQ215" s="69"/>
      <c r="JFR215" s="69"/>
      <c r="JFS215" s="69"/>
      <c r="JFT215" s="69"/>
      <c r="JFU215" s="69"/>
      <c r="JFV215" s="69"/>
      <c r="JFW215" s="69"/>
      <c r="JFX215" s="69"/>
      <c r="JFY215" s="69"/>
      <c r="JFZ215" s="69"/>
      <c r="JGA215" s="69"/>
      <c r="JGB215" s="69"/>
      <c r="JGC215" s="69"/>
      <c r="JGD215" s="69"/>
      <c r="JGE215" s="69"/>
      <c r="JGF215" s="69"/>
      <c r="JGG215" s="69"/>
      <c r="JGH215" s="69"/>
      <c r="JGI215" s="69"/>
      <c r="JGJ215" s="69"/>
      <c r="JGK215" s="69"/>
      <c r="JGL215" s="69"/>
      <c r="JGM215" s="69"/>
      <c r="JGN215" s="69"/>
      <c r="JGO215" s="69"/>
      <c r="JGP215" s="69"/>
      <c r="JGQ215" s="69"/>
      <c r="JGR215" s="69"/>
      <c r="JGS215" s="69"/>
      <c r="JGT215" s="69"/>
      <c r="JGU215" s="69"/>
      <c r="JGV215" s="69"/>
      <c r="JGW215" s="69"/>
      <c r="JGX215" s="69"/>
      <c r="JGY215" s="69"/>
      <c r="JGZ215" s="69"/>
      <c r="JHA215" s="69"/>
      <c r="JHB215" s="69"/>
      <c r="JHC215" s="69"/>
      <c r="JHD215" s="69"/>
      <c r="JHE215" s="69"/>
      <c r="JHF215" s="69"/>
      <c r="JHG215" s="69"/>
      <c r="JHH215" s="69"/>
      <c r="JHI215" s="69"/>
      <c r="JHJ215" s="69"/>
      <c r="JHK215" s="69"/>
      <c r="JHL215" s="69"/>
      <c r="JHM215" s="69"/>
      <c r="JHN215" s="69"/>
      <c r="JHO215" s="69"/>
      <c r="JHP215" s="69"/>
      <c r="JHQ215" s="69"/>
      <c r="JHR215" s="69"/>
      <c r="JHS215" s="69"/>
      <c r="JHT215" s="69"/>
      <c r="JHU215" s="69"/>
      <c r="JHV215" s="69"/>
      <c r="JHW215" s="69"/>
      <c r="JHX215" s="69"/>
      <c r="JHY215" s="69"/>
      <c r="JHZ215" s="69"/>
      <c r="JIA215" s="69"/>
      <c r="JIB215" s="69"/>
      <c r="JIC215" s="69"/>
      <c r="JID215" s="69"/>
      <c r="JIE215" s="69"/>
      <c r="JIF215" s="69"/>
      <c r="JIG215" s="69"/>
      <c r="JIH215" s="69"/>
      <c r="JII215" s="69"/>
      <c r="JIJ215" s="69"/>
      <c r="JIK215" s="69"/>
      <c r="JIL215" s="69"/>
      <c r="JIM215" s="69"/>
      <c r="JIN215" s="69"/>
      <c r="JIO215" s="69"/>
      <c r="JIP215" s="69"/>
      <c r="JIQ215" s="69"/>
      <c r="JIR215" s="69"/>
      <c r="JIS215" s="69"/>
      <c r="JIT215" s="69"/>
      <c r="JIU215" s="69"/>
      <c r="JIV215" s="69"/>
      <c r="JIW215" s="69"/>
      <c r="JIX215" s="69"/>
      <c r="JIY215" s="69"/>
      <c r="JIZ215" s="69"/>
      <c r="JJA215" s="69"/>
      <c r="JJB215" s="69"/>
      <c r="JJC215" s="69"/>
      <c r="JJD215" s="69"/>
      <c r="JJE215" s="69"/>
      <c r="JJF215" s="69"/>
      <c r="JJG215" s="69"/>
      <c r="JJH215" s="69"/>
      <c r="JJI215" s="69"/>
      <c r="JJJ215" s="69"/>
      <c r="JJK215" s="69"/>
      <c r="JJL215" s="69"/>
      <c r="JJM215" s="69"/>
      <c r="JJN215" s="69"/>
      <c r="JJO215" s="69"/>
      <c r="JJP215" s="69"/>
      <c r="JJQ215" s="69"/>
      <c r="JJR215" s="69"/>
      <c r="JJS215" s="69"/>
      <c r="JJT215" s="69"/>
      <c r="JJU215" s="69"/>
      <c r="JJV215" s="69"/>
      <c r="JJW215" s="69"/>
      <c r="JJX215" s="69"/>
      <c r="JJY215" s="69"/>
      <c r="JJZ215" s="69"/>
      <c r="JKA215" s="69"/>
      <c r="JKB215" s="69"/>
      <c r="JKC215" s="69"/>
      <c r="JKD215" s="69"/>
      <c r="JKE215" s="69"/>
      <c r="JKF215" s="69"/>
      <c r="JKG215" s="69"/>
      <c r="JKH215" s="69"/>
      <c r="JKI215" s="69"/>
      <c r="JKJ215" s="69"/>
      <c r="JKK215" s="69"/>
      <c r="JKL215" s="69"/>
      <c r="JKM215" s="69"/>
      <c r="JKN215" s="69"/>
      <c r="JKO215" s="69"/>
      <c r="JKP215" s="69"/>
      <c r="JKQ215" s="69"/>
      <c r="JKR215" s="69"/>
      <c r="JKS215" s="69"/>
      <c r="JKT215" s="69"/>
      <c r="JKU215" s="69"/>
      <c r="JKV215" s="69"/>
      <c r="JKW215" s="69"/>
      <c r="JKX215" s="69"/>
      <c r="JKY215" s="69"/>
      <c r="JKZ215" s="69"/>
      <c r="JLA215" s="69"/>
      <c r="JLB215" s="69"/>
      <c r="JLC215" s="69"/>
      <c r="JLD215" s="69"/>
      <c r="JLE215" s="69"/>
      <c r="JLF215" s="69"/>
      <c r="JLG215" s="69"/>
      <c r="JLH215" s="69"/>
      <c r="JLI215" s="69"/>
      <c r="JLJ215" s="69"/>
      <c r="JLK215" s="69"/>
      <c r="JLL215" s="69"/>
      <c r="JLM215" s="69"/>
      <c r="JLN215" s="69"/>
      <c r="JLO215" s="69"/>
      <c r="JLP215" s="69"/>
      <c r="JLQ215" s="69"/>
      <c r="JLR215" s="69"/>
      <c r="JLS215" s="69"/>
      <c r="JLT215" s="69"/>
      <c r="JLU215" s="69"/>
      <c r="JLV215" s="69"/>
      <c r="JLW215" s="69"/>
      <c r="JLX215" s="69"/>
      <c r="JLY215" s="69"/>
      <c r="JLZ215" s="69"/>
      <c r="JMA215" s="69"/>
      <c r="JMB215" s="69"/>
      <c r="JMC215" s="69"/>
      <c r="JMD215" s="69"/>
      <c r="JME215" s="69"/>
      <c r="JMF215" s="69"/>
      <c r="JMG215" s="69"/>
      <c r="JMH215" s="69"/>
      <c r="JMI215" s="69"/>
      <c r="JMJ215" s="69"/>
      <c r="JMK215" s="69"/>
      <c r="JML215" s="69"/>
      <c r="JMM215" s="69"/>
      <c r="JMN215" s="69"/>
      <c r="JMO215" s="69"/>
      <c r="JMP215" s="69"/>
      <c r="JMQ215" s="69"/>
      <c r="JMR215" s="69"/>
      <c r="JMS215" s="69"/>
      <c r="JMT215" s="69"/>
      <c r="JMU215" s="69"/>
      <c r="JMV215" s="69"/>
      <c r="JMW215" s="69"/>
      <c r="JMX215" s="69"/>
      <c r="JMY215" s="69"/>
      <c r="JMZ215" s="69"/>
      <c r="JNA215" s="69"/>
      <c r="JNB215" s="69"/>
      <c r="JNC215" s="69"/>
      <c r="JND215" s="69"/>
      <c r="JNE215" s="69"/>
      <c r="JNF215" s="69"/>
      <c r="JNG215" s="69"/>
      <c r="JNH215" s="69"/>
      <c r="JNI215" s="69"/>
      <c r="JNJ215" s="69"/>
      <c r="JNK215" s="69"/>
      <c r="JNL215" s="69"/>
      <c r="JNM215" s="69"/>
      <c r="JNN215" s="69"/>
      <c r="JNO215" s="69"/>
      <c r="JNP215" s="69"/>
      <c r="JNQ215" s="69"/>
      <c r="JNR215" s="69"/>
      <c r="JNS215" s="69"/>
      <c r="JNT215" s="69"/>
      <c r="JNU215" s="69"/>
      <c r="JNV215" s="69"/>
      <c r="JNW215" s="69"/>
      <c r="JNX215" s="69"/>
      <c r="JNY215" s="69"/>
      <c r="JNZ215" s="69"/>
      <c r="JOA215" s="69"/>
      <c r="JOB215" s="69"/>
      <c r="JOC215" s="69"/>
      <c r="JOD215" s="69"/>
      <c r="JOE215" s="69"/>
      <c r="JOF215" s="69"/>
      <c r="JOG215" s="69"/>
      <c r="JOH215" s="69"/>
      <c r="JOI215" s="69"/>
      <c r="JOJ215" s="69"/>
      <c r="JOK215" s="69"/>
      <c r="JOL215" s="69"/>
      <c r="JOM215" s="69"/>
      <c r="JON215" s="69"/>
      <c r="JOO215" s="69"/>
      <c r="JOP215" s="69"/>
      <c r="JOQ215" s="69"/>
      <c r="JOR215" s="69"/>
      <c r="JOS215" s="69"/>
      <c r="JOT215" s="69"/>
      <c r="JOU215" s="69"/>
      <c r="JOV215" s="69"/>
      <c r="JOW215" s="69"/>
      <c r="JOX215" s="69"/>
      <c r="JOY215" s="69"/>
      <c r="JOZ215" s="69"/>
      <c r="JPA215" s="69"/>
      <c r="JPB215" s="69"/>
      <c r="JPC215" s="69"/>
      <c r="JPD215" s="69"/>
      <c r="JPE215" s="69"/>
      <c r="JPF215" s="69"/>
      <c r="JPG215" s="69"/>
      <c r="JPH215" s="69"/>
      <c r="JPI215" s="69"/>
      <c r="JPJ215" s="69"/>
      <c r="JPK215" s="69"/>
      <c r="JPL215" s="69"/>
      <c r="JPM215" s="69"/>
      <c r="JPN215" s="69"/>
      <c r="JPO215" s="69"/>
      <c r="JPP215" s="69"/>
      <c r="JPQ215" s="69"/>
      <c r="JPR215" s="69"/>
      <c r="JPS215" s="69"/>
      <c r="JPT215" s="69"/>
      <c r="JPU215" s="69"/>
      <c r="JPV215" s="69"/>
      <c r="JPW215" s="69"/>
      <c r="JPX215" s="69"/>
      <c r="JPY215" s="69"/>
      <c r="JPZ215" s="69"/>
      <c r="JQA215" s="69"/>
      <c r="JQB215" s="69"/>
      <c r="JQC215" s="69"/>
      <c r="JQD215" s="69"/>
      <c r="JQE215" s="69"/>
      <c r="JQF215" s="69"/>
      <c r="JQG215" s="69"/>
      <c r="JQH215" s="69"/>
      <c r="JQI215" s="69"/>
      <c r="JQJ215" s="69"/>
      <c r="JQK215" s="69"/>
      <c r="JQL215" s="69"/>
      <c r="JQM215" s="69"/>
      <c r="JQN215" s="69"/>
      <c r="JQO215" s="69"/>
      <c r="JQP215" s="69"/>
      <c r="JQQ215" s="69"/>
      <c r="JQR215" s="69"/>
      <c r="JQS215" s="69"/>
      <c r="JQT215" s="69"/>
      <c r="JQU215" s="69"/>
      <c r="JQV215" s="69"/>
      <c r="JQW215" s="69"/>
      <c r="JQX215" s="69"/>
      <c r="JQY215" s="69"/>
      <c r="JQZ215" s="69"/>
      <c r="JRA215" s="69"/>
      <c r="JRB215" s="69"/>
      <c r="JRC215" s="69"/>
      <c r="JRD215" s="69"/>
      <c r="JRE215" s="69"/>
      <c r="JRF215" s="69"/>
      <c r="JRG215" s="69"/>
      <c r="JRH215" s="69"/>
      <c r="JRI215" s="69"/>
      <c r="JRJ215" s="69"/>
      <c r="JRK215" s="69"/>
      <c r="JRL215" s="69"/>
      <c r="JRM215" s="69"/>
      <c r="JRN215" s="69"/>
      <c r="JRO215" s="69"/>
      <c r="JRP215" s="69"/>
      <c r="JRQ215" s="69"/>
      <c r="JRR215" s="69"/>
      <c r="JRS215" s="69"/>
      <c r="JRT215" s="69"/>
      <c r="JRU215" s="69"/>
      <c r="JRV215" s="69"/>
      <c r="JRW215" s="69"/>
      <c r="JRX215" s="69"/>
      <c r="JRY215" s="69"/>
      <c r="JRZ215" s="69"/>
      <c r="JSA215" s="69"/>
      <c r="JSB215" s="69"/>
      <c r="JSC215" s="69"/>
      <c r="JSD215" s="69"/>
      <c r="JSE215" s="69"/>
      <c r="JSF215" s="69"/>
      <c r="JSG215" s="69"/>
      <c r="JSH215" s="69"/>
      <c r="JSI215" s="69"/>
      <c r="JSJ215" s="69"/>
      <c r="JSK215" s="69"/>
      <c r="JSL215" s="69"/>
      <c r="JSM215" s="69"/>
      <c r="JSN215" s="69"/>
      <c r="JSO215" s="69"/>
      <c r="JSP215" s="69"/>
      <c r="JSQ215" s="69"/>
      <c r="JSR215" s="69"/>
      <c r="JSS215" s="69"/>
      <c r="JST215" s="69"/>
      <c r="JSU215" s="69"/>
      <c r="JSV215" s="69"/>
      <c r="JSW215" s="69"/>
      <c r="JSX215" s="69"/>
      <c r="JSY215" s="69"/>
      <c r="JSZ215" s="69"/>
      <c r="JTA215" s="69"/>
      <c r="JTB215" s="69"/>
      <c r="JTC215" s="69"/>
      <c r="JTD215" s="69"/>
      <c r="JTE215" s="69"/>
      <c r="JTF215" s="69"/>
      <c r="JTG215" s="69"/>
      <c r="JTH215" s="69"/>
      <c r="JTI215" s="69"/>
      <c r="JTJ215" s="69"/>
      <c r="JTK215" s="69"/>
      <c r="JTL215" s="69"/>
      <c r="JTM215" s="69"/>
      <c r="JTN215" s="69"/>
      <c r="JTO215" s="69"/>
      <c r="JTP215" s="69"/>
      <c r="JTQ215" s="69"/>
      <c r="JTR215" s="69"/>
      <c r="JTS215" s="69"/>
      <c r="JTT215" s="69"/>
      <c r="JTU215" s="69"/>
      <c r="JTV215" s="69"/>
      <c r="JTW215" s="69"/>
      <c r="JTX215" s="69"/>
      <c r="JTY215" s="69"/>
      <c r="JTZ215" s="69"/>
      <c r="JUA215" s="69"/>
      <c r="JUB215" s="69"/>
      <c r="JUC215" s="69"/>
      <c r="JUD215" s="69"/>
      <c r="JUE215" s="69"/>
      <c r="JUF215" s="69"/>
      <c r="JUG215" s="69"/>
      <c r="JUH215" s="69"/>
      <c r="JUI215" s="69"/>
      <c r="JUJ215" s="69"/>
      <c r="JUK215" s="69"/>
      <c r="JUL215" s="69"/>
      <c r="JUM215" s="69"/>
      <c r="JUN215" s="69"/>
      <c r="JUO215" s="69"/>
      <c r="JUP215" s="69"/>
      <c r="JUQ215" s="69"/>
      <c r="JUR215" s="69"/>
      <c r="JUS215" s="69"/>
      <c r="JUT215" s="69"/>
      <c r="JUU215" s="69"/>
      <c r="JUV215" s="69"/>
      <c r="JUW215" s="69"/>
      <c r="JUX215" s="69"/>
      <c r="JUY215" s="69"/>
      <c r="JUZ215" s="69"/>
      <c r="JVA215" s="69"/>
      <c r="JVB215" s="69"/>
      <c r="JVC215" s="69"/>
      <c r="JVD215" s="69"/>
      <c r="JVE215" s="69"/>
      <c r="JVF215" s="69"/>
      <c r="JVG215" s="69"/>
      <c r="JVH215" s="69"/>
      <c r="JVI215" s="69"/>
      <c r="JVJ215" s="69"/>
      <c r="JVK215" s="69"/>
      <c r="JVL215" s="69"/>
      <c r="JVM215" s="69"/>
      <c r="JVN215" s="69"/>
      <c r="JVO215" s="69"/>
      <c r="JVP215" s="69"/>
      <c r="JVQ215" s="69"/>
      <c r="JVR215" s="69"/>
      <c r="JVS215" s="69"/>
      <c r="JVT215" s="69"/>
      <c r="JVU215" s="69"/>
      <c r="JVV215" s="69"/>
      <c r="JVW215" s="69"/>
      <c r="JVX215" s="69"/>
      <c r="JVY215" s="69"/>
      <c r="JVZ215" s="69"/>
      <c r="JWA215" s="69"/>
      <c r="JWB215" s="69"/>
      <c r="JWC215" s="69"/>
      <c r="JWD215" s="69"/>
      <c r="JWE215" s="69"/>
      <c r="JWF215" s="69"/>
      <c r="JWG215" s="69"/>
      <c r="JWH215" s="69"/>
      <c r="JWI215" s="69"/>
      <c r="JWJ215" s="69"/>
      <c r="JWK215" s="69"/>
      <c r="JWL215" s="69"/>
      <c r="JWM215" s="69"/>
      <c r="JWN215" s="69"/>
      <c r="JWO215" s="69"/>
      <c r="JWP215" s="69"/>
      <c r="JWQ215" s="69"/>
      <c r="JWR215" s="69"/>
      <c r="JWS215" s="69"/>
      <c r="JWT215" s="69"/>
      <c r="JWU215" s="69"/>
      <c r="JWV215" s="69"/>
      <c r="JWW215" s="69"/>
      <c r="JWX215" s="69"/>
      <c r="JWY215" s="69"/>
      <c r="JWZ215" s="69"/>
      <c r="JXA215" s="69"/>
      <c r="JXB215" s="69"/>
      <c r="JXC215" s="69"/>
      <c r="JXD215" s="69"/>
      <c r="JXE215" s="69"/>
      <c r="JXF215" s="69"/>
      <c r="JXG215" s="69"/>
      <c r="JXH215" s="69"/>
      <c r="JXI215" s="69"/>
      <c r="JXJ215" s="69"/>
      <c r="JXK215" s="69"/>
      <c r="JXL215" s="69"/>
      <c r="JXM215" s="69"/>
      <c r="JXN215" s="69"/>
      <c r="JXO215" s="69"/>
      <c r="JXP215" s="69"/>
      <c r="JXQ215" s="69"/>
      <c r="JXR215" s="69"/>
      <c r="JXS215" s="69"/>
      <c r="JXT215" s="69"/>
      <c r="JXU215" s="69"/>
      <c r="JXV215" s="69"/>
      <c r="JXW215" s="69"/>
      <c r="JXX215" s="69"/>
      <c r="JXY215" s="69"/>
      <c r="JXZ215" s="69"/>
      <c r="JYA215" s="69"/>
      <c r="JYB215" s="69"/>
      <c r="JYC215" s="69"/>
      <c r="JYD215" s="69"/>
      <c r="JYE215" s="69"/>
      <c r="JYF215" s="69"/>
      <c r="JYG215" s="69"/>
      <c r="JYH215" s="69"/>
      <c r="JYI215" s="69"/>
      <c r="JYJ215" s="69"/>
      <c r="JYK215" s="69"/>
      <c r="JYL215" s="69"/>
      <c r="JYM215" s="69"/>
      <c r="JYN215" s="69"/>
      <c r="JYO215" s="69"/>
      <c r="JYP215" s="69"/>
      <c r="JYQ215" s="69"/>
      <c r="JYR215" s="69"/>
      <c r="JYS215" s="69"/>
      <c r="JYT215" s="69"/>
      <c r="JYU215" s="69"/>
      <c r="JYV215" s="69"/>
      <c r="JYW215" s="69"/>
      <c r="JYX215" s="69"/>
      <c r="JYY215" s="69"/>
      <c r="JYZ215" s="69"/>
      <c r="JZA215" s="69"/>
      <c r="JZB215" s="69"/>
      <c r="JZC215" s="69"/>
      <c r="JZD215" s="69"/>
      <c r="JZE215" s="69"/>
      <c r="JZF215" s="69"/>
      <c r="JZG215" s="69"/>
      <c r="JZH215" s="69"/>
      <c r="JZI215" s="69"/>
      <c r="JZJ215" s="69"/>
      <c r="JZK215" s="69"/>
      <c r="JZL215" s="69"/>
      <c r="JZM215" s="69"/>
      <c r="JZN215" s="69"/>
      <c r="JZO215" s="69"/>
      <c r="JZP215" s="69"/>
      <c r="JZQ215" s="69"/>
      <c r="JZR215" s="69"/>
      <c r="JZS215" s="69"/>
      <c r="JZT215" s="69"/>
      <c r="JZU215" s="69"/>
      <c r="JZV215" s="69"/>
      <c r="JZW215" s="69"/>
      <c r="JZX215" s="69"/>
      <c r="JZY215" s="69"/>
      <c r="JZZ215" s="69"/>
      <c r="KAA215" s="69"/>
      <c r="KAB215" s="69"/>
      <c r="KAC215" s="69"/>
      <c r="KAD215" s="69"/>
      <c r="KAE215" s="69"/>
      <c r="KAF215" s="69"/>
      <c r="KAG215" s="69"/>
      <c r="KAH215" s="69"/>
      <c r="KAI215" s="69"/>
      <c r="KAJ215" s="69"/>
      <c r="KAK215" s="69"/>
      <c r="KAL215" s="69"/>
      <c r="KAM215" s="69"/>
      <c r="KAN215" s="69"/>
      <c r="KAO215" s="69"/>
      <c r="KAP215" s="69"/>
      <c r="KAQ215" s="69"/>
      <c r="KAR215" s="69"/>
      <c r="KAS215" s="69"/>
      <c r="KAT215" s="69"/>
      <c r="KAU215" s="69"/>
      <c r="KAV215" s="69"/>
      <c r="KAW215" s="69"/>
      <c r="KAX215" s="69"/>
      <c r="KAY215" s="69"/>
      <c r="KAZ215" s="69"/>
      <c r="KBA215" s="69"/>
      <c r="KBB215" s="69"/>
      <c r="KBC215" s="69"/>
      <c r="KBD215" s="69"/>
      <c r="KBE215" s="69"/>
      <c r="KBF215" s="69"/>
      <c r="KBG215" s="69"/>
      <c r="KBH215" s="69"/>
      <c r="KBI215" s="69"/>
      <c r="KBJ215" s="69"/>
      <c r="KBK215" s="69"/>
      <c r="KBL215" s="69"/>
      <c r="KBM215" s="69"/>
      <c r="KBN215" s="69"/>
      <c r="KBO215" s="69"/>
      <c r="KBP215" s="69"/>
      <c r="KBQ215" s="69"/>
      <c r="KBR215" s="69"/>
      <c r="KBS215" s="69"/>
      <c r="KBT215" s="69"/>
      <c r="KBU215" s="69"/>
      <c r="KBV215" s="69"/>
      <c r="KBW215" s="69"/>
      <c r="KBX215" s="69"/>
      <c r="KBY215" s="69"/>
      <c r="KBZ215" s="69"/>
      <c r="KCA215" s="69"/>
      <c r="KCB215" s="69"/>
      <c r="KCC215" s="69"/>
      <c r="KCD215" s="69"/>
      <c r="KCE215" s="69"/>
      <c r="KCF215" s="69"/>
      <c r="KCG215" s="69"/>
      <c r="KCH215" s="69"/>
      <c r="KCI215" s="69"/>
      <c r="KCJ215" s="69"/>
      <c r="KCK215" s="69"/>
      <c r="KCL215" s="69"/>
      <c r="KCM215" s="69"/>
      <c r="KCN215" s="69"/>
      <c r="KCO215" s="69"/>
      <c r="KCP215" s="69"/>
      <c r="KCQ215" s="69"/>
      <c r="KCR215" s="69"/>
      <c r="KCS215" s="69"/>
      <c r="KCT215" s="69"/>
      <c r="KCU215" s="69"/>
      <c r="KCV215" s="69"/>
      <c r="KCW215" s="69"/>
      <c r="KCX215" s="69"/>
      <c r="KCY215" s="69"/>
      <c r="KCZ215" s="69"/>
      <c r="KDA215" s="69"/>
      <c r="KDB215" s="69"/>
      <c r="KDC215" s="69"/>
      <c r="KDD215" s="69"/>
      <c r="KDE215" s="69"/>
      <c r="KDF215" s="69"/>
      <c r="KDG215" s="69"/>
      <c r="KDH215" s="69"/>
      <c r="KDI215" s="69"/>
      <c r="KDJ215" s="69"/>
      <c r="KDK215" s="69"/>
      <c r="KDL215" s="69"/>
      <c r="KDM215" s="69"/>
      <c r="KDN215" s="69"/>
      <c r="KDO215" s="69"/>
      <c r="KDP215" s="69"/>
      <c r="KDQ215" s="69"/>
      <c r="KDR215" s="69"/>
      <c r="KDS215" s="69"/>
      <c r="KDT215" s="69"/>
      <c r="KDU215" s="69"/>
      <c r="KDV215" s="69"/>
      <c r="KDW215" s="69"/>
      <c r="KDX215" s="69"/>
      <c r="KDY215" s="69"/>
      <c r="KDZ215" s="69"/>
      <c r="KEA215" s="69"/>
      <c r="KEB215" s="69"/>
      <c r="KEC215" s="69"/>
      <c r="KED215" s="69"/>
      <c r="KEE215" s="69"/>
      <c r="KEF215" s="69"/>
      <c r="KEG215" s="69"/>
      <c r="KEH215" s="69"/>
      <c r="KEI215" s="69"/>
      <c r="KEJ215" s="69"/>
      <c r="KEK215" s="69"/>
      <c r="KEL215" s="69"/>
      <c r="KEM215" s="69"/>
      <c r="KEN215" s="69"/>
      <c r="KEO215" s="69"/>
      <c r="KEP215" s="69"/>
      <c r="KEQ215" s="69"/>
      <c r="KER215" s="69"/>
      <c r="KES215" s="69"/>
      <c r="KET215" s="69"/>
      <c r="KEU215" s="69"/>
      <c r="KEV215" s="69"/>
      <c r="KEW215" s="69"/>
      <c r="KEX215" s="69"/>
      <c r="KEY215" s="69"/>
      <c r="KEZ215" s="69"/>
      <c r="KFA215" s="69"/>
      <c r="KFB215" s="69"/>
      <c r="KFC215" s="69"/>
      <c r="KFD215" s="69"/>
      <c r="KFE215" s="69"/>
      <c r="KFF215" s="69"/>
      <c r="KFG215" s="69"/>
      <c r="KFH215" s="69"/>
      <c r="KFI215" s="69"/>
      <c r="KFJ215" s="69"/>
      <c r="KFK215" s="69"/>
      <c r="KFL215" s="69"/>
      <c r="KFM215" s="69"/>
      <c r="KFN215" s="69"/>
      <c r="KFO215" s="69"/>
      <c r="KFP215" s="69"/>
      <c r="KFQ215" s="69"/>
      <c r="KFR215" s="69"/>
      <c r="KFS215" s="69"/>
      <c r="KFT215" s="69"/>
      <c r="KFU215" s="69"/>
      <c r="KFV215" s="69"/>
      <c r="KFW215" s="69"/>
      <c r="KFX215" s="69"/>
      <c r="KFY215" s="69"/>
      <c r="KFZ215" s="69"/>
      <c r="KGA215" s="69"/>
      <c r="KGB215" s="69"/>
      <c r="KGC215" s="69"/>
      <c r="KGD215" s="69"/>
      <c r="KGE215" s="69"/>
      <c r="KGF215" s="69"/>
      <c r="KGG215" s="69"/>
      <c r="KGH215" s="69"/>
      <c r="KGI215" s="69"/>
      <c r="KGJ215" s="69"/>
      <c r="KGK215" s="69"/>
      <c r="KGL215" s="69"/>
      <c r="KGM215" s="69"/>
      <c r="KGN215" s="69"/>
      <c r="KGO215" s="69"/>
      <c r="KGP215" s="69"/>
      <c r="KGQ215" s="69"/>
      <c r="KGR215" s="69"/>
      <c r="KGS215" s="69"/>
      <c r="KGT215" s="69"/>
      <c r="KGU215" s="69"/>
      <c r="KGV215" s="69"/>
      <c r="KGW215" s="69"/>
      <c r="KGX215" s="69"/>
      <c r="KGY215" s="69"/>
      <c r="KGZ215" s="69"/>
      <c r="KHA215" s="69"/>
      <c r="KHB215" s="69"/>
      <c r="KHC215" s="69"/>
      <c r="KHD215" s="69"/>
      <c r="KHE215" s="69"/>
      <c r="KHF215" s="69"/>
      <c r="KHG215" s="69"/>
      <c r="KHH215" s="69"/>
      <c r="KHI215" s="69"/>
      <c r="KHJ215" s="69"/>
      <c r="KHK215" s="69"/>
      <c r="KHL215" s="69"/>
      <c r="KHM215" s="69"/>
      <c r="KHN215" s="69"/>
      <c r="KHO215" s="69"/>
      <c r="KHP215" s="69"/>
      <c r="KHQ215" s="69"/>
      <c r="KHR215" s="69"/>
      <c r="KHS215" s="69"/>
      <c r="KHT215" s="69"/>
      <c r="KHU215" s="69"/>
      <c r="KHV215" s="69"/>
      <c r="KHW215" s="69"/>
      <c r="KHX215" s="69"/>
      <c r="KHY215" s="69"/>
      <c r="KHZ215" s="69"/>
      <c r="KIA215" s="69"/>
      <c r="KIB215" s="69"/>
      <c r="KIC215" s="69"/>
      <c r="KID215" s="69"/>
      <c r="KIE215" s="69"/>
      <c r="KIF215" s="69"/>
      <c r="KIG215" s="69"/>
      <c r="KIH215" s="69"/>
      <c r="KII215" s="69"/>
      <c r="KIJ215" s="69"/>
      <c r="KIK215" s="69"/>
      <c r="KIL215" s="69"/>
      <c r="KIM215" s="69"/>
      <c r="KIN215" s="69"/>
      <c r="KIO215" s="69"/>
      <c r="KIP215" s="69"/>
      <c r="KIQ215" s="69"/>
      <c r="KIR215" s="69"/>
      <c r="KIS215" s="69"/>
      <c r="KIT215" s="69"/>
      <c r="KIU215" s="69"/>
      <c r="KIV215" s="69"/>
      <c r="KIW215" s="69"/>
      <c r="KIX215" s="69"/>
      <c r="KIY215" s="69"/>
      <c r="KIZ215" s="69"/>
      <c r="KJA215" s="69"/>
      <c r="KJB215" s="69"/>
      <c r="KJC215" s="69"/>
      <c r="KJD215" s="69"/>
      <c r="KJE215" s="69"/>
      <c r="KJF215" s="69"/>
      <c r="KJG215" s="69"/>
      <c r="KJH215" s="69"/>
      <c r="KJI215" s="69"/>
      <c r="KJJ215" s="69"/>
      <c r="KJK215" s="69"/>
      <c r="KJL215" s="69"/>
      <c r="KJM215" s="69"/>
      <c r="KJN215" s="69"/>
      <c r="KJO215" s="69"/>
      <c r="KJP215" s="69"/>
      <c r="KJQ215" s="69"/>
      <c r="KJR215" s="69"/>
      <c r="KJS215" s="69"/>
      <c r="KJT215" s="69"/>
      <c r="KJU215" s="69"/>
      <c r="KJV215" s="69"/>
      <c r="KJW215" s="69"/>
      <c r="KJX215" s="69"/>
      <c r="KJY215" s="69"/>
      <c r="KJZ215" s="69"/>
      <c r="KKA215" s="69"/>
      <c r="KKB215" s="69"/>
      <c r="KKC215" s="69"/>
      <c r="KKD215" s="69"/>
      <c r="KKE215" s="69"/>
      <c r="KKF215" s="69"/>
      <c r="KKG215" s="69"/>
      <c r="KKH215" s="69"/>
      <c r="KKI215" s="69"/>
      <c r="KKJ215" s="69"/>
      <c r="KKK215" s="69"/>
      <c r="KKL215" s="69"/>
      <c r="KKM215" s="69"/>
      <c r="KKN215" s="69"/>
      <c r="KKO215" s="69"/>
      <c r="KKP215" s="69"/>
      <c r="KKQ215" s="69"/>
      <c r="KKR215" s="69"/>
      <c r="KKS215" s="69"/>
      <c r="KKT215" s="69"/>
      <c r="KKU215" s="69"/>
      <c r="KKV215" s="69"/>
      <c r="KKW215" s="69"/>
      <c r="KKX215" s="69"/>
      <c r="KKY215" s="69"/>
      <c r="KKZ215" s="69"/>
      <c r="KLA215" s="69"/>
      <c r="KLB215" s="69"/>
      <c r="KLC215" s="69"/>
      <c r="KLD215" s="69"/>
      <c r="KLE215" s="69"/>
      <c r="KLF215" s="69"/>
      <c r="KLG215" s="69"/>
      <c r="KLH215" s="69"/>
      <c r="KLI215" s="69"/>
      <c r="KLJ215" s="69"/>
      <c r="KLK215" s="69"/>
      <c r="KLL215" s="69"/>
      <c r="KLM215" s="69"/>
      <c r="KLN215" s="69"/>
      <c r="KLO215" s="69"/>
      <c r="KLP215" s="69"/>
      <c r="KLQ215" s="69"/>
      <c r="KLR215" s="69"/>
      <c r="KLS215" s="69"/>
      <c r="KLT215" s="69"/>
      <c r="KLU215" s="69"/>
      <c r="KLV215" s="69"/>
      <c r="KLW215" s="69"/>
      <c r="KLX215" s="69"/>
      <c r="KLY215" s="69"/>
      <c r="KLZ215" s="69"/>
      <c r="KMA215" s="69"/>
      <c r="KMB215" s="69"/>
      <c r="KMC215" s="69"/>
      <c r="KMD215" s="69"/>
      <c r="KME215" s="69"/>
      <c r="KMF215" s="69"/>
      <c r="KMG215" s="69"/>
      <c r="KMH215" s="69"/>
      <c r="KMI215" s="69"/>
      <c r="KMJ215" s="69"/>
      <c r="KMK215" s="69"/>
      <c r="KML215" s="69"/>
      <c r="KMM215" s="69"/>
      <c r="KMN215" s="69"/>
      <c r="KMO215" s="69"/>
      <c r="KMP215" s="69"/>
      <c r="KMQ215" s="69"/>
      <c r="KMR215" s="69"/>
      <c r="KMS215" s="69"/>
      <c r="KMT215" s="69"/>
      <c r="KMU215" s="69"/>
      <c r="KMV215" s="69"/>
      <c r="KMW215" s="69"/>
      <c r="KMX215" s="69"/>
      <c r="KMY215" s="69"/>
      <c r="KMZ215" s="69"/>
      <c r="KNA215" s="69"/>
      <c r="KNB215" s="69"/>
      <c r="KNC215" s="69"/>
      <c r="KND215" s="69"/>
      <c r="KNE215" s="69"/>
      <c r="KNF215" s="69"/>
      <c r="KNG215" s="69"/>
      <c r="KNH215" s="69"/>
      <c r="KNI215" s="69"/>
      <c r="KNJ215" s="69"/>
      <c r="KNK215" s="69"/>
      <c r="KNL215" s="69"/>
      <c r="KNM215" s="69"/>
      <c r="KNN215" s="69"/>
      <c r="KNO215" s="69"/>
      <c r="KNP215" s="69"/>
      <c r="KNQ215" s="69"/>
      <c r="KNR215" s="69"/>
      <c r="KNS215" s="69"/>
      <c r="KNT215" s="69"/>
      <c r="KNU215" s="69"/>
      <c r="KNV215" s="69"/>
      <c r="KNW215" s="69"/>
      <c r="KNX215" s="69"/>
      <c r="KNY215" s="69"/>
      <c r="KNZ215" s="69"/>
      <c r="KOA215" s="69"/>
      <c r="KOB215" s="69"/>
      <c r="KOC215" s="69"/>
      <c r="KOD215" s="69"/>
      <c r="KOE215" s="69"/>
      <c r="KOF215" s="69"/>
      <c r="KOG215" s="69"/>
      <c r="KOH215" s="69"/>
      <c r="KOI215" s="69"/>
      <c r="KOJ215" s="69"/>
      <c r="KOK215" s="69"/>
      <c r="KOL215" s="69"/>
      <c r="KOM215" s="69"/>
      <c r="KON215" s="69"/>
      <c r="KOO215" s="69"/>
      <c r="KOP215" s="69"/>
      <c r="KOQ215" s="69"/>
      <c r="KOR215" s="69"/>
      <c r="KOS215" s="69"/>
      <c r="KOT215" s="69"/>
      <c r="KOU215" s="69"/>
      <c r="KOV215" s="69"/>
      <c r="KOW215" s="69"/>
      <c r="KOX215" s="69"/>
      <c r="KOY215" s="69"/>
      <c r="KOZ215" s="69"/>
      <c r="KPA215" s="69"/>
      <c r="KPB215" s="69"/>
      <c r="KPC215" s="69"/>
      <c r="KPD215" s="69"/>
      <c r="KPE215" s="69"/>
      <c r="KPF215" s="69"/>
      <c r="KPG215" s="69"/>
      <c r="KPH215" s="69"/>
      <c r="KPI215" s="69"/>
      <c r="KPJ215" s="69"/>
      <c r="KPK215" s="69"/>
      <c r="KPL215" s="69"/>
      <c r="KPM215" s="69"/>
      <c r="KPN215" s="69"/>
      <c r="KPO215" s="69"/>
      <c r="KPP215" s="69"/>
      <c r="KPQ215" s="69"/>
      <c r="KPR215" s="69"/>
      <c r="KPS215" s="69"/>
      <c r="KPT215" s="69"/>
      <c r="KPU215" s="69"/>
      <c r="KPV215" s="69"/>
      <c r="KPW215" s="69"/>
      <c r="KPX215" s="69"/>
      <c r="KPY215" s="69"/>
      <c r="KPZ215" s="69"/>
      <c r="KQA215" s="69"/>
      <c r="KQB215" s="69"/>
      <c r="KQC215" s="69"/>
      <c r="KQD215" s="69"/>
      <c r="KQE215" s="69"/>
      <c r="KQF215" s="69"/>
      <c r="KQG215" s="69"/>
      <c r="KQH215" s="69"/>
      <c r="KQI215" s="69"/>
      <c r="KQJ215" s="69"/>
      <c r="KQK215" s="69"/>
      <c r="KQL215" s="69"/>
      <c r="KQM215" s="69"/>
      <c r="KQN215" s="69"/>
      <c r="KQO215" s="69"/>
      <c r="KQP215" s="69"/>
      <c r="KQQ215" s="69"/>
      <c r="KQR215" s="69"/>
      <c r="KQS215" s="69"/>
      <c r="KQT215" s="69"/>
      <c r="KQU215" s="69"/>
      <c r="KQV215" s="69"/>
      <c r="KQW215" s="69"/>
      <c r="KQX215" s="69"/>
      <c r="KQY215" s="69"/>
      <c r="KQZ215" s="69"/>
      <c r="KRA215" s="69"/>
      <c r="KRB215" s="69"/>
      <c r="KRC215" s="69"/>
      <c r="KRD215" s="69"/>
      <c r="KRE215" s="69"/>
      <c r="KRF215" s="69"/>
      <c r="KRG215" s="69"/>
      <c r="KRH215" s="69"/>
      <c r="KRI215" s="69"/>
      <c r="KRJ215" s="69"/>
      <c r="KRK215" s="69"/>
      <c r="KRL215" s="69"/>
      <c r="KRM215" s="69"/>
      <c r="KRN215" s="69"/>
      <c r="KRO215" s="69"/>
      <c r="KRP215" s="69"/>
      <c r="KRQ215" s="69"/>
      <c r="KRR215" s="69"/>
      <c r="KRS215" s="69"/>
      <c r="KRT215" s="69"/>
      <c r="KRU215" s="69"/>
      <c r="KRV215" s="69"/>
      <c r="KRW215" s="69"/>
      <c r="KRX215" s="69"/>
      <c r="KRY215" s="69"/>
      <c r="KRZ215" s="69"/>
      <c r="KSA215" s="69"/>
      <c r="KSB215" s="69"/>
      <c r="KSC215" s="69"/>
      <c r="KSD215" s="69"/>
      <c r="KSE215" s="69"/>
      <c r="KSF215" s="69"/>
      <c r="KSG215" s="69"/>
      <c r="KSH215" s="69"/>
      <c r="KSI215" s="69"/>
      <c r="KSJ215" s="69"/>
      <c r="KSK215" s="69"/>
      <c r="KSL215" s="69"/>
      <c r="KSM215" s="69"/>
      <c r="KSN215" s="69"/>
      <c r="KSO215" s="69"/>
      <c r="KSP215" s="69"/>
      <c r="KSQ215" s="69"/>
      <c r="KSR215" s="69"/>
      <c r="KSS215" s="69"/>
      <c r="KST215" s="69"/>
      <c r="KSU215" s="69"/>
      <c r="KSV215" s="69"/>
      <c r="KSW215" s="69"/>
      <c r="KSX215" s="69"/>
      <c r="KSY215" s="69"/>
      <c r="KSZ215" s="69"/>
      <c r="KTA215" s="69"/>
      <c r="KTB215" s="69"/>
      <c r="KTC215" s="69"/>
      <c r="KTD215" s="69"/>
      <c r="KTE215" s="69"/>
      <c r="KTF215" s="69"/>
      <c r="KTG215" s="69"/>
      <c r="KTH215" s="69"/>
      <c r="KTI215" s="69"/>
      <c r="KTJ215" s="69"/>
      <c r="KTK215" s="69"/>
      <c r="KTL215" s="69"/>
      <c r="KTM215" s="69"/>
      <c r="KTN215" s="69"/>
      <c r="KTO215" s="69"/>
      <c r="KTP215" s="69"/>
      <c r="KTQ215" s="69"/>
      <c r="KTR215" s="69"/>
      <c r="KTS215" s="69"/>
      <c r="KTT215" s="69"/>
      <c r="KTU215" s="69"/>
      <c r="KTV215" s="69"/>
      <c r="KTW215" s="69"/>
      <c r="KTX215" s="69"/>
      <c r="KTY215" s="69"/>
      <c r="KTZ215" s="69"/>
      <c r="KUA215" s="69"/>
      <c r="KUB215" s="69"/>
      <c r="KUC215" s="69"/>
      <c r="KUD215" s="69"/>
      <c r="KUE215" s="69"/>
      <c r="KUF215" s="69"/>
      <c r="KUG215" s="69"/>
      <c r="KUH215" s="69"/>
      <c r="KUI215" s="69"/>
      <c r="KUJ215" s="69"/>
      <c r="KUK215" s="69"/>
      <c r="KUL215" s="69"/>
      <c r="KUM215" s="69"/>
      <c r="KUN215" s="69"/>
      <c r="KUO215" s="69"/>
      <c r="KUP215" s="69"/>
      <c r="KUQ215" s="69"/>
      <c r="KUR215" s="69"/>
      <c r="KUS215" s="69"/>
      <c r="KUT215" s="69"/>
      <c r="KUU215" s="69"/>
      <c r="KUV215" s="69"/>
      <c r="KUW215" s="69"/>
      <c r="KUX215" s="69"/>
      <c r="KUY215" s="69"/>
      <c r="KUZ215" s="69"/>
      <c r="KVA215" s="69"/>
      <c r="KVB215" s="69"/>
      <c r="KVC215" s="69"/>
      <c r="KVD215" s="69"/>
      <c r="KVE215" s="69"/>
      <c r="KVF215" s="69"/>
      <c r="KVG215" s="69"/>
      <c r="KVH215" s="69"/>
      <c r="KVI215" s="69"/>
      <c r="KVJ215" s="69"/>
      <c r="KVK215" s="69"/>
      <c r="KVL215" s="69"/>
      <c r="KVM215" s="69"/>
      <c r="KVN215" s="69"/>
      <c r="KVO215" s="69"/>
      <c r="KVP215" s="69"/>
      <c r="KVQ215" s="69"/>
      <c r="KVR215" s="69"/>
      <c r="KVS215" s="69"/>
      <c r="KVT215" s="69"/>
      <c r="KVU215" s="69"/>
      <c r="KVV215" s="69"/>
      <c r="KVW215" s="69"/>
      <c r="KVX215" s="69"/>
      <c r="KVY215" s="69"/>
      <c r="KVZ215" s="69"/>
      <c r="KWA215" s="69"/>
      <c r="KWB215" s="69"/>
      <c r="KWC215" s="69"/>
      <c r="KWD215" s="69"/>
      <c r="KWE215" s="69"/>
      <c r="KWF215" s="69"/>
      <c r="KWG215" s="69"/>
      <c r="KWH215" s="69"/>
      <c r="KWI215" s="69"/>
      <c r="KWJ215" s="69"/>
      <c r="KWK215" s="69"/>
      <c r="KWL215" s="69"/>
      <c r="KWM215" s="69"/>
      <c r="KWN215" s="69"/>
      <c r="KWO215" s="69"/>
      <c r="KWP215" s="69"/>
      <c r="KWQ215" s="69"/>
      <c r="KWR215" s="69"/>
      <c r="KWS215" s="69"/>
      <c r="KWT215" s="69"/>
      <c r="KWU215" s="69"/>
      <c r="KWV215" s="69"/>
      <c r="KWW215" s="69"/>
      <c r="KWX215" s="69"/>
      <c r="KWY215" s="69"/>
      <c r="KWZ215" s="69"/>
      <c r="KXA215" s="69"/>
      <c r="KXB215" s="69"/>
      <c r="KXC215" s="69"/>
      <c r="KXD215" s="69"/>
      <c r="KXE215" s="69"/>
      <c r="KXF215" s="69"/>
      <c r="KXG215" s="69"/>
      <c r="KXH215" s="69"/>
      <c r="KXI215" s="69"/>
      <c r="KXJ215" s="69"/>
      <c r="KXK215" s="69"/>
      <c r="KXL215" s="69"/>
      <c r="KXM215" s="69"/>
      <c r="KXN215" s="69"/>
      <c r="KXO215" s="69"/>
      <c r="KXP215" s="69"/>
      <c r="KXQ215" s="69"/>
      <c r="KXR215" s="69"/>
      <c r="KXS215" s="69"/>
      <c r="KXT215" s="69"/>
      <c r="KXU215" s="69"/>
      <c r="KXV215" s="69"/>
      <c r="KXW215" s="69"/>
      <c r="KXX215" s="69"/>
      <c r="KXY215" s="69"/>
      <c r="KXZ215" s="69"/>
      <c r="KYA215" s="69"/>
      <c r="KYB215" s="69"/>
      <c r="KYC215" s="69"/>
      <c r="KYD215" s="69"/>
      <c r="KYE215" s="69"/>
      <c r="KYF215" s="69"/>
      <c r="KYG215" s="69"/>
      <c r="KYH215" s="69"/>
      <c r="KYI215" s="69"/>
      <c r="KYJ215" s="69"/>
      <c r="KYK215" s="69"/>
      <c r="KYL215" s="69"/>
      <c r="KYM215" s="69"/>
      <c r="KYN215" s="69"/>
      <c r="KYO215" s="69"/>
      <c r="KYP215" s="69"/>
      <c r="KYQ215" s="69"/>
      <c r="KYR215" s="69"/>
      <c r="KYS215" s="69"/>
      <c r="KYT215" s="69"/>
      <c r="KYU215" s="69"/>
      <c r="KYV215" s="69"/>
      <c r="KYW215" s="69"/>
      <c r="KYX215" s="69"/>
      <c r="KYY215" s="69"/>
      <c r="KYZ215" s="69"/>
      <c r="KZA215" s="69"/>
      <c r="KZB215" s="69"/>
      <c r="KZC215" s="69"/>
      <c r="KZD215" s="69"/>
      <c r="KZE215" s="69"/>
      <c r="KZF215" s="69"/>
      <c r="KZG215" s="69"/>
      <c r="KZH215" s="69"/>
      <c r="KZI215" s="69"/>
      <c r="KZJ215" s="69"/>
      <c r="KZK215" s="69"/>
      <c r="KZL215" s="69"/>
      <c r="KZM215" s="69"/>
      <c r="KZN215" s="69"/>
      <c r="KZO215" s="69"/>
      <c r="KZP215" s="69"/>
      <c r="KZQ215" s="69"/>
      <c r="KZR215" s="69"/>
      <c r="KZS215" s="69"/>
      <c r="KZT215" s="69"/>
      <c r="KZU215" s="69"/>
      <c r="KZV215" s="69"/>
      <c r="KZW215" s="69"/>
      <c r="KZX215" s="69"/>
      <c r="KZY215" s="69"/>
      <c r="KZZ215" s="69"/>
      <c r="LAA215" s="69"/>
      <c r="LAB215" s="69"/>
      <c r="LAC215" s="69"/>
      <c r="LAD215" s="69"/>
      <c r="LAE215" s="69"/>
      <c r="LAF215" s="69"/>
      <c r="LAG215" s="69"/>
      <c r="LAH215" s="69"/>
      <c r="LAI215" s="69"/>
      <c r="LAJ215" s="69"/>
      <c r="LAK215" s="69"/>
      <c r="LAL215" s="69"/>
      <c r="LAM215" s="69"/>
      <c r="LAN215" s="69"/>
      <c r="LAO215" s="69"/>
      <c r="LAP215" s="69"/>
      <c r="LAQ215" s="69"/>
      <c r="LAR215" s="69"/>
      <c r="LAS215" s="69"/>
      <c r="LAT215" s="69"/>
      <c r="LAU215" s="69"/>
      <c r="LAV215" s="69"/>
      <c r="LAW215" s="69"/>
      <c r="LAX215" s="69"/>
      <c r="LAY215" s="69"/>
      <c r="LAZ215" s="69"/>
      <c r="LBA215" s="69"/>
      <c r="LBB215" s="69"/>
      <c r="LBC215" s="69"/>
      <c r="LBD215" s="69"/>
      <c r="LBE215" s="69"/>
      <c r="LBF215" s="69"/>
      <c r="LBG215" s="69"/>
      <c r="LBH215" s="69"/>
      <c r="LBI215" s="69"/>
      <c r="LBJ215" s="69"/>
      <c r="LBK215" s="69"/>
      <c r="LBL215" s="69"/>
      <c r="LBM215" s="69"/>
      <c r="LBN215" s="69"/>
      <c r="LBO215" s="69"/>
      <c r="LBP215" s="69"/>
      <c r="LBQ215" s="69"/>
      <c r="LBR215" s="69"/>
      <c r="LBS215" s="69"/>
      <c r="LBT215" s="69"/>
      <c r="LBU215" s="69"/>
      <c r="LBV215" s="69"/>
      <c r="LBW215" s="69"/>
      <c r="LBX215" s="69"/>
      <c r="LBY215" s="69"/>
      <c r="LBZ215" s="69"/>
      <c r="LCA215" s="69"/>
      <c r="LCB215" s="69"/>
      <c r="LCC215" s="69"/>
      <c r="LCD215" s="69"/>
      <c r="LCE215" s="69"/>
      <c r="LCF215" s="69"/>
      <c r="LCG215" s="69"/>
      <c r="LCH215" s="69"/>
      <c r="LCI215" s="69"/>
      <c r="LCJ215" s="69"/>
      <c r="LCK215" s="69"/>
      <c r="LCL215" s="69"/>
      <c r="LCM215" s="69"/>
      <c r="LCN215" s="69"/>
      <c r="LCO215" s="69"/>
      <c r="LCP215" s="69"/>
      <c r="LCQ215" s="69"/>
      <c r="LCR215" s="69"/>
      <c r="LCS215" s="69"/>
      <c r="LCT215" s="69"/>
      <c r="LCU215" s="69"/>
      <c r="LCV215" s="69"/>
      <c r="LCW215" s="69"/>
      <c r="LCX215" s="69"/>
      <c r="LCY215" s="69"/>
      <c r="LCZ215" s="69"/>
      <c r="LDA215" s="69"/>
      <c r="LDB215" s="69"/>
      <c r="LDC215" s="69"/>
      <c r="LDD215" s="69"/>
      <c r="LDE215" s="69"/>
      <c r="LDF215" s="69"/>
      <c r="LDG215" s="69"/>
      <c r="LDH215" s="69"/>
      <c r="LDI215" s="69"/>
      <c r="LDJ215" s="69"/>
      <c r="LDK215" s="69"/>
      <c r="LDL215" s="69"/>
      <c r="LDM215" s="69"/>
      <c r="LDN215" s="69"/>
      <c r="LDO215" s="69"/>
      <c r="LDP215" s="69"/>
      <c r="LDQ215" s="69"/>
      <c r="LDR215" s="69"/>
      <c r="LDS215" s="69"/>
      <c r="LDT215" s="69"/>
      <c r="LDU215" s="69"/>
      <c r="LDV215" s="69"/>
      <c r="LDW215" s="69"/>
      <c r="LDX215" s="69"/>
      <c r="LDY215" s="69"/>
      <c r="LDZ215" s="69"/>
      <c r="LEA215" s="69"/>
      <c r="LEB215" s="69"/>
      <c r="LEC215" s="69"/>
      <c r="LED215" s="69"/>
      <c r="LEE215" s="69"/>
      <c r="LEF215" s="69"/>
      <c r="LEG215" s="69"/>
      <c r="LEH215" s="69"/>
      <c r="LEI215" s="69"/>
      <c r="LEJ215" s="69"/>
      <c r="LEK215" s="69"/>
      <c r="LEL215" s="69"/>
      <c r="LEM215" s="69"/>
      <c r="LEN215" s="69"/>
      <c r="LEO215" s="69"/>
      <c r="LEP215" s="69"/>
      <c r="LEQ215" s="69"/>
      <c r="LER215" s="69"/>
      <c r="LES215" s="69"/>
      <c r="LET215" s="69"/>
      <c r="LEU215" s="69"/>
      <c r="LEV215" s="69"/>
      <c r="LEW215" s="69"/>
      <c r="LEX215" s="69"/>
      <c r="LEY215" s="69"/>
      <c r="LEZ215" s="69"/>
      <c r="LFA215" s="69"/>
      <c r="LFB215" s="69"/>
      <c r="LFC215" s="69"/>
      <c r="LFD215" s="69"/>
      <c r="LFE215" s="69"/>
      <c r="LFF215" s="69"/>
      <c r="LFG215" s="69"/>
      <c r="LFH215" s="69"/>
      <c r="LFI215" s="69"/>
      <c r="LFJ215" s="69"/>
      <c r="LFK215" s="69"/>
      <c r="LFL215" s="69"/>
      <c r="LFM215" s="69"/>
      <c r="LFN215" s="69"/>
      <c r="LFO215" s="69"/>
      <c r="LFP215" s="69"/>
      <c r="LFQ215" s="69"/>
      <c r="LFR215" s="69"/>
      <c r="LFS215" s="69"/>
      <c r="LFT215" s="69"/>
      <c r="LFU215" s="69"/>
      <c r="LFV215" s="69"/>
      <c r="LFW215" s="69"/>
      <c r="LFX215" s="69"/>
      <c r="LFY215" s="69"/>
      <c r="LFZ215" s="69"/>
      <c r="LGA215" s="69"/>
      <c r="LGB215" s="69"/>
      <c r="LGC215" s="69"/>
      <c r="LGD215" s="69"/>
      <c r="LGE215" s="69"/>
      <c r="LGF215" s="69"/>
      <c r="LGG215" s="69"/>
      <c r="LGH215" s="69"/>
      <c r="LGI215" s="69"/>
      <c r="LGJ215" s="69"/>
      <c r="LGK215" s="69"/>
      <c r="LGL215" s="69"/>
      <c r="LGM215" s="69"/>
      <c r="LGN215" s="69"/>
      <c r="LGO215" s="69"/>
      <c r="LGP215" s="69"/>
      <c r="LGQ215" s="69"/>
      <c r="LGR215" s="69"/>
      <c r="LGS215" s="69"/>
      <c r="LGT215" s="69"/>
      <c r="LGU215" s="69"/>
      <c r="LGV215" s="69"/>
      <c r="LGW215" s="69"/>
      <c r="LGX215" s="69"/>
      <c r="LGY215" s="69"/>
      <c r="LGZ215" s="69"/>
      <c r="LHA215" s="69"/>
      <c r="LHB215" s="69"/>
      <c r="LHC215" s="69"/>
      <c r="LHD215" s="69"/>
      <c r="LHE215" s="69"/>
      <c r="LHF215" s="69"/>
      <c r="LHG215" s="69"/>
      <c r="LHH215" s="69"/>
      <c r="LHI215" s="69"/>
      <c r="LHJ215" s="69"/>
      <c r="LHK215" s="69"/>
      <c r="LHL215" s="69"/>
      <c r="LHM215" s="69"/>
      <c r="LHN215" s="69"/>
      <c r="LHO215" s="69"/>
      <c r="LHP215" s="69"/>
      <c r="LHQ215" s="69"/>
      <c r="LHR215" s="69"/>
      <c r="LHS215" s="69"/>
      <c r="LHT215" s="69"/>
      <c r="LHU215" s="69"/>
      <c r="LHV215" s="69"/>
      <c r="LHW215" s="69"/>
      <c r="LHX215" s="69"/>
      <c r="LHY215" s="69"/>
      <c r="LHZ215" s="69"/>
      <c r="LIA215" s="69"/>
      <c r="LIB215" s="69"/>
      <c r="LIC215" s="69"/>
      <c r="LID215" s="69"/>
      <c r="LIE215" s="69"/>
      <c r="LIF215" s="69"/>
      <c r="LIG215" s="69"/>
      <c r="LIH215" s="69"/>
      <c r="LII215" s="69"/>
      <c r="LIJ215" s="69"/>
      <c r="LIK215" s="69"/>
      <c r="LIL215" s="69"/>
      <c r="LIM215" s="69"/>
      <c r="LIN215" s="69"/>
      <c r="LIO215" s="69"/>
      <c r="LIP215" s="69"/>
      <c r="LIQ215" s="69"/>
      <c r="LIR215" s="69"/>
      <c r="LIS215" s="69"/>
      <c r="LIT215" s="69"/>
      <c r="LIU215" s="69"/>
      <c r="LIV215" s="69"/>
      <c r="LIW215" s="69"/>
      <c r="LIX215" s="69"/>
      <c r="LIY215" s="69"/>
      <c r="LIZ215" s="69"/>
      <c r="LJA215" s="69"/>
      <c r="LJB215" s="69"/>
      <c r="LJC215" s="69"/>
      <c r="LJD215" s="69"/>
      <c r="LJE215" s="69"/>
      <c r="LJF215" s="69"/>
      <c r="LJG215" s="69"/>
      <c r="LJH215" s="69"/>
      <c r="LJI215" s="69"/>
      <c r="LJJ215" s="69"/>
      <c r="LJK215" s="69"/>
      <c r="LJL215" s="69"/>
      <c r="LJM215" s="69"/>
      <c r="LJN215" s="69"/>
      <c r="LJO215" s="69"/>
      <c r="LJP215" s="69"/>
      <c r="LJQ215" s="69"/>
      <c r="LJR215" s="69"/>
      <c r="LJS215" s="69"/>
      <c r="LJT215" s="69"/>
      <c r="LJU215" s="69"/>
      <c r="LJV215" s="69"/>
      <c r="LJW215" s="69"/>
      <c r="LJX215" s="69"/>
      <c r="LJY215" s="69"/>
      <c r="LJZ215" s="69"/>
      <c r="LKA215" s="69"/>
      <c r="LKB215" s="69"/>
      <c r="LKC215" s="69"/>
      <c r="LKD215" s="69"/>
      <c r="LKE215" s="69"/>
      <c r="LKF215" s="69"/>
      <c r="LKG215" s="69"/>
      <c r="LKH215" s="69"/>
      <c r="LKI215" s="69"/>
      <c r="LKJ215" s="69"/>
      <c r="LKK215" s="69"/>
      <c r="LKL215" s="69"/>
      <c r="LKM215" s="69"/>
      <c r="LKN215" s="69"/>
      <c r="LKO215" s="69"/>
      <c r="LKP215" s="69"/>
      <c r="LKQ215" s="69"/>
      <c r="LKR215" s="69"/>
      <c r="LKS215" s="69"/>
      <c r="LKT215" s="69"/>
      <c r="LKU215" s="69"/>
      <c r="LKV215" s="69"/>
      <c r="LKW215" s="69"/>
      <c r="LKX215" s="69"/>
      <c r="LKY215" s="69"/>
      <c r="LKZ215" s="69"/>
      <c r="LLA215" s="69"/>
      <c r="LLB215" s="69"/>
      <c r="LLC215" s="69"/>
      <c r="LLD215" s="69"/>
      <c r="LLE215" s="69"/>
      <c r="LLF215" s="69"/>
      <c r="LLG215" s="69"/>
      <c r="LLH215" s="69"/>
      <c r="LLI215" s="69"/>
      <c r="LLJ215" s="69"/>
      <c r="LLK215" s="69"/>
      <c r="LLL215" s="69"/>
      <c r="LLM215" s="69"/>
      <c r="LLN215" s="69"/>
      <c r="LLO215" s="69"/>
      <c r="LLP215" s="69"/>
      <c r="LLQ215" s="69"/>
      <c r="LLR215" s="69"/>
      <c r="LLS215" s="69"/>
      <c r="LLT215" s="69"/>
      <c r="LLU215" s="69"/>
      <c r="LLV215" s="69"/>
      <c r="LLW215" s="69"/>
      <c r="LLX215" s="69"/>
      <c r="LLY215" s="69"/>
      <c r="LLZ215" s="69"/>
      <c r="LMA215" s="69"/>
      <c r="LMB215" s="69"/>
      <c r="LMC215" s="69"/>
      <c r="LMD215" s="69"/>
      <c r="LME215" s="69"/>
      <c r="LMF215" s="69"/>
      <c r="LMG215" s="69"/>
      <c r="LMH215" s="69"/>
      <c r="LMI215" s="69"/>
      <c r="LMJ215" s="69"/>
      <c r="LMK215" s="69"/>
      <c r="LML215" s="69"/>
      <c r="LMM215" s="69"/>
      <c r="LMN215" s="69"/>
      <c r="LMO215" s="69"/>
      <c r="LMP215" s="69"/>
      <c r="LMQ215" s="69"/>
      <c r="LMR215" s="69"/>
      <c r="LMS215" s="69"/>
      <c r="LMT215" s="69"/>
      <c r="LMU215" s="69"/>
      <c r="LMV215" s="69"/>
      <c r="LMW215" s="69"/>
      <c r="LMX215" s="69"/>
      <c r="LMY215" s="69"/>
      <c r="LMZ215" s="69"/>
      <c r="LNA215" s="69"/>
      <c r="LNB215" s="69"/>
      <c r="LNC215" s="69"/>
      <c r="LND215" s="69"/>
      <c r="LNE215" s="69"/>
      <c r="LNF215" s="69"/>
      <c r="LNG215" s="69"/>
      <c r="LNH215" s="69"/>
      <c r="LNI215" s="69"/>
      <c r="LNJ215" s="69"/>
      <c r="LNK215" s="69"/>
      <c r="LNL215" s="69"/>
      <c r="LNM215" s="69"/>
      <c r="LNN215" s="69"/>
      <c r="LNO215" s="69"/>
      <c r="LNP215" s="69"/>
      <c r="LNQ215" s="69"/>
      <c r="LNR215" s="69"/>
      <c r="LNS215" s="69"/>
      <c r="LNT215" s="69"/>
      <c r="LNU215" s="69"/>
      <c r="LNV215" s="69"/>
      <c r="LNW215" s="69"/>
      <c r="LNX215" s="69"/>
      <c r="LNY215" s="69"/>
      <c r="LNZ215" s="69"/>
      <c r="LOA215" s="69"/>
      <c r="LOB215" s="69"/>
      <c r="LOC215" s="69"/>
      <c r="LOD215" s="69"/>
      <c r="LOE215" s="69"/>
      <c r="LOF215" s="69"/>
      <c r="LOG215" s="69"/>
      <c r="LOH215" s="69"/>
      <c r="LOI215" s="69"/>
      <c r="LOJ215" s="69"/>
      <c r="LOK215" s="69"/>
      <c r="LOL215" s="69"/>
      <c r="LOM215" s="69"/>
      <c r="LON215" s="69"/>
      <c r="LOO215" s="69"/>
      <c r="LOP215" s="69"/>
      <c r="LOQ215" s="69"/>
      <c r="LOR215" s="69"/>
      <c r="LOS215" s="69"/>
      <c r="LOT215" s="69"/>
      <c r="LOU215" s="69"/>
      <c r="LOV215" s="69"/>
      <c r="LOW215" s="69"/>
      <c r="LOX215" s="69"/>
      <c r="LOY215" s="69"/>
      <c r="LOZ215" s="69"/>
      <c r="LPA215" s="69"/>
      <c r="LPB215" s="69"/>
      <c r="LPC215" s="69"/>
      <c r="LPD215" s="69"/>
      <c r="LPE215" s="69"/>
      <c r="LPF215" s="69"/>
      <c r="LPG215" s="69"/>
      <c r="LPH215" s="69"/>
      <c r="LPI215" s="69"/>
      <c r="LPJ215" s="69"/>
      <c r="LPK215" s="69"/>
      <c r="LPL215" s="69"/>
      <c r="LPM215" s="69"/>
      <c r="LPN215" s="69"/>
      <c r="LPO215" s="69"/>
      <c r="LPP215" s="69"/>
      <c r="LPQ215" s="69"/>
      <c r="LPR215" s="69"/>
      <c r="LPS215" s="69"/>
      <c r="LPT215" s="69"/>
      <c r="LPU215" s="69"/>
      <c r="LPV215" s="69"/>
      <c r="LPW215" s="69"/>
      <c r="LPX215" s="69"/>
      <c r="LPY215" s="69"/>
      <c r="LPZ215" s="69"/>
      <c r="LQA215" s="69"/>
      <c r="LQB215" s="69"/>
      <c r="LQC215" s="69"/>
      <c r="LQD215" s="69"/>
      <c r="LQE215" s="69"/>
      <c r="LQF215" s="69"/>
      <c r="LQG215" s="69"/>
      <c r="LQH215" s="69"/>
      <c r="LQI215" s="69"/>
      <c r="LQJ215" s="69"/>
      <c r="LQK215" s="69"/>
      <c r="LQL215" s="69"/>
      <c r="LQM215" s="69"/>
      <c r="LQN215" s="69"/>
      <c r="LQO215" s="69"/>
      <c r="LQP215" s="69"/>
      <c r="LQQ215" s="69"/>
      <c r="LQR215" s="69"/>
      <c r="LQS215" s="69"/>
      <c r="LQT215" s="69"/>
      <c r="LQU215" s="69"/>
      <c r="LQV215" s="69"/>
      <c r="LQW215" s="69"/>
      <c r="LQX215" s="69"/>
      <c r="LQY215" s="69"/>
      <c r="LQZ215" s="69"/>
      <c r="LRA215" s="69"/>
      <c r="LRB215" s="69"/>
      <c r="LRC215" s="69"/>
      <c r="LRD215" s="69"/>
      <c r="LRE215" s="69"/>
      <c r="LRF215" s="69"/>
      <c r="LRG215" s="69"/>
      <c r="LRH215" s="69"/>
      <c r="LRI215" s="69"/>
      <c r="LRJ215" s="69"/>
      <c r="LRK215" s="69"/>
      <c r="LRL215" s="69"/>
      <c r="LRM215" s="69"/>
      <c r="LRN215" s="69"/>
      <c r="LRO215" s="69"/>
      <c r="LRP215" s="69"/>
      <c r="LRQ215" s="69"/>
      <c r="LRR215" s="69"/>
      <c r="LRS215" s="69"/>
      <c r="LRT215" s="69"/>
      <c r="LRU215" s="69"/>
      <c r="LRV215" s="69"/>
      <c r="LRW215" s="69"/>
      <c r="LRX215" s="69"/>
      <c r="LRY215" s="69"/>
      <c r="LRZ215" s="69"/>
      <c r="LSA215" s="69"/>
      <c r="LSB215" s="69"/>
      <c r="LSC215" s="69"/>
      <c r="LSD215" s="69"/>
      <c r="LSE215" s="69"/>
      <c r="LSF215" s="69"/>
      <c r="LSG215" s="69"/>
      <c r="LSH215" s="69"/>
      <c r="LSI215" s="69"/>
      <c r="LSJ215" s="69"/>
      <c r="LSK215" s="69"/>
      <c r="LSL215" s="69"/>
      <c r="LSM215" s="69"/>
      <c r="LSN215" s="69"/>
      <c r="LSO215" s="69"/>
      <c r="LSP215" s="69"/>
      <c r="LSQ215" s="69"/>
      <c r="LSR215" s="69"/>
      <c r="LSS215" s="69"/>
      <c r="LST215" s="69"/>
      <c r="LSU215" s="69"/>
      <c r="LSV215" s="69"/>
      <c r="LSW215" s="69"/>
      <c r="LSX215" s="69"/>
      <c r="LSY215" s="69"/>
      <c r="LSZ215" s="69"/>
      <c r="LTA215" s="69"/>
      <c r="LTB215" s="69"/>
      <c r="LTC215" s="69"/>
      <c r="LTD215" s="69"/>
      <c r="LTE215" s="69"/>
      <c r="LTF215" s="69"/>
      <c r="LTG215" s="69"/>
      <c r="LTH215" s="69"/>
      <c r="LTI215" s="69"/>
      <c r="LTJ215" s="69"/>
      <c r="LTK215" s="69"/>
      <c r="LTL215" s="69"/>
      <c r="LTM215" s="69"/>
      <c r="LTN215" s="69"/>
      <c r="LTO215" s="69"/>
      <c r="LTP215" s="69"/>
      <c r="LTQ215" s="69"/>
      <c r="LTR215" s="69"/>
      <c r="LTS215" s="69"/>
      <c r="LTT215" s="69"/>
      <c r="LTU215" s="69"/>
      <c r="LTV215" s="69"/>
      <c r="LTW215" s="69"/>
      <c r="LTX215" s="69"/>
      <c r="LTY215" s="69"/>
      <c r="LTZ215" s="69"/>
      <c r="LUA215" s="69"/>
      <c r="LUB215" s="69"/>
      <c r="LUC215" s="69"/>
      <c r="LUD215" s="69"/>
      <c r="LUE215" s="69"/>
      <c r="LUF215" s="69"/>
      <c r="LUG215" s="69"/>
      <c r="LUH215" s="69"/>
      <c r="LUI215" s="69"/>
      <c r="LUJ215" s="69"/>
      <c r="LUK215" s="69"/>
      <c r="LUL215" s="69"/>
      <c r="LUM215" s="69"/>
      <c r="LUN215" s="69"/>
      <c r="LUO215" s="69"/>
      <c r="LUP215" s="69"/>
      <c r="LUQ215" s="69"/>
      <c r="LUR215" s="69"/>
      <c r="LUS215" s="69"/>
      <c r="LUT215" s="69"/>
      <c r="LUU215" s="69"/>
      <c r="LUV215" s="69"/>
      <c r="LUW215" s="69"/>
      <c r="LUX215" s="69"/>
      <c r="LUY215" s="69"/>
      <c r="LUZ215" s="69"/>
      <c r="LVA215" s="69"/>
      <c r="LVB215" s="69"/>
      <c r="LVC215" s="69"/>
      <c r="LVD215" s="69"/>
      <c r="LVE215" s="69"/>
      <c r="LVF215" s="69"/>
      <c r="LVG215" s="69"/>
      <c r="LVH215" s="69"/>
      <c r="LVI215" s="69"/>
      <c r="LVJ215" s="69"/>
      <c r="LVK215" s="69"/>
      <c r="LVL215" s="69"/>
      <c r="LVM215" s="69"/>
      <c r="LVN215" s="69"/>
      <c r="LVO215" s="69"/>
      <c r="LVP215" s="69"/>
      <c r="LVQ215" s="69"/>
      <c r="LVR215" s="69"/>
      <c r="LVS215" s="69"/>
      <c r="LVT215" s="69"/>
      <c r="LVU215" s="69"/>
      <c r="LVV215" s="69"/>
      <c r="LVW215" s="69"/>
      <c r="LVX215" s="69"/>
      <c r="LVY215" s="69"/>
      <c r="LVZ215" s="69"/>
      <c r="LWA215" s="69"/>
      <c r="LWB215" s="69"/>
      <c r="LWC215" s="69"/>
      <c r="LWD215" s="69"/>
      <c r="LWE215" s="69"/>
      <c r="LWF215" s="69"/>
      <c r="LWG215" s="69"/>
      <c r="LWH215" s="69"/>
      <c r="LWI215" s="69"/>
      <c r="LWJ215" s="69"/>
      <c r="LWK215" s="69"/>
      <c r="LWL215" s="69"/>
      <c r="LWM215" s="69"/>
      <c r="LWN215" s="69"/>
      <c r="LWO215" s="69"/>
      <c r="LWP215" s="69"/>
      <c r="LWQ215" s="69"/>
      <c r="LWR215" s="69"/>
      <c r="LWS215" s="69"/>
      <c r="LWT215" s="69"/>
      <c r="LWU215" s="69"/>
      <c r="LWV215" s="69"/>
      <c r="LWW215" s="69"/>
      <c r="LWX215" s="69"/>
      <c r="LWY215" s="69"/>
      <c r="LWZ215" s="69"/>
      <c r="LXA215" s="69"/>
      <c r="LXB215" s="69"/>
      <c r="LXC215" s="69"/>
      <c r="LXD215" s="69"/>
      <c r="LXE215" s="69"/>
      <c r="LXF215" s="69"/>
      <c r="LXG215" s="69"/>
      <c r="LXH215" s="69"/>
      <c r="LXI215" s="69"/>
      <c r="LXJ215" s="69"/>
      <c r="LXK215" s="69"/>
      <c r="LXL215" s="69"/>
      <c r="LXM215" s="69"/>
      <c r="LXN215" s="69"/>
      <c r="LXO215" s="69"/>
      <c r="LXP215" s="69"/>
      <c r="LXQ215" s="69"/>
      <c r="LXR215" s="69"/>
      <c r="LXS215" s="69"/>
      <c r="LXT215" s="69"/>
      <c r="LXU215" s="69"/>
      <c r="LXV215" s="69"/>
      <c r="LXW215" s="69"/>
      <c r="LXX215" s="69"/>
      <c r="LXY215" s="69"/>
      <c r="LXZ215" s="69"/>
      <c r="LYA215" s="69"/>
      <c r="LYB215" s="69"/>
      <c r="LYC215" s="69"/>
      <c r="LYD215" s="69"/>
      <c r="LYE215" s="69"/>
      <c r="LYF215" s="69"/>
      <c r="LYG215" s="69"/>
      <c r="LYH215" s="69"/>
      <c r="LYI215" s="69"/>
      <c r="LYJ215" s="69"/>
      <c r="LYK215" s="69"/>
      <c r="LYL215" s="69"/>
      <c r="LYM215" s="69"/>
      <c r="LYN215" s="69"/>
      <c r="LYO215" s="69"/>
      <c r="LYP215" s="69"/>
      <c r="LYQ215" s="69"/>
      <c r="LYR215" s="69"/>
      <c r="LYS215" s="69"/>
      <c r="LYT215" s="69"/>
      <c r="LYU215" s="69"/>
      <c r="LYV215" s="69"/>
      <c r="LYW215" s="69"/>
      <c r="LYX215" s="69"/>
      <c r="LYY215" s="69"/>
      <c r="LYZ215" s="69"/>
      <c r="LZA215" s="69"/>
      <c r="LZB215" s="69"/>
      <c r="LZC215" s="69"/>
      <c r="LZD215" s="69"/>
      <c r="LZE215" s="69"/>
      <c r="LZF215" s="69"/>
      <c r="LZG215" s="69"/>
      <c r="LZH215" s="69"/>
      <c r="LZI215" s="69"/>
      <c r="LZJ215" s="69"/>
      <c r="LZK215" s="69"/>
      <c r="LZL215" s="69"/>
      <c r="LZM215" s="69"/>
      <c r="LZN215" s="69"/>
      <c r="LZO215" s="69"/>
      <c r="LZP215" s="69"/>
      <c r="LZQ215" s="69"/>
      <c r="LZR215" s="69"/>
      <c r="LZS215" s="69"/>
      <c r="LZT215" s="69"/>
      <c r="LZU215" s="69"/>
      <c r="LZV215" s="69"/>
      <c r="LZW215" s="69"/>
      <c r="LZX215" s="69"/>
      <c r="LZY215" s="69"/>
      <c r="LZZ215" s="69"/>
      <c r="MAA215" s="69"/>
      <c r="MAB215" s="69"/>
      <c r="MAC215" s="69"/>
      <c r="MAD215" s="69"/>
      <c r="MAE215" s="69"/>
      <c r="MAF215" s="69"/>
      <c r="MAG215" s="69"/>
      <c r="MAH215" s="69"/>
      <c r="MAI215" s="69"/>
      <c r="MAJ215" s="69"/>
      <c r="MAK215" s="69"/>
      <c r="MAL215" s="69"/>
      <c r="MAM215" s="69"/>
      <c r="MAN215" s="69"/>
      <c r="MAO215" s="69"/>
      <c r="MAP215" s="69"/>
      <c r="MAQ215" s="69"/>
      <c r="MAR215" s="69"/>
      <c r="MAS215" s="69"/>
      <c r="MAT215" s="69"/>
      <c r="MAU215" s="69"/>
      <c r="MAV215" s="69"/>
      <c r="MAW215" s="69"/>
      <c r="MAX215" s="69"/>
      <c r="MAY215" s="69"/>
      <c r="MAZ215" s="69"/>
      <c r="MBA215" s="69"/>
      <c r="MBB215" s="69"/>
      <c r="MBC215" s="69"/>
      <c r="MBD215" s="69"/>
      <c r="MBE215" s="69"/>
      <c r="MBF215" s="69"/>
      <c r="MBG215" s="69"/>
      <c r="MBH215" s="69"/>
      <c r="MBI215" s="69"/>
      <c r="MBJ215" s="69"/>
      <c r="MBK215" s="69"/>
      <c r="MBL215" s="69"/>
      <c r="MBM215" s="69"/>
      <c r="MBN215" s="69"/>
      <c r="MBO215" s="69"/>
      <c r="MBP215" s="69"/>
      <c r="MBQ215" s="69"/>
      <c r="MBR215" s="69"/>
      <c r="MBS215" s="69"/>
      <c r="MBT215" s="69"/>
      <c r="MBU215" s="69"/>
      <c r="MBV215" s="69"/>
      <c r="MBW215" s="69"/>
      <c r="MBX215" s="69"/>
      <c r="MBY215" s="69"/>
      <c r="MBZ215" s="69"/>
      <c r="MCA215" s="69"/>
      <c r="MCB215" s="69"/>
      <c r="MCC215" s="69"/>
      <c r="MCD215" s="69"/>
      <c r="MCE215" s="69"/>
      <c r="MCF215" s="69"/>
      <c r="MCG215" s="69"/>
      <c r="MCH215" s="69"/>
      <c r="MCI215" s="69"/>
      <c r="MCJ215" s="69"/>
      <c r="MCK215" s="69"/>
      <c r="MCL215" s="69"/>
      <c r="MCM215" s="69"/>
      <c r="MCN215" s="69"/>
      <c r="MCO215" s="69"/>
      <c r="MCP215" s="69"/>
      <c r="MCQ215" s="69"/>
      <c r="MCR215" s="69"/>
      <c r="MCS215" s="69"/>
      <c r="MCT215" s="69"/>
      <c r="MCU215" s="69"/>
      <c r="MCV215" s="69"/>
      <c r="MCW215" s="69"/>
      <c r="MCX215" s="69"/>
      <c r="MCY215" s="69"/>
      <c r="MCZ215" s="69"/>
      <c r="MDA215" s="69"/>
      <c r="MDB215" s="69"/>
      <c r="MDC215" s="69"/>
      <c r="MDD215" s="69"/>
      <c r="MDE215" s="69"/>
      <c r="MDF215" s="69"/>
      <c r="MDG215" s="69"/>
      <c r="MDH215" s="69"/>
      <c r="MDI215" s="69"/>
      <c r="MDJ215" s="69"/>
      <c r="MDK215" s="69"/>
      <c r="MDL215" s="69"/>
      <c r="MDM215" s="69"/>
      <c r="MDN215" s="69"/>
      <c r="MDO215" s="69"/>
      <c r="MDP215" s="69"/>
      <c r="MDQ215" s="69"/>
      <c r="MDR215" s="69"/>
      <c r="MDS215" s="69"/>
      <c r="MDT215" s="69"/>
      <c r="MDU215" s="69"/>
      <c r="MDV215" s="69"/>
      <c r="MDW215" s="69"/>
      <c r="MDX215" s="69"/>
      <c r="MDY215" s="69"/>
      <c r="MDZ215" s="69"/>
      <c r="MEA215" s="69"/>
      <c r="MEB215" s="69"/>
      <c r="MEC215" s="69"/>
      <c r="MED215" s="69"/>
      <c r="MEE215" s="69"/>
      <c r="MEF215" s="69"/>
      <c r="MEG215" s="69"/>
      <c r="MEH215" s="69"/>
      <c r="MEI215" s="69"/>
      <c r="MEJ215" s="69"/>
      <c r="MEK215" s="69"/>
      <c r="MEL215" s="69"/>
      <c r="MEM215" s="69"/>
      <c r="MEN215" s="69"/>
      <c r="MEO215" s="69"/>
      <c r="MEP215" s="69"/>
      <c r="MEQ215" s="69"/>
      <c r="MER215" s="69"/>
      <c r="MES215" s="69"/>
      <c r="MET215" s="69"/>
      <c r="MEU215" s="69"/>
      <c r="MEV215" s="69"/>
      <c r="MEW215" s="69"/>
      <c r="MEX215" s="69"/>
      <c r="MEY215" s="69"/>
      <c r="MEZ215" s="69"/>
      <c r="MFA215" s="69"/>
      <c r="MFB215" s="69"/>
      <c r="MFC215" s="69"/>
      <c r="MFD215" s="69"/>
      <c r="MFE215" s="69"/>
      <c r="MFF215" s="69"/>
      <c r="MFG215" s="69"/>
      <c r="MFH215" s="69"/>
      <c r="MFI215" s="69"/>
      <c r="MFJ215" s="69"/>
      <c r="MFK215" s="69"/>
      <c r="MFL215" s="69"/>
      <c r="MFM215" s="69"/>
      <c r="MFN215" s="69"/>
      <c r="MFO215" s="69"/>
      <c r="MFP215" s="69"/>
      <c r="MFQ215" s="69"/>
      <c r="MFR215" s="69"/>
      <c r="MFS215" s="69"/>
      <c r="MFT215" s="69"/>
      <c r="MFU215" s="69"/>
      <c r="MFV215" s="69"/>
      <c r="MFW215" s="69"/>
      <c r="MFX215" s="69"/>
      <c r="MFY215" s="69"/>
      <c r="MFZ215" s="69"/>
      <c r="MGA215" s="69"/>
      <c r="MGB215" s="69"/>
      <c r="MGC215" s="69"/>
      <c r="MGD215" s="69"/>
      <c r="MGE215" s="69"/>
      <c r="MGF215" s="69"/>
      <c r="MGG215" s="69"/>
      <c r="MGH215" s="69"/>
      <c r="MGI215" s="69"/>
      <c r="MGJ215" s="69"/>
      <c r="MGK215" s="69"/>
      <c r="MGL215" s="69"/>
      <c r="MGM215" s="69"/>
      <c r="MGN215" s="69"/>
      <c r="MGO215" s="69"/>
      <c r="MGP215" s="69"/>
      <c r="MGQ215" s="69"/>
      <c r="MGR215" s="69"/>
      <c r="MGS215" s="69"/>
      <c r="MGT215" s="69"/>
      <c r="MGU215" s="69"/>
      <c r="MGV215" s="69"/>
      <c r="MGW215" s="69"/>
      <c r="MGX215" s="69"/>
      <c r="MGY215" s="69"/>
      <c r="MGZ215" s="69"/>
      <c r="MHA215" s="69"/>
      <c r="MHB215" s="69"/>
      <c r="MHC215" s="69"/>
      <c r="MHD215" s="69"/>
      <c r="MHE215" s="69"/>
      <c r="MHF215" s="69"/>
      <c r="MHG215" s="69"/>
      <c r="MHH215" s="69"/>
      <c r="MHI215" s="69"/>
      <c r="MHJ215" s="69"/>
      <c r="MHK215" s="69"/>
      <c r="MHL215" s="69"/>
      <c r="MHM215" s="69"/>
      <c r="MHN215" s="69"/>
      <c r="MHO215" s="69"/>
      <c r="MHP215" s="69"/>
      <c r="MHQ215" s="69"/>
      <c r="MHR215" s="69"/>
      <c r="MHS215" s="69"/>
      <c r="MHT215" s="69"/>
      <c r="MHU215" s="69"/>
      <c r="MHV215" s="69"/>
      <c r="MHW215" s="69"/>
      <c r="MHX215" s="69"/>
      <c r="MHY215" s="69"/>
      <c r="MHZ215" s="69"/>
      <c r="MIA215" s="69"/>
      <c r="MIB215" s="69"/>
      <c r="MIC215" s="69"/>
      <c r="MID215" s="69"/>
      <c r="MIE215" s="69"/>
      <c r="MIF215" s="69"/>
      <c r="MIG215" s="69"/>
      <c r="MIH215" s="69"/>
      <c r="MII215" s="69"/>
      <c r="MIJ215" s="69"/>
      <c r="MIK215" s="69"/>
      <c r="MIL215" s="69"/>
      <c r="MIM215" s="69"/>
      <c r="MIN215" s="69"/>
      <c r="MIO215" s="69"/>
      <c r="MIP215" s="69"/>
      <c r="MIQ215" s="69"/>
      <c r="MIR215" s="69"/>
      <c r="MIS215" s="69"/>
      <c r="MIT215" s="69"/>
      <c r="MIU215" s="69"/>
      <c r="MIV215" s="69"/>
      <c r="MIW215" s="69"/>
      <c r="MIX215" s="69"/>
      <c r="MIY215" s="69"/>
      <c r="MIZ215" s="69"/>
      <c r="MJA215" s="69"/>
      <c r="MJB215" s="69"/>
      <c r="MJC215" s="69"/>
      <c r="MJD215" s="69"/>
      <c r="MJE215" s="69"/>
      <c r="MJF215" s="69"/>
      <c r="MJG215" s="69"/>
      <c r="MJH215" s="69"/>
      <c r="MJI215" s="69"/>
      <c r="MJJ215" s="69"/>
      <c r="MJK215" s="69"/>
      <c r="MJL215" s="69"/>
      <c r="MJM215" s="69"/>
      <c r="MJN215" s="69"/>
      <c r="MJO215" s="69"/>
      <c r="MJP215" s="69"/>
      <c r="MJQ215" s="69"/>
      <c r="MJR215" s="69"/>
      <c r="MJS215" s="69"/>
      <c r="MJT215" s="69"/>
      <c r="MJU215" s="69"/>
      <c r="MJV215" s="69"/>
      <c r="MJW215" s="69"/>
      <c r="MJX215" s="69"/>
      <c r="MJY215" s="69"/>
      <c r="MJZ215" s="69"/>
      <c r="MKA215" s="69"/>
      <c r="MKB215" s="69"/>
      <c r="MKC215" s="69"/>
      <c r="MKD215" s="69"/>
      <c r="MKE215" s="69"/>
      <c r="MKF215" s="69"/>
      <c r="MKG215" s="69"/>
      <c r="MKH215" s="69"/>
      <c r="MKI215" s="69"/>
      <c r="MKJ215" s="69"/>
      <c r="MKK215" s="69"/>
      <c r="MKL215" s="69"/>
      <c r="MKM215" s="69"/>
      <c r="MKN215" s="69"/>
      <c r="MKO215" s="69"/>
      <c r="MKP215" s="69"/>
      <c r="MKQ215" s="69"/>
      <c r="MKR215" s="69"/>
      <c r="MKS215" s="69"/>
      <c r="MKT215" s="69"/>
      <c r="MKU215" s="69"/>
      <c r="MKV215" s="69"/>
      <c r="MKW215" s="69"/>
      <c r="MKX215" s="69"/>
      <c r="MKY215" s="69"/>
      <c r="MKZ215" s="69"/>
      <c r="MLA215" s="69"/>
      <c r="MLB215" s="69"/>
      <c r="MLC215" s="69"/>
      <c r="MLD215" s="69"/>
      <c r="MLE215" s="69"/>
      <c r="MLF215" s="69"/>
      <c r="MLG215" s="69"/>
      <c r="MLH215" s="69"/>
      <c r="MLI215" s="69"/>
      <c r="MLJ215" s="69"/>
      <c r="MLK215" s="69"/>
      <c r="MLL215" s="69"/>
      <c r="MLM215" s="69"/>
      <c r="MLN215" s="69"/>
      <c r="MLO215" s="69"/>
      <c r="MLP215" s="69"/>
      <c r="MLQ215" s="69"/>
      <c r="MLR215" s="69"/>
      <c r="MLS215" s="69"/>
      <c r="MLT215" s="69"/>
      <c r="MLU215" s="69"/>
      <c r="MLV215" s="69"/>
      <c r="MLW215" s="69"/>
      <c r="MLX215" s="69"/>
      <c r="MLY215" s="69"/>
      <c r="MLZ215" s="69"/>
      <c r="MMA215" s="69"/>
      <c r="MMB215" s="69"/>
      <c r="MMC215" s="69"/>
      <c r="MMD215" s="69"/>
      <c r="MME215" s="69"/>
      <c r="MMF215" s="69"/>
      <c r="MMG215" s="69"/>
      <c r="MMH215" s="69"/>
      <c r="MMI215" s="69"/>
      <c r="MMJ215" s="69"/>
      <c r="MMK215" s="69"/>
      <c r="MML215" s="69"/>
      <c r="MMM215" s="69"/>
      <c r="MMN215" s="69"/>
      <c r="MMO215" s="69"/>
      <c r="MMP215" s="69"/>
      <c r="MMQ215" s="69"/>
      <c r="MMR215" s="69"/>
      <c r="MMS215" s="69"/>
      <c r="MMT215" s="69"/>
      <c r="MMU215" s="69"/>
      <c r="MMV215" s="69"/>
      <c r="MMW215" s="69"/>
      <c r="MMX215" s="69"/>
      <c r="MMY215" s="69"/>
      <c r="MMZ215" s="69"/>
      <c r="MNA215" s="69"/>
      <c r="MNB215" s="69"/>
      <c r="MNC215" s="69"/>
      <c r="MND215" s="69"/>
      <c r="MNE215" s="69"/>
      <c r="MNF215" s="69"/>
      <c r="MNG215" s="69"/>
      <c r="MNH215" s="69"/>
      <c r="MNI215" s="69"/>
      <c r="MNJ215" s="69"/>
      <c r="MNK215" s="69"/>
      <c r="MNL215" s="69"/>
      <c r="MNM215" s="69"/>
      <c r="MNN215" s="69"/>
      <c r="MNO215" s="69"/>
      <c r="MNP215" s="69"/>
      <c r="MNQ215" s="69"/>
      <c r="MNR215" s="69"/>
      <c r="MNS215" s="69"/>
      <c r="MNT215" s="69"/>
      <c r="MNU215" s="69"/>
      <c r="MNV215" s="69"/>
      <c r="MNW215" s="69"/>
      <c r="MNX215" s="69"/>
      <c r="MNY215" s="69"/>
      <c r="MNZ215" s="69"/>
      <c r="MOA215" s="69"/>
      <c r="MOB215" s="69"/>
      <c r="MOC215" s="69"/>
      <c r="MOD215" s="69"/>
      <c r="MOE215" s="69"/>
      <c r="MOF215" s="69"/>
      <c r="MOG215" s="69"/>
      <c r="MOH215" s="69"/>
      <c r="MOI215" s="69"/>
      <c r="MOJ215" s="69"/>
      <c r="MOK215" s="69"/>
      <c r="MOL215" s="69"/>
      <c r="MOM215" s="69"/>
      <c r="MON215" s="69"/>
      <c r="MOO215" s="69"/>
      <c r="MOP215" s="69"/>
      <c r="MOQ215" s="69"/>
      <c r="MOR215" s="69"/>
      <c r="MOS215" s="69"/>
      <c r="MOT215" s="69"/>
      <c r="MOU215" s="69"/>
      <c r="MOV215" s="69"/>
      <c r="MOW215" s="69"/>
      <c r="MOX215" s="69"/>
      <c r="MOY215" s="69"/>
      <c r="MOZ215" s="69"/>
      <c r="MPA215" s="69"/>
      <c r="MPB215" s="69"/>
      <c r="MPC215" s="69"/>
      <c r="MPD215" s="69"/>
      <c r="MPE215" s="69"/>
      <c r="MPF215" s="69"/>
      <c r="MPG215" s="69"/>
      <c r="MPH215" s="69"/>
      <c r="MPI215" s="69"/>
      <c r="MPJ215" s="69"/>
      <c r="MPK215" s="69"/>
      <c r="MPL215" s="69"/>
      <c r="MPM215" s="69"/>
      <c r="MPN215" s="69"/>
      <c r="MPO215" s="69"/>
      <c r="MPP215" s="69"/>
      <c r="MPQ215" s="69"/>
      <c r="MPR215" s="69"/>
      <c r="MPS215" s="69"/>
      <c r="MPT215" s="69"/>
      <c r="MPU215" s="69"/>
      <c r="MPV215" s="69"/>
      <c r="MPW215" s="69"/>
      <c r="MPX215" s="69"/>
      <c r="MPY215" s="69"/>
      <c r="MPZ215" s="69"/>
      <c r="MQA215" s="69"/>
      <c r="MQB215" s="69"/>
      <c r="MQC215" s="69"/>
      <c r="MQD215" s="69"/>
      <c r="MQE215" s="69"/>
      <c r="MQF215" s="69"/>
      <c r="MQG215" s="69"/>
      <c r="MQH215" s="69"/>
      <c r="MQI215" s="69"/>
      <c r="MQJ215" s="69"/>
      <c r="MQK215" s="69"/>
      <c r="MQL215" s="69"/>
      <c r="MQM215" s="69"/>
      <c r="MQN215" s="69"/>
      <c r="MQO215" s="69"/>
      <c r="MQP215" s="69"/>
      <c r="MQQ215" s="69"/>
      <c r="MQR215" s="69"/>
      <c r="MQS215" s="69"/>
      <c r="MQT215" s="69"/>
      <c r="MQU215" s="69"/>
      <c r="MQV215" s="69"/>
      <c r="MQW215" s="69"/>
      <c r="MQX215" s="69"/>
      <c r="MQY215" s="69"/>
      <c r="MQZ215" s="69"/>
      <c r="MRA215" s="69"/>
      <c r="MRB215" s="69"/>
      <c r="MRC215" s="69"/>
      <c r="MRD215" s="69"/>
      <c r="MRE215" s="69"/>
      <c r="MRF215" s="69"/>
      <c r="MRG215" s="69"/>
      <c r="MRH215" s="69"/>
      <c r="MRI215" s="69"/>
      <c r="MRJ215" s="69"/>
      <c r="MRK215" s="69"/>
      <c r="MRL215" s="69"/>
      <c r="MRM215" s="69"/>
      <c r="MRN215" s="69"/>
      <c r="MRO215" s="69"/>
      <c r="MRP215" s="69"/>
      <c r="MRQ215" s="69"/>
      <c r="MRR215" s="69"/>
      <c r="MRS215" s="69"/>
      <c r="MRT215" s="69"/>
      <c r="MRU215" s="69"/>
      <c r="MRV215" s="69"/>
      <c r="MRW215" s="69"/>
      <c r="MRX215" s="69"/>
      <c r="MRY215" s="69"/>
      <c r="MRZ215" s="69"/>
      <c r="MSA215" s="69"/>
      <c r="MSB215" s="69"/>
      <c r="MSC215" s="69"/>
      <c r="MSD215" s="69"/>
      <c r="MSE215" s="69"/>
      <c r="MSF215" s="69"/>
      <c r="MSG215" s="69"/>
      <c r="MSH215" s="69"/>
      <c r="MSI215" s="69"/>
      <c r="MSJ215" s="69"/>
      <c r="MSK215" s="69"/>
      <c r="MSL215" s="69"/>
      <c r="MSM215" s="69"/>
      <c r="MSN215" s="69"/>
      <c r="MSO215" s="69"/>
      <c r="MSP215" s="69"/>
      <c r="MSQ215" s="69"/>
      <c r="MSR215" s="69"/>
      <c r="MSS215" s="69"/>
      <c r="MST215" s="69"/>
      <c r="MSU215" s="69"/>
      <c r="MSV215" s="69"/>
      <c r="MSW215" s="69"/>
      <c r="MSX215" s="69"/>
      <c r="MSY215" s="69"/>
      <c r="MSZ215" s="69"/>
      <c r="MTA215" s="69"/>
      <c r="MTB215" s="69"/>
      <c r="MTC215" s="69"/>
      <c r="MTD215" s="69"/>
      <c r="MTE215" s="69"/>
      <c r="MTF215" s="69"/>
      <c r="MTG215" s="69"/>
      <c r="MTH215" s="69"/>
      <c r="MTI215" s="69"/>
      <c r="MTJ215" s="69"/>
      <c r="MTK215" s="69"/>
      <c r="MTL215" s="69"/>
      <c r="MTM215" s="69"/>
      <c r="MTN215" s="69"/>
      <c r="MTO215" s="69"/>
      <c r="MTP215" s="69"/>
      <c r="MTQ215" s="69"/>
      <c r="MTR215" s="69"/>
      <c r="MTS215" s="69"/>
      <c r="MTT215" s="69"/>
      <c r="MTU215" s="69"/>
      <c r="MTV215" s="69"/>
      <c r="MTW215" s="69"/>
      <c r="MTX215" s="69"/>
      <c r="MTY215" s="69"/>
      <c r="MTZ215" s="69"/>
      <c r="MUA215" s="69"/>
      <c r="MUB215" s="69"/>
      <c r="MUC215" s="69"/>
      <c r="MUD215" s="69"/>
      <c r="MUE215" s="69"/>
      <c r="MUF215" s="69"/>
      <c r="MUG215" s="69"/>
      <c r="MUH215" s="69"/>
      <c r="MUI215" s="69"/>
      <c r="MUJ215" s="69"/>
      <c r="MUK215" s="69"/>
      <c r="MUL215" s="69"/>
      <c r="MUM215" s="69"/>
      <c r="MUN215" s="69"/>
      <c r="MUO215" s="69"/>
      <c r="MUP215" s="69"/>
      <c r="MUQ215" s="69"/>
      <c r="MUR215" s="69"/>
      <c r="MUS215" s="69"/>
      <c r="MUT215" s="69"/>
      <c r="MUU215" s="69"/>
      <c r="MUV215" s="69"/>
      <c r="MUW215" s="69"/>
      <c r="MUX215" s="69"/>
      <c r="MUY215" s="69"/>
      <c r="MUZ215" s="69"/>
      <c r="MVA215" s="69"/>
      <c r="MVB215" s="69"/>
      <c r="MVC215" s="69"/>
      <c r="MVD215" s="69"/>
      <c r="MVE215" s="69"/>
      <c r="MVF215" s="69"/>
      <c r="MVG215" s="69"/>
      <c r="MVH215" s="69"/>
      <c r="MVI215" s="69"/>
      <c r="MVJ215" s="69"/>
      <c r="MVK215" s="69"/>
      <c r="MVL215" s="69"/>
      <c r="MVM215" s="69"/>
      <c r="MVN215" s="69"/>
      <c r="MVO215" s="69"/>
      <c r="MVP215" s="69"/>
      <c r="MVQ215" s="69"/>
      <c r="MVR215" s="69"/>
      <c r="MVS215" s="69"/>
      <c r="MVT215" s="69"/>
      <c r="MVU215" s="69"/>
      <c r="MVV215" s="69"/>
      <c r="MVW215" s="69"/>
      <c r="MVX215" s="69"/>
      <c r="MVY215" s="69"/>
      <c r="MVZ215" s="69"/>
      <c r="MWA215" s="69"/>
      <c r="MWB215" s="69"/>
      <c r="MWC215" s="69"/>
      <c r="MWD215" s="69"/>
      <c r="MWE215" s="69"/>
      <c r="MWF215" s="69"/>
      <c r="MWG215" s="69"/>
      <c r="MWH215" s="69"/>
      <c r="MWI215" s="69"/>
      <c r="MWJ215" s="69"/>
      <c r="MWK215" s="69"/>
      <c r="MWL215" s="69"/>
      <c r="MWM215" s="69"/>
      <c r="MWN215" s="69"/>
      <c r="MWO215" s="69"/>
      <c r="MWP215" s="69"/>
      <c r="MWQ215" s="69"/>
      <c r="MWR215" s="69"/>
      <c r="MWS215" s="69"/>
      <c r="MWT215" s="69"/>
      <c r="MWU215" s="69"/>
      <c r="MWV215" s="69"/>
      <c r="MWW215" s="69"/>
      <c r="MWX215" s="69"/>
      <c r="MWY215" s="69"/>
      <c r="MWZ215" s="69"/>
      <c r="MXA215" s="69"/>
      <c r="MXB215" s="69"/>
      <c r="MXC215" s="69"/>
      <c r="MXD215" s="69"/>
      <c r="MXE215" s="69"/>
      <c r="MXF215" s="69"/>
      <c r="MXG215" s="69"/>
      <c r="MXH215" s="69"/>
      <c r="MXI215" s="69"/>
      <c r="MXJ215" s="69"/>
      <c r="MXK215" s="69"/>
      <c r="MXL215" s="69"/>
      <c r="MXM215" s="69"/>
      <c r="MXN215" s="69"/>
      <c r="MXO215" s="69"/>
      <c r="MXP215" s="69"/>
      <c r="MXQ215" s="69"/>
      <c r="MXR215" s="69"/>
      <c r="MXS215" s="69"/>
      <c r="MXT215" s="69"/>
      <c r="MXU215" s="69"/>
      <c r="MXV215" s="69"/>
      <c r="MXW215" s="69"/>
      <c r="MXX215" s="69"/>
      <c r="MXY215" s="69"/>
      <c r="MXZ215" s="69"/>
      <c r="MYA215" s="69"/>
      <c r="MYB215" s="69"/>
      <c r="MYC215" s="69"/>
      <c r="MYD215" s="69"/>
      <c r="MYE215" s="69"/>
      <c r="MYF215" s="69"/>
      <c r="MYG215" s="69"/>
      <c r="MYH215" s="69"/>
      <c r="MYI215" s="69"/>
      <c r="MYJ215" s="69"/>
      <c r="MYK215" s="69"/>
      <c r="MYL215" s="69"/>
      <c r="MYM215" s="69"/>
      <c r="MYN215" s="69"/>
      <c r="MYO215" s="69"/>
      <c r="MYP215" s="69"/>
      <c r="MYQ215" s="69"/>
      <c r="MYR215" s="69"/>
      <c r="MYS215" s="69"/>
      <c r="MYT215" s="69"/>
      <c r="MYU215" s="69"/>
      <c r="MYV215" s="69"/>
      <c r="MYW215" s="69"/>
      <c r="MYX215" s="69"/>
      <c r="MYY215" s="69"/>
      <c r="MYZ215" s="69"/>
      <c r="MZA215" s="69"/>
      <c r="MZB215" s="69"/>
      <c r="MZC215" s="69"/>
      <c r="MZD215" s="69"/>
      <c r="MZE215" s="69"/>
      <c r="MZF215" s="69"/>
      <c r="MZG215" s="69"/>
      <c r="MZH215" s="69"/>
      <c r="MZI215" s="69"/>
      <c r="MZJ215" s="69"/>
      <c r="MZK215" s="69"/>
      <c r="MZL215" s="69"/>
      <c r="MZM215" s="69"/>
      <c r="MZN215" s="69"/>
      <c r="MZO215" s="69"/>
      <c r="MZP215" s="69"/>
      <c r="MZQ215" s="69"/>
      <c r="MZR215" s="69"/>
      <c r="MZS215" s="69"/>
      <c r="MZT215" s="69"/>
      <c r="MZU215" s="69"/>
      <c r="MZV215" s="69"/>
      <c r="MZW215" s="69"/>
      <c r="MZX215" s="69"/>
      <c r="MZY215" s="69"/>
      <c r="MZZ215" s="69"/>
      <c r="NAA215" s="69"/>
      <c r="NAB215" s="69"/>
      <c r="NAC215" s="69"/>
      <c r="NAD215" s="69"/>
      <c r="NAE215" s="69"/>
      <c r="NAF215" s="69"/>
      <c r="NAG215" s="69"/>
      <c r="NAH215" s="69"/>
      <c r="NAI215" s="69"/>
      <c r="NAJ215" s="69"/>
      <c r="NAK215" s="69"/>
      <c r="NAL215" s="69"/>
      <c r="NAM215" s="69"/>
      <c r="NAN215" s="69"/>
      <c r="NAO215" s="69"/>
      <c r="NAP215" s="69"/>
      <c r="NAQ215" s="69"/>
      <c r="NAR215" s="69"/>
      <c r="NAS215" s="69"/>
      <c r="NAT215" s="69"/>
      <c r="NAU215" s="69"/>
      <c r="NAV215" s="69"/>
      <c r="NAW215" s="69"/>
      <c r="NAX215" s="69"/>
      <c r="NAY215" s="69"/>
      <c r="NAZ215" s="69"/>
      <c r="NBA215" s="69"/>
      <c r="NBB215" s="69"/>
      <c r="NBC215" s="69"/>
      <c r="NBD215" s="69"/>
      <c r="NBE215" s="69"/>
      <c r="NBF215" s="69"/>
      <c r="NBG215" s="69"/>
      <c r="NBH215" s="69"/>
      <c r="NBI215" s="69"/>
      <c r="NBJ215" s="69"/>
      <c r="NBK215" s="69"/>
      <c r="NBL215" s="69"/>
      <c r="NBM215" s="69"/>
      <c r="NBN215" s="69"/>
      <c r="NBO215" s="69"/>
      <c r="NBP215" s="69"/>
      <c r="NBQ215" s="69"/>
      <c r="NBR215" s="69"/>
      <c r="NBS215" s="69"/>
      <c r="NBT215" s="69"/>
      <c r="NBU215" s="69"/>
      <c r="NBV215" s="69"/>
      <c r="NBW215" s="69"/>
      <c r="NBX215" s="69"/>
      <c r="NBY215" s="69"/>
      <c r="NBZ215" s="69"/>
      <c r="NCA215" s="69"/>
      <c r="NCB215" s="69"/>
      <c r="NCC215" s="69"/>
      <c r="NCD215" s="69"/>
      <c r="NCE215" s="69"/>
      <c r="NCF215" s="69"/>
      <c r="NCG215" s="69"/>
      <c r="NCH215" s="69"/>
      <c r="NCI215" s="69"/>
      <c r="NCJ215" s="69"/>
      <c r="NCK215" s="69"/>
      <c r="NCL215" s="69"/>
      <c r="NCM215" s="69"/>
      <c r="NCN215" s="69"/>
      <c r="NCO215" s="69"/>
      <c r="NCP215" s="69"/>
      <c r="NCQ215" s="69"/>
      <c r="NCR215" s="69"/>
      <c r="NCS215" s="69"/>
      <c r="NCT215" s="69"/>
      <c r="NCU215" s="69"/>
      <c r="NCV215" s="69"/>
      <c r="NCW215" s="69"/>
      <c r="NCX215" s="69"/>
      <c r="NCY215" s="69"/>
      <c r="NCZ215" s="69"/>
      <c r="NDA215" s="69"/>
      <c r="NDB215" s="69"/>
      <c r="NDC215" s="69"/>
      <c r="NDD215" s="69"/>
      <c r="NDE215" s="69"/>
      <c r="NDF215" s="69"/>
      <c r="NDG215" s="69"/>
      <c r="NDH215" s="69"/>
      <c r="NDI215" s="69"/>
      <c r="NDJ215" s="69"/>
      <c r="NDK215" s="69"/>
      <c r="NDL215" s="69"/>
      <c r="NDM215" s="69"/>
      <c r="NDN215" s="69"/>
      <c r="NDO215" s="69"/>
      <c r="NDP215" s="69"/>
      <c r="NDQ215" s="69"/>
      <c r="NDR215" s="69"/>
      <c r="NDS215" s="69"/>
      <c r="NDT215" s="69"/>
      <c r="NDU215" s="69"/>
      <c r="NDV215" s="69"/>
      <c r="NDW215" s="69"/>
      <c r="NDX215" s="69"/>
      <c r="NDY215" s="69"/>
      <c r="NDZ215" s="69"/>
      <c r="NEA215" s="69"/>
      <c r="NEB215" s="69"/>
      <c r="NEC215" s="69"/>
      <c r="NED215" s="69"/>
      <c r="NEE215" s="69"/>
      <c r="NEF215" s="69"/>
      <c r="NEG215" s="69"/>
      <c r="NEH215" s="69"/>
      <c r="NEI215" s="69"/>
      <c r="NEJ215" s="69"/>
      <c r="NEK215" s="69"/>
      <c r="NEL215" s="69"/>
      <c r="NEM215" s="69"/>
      <c r="NEN215" s="69"/>
      <c r="NEO215" s="69"/>
      <c r="NEP215" s="69"/>
      <c r="NEQ215" s="69"/>
      <c r="NER215" s="69"/>
      <c r="NES215" s="69"/>
      <c r="NET215" s="69"/>
      <c r="NEU215" s="69"/>
      <c r="NEV215" s="69"/>
      <c r="NEW215" s="69"/>
      <c r="NEX215" s="69"/>
      <c r="NEY215" s="69"/>
      <c r="NEZ215" s="69"/>
      <c r="NFA215" s="69"/>
      <c r="NFB215" s="69"/>
      <c r="NFC215" s="69"/>
      <c r="NFD215" s="69"/>
      <c r="NFE215" s="69"/>
      <c r="NFF215" s="69"/>
      <c r="NFG215" s="69"/>
      <c r="NFH215" s="69"/>
      <c r="NFI215" s="69"/>
      <c r="NFJ215" s="69"/>
      <c r="NFK215" s="69"/>
      <c r="NFL215" s="69"/>
      <c r="NFM215" s="69"/>
      <c r="NFN215" s="69"/>
      <c r="NFO215" s="69"/>
      <c r="NFP215" s="69"/>
      <c r="NFQ215" s="69"/>
      <c r="NFR215" s="69"/>
      <c r="NFS215" s="69"/>
      <c r="NFT215" s="69"/>
      <c r="NFU215" s="69"/>
      <c r="NFV215" s="69"/>
      <c r="NFW215" s="69"/>
      <c r="NFX215" s="69"/>
      <c r="NFY215" s="69"/>
      <c r="NFZ215" s="69"/>
      <c r="NGA215" s="69"/>
      <c r="NGB215" s="69"/>
      <c r="NGC215" s="69"/>
      <c r="NGD215" s="69"/>
      <c r="NGE215" s="69"/>
      <c r="NGF215" s="69"/>
      <c r="NGG215" s="69"/>
      <c r="NGH215" s="69"/>
      <c r="NGI215" s="69"/>
      <c r="NGJ215" s="69"/>
      <c r="NGK215" s="69"/>
      <c r="NGL215" s="69"/>
      <c r="NGM215" s="69"/>
      <c r="NGN215" s="69"/>
      <c r="NGO215" s="69"/>
      <c r="NGP215" s="69"/>
      <c r="NGQ215" s="69"/>
      <c r="NGR215" s="69"/>
      <c r="NGS215" s="69"/>
      <c r="NGT215" s="69"/>
      <c r="NGU215" s="69"/>
      <c r="NGV215" s="69"/>
      <c r="NGW215" s="69"/>
      <c r="NGX215" s="69"/>
      <c r="NGY215" s="69"/>
      <c r="NGZ215" s="69"/>
      <c r="NHA215" s="69"/>
      <c r="NHB215" s="69"/>
      <c r="NHC215" s="69"/>
      <c r="NHD215" s="69"/>
      <c r="NHE215" s="69"/>
      <c r="NHF215" s="69"/>
      <c r="NHG215" s="69"/>
      <c r="NHH215" s="69"/>
      <c r="NHI215" s="69"/>
      <c r="NHJ215" s="69"/>
      <c r="NHK215" s="69"/>
      <c r="NHL215" s="69"/>
      <c r="NHM215" s="69"/>
      <c r="NHN215" s="69"/>
      <c r="NHO215" s="69"/>
      <c r="NHP215" s="69"/>
      <c r="NHQ215" s="69"/>
      <c r="NHR215" s="69"/>
      <c r="NHS215" s="69"/>
      <c r="NHT215" s="69"/>
      <c r="NHU215" s="69"/>
      <c r="NHV215" s="69"/>
      <c r="NHW215" s="69"/>
      <c r="NHX215" s="69"/>
      <c r="NHY215" s="69"/>
      <c r="NHZ215" s="69"/>
      <c r="NIA215" s="69"/>
      <c r="NIB215" s="69"/>
      <c r="NIC215" s="69"/>
      <c r="NID215" s="69"/>
      <c r="NIE215" s="69"/>
      <c r="NIF215" s="69"/>
      <c r="NIG215" s="69"/>
      <c r="NIH215" s="69"/>
      <c r="NII215" s="69"/>
      <c r="NIJ215" s="69"/>
      <c r="NIK215" s="69"/>
      <c r="NIL215" s="69"/>
      <c r="NIM215" s="69"/>
      <c r="NIN215" s="69"/>
      <c r="NIO215" s="69"/>
      <c r="NIP215" s="69"/>
      <c r="NIQ215" s="69"/>
      <c r="NIR215" s="69"/>
      <c r="NIS215" s="69"/>
      <c r="NIT215" s="69"/>
      <c r="NIU215" s="69"/>
      <c r="NIV215" s="69"/>
      <c r="NIW215" s="69"/>
      <c r="NIX215" s="69"/>
      <c r="NIY215" s="69"/>
      <c r="NIZ215" s="69"/>
      <c r="NJA215" s="69"/>
      <c r="NJB215" s="69"/>
      <c r="NJC215" s="69"/>
      <c r="NJD215" s="69"/>
      <c r="NJE215" s="69"/>
      <c r="NJF215" s="69"/>
      <c r="NJG215" s="69"/>
      <c r="NJH215" s="69"/>
      <c r="NJI215" s="69"/>
      <c r="NJJ215" s="69"/>
      <c r="NJK215" s="69"/>
      <c r="NJL215" s="69"/>
      <c r="NJM215" s="69"/>
      <c r="NJN215" s="69"/>
      <c r="NJO215" s="69"/>
      <c r="NJP215" s="69"/>
      <c r="NJQ215" s="69"/>
      <c r="NJR215" s="69"/>
      <c r="NJS215" s="69"/>
      <c r="NJT215" s="69"/>
      <c r="NJU215" s="69"/>
      <c r="NJV215" s="69"/>
      <c r="NJW215" s="69"/>
      <c r="NJX215" s="69"/>
      <c r="NJY215" s="69"/>
      <c r="NJZ215" s="69"/>
      <c r="NKA215" s="69"/>
      <c r="NKB215" s="69"/>
      <c r="NKC215" s="69"/>
      <c r="NKD215" s="69"/>
      <c r="NKE215" s="69"/>
      <c r="NKF215" s="69"/>
      <c r="NKG215" s="69"/>
      <c r="NKH215" s="69"/>
      <c r="NKI215" s="69"/>
      <c r="NKJ215" s="69"/>
      <c r="NKK215" s="69"/>
      <c r="NKL215" s="69"/>
      <c r="NKM215" s="69"/>
      <c r="NKN215" s="69"/>
      <c r="NKO215" s="69"/>
      <c r="NKP215" s="69"/>
      <c r="NKQ215" s="69"/>
      <c r="NKR215" s="69"/>
      <c r="NKS215" s="69"/>
      <c r="NKT215" s="69"/>
      <c r="NKU215" s="69"/>
      <c r="NKV215" s="69"/>
      <c r="NKW215" s="69"/>
      <c r="NKX215" s="69"/>
      <c r="NKY215" s="69"/>
      <c r="NKZ215" s="69"/>
      <c r="NLA215" s="69"/>
      <c r="NLB215" s="69"/>
      <c r="NLC215" s="69"/>
      <c r="NLD215" s="69"/>
      <c r="NLE215" s="69"/>
      <c r="NLF215" s="69"/>
      <c r="NLG215" s="69"/>
      <c r="NLH215" s="69"/>
      <c r="NLI215" s="69"/>
      <c r="NLJ215" s="69"/>
      <c r="NLK215" s="69"/>
      <c r="NLL215" s="69"/>
      <c r="NLM215" s="69"/>
      <c r="NLN215" s="69"/>
      <c r="NLO215" s="69"/>
      <c r="NLP215" s="69"/>
      <c r="NLQ215" s="69"/>
      <c r="NLR215" s="69"/>
      <c r="NLS215" s="69"/>
      <c r="NLT215" s="69"/>
      <c r="NLU215" s="69"/>
      <c r="NLV215" s="69"/>
      <c r="NLW215" s="69"/>
      <c r="NLX215" s="69"/>
      <c r="NLY215" s="69"/>
      <c r="NLZ215" s="69"/>
      <c r="NMA215" s="69"/>
      <c r="NMB215" s="69"/>
      <c r="NMC215" s="69"/>
      <c r="NMD215" s="69"/>
      <c r="NME215" s="69"/>
      <c r="NMF215" s="69"/>
      <c r="NMG215" s="69"/>
      <c r="NMH215" s="69"/>
      <c r="NMI215" s="69"/>
      <c r="NMJ215" s="69"/>
      <c r="NMK215" s="69"/>
      <c r="NML215" s="69"/>
      <c r="NMM215" s="69"/>
      <c r="NMN215" s="69"/>
      <c r="NMO215" s="69"/>
      <c r="NMP215" s="69"/>
      <c r="NMQ215" s="69"/>
      <c r="NMR215" s="69"/>
      <c r="NMS215" s="69"/>
      <c r="NMT215" s="69"/>
      <c r="NMU215" s="69"/>
      <c r="NMV215" s="69"/>
      <c r="NMW215" s="69"/>
      <c r="NMX215" s="69"/>
      <c r="NMY215" s="69"/>
      <c r="NMZ215" s="69"/>
      <c r="NNA215" s="69"/>
      <c r="NNB215" s="69"/>
      <c r="NNC215" s="69"/>
      <c r="NND215" s="69"/>
      <c r="NNE215" s="69"/>
      <c r="NNF215" s="69"/>
      <c r="NNG215" s="69"/>
      <c r="NNH215" s="69"/>
      <c r="NNI215" s="69"/>
      <c r="NNJ215" s="69"/>
      <c r="NNK215" s="69"/>
      <c r="NNL215" s="69"/>
      <c r="NNM215" s="69"/>
      <c r="NNN215" s="69"/>
      <c r="NNO215" s="69"/>
      <c r="NNP215" s="69"/>
      <c r="NNQ215" s="69"/>
      <c r="NNR215" s="69"/>
      <c r="NNS215" s="69"/>
      <c r="NNT215" s="69"/>
      <c r="NNU215" s="69"/>
      <c r="NNV215" s="69"/>
      <c r="NNW215" s="69"/>
      <c r="NNX215" s="69"/>
      <c r="NNY215" s="69"/>
      <c r="NNZ215" s="69"/>
      <c r="NOA215" s="69"/>
      <c r="NOB215" s="69"/>
      <c r="NOC215" s="69"/>
      <c r="NOD215" s="69"/>
      <c r="NOE215" s="69"/>
      <c r="NOF215" s="69"/>
      <c r="NOG215" s="69"/>
      <c r="NOH215" s="69"/>
      <c r="NOI215" s="69"/>
      <c r="NOJ215" s="69"/>
      <c r="NOK215" s="69"/>
      <c r="NOL215" s="69"/>
      <c r="NOM215" s="69"/>
      <c r="NON215" s="69"/>
      <c r="NOO215" s="69"/>
      <c r="NOP215" s="69"/>
      <c r="NOQ215" s="69"/>
      <c r="NOR215" s="69"/>
      <c r="NOS215" s="69"/>
      <c r="NOT215" s="69"/>
      <c r="NOU215" s="69"/>
      <c r="NOV215" s="69"/>
      <c r="NOW215" s="69"/>
      <c r="NOX215" s="69"/>
      <c r="NOY215" s="69"/>
      <c r="NOZ215" s="69"/>
      <c r="NPA215" s="69"/>
      <c r="NPB215" s="69"/>
      <c r="NPC215" s="69"/>
      <c r="NPD215" s="69"/>
      <c r="NPE215" s="69"/>
      <c r="NPF215" s="69"/>
      <c r="NPG215" s="69"/>
      <c r="NPH215" s="69"/>
      <c r="NPI215" s="69"/>
      <c r="NPJ215" s="69"/>
      <c r="NPK215" s="69"/>
      <c r="NPL215" s="69"/>
      <c r="NPM215" s="69"/>
      <c r="NPN215" s="69"/>
      <c r="NPO215" s="69"/>
      <c r="NPP215" s="69"/>
      <c r="NPQ215" s="69"/>
      <c r="NPR215" s="69"/>
      <c r="NPS215" s="69"/>
      <c r="NPT215" s="69"/>
      <c r="NPU215" s="69"/>
      <c r="NPV215" s="69"/>
      <c r="NPW215" s="69"/>
      <c r="NPX215" s="69"/>
      <c r="NPY215" s="69"/>
      <c r="NPZ215" s="69"/>
      <c r="NQA215" s="69"/>
      <c r="NQB215" s="69"/>
      <c r="NQC215" s="69"/>
      <c r="NQD215" s="69"/>
      <c r="NQE215" s="69"/>
      <c r="NQF215" s="69"/>
      <c r="NQG215" s="69"/>
      <c r="NQH215" s="69"/>
      <c r="NQI215" s="69"/>
      <c r="NQJ215" s="69"/>
      <c r="NQK215" s="69"/>
      <c r="NQL215" s="69"/>
      <c r="NQM215" s="69"/>
      <c r="NQN215" s="69"/>
      <c r="NQO215" s="69"/>
      <c r="NQP215" s="69"/>
      <c r="NQQ215" s="69"/>
      <c r="NQR215" s="69"/>
      <c r="NQS215" s="69"/>
      <c r="NQT215" s="69"/>
      <c r="NQU215" s="69"/>
      <c r="NQV215" s="69"/>
      <c r="NQW215" s="69"/>
      <c r="NQX215" s="69"/>
      <c r="NQY215" s="69"/>
      <c r="NQZ215" s="69"/>
      <c r="NRA215" s="69"/>
      <c r="NRB215" s="69"/>
      <c r="NRC215" s="69"/>
      <c r="NRD215" s="69"/>
      <c r="NRE215" s="69"/>
      <c r="NRF215" s="69"/>
      <c r="NRG215" s="69"/>
      <c r="NRH215" s="69"/>
      <c r="NRI215" s="69"/>
      <c r="NRJ215" s="69"/>
      <c r="NRK215" s="69"/>
      <c r="NRL215" s="69"/>
      <c r="NRM215" s="69"/>
      <c r="NRN215" s="69"/>
      <c r="NRO215" s="69"/>
      <c r="NRP215" s="69"/>
      <c r="NRQ215" s="69"/>
      <c r="NRR215" s="69"/>
      <c r="NRS215" s="69"/>
      <c r="NRT215" s="69"/>
      <c r="NRU215" s="69"/>
      <c r="NRV215" s="69"/>
      <c r="NRW215" s="69"/>
      <c r="NRX215" s="69"/>
      <c r="NRY215" s="69"/>
      <c r="NRZ215" s="69"/>
      <c r="NSA215" s="69"/>
      <c r="NSB215" s="69"/>
      <c r="NSC215" s="69"/>
      <c r="NSD215" s="69"/>
      <c r="NSE215" s="69"/>
      <c r="NSF215" s="69"/>
      <c r="NSG215" s="69"/>
      <c r="NSH215" s="69"/>
      <c r="NSI215" s="69"/>
      <c r="NSJ215" s="69"/>
      <c r="NSK215" s="69"/>
      <c r="NSL215" s="69"/>
      <c r="NSM215" s="69"/>
      <c r="NSN215" s="69"/>
      <c r="NSO215" s="69"/>
      <c r="NSP215" s="69"/>
      <c r="NSQ215" s="69"/>
      <c r="NSR215" s="69"/>
      <c r="NSS215" s="69"/>
      <c r="NST215" s="69"/>
      <c r="NSU215" s="69"/>
      <c r="NSV215" s="69"/>
      <c r="NSW215" s="69"/>
      <c r="NSX215" s="69"/>
      <c r="NSY215" s="69"/>
      <c r="NSZ215" s="69"/>
      <c r="NTA215" s="69"/>
      <c r="NTB215" s="69"/>
      <c r="NTC215" s="69"/>
      <c r="NTD215" s="69"/>
      <c r="NTE215" s="69"/>
      <c r="NTF215" s="69"/>
      <c r="NTG215" s="69"/>
      <c r="NTH215" s="69"/>
      <c r="NTI215" s="69"/>
      <c r="NTJ215" s="69"/>
      <c r="NTK215" s="69"/>
      <c r="NTL215" s="69"/>
      <c r="NTM215" s="69"/>
      <c r="NTN215" s="69"/>
      <c r="NTO215" s="69"/>
      <c r="NTP215" s="69"/>
      <c r="NTQ215" s="69"/>
      <c r="NTR215" s="69"/>
      <c r="NTS215" s="69"/>
      <c r="NTT215" s="69"/>
      <c r="NTU215" s="69"/>
      <c r="NTV215" s="69"/>
      <c r="NTW215" s="69"/>
      <c r="NTX215" s="69"/>
      <c r="NTY215" s="69"/>
      <c r="NTZ215" s="69"/>
      <c r="NUA215" s="69"/>
      <c r="NUB215" s="69"/>
      <c r="NUC215" s="69"/>
      <c r="NUD215" s="69"/>
      <c r="NUE215" s="69"/>
      <c r="NUF215" s="69"/>
      <c r="NUG215" s="69"/>
      <c r="NUH215" s="69"/>
      <c r="NUI215" s="69"/>
      <c r="NUJ215" s="69"/>
      <c r="NUK215" s="69"/>
      <c r="NUL215" s="69"/>
      <c r="NUM215" s="69"/>
      <c r="NUN215" s="69"/>
      <c r="NUO215" s="69"/>
      <c r="NUP215" s="69"/>
      <c r="NUQ215" s="69"/>
      <c r="NUR215" s="69"/>
      <c r="NUS215" s="69"/>
      <c r="NUT215" s="69"/>
      <c r="NUU215" s="69"/>
      <c r="NUV215" s="69"/>
      <c r="NUW215" s="69"/>
      <c r="NUX215" s="69"/>
      <c r="NUY215" s="69"/>
      <c r="NUZ215" s="69"/>
      <c r="NVA215" s="69"/>
      <c r="NVB215" s="69"/>
      <c r="NVC215" s="69"/>
      <c r="NVD215" s="69"/>
      <c r="NVE215" s="69"/>
      <c r="NVF215" s="69"/>
      <c r="NVG215" s="69"/>
      <c r="NVH215" s="69"/>
      <c r="NVI215" s="69"/>
      <c r="NVJ215" s="69"/>
      <c r="NVK215" s="69"/>
      <c r="NVL215" s="69"/>
      <c r="NVM215" s="69"/>
      <c r="NVN215" s="69"/>
      <c r="NVO215" s="69"/>
      <c r="NVP215" s="69"/>
      <c r="NVQ215" s="69"/>
      <c r="NVR215" s="69"/>
      <c r="NVS215" s="69"/>
      <c r="NVT215" s="69"/>
      <c r="NVU215" s="69"/>
      <c r="NVV215" s="69"/>
      <c r="NVW215" s="69"/>
      <c r="NVX215" s="69"/>
      <c r="NVY215" s="69"/>
      <c r="NVZ215" s="69"/>
      <c r="NWA215" s="69"/>
      <c r="NWB215" s="69"/>
      <c r="NWC215" s="69"/>
      <c r="NWD215" s="69"/>
      <c r="NWE215" s="69"/>
      <c r="NWF215" s="69"/>
      <c r="NWG215" s="69"/>
      <c r="NWH215" s="69"/>
      <c r="NWI215" s="69"/>
      <c r="NWJ215" s="69"/>
      <c r="NWK215" s="69"/>
      <c r="NWL215" s="69"/>
      <c r="NWM215" s="69"/>
      <c r="NWN215" s="69"/>
      <c r="NWO215" s="69"/>
      <c r="NWP215" s="69"/>
      <c r="NWQ215" s="69"/>
      <c r="NWR215" s="69"/>
      <c r="NWS215" s="69"/>
      <c r="NWT215" s="69"/>
      <c r="NWU215" s="69"/>
      <c r="NWV215" s="69"/>
      <c r="NWW215" s="69"/>
      <c r="NWX215" s="69"/>
      <c r="NWY215" s="69"/>
      <c r="NWZ215" s="69"/>
      <c r="NXA215" s="69"/>
      <c r="NXB215" s="69"/>
      <c r="NXC215" s="69"/>
      <c r="NXD215" s="69"/>
      <c r="NXE215" s="69"/>
      <c r="NXF215" s="69"/>
      <c r="NXG215" s="69"/>
      <c r="NXH215" s="69"/>
      <c r="NXI215" s="69"/>
      <c r="NXJ215" s="69"/>
      <c r="NXK215" s="69"/>
      <c r="NXL215" s="69"/>
      <c r="NXM215" s="69"/>
      <c r="NXN215" s="69"/>
      <c r="NXO215" s="69"/>
      <c r="NXP215" s="69"/>
      <c r="NXQ215" s="69"/>
      <c r="NXR215" s="69"/>
      <c r="NXS215" s="69"/>
      <c r="NXT215" s="69"/>
      <c r="NXU215" s="69"/>
      <c r="NXV215" s="69"/>
      <c r="NXW215" s="69"/>
      <c r="NXX215" s="69"/>
      <c r="NXY215" s="69"/>
      <c r="NXZ215" s="69"/>
      <c r="NYA215" s="69"/>
      <c r="NYB215" s="69"/>
      <c r="NYC215" s="69"/>
      <c r="NYD215" s="69"/>
      <c r="NYE215" s="69"/>
      <c r="NYF215" s="69"/>
      <c r="NYG215" s="69"/>
      <c r="NYH215" s="69"/>
      <c r="NYI215" s="69"/>
      <c r="NYJ215" s="69"/>
      <c r="NYK215" s="69"/>
      <c r="NYL215" s="69"/>
      <c r="NYM215" s="69"/>
      <c r="NYN215" s="69"/>
      <c r="NYO215" s="69"/>
      <c r="NYP215" s="69"/>
      <c r="NYQ215" s="69"/>
      <c r="NYR215" s="69"/>
      <c r="NYS215" s="69"/>
      <c r="NYT215" s="69"/>
      <c r="NYU215" s="69"/>
      <c r="NYV215" s="69"/>
      <c r="NYW215" s="69"/>
      <c r="NYX215" s="69"/>
      <c r="NYY215" s="69"/>
      <c r="NYZ215" s="69"/>
      <c r="NZA215" s="69"/>
      <c r="NZB215" s="69"/>
      <c r="NZC215" s="69"/>
      <c r="NZD215" s="69"/>
      <c r="NZE215" s="69"/>
      <c r="NZF215" s="69"/>
      <c r="NZG215" s="69"/>
      <c r="NZH215" s="69"/>
      <c r="NZI215" s="69"/>
      <c r="NZJ215" s="69"/>
      <c r="NZK215" s="69"/>
      <c r="NZL215" s="69"/>
      <c r="NZM215" s="69"/>
      <c r="NZN215" s="69"/>
      <c r="NZO215" s="69"/>
      <c r="NZP215" s="69"/>
      <c r="NZQ215" s="69"/>
      <c r="NZR215" s="69"/>
      <c r="NZS215" s="69"/>
      <c r="NZT215" s="69"/>
      <c r="NZU215" s="69"/>
      <c r="NZV215" s="69"/>
      <c r="NZW215" s="69"/>
      <c r="NZX215" s="69"/>
      <c r="NZY215" s="69"/>
      <c r="NZZ215" s="69"/>
      <c r="OAA215" s="69"/>
      <c r="OAB215" s="69"/>
      <c r="OAC215" s="69"/>
      <c r="OAD215" s="69"/>
      <c r="OAE215" s="69"/>
      <c r="OAF215" s="69"/>
      <c r="OAG215" s="69"/>
      <c r="OAH215" s="69"/>
      <c r="OAI215" s="69"/>
      <c r="OAJ215" s="69"/>
      <c r="OAK215" s="69"/>
      <c r="OAL215" s="69"/>
      <c r="OAM215" s="69"/>
      <c r="OAN215" s="69"/>
      <c r="OAO215" s="69"/>
      <c r="OAP215" s="69"/>
      <c r="OAQ215" s="69"/>
      <c r="OAR215" s="69"/>
      <c r="OAS215" s="69"/>
      <c r="OAT215" s="69"/>
      <c r="OAU215" s="69"/>
      <c r="OAV215" s="69"/>
      <c r="OAW215" s="69"/>
      <c r="OAX215" s="69"/>
      <c r="OAY215" s="69"/>
      <c r="OAZ215" s="69"/>
      <c r="OBA215" s="69"/>
      <c r="OBB215" s="69"/>
      <c r="OBC215" s="69"/>
      <c r="OBD215" s="69"/>
      <c r="OBE215" s="69"/>
      <c r="OBF215" s="69"/>
      <c r="OBG215" s="69"/>
      <c r="OBH215" s="69"/>
      <c r="OBI215" s="69"/>
      <c r="OBJ215" s="69"/>
      <c r="OBK215" s="69"/>
      <c r="OBL215" s="69"/>
      <c r="OBM215" s="69"/>
      <c r="OBN215" s="69"/>
      <c r="OBO215" s="69"/>
      <c r="OBP215" s="69"/>
      <c r="OBQ215" s="69"/>
      <c r="OBR215" s="69"/>
      <c r="OBS215" s="69"/>
      <c r="OBT215" s="69"/>
      <c r="OBU215" s="69"/>
      <c r="OBV215" s="69"/>
      <c r="OBW215" s="69"/>
      <c r="OBX215" s="69"/>
      <c r="OBY215" s="69"/>
      <c r="OBZ215" s="69"/>
      <c r="OCA215" s="69"/>
      <c r="OCB215" s="69"/>
      <c r="OCC215" s="69"/>
      <c r="OCD215" s="69"/>
      <c r="OCE215" s="69"/>
      <c r="OCF215" s="69"/>
      <c r="OCG215" s="69"/>
      <c r="OCH215" s="69"/>
      <c r="OCI215" s="69"/>
      <c r="OCJ215" s="69"/>
      <c r="OCK215" s="69"/>
      <c r="OCL215" s="69"/>
      <c r="OCM215" s="69"/>
      <c r="OCN215" s="69"/>
      <c r="OCO215" s="69"/>
      <c r="OCP215" s="69"/>
      <c r="OCQ215" s="69"/>
      <c r="OCR215" s="69"/>
      <c r="OCS215" s="69"/>
      <c r="OCT215" s="69"/>
      <c r="OCU215" s="69"/>
      <c r="OCV215" s="69"/>
      <c r="OCW215" s="69"/>
      <c r="OCX215" s="69"/>
      <c r="OCY215" s="69"/>
      <c r="OCZ215" s="69"/>
      <c r="ODA215" s="69"/>
      <c r="ODB215" s="69"/>
      <c r="ODC215" s="69"/>
      <c r="ODD215" s="69"/>
      <c r="ODE215" s="69"/>
      <c r="ODF215" s="69"/>
      <c r="ODG215" s="69"/>
      <c r="ODH215" s="69"/>
      <c r="ODI215" s="69"/>
      <c r="ODJ215" s="69"/>
      <c r="ODK215" s="69"/>
      <c r="ODL215" s="69"/>
      <c r="ODM215" s="69"/>
      <c r="ODN215" s="69"/>
      <c r="ODO215" s="69"/>
      <c r="ODP215" s="69"/>
      <c r="ODQ215" s="69"/>
      <c r="ODR215" s="69"/>
      <c r="ODS215" s="69"/>
      <c r="ODT215" s="69"/>
      <c r="ODU215" s="69"/>
      <c r="ODV215" s="69"/>
      <c r="ODW215" s="69"/>
      <c r="ODX215" s="69"/>
      <c r="ODY215" s="69"/>
      <c r="ODZ215" s="69"/>
      <c r="OEA215" s="69"/>
      <c r="OEB215" s="69"/>
      <c r="OEC215" s="69"/>
      <c r="OED215" s="69"/>
      <c r="OEE215" s="69"/>
      <c r="OEF215" s="69"/>
      <c r="OEG215" s="69"/>
      <c r="OEH215" s="69"/>
      <c r="OEI215" s="69"/>
      <c r="OEJ215" s="69"/>
      <c r="OEK215" s="69"/>
      <c r="OEL215" s="69"/>
      <c r="OEM215" s="69"/>
      <c r="OEN215" s="69"/>
      <c r="OEO215" s="69"/>
      <c r="OEP215" s="69"/>
      <c r="OEQ215" s="69"/>
      <c r="OER215" s="69"/>
      <c r="OES215" s="69"/>
      <c r="OET215" s="69"/>
      <c r="OEU215" s="69"/>
      <c r="OEV215" s="69"/>
      <c r="OEW215" s="69"/>
      <c r="OEX215" s="69"/>
      <c r="OEY215" s="69"/>
      <c r="OEZ215" s="69"/>
      <c r="OFA215" s="69"/>
      <c r="OFB215" s="69"/>
      <c r="OFC215" s="69"/>
      <c r="OFD215" s="69"/>
      <c r="OFE215" s="69"/>
      <c r="OFF215" s="69"/>
      <c r="OFG215" s="69"/>
      <c r="OFH215" s="69"/>
      <c r="OFI215" s="69"/>
      <c r="OFJ215" s="69"/>
      <c r="OFK215" s="69"/>
      <c r="OFL215" s="69"/>
      <c r="OFM215" s="69"/>
      <c r="OFN215" s="69"/>
      <c r="OFO215" s="69"/>
      <c r="OFP215" s="69"/>
      <c r="OFQ215" s="69"/>
      <c r="OFR215" s="69"/>
      <c r="OFS215" s="69"/>
      <c r="OFT215" s="69"/>
      <c r="OFU215" s="69"/>
      <c r="OFV215" s="69"/>
      <c r="OFW215" s="69"/>
      <c r="OFX215" s="69"/>
      <c r="OFY215" s="69"/>
      <c r="OFZ215" s="69"/>
      <c r="OGA215" s="69"/>
      <c r="OGB215" s="69"/>
      <c r="OGC215" s="69"/>
      <c r="OGD215" s="69"/>
      <c r="OGE215" s="69"/>
      <c r="OGF215" s="69"/>
      <c r="OGG215" s="69"/>
      <c r="OGH215" s="69"/>
      <c r="OGI215" s="69"/>
      <c r="OGJ215" s="69"/>
      <c r="OGK215" s="69"/>
      <c r="OGL215" s="69"/>
      <c r="OGM215" s="69"/>
      <c r="OGN215" s="69"/>
      <c r="OGO215" s="69"/>
      <c r="OGP215" s="69"/>
      <c r="OGQ215" s="69"/>
      <c r="OGR215" s="69"/>
      <c r="OGS215" s="69"/>
      <c r="OGT215" s="69"/>
      <c r="OGU215" s="69"/>
      <c r="OGV215" s="69"/>
      <c r="OGW215" s="69"/>
      <c r="OGX215" s="69"/>
      <c r="OGY215" s="69"/>
      <c r="OGZ215" s="69"/>
      <c r="OHA215" s="69"/>
      <c r="OHB215" s="69"/>
      <c r="OHC215" s="69"/>
      <c r="OHD215" s="69"/>
      <c r="OHE215" s="69"/>
      <c r="OHF215" s="69"/>
      <c r="OHG215" s="69"/>
      <c r="OHH215" s="69"/>
      <c r="OHI215" s="69"/>
      <c r="OHJ215" s="69"/>
      <c r="OHK215" s="69"/>
      <c r="OHL215" s="69"/>
      <c r="OHM215" s="69"/>
      <c r="OHN215" s="69"/>
      <c r="OHO215" s="69"/>
      <c r="OHP215" s="69"/>
      <c r="OHQ215" s="69"/>
      <c r="OHR215" s="69"/>
      <c r="OHS215" s="69"/>
      <c r="OHT215" s="69"/>
      <c r="OHU215" s="69"/>
      <c r="OHV215" s="69"/>
      <c r="OHW215" s="69"/>
      <c r="OHX215" s="69"/>
      <c r="OHY215" s="69"/>
      <c r="OHZ215" s="69"/>
      <c r="OIA215" s="69"/>
      <c r="OIB215" s="69"/>
      <c r="OIC215" s="69"/>
      <c r="OID215" s="69"/>
      <c r="OIE215" s="69"/>
      <c r="OIF215" s="69"/>
      <c r="OIG215" s="69"/>
      <c r="OIH215" s="69"/>
      <c r="OII215" s="69"/>
      <c r="OIJ215" s="69"/>
      <c r="OIK215" s="69"/>
      <c r="OIL215" s="69"/>
      <c r="OIM215" s="69"/>
      <c r="OIN215" s="69"/>
      <c r="OIO215" s="69"/>
      <c r="OIP215" s="69"/>
      <c r="OIQ215" s="69"/>
      <c r="OIR215" s="69"/>
      <c r="OIS215" s="69"/>
      <c r="OIT215" s="69"/>
      <c r="OIU215" s="69"/>
      <c r="OIV215" s="69"/>
      <c r="OIW215" s="69"/>
      <c r="OIX215" s="69"/>
      <c r="OIY215" s="69"/>
      <c r="OIZ215" s="69"/>
      <c r="OJA215" s="69"/>
      <c r="OJB215" s="69"/>
      <c r="OJC215" s="69"/>
      <c r="OJD215" s="69"/>
      <c r="OJE215" s="69"/>
      <c r="OJF215" s="69"/>
      <c r="OJG215" s="69"/>
      <c r="OJH215" s="69"/>
      <c r="OJI215" s="69"/>
      <c r="OJJ215" s="69"/>
      <c r="OJK215" s="69"/>
      <c r="OJL215" s="69"/>
      <c r="OJM215" s="69"/>
      <c r="OJN215" s="69"/>
      <c r="OJO215" s="69"/>
      <c r="OJP215" s="69"/>
      <c r="OJQ215" s="69"/>
      <c r="OJR215" s="69"/>
      <c r="OJS215" s="69"/>
      <c r="OJT215" s="69"/>
      <c r="OJU215" s="69"/>
      <c r="OJV215" s="69"/>
      <c r="OJW215" s="69"/>
      <c r="OJX215" s="69"/>
      <c r="OJY215" s="69"/>
      <c r="OJZ215" s="69"/>
      <c r="OKA215" s="69"/>
      <c r="OKB215" s="69"/>
      <c r="OKC215" s="69"/>
      <c r="OKD215" s="69"/>
      <c r="OKE215" s="69"/>
      <c r="OKF215" s="69"/>
      <c r="OKG215" s="69"/>
      <c r="OKH215" s="69"/>
      <c r="OKI215" s="69"/>
      <c r="OKJ215" s="69"/>
      <c r="OKK215" s="69"/>
      <c r="OKL215" s="69"/>
      <c r="OKM215" s="69"/>
      <c r="OKN215" s="69"/>
      <c r="OKO215" s="69"/>
      <c r="OKP215" s="69"/>
      <c r="OKQ215" s="69"/>
      <c r="OKR215" s="69"/>
      <c r="OKS215" s="69"/>
      <c r="OKT215" s="69"/>
      <c r="OKU215" s="69"/>
      <c r="OKV215" s="69"/>
      <c r="OKW215" s="69"/>
      <c r="OKX215" s="69"/>
      <c r="OKY215" s="69"/>
      <c r="OKZ215" s="69"/>
      <c r="OLA215" s="69"/>
      <c r="OLB215" s="69"/>
      <c r="OLC215" s="69"/>
      <c r="OLD215" s="69"/>
      <c r="OLE215" s="69"/>
      <c r="OLF215" s="69"/>
      <c r="OLG215" s="69"/>
      <c r="OLH215" s="69"/>
      <c r="OLI215" s="69"/>
      <c r="OLJ215" s="69"/>
      <c r="OLK215" s="69"/>
      <c r="OLL215" s="69"/>
      <c r="OLM215" s="69"/>
      <c r="OLN215" s="69"/>
      <c r="OLO215" s="69"/>
      <c r="OLP215" s="69"/>
      <c r="OLQ215" s="69"/>
      <c r="OLR215" s="69"/>
      <c r="OLS215" s="69"/>
      <c r="OLT215" s="69"/>
      <c r="OLU215" s="69"/>
      <c r="OLV215" s="69"/>
      <c r="OLW215" s="69"/>
      <c r="OLX215" s="69"/>
      <c r="OLY215" s="69"/>
      <c r="OLZ215" s="69"/>
      <c r="OMA215" s="69"/>
      <c r="OMB215" s="69"/>
      <c r="OMC215" s="69"/>
      <c r="OMD215" s="69"/>
      <c r="OME215" s="69"/>
      <c r="OMF215" s="69"/>
      <c r="OMG215" s="69"/>
      <c r="OMH215" s="69"/>
      <c r="OMI215" s="69"/>
      <c r="OMJ215" s="69"/>
      <c r="OMK215" s="69"/>
      <c r="OML215" s="69"/>
      <c r="OMM215" s="69"/>
      <c r="OMN215" s="69"/>
      <c r="OMO215" s="69"/>
      <c r="OMP215" s="69"/>
      <c r="OMQ215" s="69"/>
      <c r="OMR215" s="69"/>
      <c r="OMS215" s="69"/>
      <c r="OMT215" s="69"/>
      <c r="OMU215" s="69"/>
      <c r="OMV215" s="69"/>
      <c r="OMW215" s="69"/>
      <c r="OMX215" s="69"/>
      <c r="OMY215" s="69"/>
      <c r="OMZ215" s="69"/>
      <c r="ONA215" s="69"/>
      <c r="ONB215" s="69"/>
      <c r="ONC215" s="69"/>
      <c r="OND215" s="69"/>
      <c r="ONE215" s="69"/>
      <c r="ONF215" s="69"/>
      <c r="ONG215" s="69"/>
      <c r="ONH215" s="69"/>
      <c r="ONI215" s="69"/>
      <c r="ONJ215" s="69"/>
      <c r="ONK215" s="69"/>
      <c r="ONL215" s="69"/>
      <c r="ONM215" s="69"/>
      <c r="ONN215" s="69"/>
      <c r="ONO215" s="69"/>
      <c r="ONP215" s="69"/>
      <c r="ONQ215" s="69"/>
      <c r="ONR215" s="69"/>
      <c r="ONS215" s="69"/>
      <c r="ONT215" s="69"/>
      <c r="ONU215" s="69"/>
      <c r="ONV215" s="69"/>
      <c r="ONW215" s="69"/>
      <c r="ONX215" s="69"/>
      <c r="ONY215" s="69"/>
      <c r="ONZ215" s="69"/>
      <c r="OOA215" s="69"/>
      <c r="OOB215" s="69"/>
      <c r="OOC215" s="69"/>
      <c r="OOD215" s="69"/>
      <c r="OOE215" s="69"/>
      <c r="OOF215" s="69"/>
      <c r="OOG215" s="69"/>
      <c r="OOH215" s="69"/>
      <c r="OOI215" s="69"/>
      <c r="OOJ215" s="69"/>
      <c r="OOK215" s="69"/>
      <c r="OOL215" s="69"/>
      <c r="OOM215" s="69"/>
      <c r="OON215" s="69"/>
      <c r="OOO215" s="69"/>
      <c r="OOP215" s="69"/>
      <c r="OOQ215" s="69"/>
      <c r="OOR215" s="69"/>
      <c r="OOS215" s="69"/>
      <c r="OOT215" s="69"/>
      <c r="OOU215" s="69"/>
      <c r="OOV215" s="69"/>
      <c r="OOW215" s="69"/>
      <c r="OOX215" s="69"/>
      <c r="OOY215" s="69"/>
      <c r="OOZ215" s="69"/>
      <c r="OPA215" s="69"/>
      <c r="OPB215" s="69"/>
      <c r="OPC215" s="69"/>
      <c r="OPD215" s="69"/>
      <c r="OPE215" s="69"/>
      <c r="OPF215" s="69"/>
      <c r="OPG215" s="69"/>
      <c r="OPH215" s="69"/>
      <c r="OPI215" s="69"/>
      <c r="OPJ215" s="69"/>
      <c r="OPK215" s="69"/>
      <c r="OPL215" s="69"/>
      <c r="OPM215" s="69"/>
      <c r="OPN215" s="69"/>
      <c r="OPO215" s="69"/>
      <c r="OPP215" s="69"/>
      <c r="OPQ215" s="69"/>
      <c r="OPR215" s="69"/>
      <c r="OPS215" s="69"/>
      <c r="OPT215" s="69"/>
      <c r="OPU215" s="69"/>
      <c r="OPV215" s="69"/>
      <c r="OPW215" s="69"/>
      <c r="OPX215" s="69"/>
      <c r="OPY215" s="69"/>
      <c r="OPZ215" s="69"/>
      <c r="OQA215" s="69"/>
      <c r="OQB215" s="69"/>
      <c r="OQC215" s="69"/>
      <c r="OQD215" s="69"/>
      <c r="OQE215" s="69"/>
      <c r="OQF215" s="69"/>
      <c r="OQG215" s="69"/>
      <c r="OQH215" s="69"/>
      <c r="OQI215" s="69"/>
      <c r="OQJ215" s="69"/>
      <c r="OQK215" s="69"/>
      <c r="OQL215" s="69"/>
      <c r="OQM215" s="69"/>
      <c r="OQN215" s="69"/>
      <c r="OQO215" s="69"/>
      <c r="OQP215" s="69"/>
      <c r="OQQ215" s="69"/>
      <c r="OQR215" s="69"/>
      <c r="OQS215" s="69"/>
      <c r="OQT215" s="69"/>
      <c r="OQU215" s="69"/>
      <c r="OQV215" s="69"/>
      <c r="OQW215" s="69"/>
      <c r="OQX215" s="69"/>
      <c r="OQY215" s="69"/>
      <c r="OQZ215" s="69"/>
      <c r="ORA215" s="69"/>
      <c r="ORB215" s="69"/>
      <c r="ORC215" s="69"/>
      <c r="ORD215" s="69"/>
      <c r="ORE215" s="69"/>
      <c r="ORF215" s="69"/>
      <c r="ORG215" s="69"/>
      <c r="ORH215" s="69"/>
      <c r="ORI215" s="69"/>
      <c r="ORJ215" s="69"/>
      <c r="ORK215" s="69"/>
      <c r="ORL215" s="69"/>
      <c r="ORM215" s="69"/>
      <c r="ORN215" s="69"/>
      <c r="ORO215" s="69"/>
      <c r="ORP215" s="69"/>
      <c r="ORQ215" s="69"/>
      <c r="ORR215" s="69"/>
      <c r="ORS215" s="69"/>
      <c r="ORT215" s="69"/>
      <c r="ORU215" s="69"/>
      <c r="ORV215" s="69"/>
      <c r="ORW215" s="69"/>
      <c r="ORX215" s="69"/>
      <c r="ORY215" s="69"/>
      <c r="ORZ215" s="69"/>
      <c r="OSA215" s="69"/>
      <c r="OSB215" s="69"/>
      <c r="OSC215" s="69"/>
      <c r="OSD215" s="69"/>
      <c r="OSE215" s="69"/>
      <c r="OSF215" s="69"/>
      <c r="OSG215" s="69"/>
      <c r="OSH215" s="69"/>
      <c r="OSI215" s="69"/>
      <c r="OSJ215" s="69"/>
      <c r="OSK215" s="69"/>
      <c r="OSL215" s="69"/>
      <c r="OSM215" s="69"/>
      <c r="OSN215" s="69"/>
      <c r="OSO215" s="69"/>
      <c r="OSP215" s="69"/>
      <c r="OSQ215" s="69"/>
      <c r="OSR215" s="69"/>
      <c r="OSS215" s="69"/>
      <c r="OST215" s="69"/>
      <c r="OSU215" s="69"/>
      <c r="OSV215" s="69"/>
      <c r="OSW215" s="69"/>
      <c r="OSX215" s="69"/>
      <c r="OSY215" s="69"/>
      <c r="OSZ215" s="69"/>
      <c r="OTA215" s="69"/>
      <c r="OTB215" s="69"/>
      <c r="OTC215" s="69"/>
      <c r="OTD215" s="69"/>
      <c r="OTE215" s="69"/>
      <c r="OTF215" s="69"/>
      <c r="OTG215" s="69"/>
      <c r="OTH215" s="69"/>
      <c r="OTI215" s="69"/>
      <c r="OTJ215" s="69"/>
      <c r="OTK215" s="69"/>
      <c r="OTL215" s="69"/>
      <c r="OTM215" s="69"/>
      <c r="OTN215" s="69"/>
      <c r="OTO215" s="69"/>
      <c r="OTP215" s="69"/>
      <c r="OTQ215" s="69"/>
      <c r="OTR215" s="69"/>
      <c r="OTS215" s="69"/>
      <c r="OTT215" s="69"/>
      <c r="OTU215" s="69"/>
      <c r="OTV215" s="69"/>
      <c r="OTW215" s="69"/>
      <c r="OTX215" s="69"/>
      <c r="OTY215" s="69"/>
      <c r="OTZ215" s="69"/>
      <c r="OUA215" s="69"/>
      <c r="OUB215" s="69"/>
      <c r="OUC215" s="69"/>
      <c r="OUD215" s="69"/>
      <c r="OUE215" s="69"/>
      <c r="OUF215" s="69"/>
      <c r="OUG215" s="69"/>
      <c r="OUH215" s="69"/>
      <c r="OUI215" s="69"/>
      <c r="OUJ215" s="69"/>
      <c r="OUK215" s="69"/>
      <c r="OUL215" s="69"/>
      <c r="OUM215" s="69"/>
      <c r="OUN215" s="69"/>
      <c r="OUO215" s="69"/>
      <c r="OUP215" s="69"/>
      <c r="OUQ215" s="69"/>
      <c r="OUR215" s="69"/>
      <c r="OUS215" s="69"/>
      <c r="OUT215" s="69"/>
      <c r="OUU215" s="69"/>
      <c r="OUV215" s="69"/>
      <c r="OUW215" s="69"/>
      <c r="OUX215" s="69"/>
      <c r="OUY215" s="69"/>
      <c r="OUZ215" s="69"/>
      <c r="OVA215" s="69"/>
      <c r="OVB215" s="69"/>
      <c r="OVC215" s="69"/>
      <c r="OVD215" s="69"/>
      <c r="OVE215" s="69"/>
      <c r="OVF215" s="69"/>
      <c r="OVG215" s="69"/>
      <c r="OVH215" s="69"/>
      <c r="OVI215" s="69"/>
      <c r="OVJ215" s="69"/>
      <c r="OVK215" s="69"/>
      <c r="OVL215" s="69"/>
      <c r="OVM215" s="69"/>
      <c r="OVN215" s="69"/>
      <c r="OVO215" s="69"/>
      <c r="OVP215" s="69"/>
      <c r="OVQ215" s="69"/>
      <c r="OVR215" s="69"/>
      <c r="OVS215" s="69"/>
      <c r="OVT215" s="69"/>
      <c r="OVU215" s="69"/>
      <c r="OVV215" s="69"/>
      <c r="OVW215" s="69"/>
      <c r="OVX215" s="69"/>
      <c r="OVY215" s="69"/>
      <c r="OVZ215" s="69"/>
      <c r="OWA215" s="69"/>
      <c r="OWB215" s="69"/>
      <c r="OWC215" s="69"/>
      <c r="OWD215" s="69"/>
      <c r="OWE215" s="69"/>
      <c r="OWF215" s="69"/>
      <c r="OWG215" s="69"/>
      <c r="OWH215" s="69"/>
      <c r="OWI215" s="69"/>
      <c r="OWJ215" s="69"/>
      <c r="OWK215" s="69"/>
      <c r="OWL215" s="69"/>
      <c r="OWM215" s="69"/>
      <c r="OWN215" s="69"/>
      <c r="OWO215" s="69"/>
      <c r="OWP215" s="69"/>
      <c r="OWQ215" s="69"/>
      <c r="OWR215" s="69"/>
      <c r="OWS215" s="69"/>
      <c r="OWT215" s="69"/>
      <c r="OWU215" s="69"/>
      <c r="OWV215" s="69"/>
      <c r="OWW215" s="69"/>
      <c r="OWX215" s="69"/>
      <c r="OWY215" s="69"/>
      <c r="OWZ215" s="69"/>
      <c r="OXA215" s="69"/>
      <c r="OXB215" s="69"/>
      <c r="OXC215" s="69"/>
      <c r="OXD215" s="69"/>
      <c r="OXE215" s="69"/>
      <c r="OXF215" s="69"/>
      <c r="OXG215" s="69"/>
      <c r="OXH215" s="69"/>
      <c r="OXI215" s="69"/>
      <c r="OXJ215" s="69"/>
      <c r="OXK215" s="69"/>
      <c r="OXL215" s="69"/>
      <c r="OXM215" s="69"/>
      <c r="OXN215" s="69"/>
      <c r="OXO215" s="69"/>
      <c r="OXP215" s="69"/>
      <c r="OXQ215" s="69"/>
      <c r="OXR215" s="69"/>
      <c r="OXS215" s="69"/>
      <c r="OXT215" s="69"/>
      <c r="OXU215" s="69"/>
      <c r="OXV215" s="69"/>
      <c r="OXW215" s="69"/>
      <c r="OXX215" s="69"/>
      <c r="OXY215" s="69"/>
      <c r="OXZ215" s="69"/>
      <c r="OYA215" s="69"/>
      <c r="OYB215" s="69"/>
      <c r="OYC215" s="69"/>
      <c r="OYD215" s="69"/>
      <c r="OYE215" s="69"/>
      <c r="OYF215" s="69"/>
      <c r="OYG215" s="69"/>
      <c r="OYH215" s="69"/>
      <c r="OYI215" s="69"/>
      <c r="OYJ215" s="69"/>
      <c r="OYK215" s="69"/>
      <c r="OYL215" s="69"/>
      <c r="OYM215" s="69"/>
      <c r="OYN215" s="69"/>
      <c r="OYO215" s="69"/>
      <c r="OYP215" s="69"/>
      <c r="OYQ215" s="69"/>
      <c r="OYR215" s="69"/>
      <c r="OYS215" s="69"/>
      <c r="OYT215" s="69"/>
      <c r="OYU215" s="69"/>
      <c r="OYV215" s="69"/>
      <c r="OYW215" s="69"/>
      <c r="OYX215" s="69"/>
      <c r="OYY215" s="69"/>
      <c r="OYZ215" s="69"/>
      <c r="OZA215" s="69"/>
      <c r="OZB215" s="69"/>
      <c r="OZC215" s="69"/>
      <c r="OZD215" s="69"/>
      <c r="OZE215" s="69"/>
      <c r="OZF215" s="69"/>
      <c r="OZG215" s="69"/>
      <c r="OZH215" s="69"/>
      <c r="OZI215" s="69"/>
      <c r="OZJ215" s="69"/>
      <c r="OZK215" s="69"/>
      <c r="OZL215" s="69"/>
      <c r="OZM215" s="69"/>
      <c r="OZN215" s="69"/>
      <c r="OZO215" s="69"/>
      <c r="OZP215" s="69"/>
      <c r="OZQ215" s="69"/>
      <c r="OZR215" s="69"/>
      <c r="OZS215" s="69"/>
      <c r="OZT215" s="69"/>
      <c r="OZU215" s="69"/>
      <c r="OZV215" s="69"/>
      <c r="OZW215" s="69"/>
      <c r="OZX215" s="69"/>
      <c r="OZY215" s="69"/>
      <c r="OZZ215" s="69"/>
      <c r="PAA215" s="69"/>
      <c r="PAB215" s="69"/>
      <c r="PAC215" s="69"/>
      <c r="PAD215" s="69"/>
      <c r="PAE215" s="69"/>
      <c r="PAF215" s="69"/>
      <c r="PAG215" s="69"/>
      <c r="PAH215" s="69"/>
      <c r="PAI215" s="69"/>
      <c r="PAJ215" s="69"/>
      <c r="PAK215" s="69"/>
      <c r="PAL215" s="69"/>
      <c r="PAM215" s="69"/>
      <c r="PAN215" s="69"/>
      <c r="PAO215" s="69"/>
      <c r="PAP215" s="69"/>
      <c r="PAQ215" s="69"/>
      <c r="PAR215" s="69"/>
      <c r="PAS215" s="69"/>
      <c r="PAT215" s="69"/>
      <c r="PAU215" s="69"/>
      <c r="PAV215" s="69"/>
      <c r="PAW215" s="69"/>
      <c r="PAX215" s="69"/>
      <c r="PAY215" s="69"/>
      <c r="PAZ215" s="69"/>
      <c r="PBA215" s="69"/>
      <c r="PBB215" s="69"/>
      <c r="PBC215" s="69"/>
      <c r="PBD215" s="69"/>
      <c r="PBE215" s="69"/>
      <c r="PBF215" s="69"/>
      <c r="PBG215" s="69"/>
      <c r="PBH215" s="69"/>
      <c r="PBI215" s="69"/>
      <c r="PBJ215" s="69"/>
      <c r="PBK215" s="69"/>
      <c r="PBL215" s="69"/>
      <c r="PBM215" s="69"/>
      <c r="PBN215" s="69"/>
      <c r="PBO215" s="69"/>
      <c r="PBP215" s="69"/>
      <c r="PBQ215" s="69"/>
      <c r="PBR215" s="69"/>
      <c r="PBS215" s="69"/>
      <c r="PBT215" s="69"/>
      <c r="PBU215" s="69"/>
      <c r="PBV215" s="69"/>
      <c r="PBW215" s="69"/>
      <c r="PBX215" s="69"/>
      <c r="PBY215" s="69"/>
      <c r="PBZ215" s="69"/>
      <c r="PCA215" s="69"/>
      <c r="PCB215" s="69"/>
      <c r="PCC215" s="69"/>
      <c r="PCD215" s="69"/>
      <c r="PCE215" s="69"/>
      <c r="PCF215" s="69"/>
      <c r="PCG215" s="69"/>
      <c r="PCH215" s="69"/>
      <c r="PCI215" s="69"/>
      <c r="PCJ215" s="69"/>
      <c r="PCK215" s="69"/>
      <c r="PCL215" s="69"/>
      <c r="PCM215" s="69"/>
      <c r="PCN215" s="69"/>
      <c r="PCO215" s="69"/>
      <c r="PCP215" s="69"/>
      <c r="PCQ215" s="69"/>
      <c r="PCR215" s="69"/>
      <c r="PCS215" s="69"/>
      <c r="PCT215" s="69"/>
      <c r="PCU215" s="69"/>
      <c r="PCV215" s="69"/>
      <c r="PCW215" s="69"/>
      <c r="PCX215" s="69"/>
      <c r="PCY215" s="69"/>
      <c r="PCZ215" s="69"/>
      <c r="PDA215" s="69"/>
      <c r="PDB215" s="69"/>
      <c r="PDC215" s="69"/>
      <c r="PDD215" s="69"/>
      <c r="PDE215" s="69"/>
      <c r="PDF215" s="69"/>
      <c r="PDG215" s="69"/>
      <c r="PDH215" s="69"/>
      <c r="PDI215" s="69"/>
      <c r="PDJ215" s="69"/>
      <c r="PDK215" s="69"/>
      <c r="PDL215" s="69"/>
      <c r="PDM215" s="69"/>
      <c r="PDN215" s="69"/>
      <c r="PDO215" s="69"/>
      <c r="PDP215" s="69"/>
      <c r="PDQ215" s="69"/>
      <c r="PDR215" s="69"/>
      <c r="PDS215" s="69"/>
      <c r="PDT215" s="69"/>
      <c r="PDU215" s="69"/>
      <c r="PDV215" s="69"/>
      <c r="PDW215" s="69"/>
      <c r="PDX215" s="69"/>
      <c r="PDY215" s="69"/>
      <c r="PDZ215" s="69"/>
      <c r="PEA215" s="69"/>
      <c r="PEB215" s="69"/>
      <c r="PEC215" s="69"/>
      <c r="PED215" s="69"/>
      <c r="PEE215" s="69"/>
      <c r="PEF215" s="69"/>
      <c r="PEG215" s="69"/>
      <c r="PEH215" s="69"/>
      <c r="PEI215" s="69"/>
      <c r="PEJ215" s="69"/>
      <c r="PEK215" s="69"/>
      <c r="PEL215" s="69"/>
      <c r="PEM215" s="69"/>
      <c r="PEN215" s="69"/>
      <c r="PEO215" s="69"/>
      <c r="PEP215" s="69"/>
      <c r="PEQ215" s="69"/>
      <c r="PER215" s="69"/>
      <c r="PES215" s="69"/>
      <c r="PET215" s="69"/>
      <c r="PEU215" s="69"/>
      <c r="PEV215" s="69"/>
      <c r="PEW215" s="69"/>
      <c r="PEX215" s="69"/>
      <c r="PEY215" s="69"/>
      <c r="PEZ215" s="69"/>
      <c r="PFA215" s="69"/>
      <c r="PFB215" s="69"/>
      <c r="PFC215" s="69"/>
      <c r="PFD215" s="69"/>
      <c r="PFE215" s="69"/>
      <c r="PFF215" s="69"/>
      <c r="PFG215" s="69"/>
      <c r="PFH215" s="69"/>
      <c r="PFI215" s="69"/>
      <c r="PFJ215" s="69"/>
      <c r="PFK215" s="69"/>
      <c r="PFL215" s="69"/>
      <c r="PFM215" s="69"/>
      <c r="PFN215" s="69"/>
      <c r="PFO215" s="69"/>
      <c r="PFP215" s="69"/>
      <c r="PFQ215" s="69"/>
      <c r="PFR215" s="69"/>
      <c r="PFS215" s="69"/>
      <c r="PFT215" s="69"/>
      <c r="PFU215" s="69"/>
      <c r="PFV215" s="69"/>
      <c r="PFW215" s="69"/>
      <c r="PFX215" s="69"/>
      <c r="PFY215" s="69"/>
      <c r="PFZ215" s="69"/>
      <c r="PGA215" s="69"/>
      <c r="PGB215" s="69"/>
      <c r="PGC215" s="69"/>
      <c r="PGD215" s="69"/>
      <c r="PGE215" s="69"/>
      <c r="PGF215" s="69"/>
      <c r="PGG215" s="69"/>
      <c r="PGH215" s="69"/>
      <c r="PGI215" s="69"/>
      <c r="PGJ215" s="69"/>
      <c r="PGK215" s="69"/>
      <c r="PGL215" s="69"/>
      <c r="PGM215" s="69"/>
      <c r="PGN215" s="69"/>
      <c r="PGO215" s="69"/>
      <c r="PGP215" s="69"/>
      <c r="PGQ215" s="69"/>
      <c r="PGR215" s="69"/>
      <c r="PGS215" s="69"/>
      <c r="PGT215" s="69"/>
      <c r="PGU215" s="69"/>
      <c r="PGV215" s="69"/>
      <c r="PGW215" s="69"/>
      <c r="PGX215" s="69"/>
      <c r="PGY215" s="69"/>
      <c r="PGZ215" s="69"/>
      <c r="PHA215" s="69"/>
      <c r="PHB215" s="69"/>
      <c r="PHC215" s="69"/>
      <c r="PHD215" s="69"/>
      <c r="PHE215" s="69"/>
      <c r="PHF215" s="69"/>
      <c r="PHG215" s="69"/>
      <c r="PHH215" s="69"/>
      <c r="PHI215" s="69"/>
      <c r="PHJ215" s="69"/>
      <c r="PHK215" s="69"/>
      <c r="PHL215" s="69"/>
      <c r="PHM215" s="69"/>
      <c r="PHN215" s="69"/>
      <c r="PHO215" s="69"/>
      <c r="PHP215" s="69"/>
      <c r="PHQ215" s="69"/>
      <c r="PHR215" s="69"/>
      <c r="PHS215" s="69"/>
      <c r="PHT215" s="69"/>
      <c r="PHU215" s="69"/>
      <c r="PHV215" s="69"/>
      <c r="PHW215" s="69"/>
      <c r="PHX215" s="69"/>
      <c r="PHY215" s="69"/>
      <c r="PHZ215" s="69"/>
      <c r="PIA215" s="69"/>
      <c r="PIB215" s="69"/>
      <c r="PIC215" s="69"/>
      <c r="PID215" s="69"/>
      <c r="PIE215" s="69"/>
      <c r="PIF215" s="69"/>
      <c r="PIG215" s="69"/>
      <c r="PIH215" s="69"/>
      <c r="PII215" s="69"/>
      <c r="PIJ215" s="69"/>
      <c r="PIK215" s="69"/>
      <c r="PIL215" s="69"/>
      <c r="PIM215" s="69"/>
      <c r="PIN215" s="69"/>
      <c r="PIO215" s="69"/>
      <c r="PIP215" s="69"/>
      <c r="PIQ215" s="69"/>
      <c r="PIR215" s="69"/>
      <c r="PIS215" s="69"/>
      <c r="PIT215" s="69"/>
      <c r="PIU215" s="69"/>
      <c r="PIV215" s="69"/>
      <c r="PIW215" s="69"/>
      <c r="PIX215" s="69"/>
      <c r="PIY215" s="69"/>
      <c r="PIZ215" s="69"/>
      <c r="PJA215" s="69"/>
      <c r="PJB215" s="69"/>
      <c r="PJC215" s="69"/>
      <c r="PJD215" s="69"/>
      <c r="PJE215" s="69"/>
      <c r="PJF215" s="69"/>
      <c r="PJG215" s="69"/>
      <c r="PJH215" s="69"/>
      <c r="PJI215" s="69"/>
      <c r="PJJ215" s="69"/>
      <c r="PJK215" s="69"/>
      <c r="PJL215" s="69"/>
      <c r="PJM215" s="69"/>
      <c r="PJN215" s="69"/>
      <c r="PJO215" s="69"/>
      <c r="PJP215" s="69"/>
      <c r="PJQ215" s="69"/>
      <c r="PJR215" s="69"/>
      <c r="PJS215" s="69"/>
      <c r="PJT215" s="69"/>
      <c r="PJU215" s="69"/>
      <c r="PJV215" s="69"/>
      <c r="PJW215" s="69"/>
      <c r="PJX215" s="69"/>
      <c r="PJY215" s="69"/>
      <c r="PJZ215" s="69"/>
      <c r="PKA215" s="69"/>
      <c r="PKB215" s="69"/>
      <c r="PKC215" s="69"/>
      <c r="PKD215" s="69"/>
      <c r="PKE215" s="69"/>
      <c r="PKF215" s="69"/>
      <c r="PKG215" s="69"/>
      <c r="PKH215" s="69"/>
      <c r="PKI215" s="69"/>
      <c r="PKJ215" s="69"/>
      <c r="PKK215" s="69"/>
      <c r="PKL215" s="69"/>
      <c r="PKM215" s="69"/>
      <c r="PKN215" s="69"/>
      <c r="PKO215" s="69"/>
      <c r="PKP215" s="69"/>
      <c r="PKQ215" s="69"/>
      <c r="PKR215" s="69"/>
      <c r="PKS215" s="69"/>
      <c r="PKT215" s="69"/>
      <c r="PKU215" s="69"/>
      <c r="PKV215" s="69"/>
      <c r="PKW215" s="69"/>
      <c r="PKX215" s="69"/>
      <c r="PKY215" s="69"/>
      <c r="PKZ215" s="69"/>
      <c r="PLA215" s="69"/>
      <c r="PLB215" s="69"/>
      <c r="PLC215" s="69"/>
      <c r="PLD215" s="69"/>
      <c r="PLE215" s="69"/>
      <c r="PLF215" s="69"/>
      <c r="PLG215" s="69"/>
      <c r="PLH215" s="69"/>
      <c r="PLI215" s="69"/>
      <c r="PLJ215" s="69"/>
      <c r="PLK215" s="69"/>
      <c r="PLL215" s="69"/>
      <c r="PLM215" s="69"/>
      <c r="PLN215" s="69"/>
      <c r="PLO215" s="69"/>
      <c r="PLP215" s="69"/>
      <c r="PLQ215" s="69"/>
      <c r="PLR215" s="69"/>
      <c r="PLS215" s="69"/>
      <c r="PLT215" s="69"/>
      <c r="PLU215" s="69"/>
      <c r="PLV215" s="69"/>
      <c r="PLW215" s="69"/>
      <c r="PLX215" s="69"/>
      <c r="PLY215" s="69"/>
      <c r="PLZ215" s="69"/>
      <c r="PMA215" s="69"/>
      <c r="PMB215" s="69"/>
      <c r="PMC215" s="69"/>
      <c r="PMD215" s="69"/>
      <c r="PME215" s="69"/>
      <c r="PMF215" s="69"/>
      <c r="PMG215" s="69"/>
      <c r="PMH215" s="69"/>
      <c r="PMI215" s="69"/>
      <c r="PMJ215" s="69"/>
      <c r="PMK215" s="69"/>
      <c r="PML215" s="69"/>
      <c r="PMM215" s="69"/>
      <c r="PMN215" s="69"/>
      <c r="PMO215" s="69"/>
      <c r="PMP215" s="69"/>
      <c r="PMQ215" s="69"/>
      <c r="PMR215" s="69"/>
      <c r="PMS215" s="69"/>
      <c r="PMT215" s="69"/>
      <c r="PMU215" s="69"/>
      <c r="PMV215" s="69"/>
      <c r="PMW215" s="69"/>
      <c r="PMX215" s="69"/>
      <c r="PMY215" s="69"/>
      <c r="PMZ215" s="69"/>
      <c r="PNA215" s="69"/>
      <c r="PNB215" s="69"/>
      <c r="PNC215" s="69"/>
      <c r="PND215" s="69"/>
      <c r="PNE215" s="69"/>
      <c r="PNF215" s="69"/>
      <c r="PNG215" s="69"/>
      <c r="PNH215" s="69"/>
      <c r="PNI215" s="69"/>
      <c r="PNJ215" s="69"/>
      <c r="PNK215" s="69"/>
      <c r="PNL215" s="69"/>
      <c r="PNM215" s="69"/>
      <c r="PNN215" s="69"/>
      <c r="PNO215" s="69"/>
      <c r="PNP215" s="69"/>
      <c r="PNQ215" s="69"/>
      <c r="PNR215" s="69"/>
      <c r="PNS215" s="69"/>
      <c r="PNT215" s="69"/>
      <c r="PNU215" s="69"/>
      <c r="PNV215" s="69"/>
      <c r="PNW215" s="69"/>
      <c r="PNX215" s="69"/>
      <c r="PNY215" s="69"/>
      <c r="PNZ215" s="69"/>
      <c r="POA215" s="69"/>
      <c r="POB215" s="69"/>
      <c r="POC215" s="69"/>
      <c r="POD215" s="69"/>
      <c r="POE215" s="69"/>
      <c r="POF215" s="69"/>
      <c r="POG215" s="69"/>
      <c r="POH215" s="69"/>
      <c r="POI215" s="69"/>
      <c r="POJ215" s="69"/>
      <c r="POK215" s="69"/>
      <c r="POL215" s="69"/>
      <c r="POM215" s="69"/>
      <c r="PON215" s="69"/>
      <c r="POO215" s="69"/>
      <c r="POP215" s="69"/>
      <c r="POQ215" s="69"/>
      <c r="POR215" s="69"/>
      <c r="POS215" s="69"/>
      <c r="POT215" s="69"/>
      <c r="POU215" s="69"/>
      <c r="POV215" s="69"/>
      <c r="POW215" s="69"/>
      <c r="POX215" s="69"/>
      <c r="POY215" s="69"/>
      <c r="POZ215" s="69"/>
      <c r="PPA215" s="69"/>
      <c r="PPB215" s="69"/>
      <c r="PPC215" s="69"/>
      <c r="PPD215" s="69"/>
      <c r="PPE215" s="69"/>
      <c r="PPF215" s="69"/>
      <c r="PPG215" s="69"/>
      <c r="PPH215" s="69"/>
      <c r="PPI215" s="69"/>
      <c r="PPJ215" s="69"/>
      <c r="PPK215" s="69"/>
      <c r="PPL215" s="69"/>
      <c r="PPM215" s="69"/>
      <c r="PPN215" s="69"/>
      <c r="PPO215" s="69"/>
      <c r="PPP215" s="69"/>
      <c r="PPQ215" s="69"/>
      <c r="PPR215" s="69"/>
      <c r="PPS215" s="69"/>
      <c r="PPT215" s="69"/>
      <c r="PPU215" s="69"/>
      <c r="PPV215" s="69"/>
      <c r="PPW215" s="69"/>
      <c r="PPX215" s="69"/>
      <c r="PPY215" s="69"/>
      <c r="PPZ215" s="69"/>
      <c r="PQA215" s="69"/>
      <c r="PQB215" s="69"/>
      <c r="PQC215" s="69"/>
      <c r="PQD215" s="69"/>
      <c r="PQE215" s="69"/>
      <c r="PQF215" s="69"/>
      <c r="PQG215" s="69"/>
      <c r="PQH215" s="69"/>
      <c r="PQI215" s="69"/>
      <c r="PQJ215" s="69"/>
      <c r="PQK215" s="69"/>
      <c r="PQL215" s="69"/>
      <c r="PQM215" s="69"/>
      <c r="PQN215" s="69"/>
      <c r="PQO215" s="69"/>
      <c r="PQP215" s="69"/>
      <c r="PQQ215" s="69"/>
      <c r="PQR215" s="69"/>
      <c r="PQS215" s="69"/>
      <c r="PQT215" s="69"/>
      <c r="PQU215" s="69"/>
      <c r="PQV215" s="69"/>
      <c r="PQW215" s="69"/>
      <c r="PQX215" s="69"/>
      <c r="PQY215" s="69"/>
      <c r="PQZ215" s="69"/>
      <c r="PRA215" s="69"/>
      <c r="PRB215" s="69"/>
      <c r="PRC215" s="69"/>
      <c r="PRD215" s="69"/>
      <c r="PRE215" s="69"/>
      <c r="PRF215" s="69"/>
      <c r="PRG215" s="69"/>
      <c r="PRH215" s="69"/>
      <c r="PRI215" s="69"/>
      <c r="PRJ215" s="69"/>
      <c r="PRK215" s="69"/>
      <c r="PRL215" s="69"/>
      <c r="PRM215" s="69"/>
      <c r="PRN215" s="69"/>
      <c r="PRO215" s="69"/>
      <c r="PRP215" s="69"/>
      <c r="PRQ215" s="69"/>
      <c r="PRR215" s="69"/>
      <c r="PRS215" s="69"/>
      <c r="PRT215" s="69"/>
      <c r="PRU215" s="69"/>
      <c r="PRV215" s="69"/>
      <c r="PRW215" s="69"/>
      <c r="PRX215" s="69"/>
      <c r="PRY215" s="69"/>
      <c r="PRZ215" s="69"/>
      <c r="PSA215" s="69"/>
      <c r="PSB215" s="69"/>
      <c r="PSC215" s="69"/>
      <c r="PSD215" s="69"/>
      <c r="PSE215" s="69"/>
      <c r="PSF215" s="69"/>
      <c r="PSG215" s="69"/>
      <c r="PSH215" s="69"/>
      <c r="PSI215" s="69"/>
      <c r="PSJ215" s="69"/>
      <c r="PSK215" s="69"/>
      <c r="PSL215" s="69"/>
      <c r="PSM215" s="69"/>
      <c r="PSN215" s="69"/>
      <c r="PSO215" s="69"/>
      <c r="PSP215" s="69"/>
      <c r="PSQ215" s="69"/>
      <c r="PSR215" s="69"/>
      <c r="PSS215" s="69"/>
      <c r="PST215" s="69"/>
      <c r="PSU215" s="69"/>
      <c r="PSV215" s="69"/>
      <c r="PSW215" s="69"/>
      <c r="PSX215" s="69"/>
      <c r="PSY215" s="69"/>
      <c r="PSZ215" s="69"/>
      <c r="PTA215" s="69"/>
      <c r="PTB215" s="69"/>
      <c r="PTC215" s="69"/>
      <c r="PTD215" s="69"/>
      <c r="PTE215" s="69"/>
      <c r="PTF215" s="69"/>
      <c r="PTG215" s="69"/>
      <c r="PTH215" s="69"/>
      <c r="PTI215" s="69"/>
      <c r="PTJ215" s="69"/>
      <c r="PTK215" s="69"/>
      <c r="PTL215" s="69"/>
      <c r="PTM215" s="69"/>
      <c r="PTN215" s="69"/>
      <c r="PTO215" s="69"/>
      <c r="PTP215" s="69"/>
      <c r="PTQ215" s="69"/>
      <c r="PTR215" s="69"/>
      <c r="PTS215" s="69"/>
      <c r="PTT215" s="69"/>
      <c r="PTU215" s="69"/>
      <c r="PTV215" s="69"/>
      <c r="PTW215" s="69"/>
      <c r="PTX215" s="69"/>
      <c r="PTY215" s="69"/>
      <c r="PTZ215" s="69"/>
      <c r="PUA215" s="69"/>
      <c r="PUB215" s="69"/>
      <c r="PUC215" s="69"/>
      <c r="PUD215" s="69"/>
      <c r="PUE215" s="69"/>
      <c r="PUF215" s="69"/>
      <c r="PUG215" s="69"/>
      <c r="PUH215" s="69"/>
      <c r="PUI215" s="69"/>
      <c r="PUJ215" s="69"/>
      <c r="PUK215" s="69"/>
      <c r="PUL215" s="69"/>
      <c r="PUM215" s="69"/>
      <c r="PUN215" s="69"/>
      <c r="PUO215" s="69"/>
      <c r="PUP215" s="69"/>
      <c r="PUQ215" s="69"/>
      <c r="PUR215" s="69"/>
      <c r="PUS215" s="69"/>
      <c r="PUT215" s="69"/>
      <c r="PUU215" s="69"/>
      <c r="PUV215" s="69"/>
      <c r="PUW215" s="69"/>
      <c r="PUX215" s="69"/>
      <c r="PUY215" s="69"/>
      <c r="PUZ215" s="69"/>
      <c r="PVA215" s="69"/>
      <c r="PVB215" s="69"/>
      <c r="PVC215" s="69"/>
      <c r="PVD215" s="69"/>
      <c r="PVE215" s="69"/>
      <c r="PVF215" s="69"/>
      <c r="PVG215" s="69"/>
      <c r="PVH215" s="69"/>
      <c r="PVI215" s="69"/>
      <c r="PVJ215" s="69"/>
      <c r="PVK215" s="69"/>
      <c r="PVL215" s="69"/>
      <c r="PVM215" s="69"/>
      <c r="PVN215" s="69"/>
      <c r="PVO215" s="69"/>
      <c r="PVP215" s="69"/>
      <c r="PVQ215" s="69"/>
      <c r="PVR215" s="69"/>
      <c r="PVS215" s="69"/>
      <c r="PVT215" s="69"/>
      <c r="PVU215" s="69"/>
      <c r="PVV215" s="69"/>
      <c r="PVW215" s="69"/>
      <c r="PVX215" s="69"/>
      <c r="PVY215" s="69"/>
      <c r="PVZ215" s="69"/>
      <c r="PWA215" s="69"/>
      <c r="PWB215" s="69"/>
      <c r="PWC215" s="69"/>
      <c r="PWD215" s="69"/>
      <c r="PWE215" s="69"/>
      <c r="PWF215" s="69"/>
      <c r="PWG215" s="69"/>
      <c r="PWH215" s="69"/>
      <c r="PWI215" s="69"/>
      <c r="PWJ215" s="69"/>
      <c r="PWK215" s="69"/>
      <c r="PWL215" s="69"/>
      <c r="PWM215" s="69"/>
      <c r="PWN215" s="69"/>
      <c r="PWO215" s="69"/>
      <c r="PWP215" s="69"/>
      <c r="PWQ215" s="69"/>
      <c r="PWR215" s="69"/>
      <c r="PWS215" s="69"/>
      <c r="PWT215" s="69"/>
      <c r="PWU215" s="69"/>
      <c r="PWV215" s="69"/>
      <c r="PWW215" s="69"/>
      <c r="PWX215" s="69"/>
      <c r="PWY215" s="69"/>
      <c r="PWZ215" s="69"/>
      <c r="PXA215" s="69"/>
      <c r="PXB215" s="69"/>
      <c r="PXC215" s="69"/>
      <c r="PXD215" s="69"/>
      <c r="PXE215" s="69"/>
      <c r="PXF215" s="69"/>
      <c r="PXG215" s="69"/>
      <c r="PXH215" s="69"/>
      <c r="PXI215" s="69"/>
      <c r="PXJ215" s="69"/>
      <c r="PXK215" s="69"/>
      <c r="PXL215" s="69"/>
      <c r="PXM215" s="69"/>
      <c r="PXN215" s="69"/>
      <c r="PXO215" s="69"/>
      <c r="PXP215" s="69"/>
      <c r="PXQ215" s="69"/>
      <c r="PXR215" s="69"/>
      <c r="PXS215" s="69"/>
      <c r="PXT215" s="69"/>
      <c r="PXU215" s="69"/>
      <c r="PXV215" s="69"/>
      <c r="PXW215" s="69"/>
      <c r="PXX215" s="69"/>
      <c r="PXY215" s="69"/>
      <c r="PXZ215" s="69"/>
      <c r="PYA215" s="69"/>
      <c r="PYB215" s="69"/>
      <c r="PYC215" s="69"/>
      <c r="PYD215" s="69"/>
      <c r="PYE215" s="69"/>
      <c r="PYF215" s="69"/>
      <c r="PYG215" s="69"/>
      <c r="PYH215" s="69"/>
      <c r="PYI215" s="69"/>
      <c r="PYJ215" s="69"/>
      <c r="PYK215" s="69"/>
      <c r="PYL215" s="69"/>
      <c r="PYM215" s="69"/>
      <c r="PYN215" s="69"/>
      <c r="PYO215" s="69"/>
      <c r="PYP215" s="69"/>
      <c r="PYQ215" s="69"/>
      <c r="PYR215" s="69"/>
      <c r="PYS215" s="69"/>
      <c r="PYT215" s="69"/>
      <c r="PYU215" s="69"/>
      <c r="PYV215" s="69"/>
      <c r="PYW215" s="69"/>
      <c r="PYX215" s="69"/>
      <c r="PYY215" s="69"/>
      <c r="PYZ215" s="69"/>
      <c r="PZA215" s="69"/>
      <c r="PZB215" s="69"/>
      <c r="PZC215" s="69"/>
      <c r="PZD215" s="69"/>
      <c r="PZE215" s="69"/>
      <c r="PZF215" s="69"/>
      <c r="PZG215" s="69"/>
      <c r="PZH215" s="69"/>
      <c r="PZI215" s="69"/>
      <c r="PZJ215" s="69"/>
      <c r="PZK215" s="69"/>
      <c r="PZL215" s="69"/>
      <c r="PZM215" s="69"/>
      <c r="PZN215" s="69"/>
      <c r="PZO215" s="69"/>
      <c r="PZP215" s="69"/>
      <c r="PZQ215" s="69"/>
      <c r="PZR215" s="69"/>
      <c r="PZS215" s="69"/>
      <c r="PZT215" s="69"/>
      <c r="PZU215" s="69"/>
      <c r="PZV215" s="69"/>
      <c r="PZW215" s="69"/>
      <c r="PZX215" s="69"/>
      <c r="PZY215" s="69"/>
      <c r="PZZ215" s="69"/>
      <c r="QAA215" s="69"/>
      <c r="QAB215" s="69"/>
      <c r="QAC215" s="69"/>
      <c r="QAD215" s="69"/>
      <c r="QAE215" s="69"/>
      <c r="QAF215" s="69"/>
      <c r="QAG215" s="69"/>
      <c r="QAH215" s="69"/>
      <c r="QAI215" s="69"/>
      <c r="QAJ215" s="69"/>
      <c r="QAK215" s="69"/>
      <c r="QAL215" s="69"/>
      <c r="QAM215" s="69"/>
      <c r="QAN215" s="69"/>
      <c r="QAO215" s="69"/>
      <c r="QAP215" s="69"/>
      <c r="QAQ215" s="69"/>
      <c r="QAR215" s="69"/>
      <c r="QAS215" s="69"/>
      <c r="QAT215" s="69"/>
      <c r="QAU215" s="69"/>
      <c r="QAV215" s="69"/>
      <c r="QAW215" s="69"/>
      <c r="QAX215" s="69"/>
      <c r="QAY215" s="69"/>
      <c r="QAZ215" s="69"/>
      <c r="QBA215" s="69"/>
      <c r="QBB215" s="69"/>
      <c r="QBC215" s="69"/>
      <c r="QBD215" s="69"/>
      <c r="QBE215" s="69"/>
      <c r="QBF215" s="69"/>
      <c r="QBG215" s="69"/>
      <c r="QBH215" s="69"/>
      <c r="QBI215" s="69"/>
      <c r="QBJ215" s="69"/>
      <c r="QBK215" s="69"/>
      <c r="QBL215" s="69"/>
      <c r="QBM215" s="69"/>
      <c r="QBN215" s="69"/>
      <c r="QBO215" s="69"/>
      <c r="QBP215" s="69"/>
      <c r="QBQ215" s="69"/>
      <c r="QBR215" s="69"/>
      <c r="QBS215" s="69"/>
      <c r="QBT215" s="69"/>
      <c r="QBU215" s="69"/>
      <c r="QBV215" s="69"/>
      <c r="QBW215" s="69"/>
      <c r="QBX215" s="69"/>
      <c r="QBY215" s="69"/>
      <c r="QBZ215" s="69"/>
      <c r="QCA215" s="69"/>
      <c r="QCB215" s="69"/>
      <c r="QCC215" s="69"/>
      <c r="QCD215" s="69"/>
      <c r="QCE215" s="69"/>
      <c r="QCF215" s="69"/>
      <c r="QCG215" s="69"/>
      <c r="QCH215" s="69"/>
      <c r="QCI215" s="69"/>
      <c r="QCJ215" s="69"/>
      <c r="QCK215" s="69"/>
      <c r="QCL215" s="69"/>
      <c r="QCM215" s="69"/>
      <c r="QCN215" s="69"/>
      <c r="QCO215" s="69"/>
      <c r="QCP215" s="69"/>
      <c r="QCQ215" s="69"/>
      <c r="QCR215" s="69"/>
      <c r="QCS215" s="69"/>
      <c r="QCT215" s="69"/>
      <c r="QCU215" s="69"/>
      <c r="QCV215" s="69"/>
      <c r="QCW215" s="69"/>
      <c r="QCX215" s="69"/>
      <c r="QCY215" s="69"/>
      <c r="QCZ215" s="69"/>
      <c r="QDA215" s="69"/>
      <c r="QDB215" s="69"/>
      <c r="QDC215" s="69"/>
      <c r="QDD215" s="69"/>
      <c r="QDE215" s="69"/>
      <c r="QDF215" s="69"/>
      <c r="QDG215" s="69"/>
      <c r="QDH215" s="69"/>
      <c r="QDI215" s="69"/>
      <c r="QDJ215" s="69"/>
      <c r="QDK215" s="69"/>
      <c r="QDL215" s="69"/>
      <c r="QDM215" s="69"/>
      <c r="QDN215" s="69"/>
      <c r="QDO215" s="69"/>
      <c r="QDP215" s="69"/>
      <c r="QDQ215" s="69"/>
      <c r="QDR215" s="69"/>
      <c r="QDS215" s="69"/>
      <c r="QDT215" s="69"/>
      <c r="QDU215" s="69"/>
      <c r="QDV215" s="69"/>
      <c r="QDW215" s="69"/>
      <c r="QDX215" s="69"/>
      <c r="QDY215" s="69"/>
      <c r="QDZ215" s="69"/>
      <c r="QEA215" s="69"/>
      <c r="QEB215" s="69"/>
      <c r="QEC215" s="69"/>
      <c r="QED215" s="69"/>
      <c r="QEE215" s="69"/>
      <c r="QEF215" s="69"/>
      <c r="QEG215" s="69"/>
      <c r="QEH215" s="69"/>
      <c r="QEI215" s="69"/>
      <c r="QEJ215" s="69"/>
      <c r="QEK215" s="69"/>
      <c r="QEL215" s="69"/>
      <c r="QEM215" s="69"/>
      <c r="QEN215" s="69"/>
      <c r="QEO215" s="69"/>
      <c r="QEP215" s="69"/>
      <c r="QEQ215" s="69"/>
      <c r="QER215" s="69"/>
      <c r="QES215" s="69"/>
      <c r="QET215" s="69"/>
      <c r="QEU215" s="69"/>
      <c r="QEV215" s="69"/>
      <c r="QEW215" s="69"/>
      <c r="QEX215" s="69"/>
      <c r="QEY215" s="69"/>
      <c r="QEZ215" s="69"/>
      <c r="QFA215" s="69"/>
      <c r="QFB215" s="69"/>
      <c r="QFC215" s="69"/>
      <c r="QFD215" s="69"/>
      <c r="QFE215" s="69"/>
      <c r="QFF215" s="69"/>
      <c r="QFG215" s="69"/>
      <c r="QFH215" s="69"/>
      <c r="QFI215" s="69"/>
      <c r="QFJ215" s="69"/>
      <c r="QFK215" s="69"/>
      <c r="QFL215" s="69"/>
      <c r="QFM215" s="69"/>
      <c r="QFN215" s="69"/>
      <c r="QFO215" s="69"/>
      <c r="QFP215" s="69"/>
      <c r="QFQ215" s="69"/>
      <c r="QFR215" s="69"/>
      <c r="QFS215" s="69"/>
      <c r="QFT215" s="69"/>
      <c r="QFU215" s="69"/>
      <c r="QFV215" s="69"/>
      <c r="QFW215" s="69"/>
      <c r="QFX215" s="69"/>
      <c r="QFY215" s="69"/>
      <c r="QFZ215" s="69"/>
      <c r="QGA215" s="69"/>
      <c r="QGB215" s="69"/>
      <c r="QGC215" s="69"/>
      <c r="QGD215" s="69"/>
      <c r="QGE215" s="69"/>
      <c r="QGF215" s="69"/>
      <c r="QGG215" s="69"/>
      <c r="QGH215" s="69"/>
      <c r="QGI215" s="69"/>
      <c r="QGJ215" s="69"/>
      <c r="QGK215" s="69"/>
      <c r="QGL215" s="69"/>
      <c r="QGM215" s="69"/>
      <c r="QGN215" s="69"/>
      <c r="QGO215" s="69"/>
      <c r="QGP215" s="69"/>
      <c r="QGQ215" s="69"/>
      <c r="QGR215" s="69"/>
      <c r="QGS215" s="69"/>
      <c r="QGT215" s="69"/>
      <c r="QGU215" s="69"/>
      <c r="QGV215" s="69"/>
      <c r="QGW215" s="69"/>
      <c r="QGX215" s="69"/>
      <c r="QGY215" s="69"/>
      <c r="QGZ215" s="69"/>
      <c r="QHA215" s="69"/>
      <c r="QHB215" s="69"/>
      <c r="QHC215" s="69"/>
      <c r="QHD215" s="69"/>
      <c r="QHE215" s="69"/>
      <c r="QHF215" s="69"/>
      <c r="QHG215" s="69"/>
      <c r="QHH215" s="69"/>
      <c r="QHI215" s="69"/>
      <c r="QHJ215" s="69"/>
      <c r="QHK215" s="69"/>
      <c r="QHL215" s="69"/>
      <c r="QHM215" s="69"/>
      <c r="QHN215" s="69"/>
      <c r="QHO215" s="69"/>
      <c r="QHP215" s="69"/>
      <c r="QHQ215" s="69"/>
      <c r="QHR215" s="69"/>
      <c r="QHS215" s="69"/>
      <c r="QHT215" s="69"/>
      <c r="QHU215" s="69"/>
      <c r="QHV215" s="69"/>
      <c r="QHW215" s="69"/>
      <c r="QHX215" s="69"/>
      <c r="QHY215" s="69"/>
      <c r="QHZ215" s="69"/>
      <c r="QIA215" s="69"/>
      <c r="QIB215" s="69"/>
      <c r="QIC215" s="69"/>
      <c r="QID215" s="69"/>
      <c r="QIE215" s="69"/>
      <c r="QIF215" s="69"/>
      <c r="QIG215" s="69"/>
      <c r="QIH215" s="69"/>
      <c r="QII215" s="69"/>
      <c r="QIJ215" s="69"/>
      <c r="QIK215" s="69"/>
      <c r="QIL215" s="69"/>
      <c r="QIM215" s="69"/>
      <c r="QIN215" s="69"/>
      <c r="QIO215" s="69"/>
      <c r="QIP215" s="69"/>
      <c r="QIQ215" s="69"/>
      <c r="QIR215" s="69"/>
      <c r="QIS215" s="69"/>
      <c r="QIT215" s="69"/>
      <c r="QIU215" s="69"/>
      <c r="QIV215" s="69"/>
      <c r="QIW215" s="69"/>
      <c r="QIX215" s="69"/>
      <c r="QIY215" s="69"/>
      <c r="QIZ215" s="69"/>
      <c r="QJA215" s="69"/>
      <c r="QJB215" s="69"/>
      <c r="QJC215" s="69"/>
      <c r="QJD215" s="69"/>
      <c r="QJE215" s="69"/>
      <c r="QJF215" s="69"/>
      <c r="QJG215" s="69"/>
      <c r="QJH215" s="69"/>
      <c r="QJI215" s="69"/>
      <c r="QJJ215" s="69"/>
      <c r="QJK215" s="69"/>
      <c r="QJL215" s="69"/>
      <c r="QJM215" s="69"/>
      <c r="QJN215" s="69"/>
      <c r="QJO215" s="69"/>
      <c r="QJP215" s="69"/>
      <c r="QJQ215" s="69"/>
      <c r="QJR215" s="69"/>
      <c r="QJS215" s="69"/>
      <c r="QJT215" s="69"/>
      <c r="QJU215" s="69"/>
      <c r="QJV215" s="69"/>
      <c r="QJW215" s="69"/>
      <c r="QJX215" s="69"/>
      <c r="QJY215" s="69"/>
      <c r="QJZ215" s="69"/>
      <c r="QKA215" s="69"/>
      <c r="QKB215" s="69"/>
      <c r="QKC215" s="69"/>
      <c r="QKD215" s="69"/>
      <c r="QKE215" s="69"/>
      <c r="QKF215" s="69"/>
      <c r="QKG215" s="69"/>
      <c r="QKH215" s="69"/>
      <c r="QKI215" s="69"/>
      <c r="QKJ215" s="69"/>
      <c r="QKK215" s="69"/>
      <c r="QKL215" s="69"/>
      <c r="QKM215" s="69"/>
      <c r="QKN215" s="69"/>
      <c r="QKO215" s="69"/>
      <c r="QKP215" s="69"/>
      <c r="QKQ215" s="69"/>
      <c r="QKR215" s="69"/>
      <c r="QKS215" s="69"/>
      <c r="QKT215" s="69"/>
      <c r="QKU215" s="69"/>
      <c r="QKV215" s="69"/>
      <c r="QKW215" s="69"/>
      <c r="QKX215" s="69"/>
      <c r="QKY215" s="69"/>
      <c r="QKZ215" s="69"/>
      <c r="QLA215" s="69"/>
      <c r="QLB215" s="69"/>
      <c r="QLC215" s="69"/>
      <c r="QLD215" s="69"/>
      <c r="QLE215" s="69"/>
      <c r="QLF215" s="69"/>
      <c r="QLG215" s="69"/>
      <c r="QLH215" s="69"/>
      <c r="QLI215" s="69"/>
      <c r="QLJ215" s="69"/>
      <c r="QLK215" s="69"/>
      <c r="QLL215" s="69"/>
      <c r="QLM215" s="69"/>
      <c r="QLN215" s="69"/>
      <c r="QLO215" s="69"/>
      <c r="QLP215" s="69"/>
      <c r="QLQ215" s="69"/>
      <c r="QLR215" s="69"/>
      <c r="QLS215" s="69"/>
      <c r="QLT215" s="69"/>
      <c r="QLU215" s="69"/>
      <c r="QLV215" s="69"/>
      <c r="QLW215" s="69"/>
      <c r="QLX215" s="69"/>
      <c r="QLY215" s="69"/>
      <c r="QLZ215" s="69"/>
      <c r="QMA215" s="69"/>
      <c r="QMB215" s="69"/>
      <c r="QMC215" s="69"/>
      <c r="QMD215" s="69"/>
      <c r="QME215" s="69"/>
      <c r="QMF215" s="69"/>
      <c r="QMG215" s="69"/>
      <c r="QMH215" s="69"/>
      <c r="QMI215" s="69"/>
      <c r="QMJ215" s="69"/>
      <c r="QMK215" s="69"/>
      <c r="QML215" s="69"/>
      <c r="QMM215" s="69"/>
      <c r="QMN215" s="69"/>
      <c r="QMO215" s="69"/>
      <c r="QMP215" s="69"/>
      <c r="QMQ215" s="69"/>
      <c r="QMR215" s="69"/>
      <c r="QMS215" s="69"/>
      <c r="QMT215" s="69"/>
      <c r="QMU215" s="69"/>
      <c r="QMV215" s="69"/>
      <c r="QMW215" s="69"/>
      <c r="QMX215" s="69"/>
      <c r="QMY215" s="69"/>
      <c r="QMZ215" s="69"/>
      <c r="QNA215" s="69"/>
      <c r="QNB215" s="69"/>
      <c r="QNC215" s="69"/>
      <c r="QND215" s="69"/>
      <c r="QNE215" s="69"/>
      <c r="QNF215" s="69"/>
      <c r="QNG215" s="69"/>
      <c r="QNH215" s="69"/>
      <c r="QNI215" s="69"/>
      <c r="QNJ215" s="69"/>
      <c r="QNK215" s="69"/>
      <c r="QNL215" s="69"/>
      <c r="QNM215" s="69"/>
      <c r="QNN215" s="69"/>
      <c r="QNO215" s="69"/>
      <c r="QNP215" s="69"/>
      <c r="QNQ215" s="69"/>
      <c r="QNR215" s="69"/>
      <c r="QNS215" s="69"/>
      <c r="QNT215" s="69"/>
      <c r="QNU215" s="69"/>
      <c r="QNV215" s="69"/>
      <c r="QNW215" s="69"/>
      <c r="QNX215" s="69"/>
      <c r="QNY215" s="69"/>
      <c r="QNZ215" s="69"/>
      <c r="QOA215" s="69"/>
      <c r="QOB215" s="69"/>
      <c r="QOC215" s="69"/>
      <c r="QOD215" s="69"/>
      <c r="QOE215" s="69"/>
      <c r="QOF215" s="69"/>
      <c r="QOG215" s="69"/>
      <c r="QOH215" s="69"/>
      <c r="QOI215" s="69"/>
      <c r="QOJ215" s="69"/>
      <c r="QOK215" s="69"/>
      <c r="QOL215" s="69"/>
      <c r="QOM215" s="69"/>
      <c r="QON215" s="69"/>
      <c r="QOO215" s="69"/>
      <c r="QOP215" s="69"/>
      <c r="QOQ215" s="69"/>
      <c r="QOR215" s="69"/>
      <c r="QOS215" s="69"/>
      <c r="QOT215" s="69"/>
      <c r="QOU215" s="69"/>
      <c r="QOV215" s="69"/>
      <c r="QOW215" s="69"/>
      <c r="QOX215" s="69"/>
      <c r="QOY215" s="69"/>
      <c r="QOZ215" s="69"/>
      <c r="QPA215" s="69"/>
      <c r="QPB215" s="69"/>
      <c r="QPC215" s="69"/>
      <c r="QPD215" s="69"/>
      <c r="QPE215" s="69"/>
      <c r="QPF215" s="69"/>
      <c r="QPG215" s="69"/>
      <c r="QPH215" s="69"/>
      <c r="QPI215" s="69"/>
      <c r="QPJ215" s="69"/>
      <c r="QPK215" s="69"/>
      <c r="QPL215" s="69"/>
      <c r="QPM215" s="69"/>
      <c r="QPN215" s="69"/>
      <c r="QPO215" s="69"/>
      <c r="QPP215" s="69"/>
      <c r="QPQ215" s="69"/>
      <c r="QPR215" s="69"/>
      <c r="QPS215" s="69"/>
      <c r="QPT215" s="69"/>
      <c r="QPU215" s="69"/>
      <c r="QPV215" s="69"/>
      <c r="QPW215" s="69"/>
      <c r="QPX215" s="69"/>
      <c r="QPY215" s="69"/>
      <c r="QPZ215" s="69"/>
      <c r="QQA215" s="69"/>
      <c r="QQB215" s="69"/>
      <c r="QQC215" s="69"/>
      <c r="QQD215" s="69"/>
      <c r="QQE215" s="69"/>
      <c r="QQF215" s="69"/>
      <c r="QQG215" s="69"/>
      <c r="QQH215" s="69"/>
      <c r="QQI215" s="69"/>
      <c r="QQJ215" s="69"/>
      <c r="QQK215" s="69"/>
      <c r="QQL215" s="69"/>
      <c r="QQM215" s="69"/>
      <c r="QQN215" s="69"/>
      <c r="QQO215" s="69"/>
      <c r="QQP215" s="69"/>
      <c r="QQQ215" s="69"/>
      <c r="QQR215" s="69"/>
      <c r="QQS215" s="69"/>
      <c r="QQT215" s="69"/>
      <c r="QQU215" s="69"/>
      <c r="QQV215" s="69"/>
      <c r="QQW215" s="69"/>
      <c r="QQX215" s="69"/>
      <c r="QQY215" s="69"/>
      <c r="QQZ215" s="69"/>
      <c r="QRA215" s="69"/>
      <c r="QRB215" s="69"/>
      <c r="QRC215" s="69"/>
      <c r="QRD215" s="69"/>
      <c r="QRE215" s="69"/>
      <c r="QRF215" s="69"/>
      <c r="QRG215" s="69"/>
      <c r="QRH215" s="69"/>
      <c r="QRI215" s="69"/>
      <c r="QRJ215" s="69"/>
      <c r="QRK215" s="69"/>
      <c r="QRL215" s="69"/>
      <c r="QRM215" s="69"/>
      <c r="QRN215" s="69"/>
      <c r="QRO215" s="69"/>
      <c r="QRP215" s="69"/>
      <c r="QRQ215" s="69"/>
      <c r="QRR215" s="69"/>
      <c r="QRS215" s="69"/>
      <c r="QRT215" s="69"/>
      <c r="QRU215" s="69"/>
      <c r="QRV215" s="69"/>
      <c r="QRW215" s="69"/>
      <c r="QRX215" s="69"/>
      <c r="QRY215" s="69"/>
      <c r="QRZ215" s="69"/>
      <c r="QSA215" s="69"/>
      <c r="QSB215" s="69"/>
      <c r="QSC215" s="69"/>
      <c r="QSD215" s="69"/>
      <c r="QSE215" s="69"/>
      <c r="QSF215" s="69"/>
      <c r="QSG215" s="69"/>
      <c r="QSH215" s="69"/>
      <c r="QSI215" s="69"/>
      <c r="QSJ215" s="69"/>
      <c r="QSK215" s="69"/>
      <c r="QSL215" s="69"/>
      <c r="QSM215" s="69"/>
      <c r="QSN215" s="69"/>
      <c r="QSO215" s="69"/>
      <c r="QSP215" s="69"/>
      <c r="QSQ215" s="69"/>
      <c r="QSR215" s="69"/>
      <c r="QSS215" s="69"/>
      <c r="QST215" s="69"/>
      <c r="QSU215" s="69"/>
      <c r="QSV215" s="69"/>
      <c r="QSW215" s="69"/>
      <c r="QSX215" s="69"/>
      <c r="QSY215" s="69"/>
      <c r="QSZ215" s="69"/>
      <c r="QTA215" s="69"/>
      <c r="QTB215" s="69"/>
      <c r="QTC215" s="69"/>
      <c r="QTD215" s="69"/>
      <c r="QTE215" s="69"/>
      <c r="QTF215" s="69"/>
      <c r="QTG215" s="69"/>
      <c r="QTH215" s="69"/>
      <c r="QTI215" s="69"/>
      <c r="QTJ215" s="69"/>
      <c r="QTK215" s="69"/>
      <c r="QTL215" s="69"/>
      <c r="QTM215" s="69"/>
      <c r="QTN215" s="69"/>
      <c r="QTO215" s="69"/>
      <c r="QTP215" s="69"/>
      <c r="QTQ215" s="69"/>
      <c r="QTR215" s="69"/>
      <c r="QTS215" s="69"/>
      <c r="QTT215" s="69"/>
      <c r="QTU215" s="69"/>
      <c r="QTV215" s="69"/>
      <c r="QTW215" s="69"/>
      <c r="QTX215" s="69"/>
      <c r="QTY215" s="69"/>
      <c r="QTZ215" s="69"/>
      <c r="QUA215" s="69"/>
      <c r="QUB215" s="69"/>
      <c r="QUC215" s="69"/>
      <c r="QUD215" s="69"/>
      <c r="QUE215" s="69"/>
      <c r="QUF215" s="69"/>
      <c r="QUG215" s="69"/>
      <c r="QUH215" s="69"/>
      <c r="QUI215" s="69"/>
      <c r="QUJ215" s="69"/>
      <c r="QUK215" s="69"/>
      <c r="QUL215" s="69"/>
      <c r="QUM215" s="69"/>
      <c r="QUN215" s="69"/>
      <c r="QUO215" s="69"/>
      <c r="QUP215" s="69"/>
      <c r="QUQ215" s="69"/>
      <c r="QUR215" s="69"/>
      <c r="QUS215" s="69"/>
      <c r="QUT215" s="69"/>
      <c r="QUU215" s="69"/>
      <c r="QUV215" s="69"/>
      <c r="QUW215" s="69"/>
      <c r="QUX215" s="69"/>
      <c r="QUY215" s="69"/>
      <c r="QUZ215" s="69"/>
      <c r="QVA215" s="69"/>
      <c r="QVB215" s="69"/>
      <c r="QVC215" s="69"/>
      <c r="QVD215" s="69"/>
      <c r="QVE215" s="69"/>
      <c r="QVF215" s="69"/>
      <c r="QVG215" s="69"/>
      <c r="QVH215" s="69"/>
      <c r="QVI215" s="69"/>
      <c r="QVJ215" s="69"/>
      <c r="QVK215" s="69"/>
      <c r="QVL215" s="69"/>
      <c r="QVM215" s="69"/>
      <c r="QVN215" s="69"/>
      <c r="QVO215" s="69"/>
      <c r="QVP215" s="69"/>
      <c r="QVQ215" s="69"/>
      <c r="QVR215" s="69"/>
      <c r="QVS215" s="69"/>
      <c r="QVT215" s="69"/>
      <c r="QVU215" s="69"/>
      <c r="QVV215" s="69"/>
      <c r="QVW215" s="69"/>
      <c r="QVX215" s="69"/>
      <c r="QVY215" s="69"/>
      <c r="QVZ215" s="69"/>
      <c r="QWA215" s="69"/>
      <c r="QWB215" s="69"/>
      <c r="QWC215" s="69"/>
      <c r="QWD215" s="69"/>
      <c r="QWE215" s="69"/>
      <c r="QWF215" s="69"/>
      <c r="QWG215" s="69"/>
      <c r="QWH215" s="69"/>
      <c r="QWI215" s="69"/>
      <c r="QWJ215" s="69"/>
      <c r="QWK215" s="69"/>
      <c r="QWL215" s="69"/>
      <c r="QWM215" s="69"/>
      <c r="QWN215" s="69"/>
      <c r="QWO215" s="69"/>
      <c r="QWP215" s="69"/>
      <c r="QWQ215" s="69"/>
      <c r="QWR215" s="69"/>
      <c r="QWS215" s="69"/>
      <c r="QWT215" s="69"/>
      <c r="QWU215" s="69"/>
      <c r="QWV215" s="69"/>
      <c r="QWW215" s="69"/>
      <c r="QWX215" s="69"/>
      <c r="QWY215" s="69"/>
      <c r="QWZ215" s="69"/>
      <c r="QXA215" s="69"/>
      <c r="QXB215" s="69"/>
      <c r="QXC215" s="69"/>
      <c r="QXD215" s="69"/>
      <c r="QXE215" s="69"/>
      <c r="QXF215" s="69"/>
      <c r="QXG215" s="69"/>
      <c r="QXH215" s="69"/>
      <c r="QXI215" s="69"/>
      <c r="QXJ215" s="69"/>
      <c r="QXK215" s="69"/>
      <c r="QXL215" s="69"/>
      <c r="QXM215" s="69"/>
      <c r="QXN215" s="69"/>
      <c r="QXO215" s="69"/>
      <c r="QXP215" s="69"/>
      <c r="QXQ215" s="69"/>
      <c r="QXR215" s="69"/>
      <c r="QXS215" s="69"/>
      <c r="QXT215" s="69"/>
      <c r="QXU215" s="69"/>
      <c r="QXV215" s="69"/>
      <c r="QXW215" s="69"/>
      <c r="QXX215" s="69"/>
      <c r="QXY215" s="69"/>
      <c r="QXZ215" s="69"/>
      <c r="QYA215" s="69"/>
      <c r="QYB215" s="69"/>
      <c r="QYC215" s="69"/>
      <c r="QYD215" s="69"/>
      <c r="QYE215" s="69"/>
      <c r="QYF215" s="69"/>
      <c r="QYG215" s="69"/>
      <c r="QYH215" s="69"/>
      <c r="QYI215" s="69"/>
      <c r="QYJ215" s="69"/>
      <c r="QYK215" s="69"/>
      <c r="QYL215" s="69"/>
      <c r="QYM215" s="69"/>
      <c r="QYN215" s="69"/>
      <c r="QYO215" s="69"/>
      <c r="QYP215" s="69"/>
      <c r="QYQ215" s="69"/>
      <c r="QYR215" s="69"/>
      <c r="QYS215" s="69"/>
      <c r="QYT215" s="69"/>
      <c r="QYU215" s="69"/>
      <c r="QYV215" s="69"/>
      <c r="QYW215" s="69"/>
      <c r="QYX215" s="69"/>
      <c r="QYY215" s="69"/>
      <c r="QYZ215" s="69"/>
      <c r="QZA215" s="69"/>
      <c r="QZB215" s="69"/>
      <c r="QZC215" s="69"/>
      <c r="QZD215" s="69"/>
      <c r="QZE215" s="69"/>
      <c r="QZF215" s="69"/>
      <c r="QZG215" s="69"/>
      <c r="QZH215" s="69"/>
      <c r="QZI215" s="69"/>
      <c r="QZJ215" s="69"/>
      <c r="QZK215" s="69"/>
      <c r="QZL215" s="69"/>
      <c r="QZM215" s="69"/>
      <c r="QZN215" s="69"/>
      <c r="QZO215" s="69"/>
      <c r="QZP215" s="69"/>
      <c r="QZQ215" s="69"/>
      <c r="QZR215" s="69"/>
      <c r="QZS215" s="69"/>
      <c r="QZT215" s="69"/>
      <c r="QZU215" s="69"/>
      <c r="QZV215" s="69"/>
      <c r="QZW215" s="69"/>
      <c r="QZX215" s="69"/>
      <c r="QZY215" s="69"/>
      <c r="QZZ215" s="69"/>
      <c r="RAA215" s="69"/>
      <c r="RAB215" s="69"/>
      <c r="RAC215" s="69"/>
      <c r="RAD215" s="69"/>
      <c r="RAE215" s="69"/>
      <c r="RAF215" s="69"/>
      <c r="RAG215" s="69"/>
      <c r="RAH215" s="69"/>
      <c r="RAI215" s="69"/>
      <c r="RAJ215" s="69"/>
      <c r="RAK215" s="69"/>
      <c r="RAL215" s="69"/>
      <c r="RAM215" s="69"/>
      <c r="RAN215" s="69"/>
      <c r="RAO215" s="69"/>
      <c r="RAP215" s="69"/>
      <c r="RAQ215" s="69"/>
      <c r="RAR215" s="69"/>
      <c r="RAS215" s="69"/>
      <c r="RAT215" s="69"/>
      <c r="RAU215" s="69"/>
      <c r="RAV215" s="69"/>
      <c r="RAW215" s="69"/>
      <c r="RAX215" s="69"/>
      <c r="RAY215" s="69"/>
      <c r="RAZ215" s="69"/>
      <c r="RBA215" s="69"/>
      <c r="RBB215" s="69"/>
      <c r="RBC215" s="69"/>
      <c r="RBD215" s="69"/>
      <c r="RBE215" s="69"/>
      <c r="RBF215" s="69"/>
      <c r="RBG215" s="69"/>
      <c r="RBH215" s="69"/>
      <c r="RBI215" s="69"/>
      <c r="RBJ215" s="69"/>
      <c r="RBK215" s="69"/>
      <c r="RBL215" s="69"/>
      <c r="RBM215" s="69"/>
      <c r="RBN215" s="69"/>
      <c r="RBO215" s="69"/>
      <c r="RBP215" s="69"/>
      <c r="RBQ215" s="69"/>
      <c r="RBR215" s="69"/>
      <c r="RBS215" s="69"/>
      <c r="RBT215" s="69"/>
      <c r="RBU215" s="69"/>
      <c r="RBV215" s="69"/>
      <c r="RBW215" s="69"/>
      <c r="RBX215" s="69"/>
      <c r="RBY215" s="69"/>
      <c r="RBZ215" s="69"/>
      <c r="RCA215" s="69"/>
      <c r="RCB215" s="69"/>
      <c r="RCC215" s="69"/>
      <c r="RCD215" s="69"/>
      <c r="RCE215" s="69"/>
      <c r="RCF215" s="69"/>
      <c r="RCG215" s="69"/>
      <c r="RCH215" s="69"/>
      <c r="RCI215" s="69"/>
      <c r="RCJ215" s="69"/>
      <c r="RCK215" s="69"/>
      <c r="RCL215" s="69"/>
      <c r="RCM215" s="69"/>
      <c r="RCN215" s="69"/>
      <c r="RCO215" s="69"/>
      <c r="RCP215" s="69"/>
      <c r="RCQ215" s="69"/>
      <c r="RCR215" s="69"/>
      <c r="RCS215" s="69"/>
      <c r="RCT215" s="69"/>
      <c r="RCU215" s="69"/>
      <c r="RCV215" s="69"/>
      <c r="RCW215" s="69"/>
      <c r="RCX215" s="69"/>
      <c r="RCY215" s="69"/>
      <c r="RCZ215" s="69"/>
      <c r="RDA215" s="69"/>
      <c r="RDB215" s="69"/>
      <c r="RDC215" s="69"/>
      <c r="RDD215" s="69"/>
      <c r="RDE215" s="69"/>
      <c r="RDF215" s="69"/>
      <c r="RDG215" s="69"/>
      <c r="RDH215" s="69"/>
      <c r="RDI215" s="69"/>
      <c r="RDJ215" s="69"/>
      <c r="RDK215" s="69"/>
      <c r="RDL215" s="69"/>
      <c r="RDM215" s="69"/>
      <c r="RDN215" s="69"/>
      <c r="RDO215" s="69"/>
      <c r="RDP215" s="69"/>
      <c r="RDQ215" s="69"/>
      <c r="RDR215" s="69"/>
      <c r="RDS215" s="69"/>
      <c r="RDT215" s="69"/>
      <c r="RDU215" s="69"/>
      <c r="RDV215" s="69"/>
      <c r="RDW215" s="69"/>
      <c r="RDX215" s="69"/>
      <c r="RDY215" s="69"/>
      <c r="RDZ215" s="69"/>
      <c r="REA215" s="69"/>
      <c r="REB215" s="69"/>
      <c r="REC215" s="69"/>
      <c r="RED215" s="69"/>
      <c r="REE215" s="69"/>
      <c r="REF215" s="69"/>
      <c r="REG215" s="69"/>
      <c r="REH215" s="69"/>
      <c r="REI215" s="69"/>
      <c r="REJ215" s="69"/>
      <c r="REK215" s="69"/>
      <c r="REL215" s="69"/>
      <c r="REM215" s="69"/>
      <c r="REN215" s="69"/>
      <c r="REO215" s="69"/>
      <c r="REP215" s="69"/>
      <c r="REQ215" s="69"/>
      <c r="RER215" s="69"/>
      <c r="RES215" s="69"/>
      <c r="RET215" s="69"/>
      <c r="REU215" s="69"/>
      <c r="REV215" s="69"/>
      <c r="REW215" s="69"/>
      <c r="REX215" s="69"/>
      <c r="REY215" s="69"/>
      <c r="REZ215" s="69"/>
      <c r="RFA215" s="69"/>
      <c r="RFB215" s="69"/>
      <c r="RFC215" s="69"/>
      <c r="RFD215" s="69"/>
      <c r="RFE215" s="69"/>
      <c r="RFF215" s="69"/>
      <c r="RFG215" s="69"/>
      <c r="RFH215" s="69"/>
      <c r="RFI215" s="69"/>
      <c r="RFJ215" s="69"/>
      <c r="RFK215" s="69"/>
      <c r="RFL215" s="69"/>
      <c r="RFM215" s="69"/>
      <c r="RFN215" s="69"/>
      <c r="RFO215" s="69"/>
      <c r="RFP215" s="69"/>
      <c r="RFQ215" s="69"/>
      <c r="RFR215" s="69"/>
      <c r="RFS215" s="69"/>
      <c r="RFT215" s="69"/>
      <c r="RFU215" s="69"/>
      <c r="RFV215" s="69"/>
      <c r="RFW215" s="69"/>
      <c r="RFX215" s="69"/>
      <c r="RFY215" s="69"/>
      <c r="RFZ215" s="69"/>
      <c r="RGA215" s="69"/>
      <c r="RGB215" s="69"/>
      <c r="RGC215" s="69"/>
      <c r="RGD215" s="69"/>
      <c r="RGE215" s="69"/>
      <c r="RGF215" s="69"/>
      <c r="RGG215" s="69"/>
      <c r="RGH215" s="69"/>
      <c r="RGI215" s="69"/>
      <c r="RGJ215" s="69"/>
      <c r="RGK215" s="69"/>
      <c r="RGL215" s="69"/>
      <c r="RGM215" s="69"/>
      <c r="RGN215" s="69"/>
      <c r="RGO215" s="69"/>
      <c r="RGP215" s="69"/>
      <c r="RGQ215" s="69"/>
      <c r="RGR215" s="69"/>
      <c r="RGS215" s="69"/>
      <c r="RGT215" s="69"/>
      <c r="RGU215" s="69"/>
      <c r="RGV215" s="69"/>
      <c r="RGW215" s="69"/>
      <c r="RGX215" s="69"/>
      <c r="RGY215" s="69"/>
      <c r="RGZ215" s="69"/>
      <c r="RHA215" s="69"/>
      <c r="RHB215" s="69"/>
      <c r="RHC215" s="69"/>
      <c r="RHD215" s="69"/>
      <c r="RHE215" s="69"/>
      <c r="RHF215" s="69"/>
      <c r="RHG215" s="69"/>
      <c r="RHH215" s="69"/>
      <c r="RHI215" s="69"/>
      <c r="RHJ215" s="69"/>
      <c r="RHK215" s="69"/>
      <c r="RHL215" s="69"/>
      <c r="RHM215" s="69"/>
      <c r="RHN215" s="69"/>
      <c r="RHO215" s="69"/>
      <c r="RHP215" s="69"/>
      <c r="RHQ215" s="69"/>
      <c r="RHR215" s="69"/>
      <c r="RHS215" s="69"/>
      <c r="RHT215" s="69"/>
      <c r="RHU215" s="69"/>
      <c r="RHV215" s="69"/>
      <c r="RHW215" s="69"/>
      <c r="RHX215" s="69"/>
      <c r="RHY215" s="69"/>
      <c r="RHZ215" s="69"/>
      <c r="RIA215" s="69"/>
      <c r="RIB215" s="69"/>
      <c r="RIC215" s="69"/>
      <c r="RID215" s="69"/>
      <c r="RIE215" s="69"/>
      <c r="RIF215" s="69"/>
      <c r="RIG215" s="69"/>
      <c r="RIH215" s="69"/>
      <c r="RII215" s="69"/>
      <c r="RIJ215" s="69"/>
      <c r="RIK215" s="69"/>
      <c r="RIL215" s="69"/>
      <c r="RIM215" s="69"/>
      <c r="RIN215" s="69"/>
      <c r="RIO215" s="69"/>
      <c r="RIP215" s="69"/>
      <c r="RIQ215" s="69"/>
      <c r="RIR215" s="69"/>
      <c r="RIS215" s="69"/>
      <c r="RIT215" s="69"/>
      <c r="RIU215" s="69"/>
      <c r="RIV215" s="69"/>
      <c r="RIW215" s="69"/>
      <c r="RIX215" s="69"/>
      <c r="RIY215" s="69"/>
      <c r="RIZ215" s="69"/>
      <c r="RJA215" s="69"/>
      <c r="RJB215" s="69"/>
      <c r="RJC215" s="69"/>
      <c r="RJD215" s="69"/>
      <c r="RJE215" s="69"/>
      <c r="RJF215" s="69"/>
      <c r="RJG215" s="69"/>
      <c r="RJH215" s="69"/>
      <c r="RJI215" s="69"/>
      <c r="RJJ215" s="69"/>
      <c r="RJK215" s="69"/>
      <c r="RJL215" s="69"/>
      <c r="RJM215" s="69"/>
      <c r="RJN215" s="69"/>
      <c r="RJO215" s="69"/>
      <c r="RJP215" s="69"/>
      <c r="RJQ215" s="69"/>
      <c r="RJR215" s="69"/>
      <c r="RJS215" s="69"/>
      <c r="RJT215" s="69"/>
      <c r="RJU215" s="69"/>
      <c r="RJV215" s="69"/>
      <c r="RJW215" s="69"/>
      <c r="RJX215" s="69"/>
      <c r="RJY215" s="69"/>
      <c r="RJZ215" s="69"/>
      <c r="RKA215" s="69"/>
      <c r="RKB215" s="69"/>
      <c r="RKC215" s="69"/>
      <c r="RKD215" s="69"/>
      <c r="RKE215" s="69"/>
      <c r="RKF215" s="69"/>
      <c r="RKG215" s="69"/>
      <c r="RKH215" s="69"/>
      <c r="RKI215" s="69"/>
      <c r="RKJ215" s="69"/>
      <c r="RKK215" s="69"/>
      <c r="RKL215" s="69"/>
      <c r="RKM215" s="69"/>
      <c r="RKN215" s="69"/>
      <c r="RKO215" s="69"/>
      <c r="RKP215" s="69"/>
      <c r="RKQ215" s="69"/>
      <c r="RKR215" s="69"/>
      <c r="RKS215" s="69"/>
      <c r="RKT215" s="69"/>
      <c r="RKU215" s="69"/>
      <c r="RKV215" s="69"/>
      <c r="RKW215" s="69"/>
      <c r="RKX215" s="69"/>
      <c r="RKY215" s="69"/>
      <c r="RKZ215" s="69"/>
      <c r="RLA215" s="69"/>
      <c r="RLB215" s="69"/>
      <c r="RLC215" s="69"/>
      <c r="RLD215" s="69"/>
      <c r="RLE215" s="69"/>
      <c r="RLF215" s="69"/>
      <c r="RLG215" s="69"/>
      <c r="RLH215" s="69"/>
      <c r="RLI215" s="69"/>
      <c r="RLJ215" s="69"/>
      <c r="RLK215" s="69"/>
      <c r="RLL215" s="69"/>
      <c r="RLM215" s="69"/>
      <c r="RLN215" s="69"/>
      <c r="RLO215" s="69"/>
      <c r="RLP215" s="69"/>
      <c r="RLQ215" s="69"/>
      <c r="RLR215" s="69"/>
      <c r="RLS215" s="69"/>
      <c r="RLT215" s="69"/>
      <c r="RLU215" s="69"/>
      <c r="RLV215" s="69"/>
      <c r="RLW215" s="69"/>
      <c r="RLX215" s="69"/>
      <c r="RLY215" s="69"/>
      <c r="RLZ215" s="69"/>
      <c r="RMA215" s="69"/>
      <c r="RMB215" s="69"/>
      <c r="RMC215" s="69"/>
      <c r="RMD215" s="69"/>
      <c r="RME215" s="69"/>
      <c r="RMF215" s="69"/>
      <c r="RMG215" s="69"/>
      <c r="RMH215" s="69"/>
      <c r="RMI215" s="69"/>
      <c r="RMJ215" s="69"/>
      <c r="RMK215" s="69"/>
      <c r="RML215" s="69"/>
      <c r="RMM215" s="69"/>
      <c r="RMN215" s="69"/>
      <c r="RMO215" s="69"/>
      <c r="RMP215" s="69"/>
      <c r="RMQ215" s="69"/>
      <c r="RMR215" s="69"/>
      <c r="RMS215" s="69"/>
      <c r="RMT215" s="69"/>
      <c r="RMU215" s="69"/>
      <c r="RMV215" s="69"/>
      <c r="RMW215" s="69"/>
      <c r="RMX215" s="69"/>
      <c r="RMY215" s="69"/>
      <c r="RMZ215" s="69"/>
      <c r="RNA215" s="69"/>
      <c r="RNB215" s="69"/>
      <c r="RNC215" s="69"/>
      <c r="RND215" s="69"/>
      <c r="RNE215" s="69"/>
      <c r="RNF215" s="69"/>
      <c r="RNG215" s="69"/>
      <c r="RNH215" s="69"/>
      <c r="RNI215" s="69"/>
      <c r="RNJ215" s="69"/>
      <c r="RNK215" s="69"/>
      <c r="RNL215" s="69"/>
      <c r="RNM215" s="69"/>
      <c r="RNN215" s="69"/>
      <c r="RNO215" s="69"/>
      <c r="RNP215" s="69"/>
      <c r="RNQ215" s="69"/>
      <c r="RNR215" s="69"/>
      <c r="RNS215" s="69"/>
      <c r="RNT215" s="69"/>
      <c r="RNU215" s="69"/>
      <c r="RNV215" s="69"/>
      <c r="RNW215" s="69"/>
      <c r="RNX215" s="69"/>
      <c r="RNY215" s="69"/>
      <c r="RNZ215" s="69"/>
      <c r="ROA215" s="69"/>
      <c r="ROB215" s="69"/>
      <c r="ROC215" s="69"/>
      <c r="ROD215" s="69"/>
      <c r="ROE215" s="69"/>
      <c r="ROF215" s="69"/>
      <c r="ROG215" s="69"/>
      <c r="ROH215" s="69"/>
      <c r="ROI215" s="69"/>
      <c r="ROJ215" s="69"/>
      <c r="ROK215" s="69"/>
      <c r="ROL215" s="69"/>
      <c r="ROM215" s="69"/>
      <c r="RON215" s="69"/>
      <c r="ROO215" s="69"/>
      <c r="ROP215" s="69"/>
      <c r="ROQ215" s="69"/>
      <c r="ROR215" s="69"/>
      <c r="ROS215" s="69"/>
      <c r="ROT215" s="69"/>
      <c r="ROU215" s="69"/>
      <c r="ROV215" s="69"/>
      <c r="ROW215" s="69"/>
      <c r="ROX215" s="69"/>
      <c r="ROY215" s="69"/>
      <c r="ROZ215" s="69"/>
      <c r="RPA215" s="69"/>
      <c r="RPB215" s="69"/>
      <c r="RPC215" s="69"/>
      <c r="RPD215" s="69"/>
      <c r="RPE215" s="69"/>
      <c r="RPF215" s="69"/>
      <c r="RPG215" s="69"/>
      <c r="RPH215" s="69"/>
      <c r="RPI215" s="69"/>
      <c r="RPJ215" s="69"/>
      <c r="RPK215" s="69"/>
      <c r="RPL215" s="69"/>
      <c r="RPM215" s="69"/>
      <c r="RPN215" s="69"/>
      <c r="RPO215" s="69"/>
      <c r="RPP215" s="69"/>
      <c r="RPQ215" s="69"/>
      <c r="RPR215" s="69"/>
      <c r="RPS215" s="69"/>
      <c r="RPT215" s="69"/>
      <c r="RPU215" s="69"/>
      <c r="RPV215" s="69"/>
      <c r="RPW215" s="69"/>
      <c r="RPX215" s="69"/>
      <c r="RPY215" s="69"/>
      <c r="RPZ215" s="69"/>
      <c r="RQA215" s="69"/>
      <c r="RQB215" s="69"/>
      <c r="RQC215" s="69"/>
      <c r="RQD215" s="69"/>
      <c r="RQE215" s="69"/>
      <c r="RQF215" s="69"/>
      <c r="RQG215" s="69"/>
      <c r="RQH215" s="69"/>
      <c r="RQI215" s="69"/>
      <c r="RQJ215" s="69"/>
      <c r="RQK215" s="69"/>
      <c r="RQL215" s="69"/>
      <c r="RQM215" s="69"/>
      <c r="RQN215" s="69"/>
      <c r="RQO215" s="69"/>
      <c r="RQP215" s="69"/>
      <c r="RQQ215" s="69"/>
      <c r="RQR215" s="69"/>
      <c r="RQS215" s="69"/>
      <c r="RQT215" s="69"/>
      <c r="RQU215" s="69"/>
      <c r="RQV215" s="69"/>
      <c r="RQW215" s="69"/>
      <c r="RQX215" s="69"/>
      <c r="RQY215" s="69"/>
      <c r="RQZ215" s="69"/>
      <c r="RRA215" s="69"/>
      <c r="RRB215" s="69"/>
      <c r="RRC215" s="69"/>
      <c r="RRD215" s="69"/>
      <c r="RRE215" s="69"/>
      <c r="RRF215" s="69"/>
      <c r="RRG215" s="69"/>
      <c r="RRH215" s="69"/>
      <c r="RRI215" s="69"/>
      <c r="RRJ215" s="69"/>
      <c r="RRK215" s="69"/>
      <c r="RRL215" s="69"/>
      <c r="RRM215" s="69"/>
      <c r="RRN215" s="69"/>
      <c r="RRO215" s="69"/>
      <c r="RRP215" s="69"/>
      <c r="RRQ215" s="69"/>
      <c r="RRR215" s="69"/>
      <c r="RRS215" s="69"/>
      <c r="RRT215" s="69"/>
      <c r="RRU215" s="69"/>
      <c r="RRV215" s="69"/>
      <c r="RRW215" s="69"/>
      <c r="RRX215" s="69"/>
      <c r="RRY215" s="69"/>
      <c r="RRZ215" s="69"/>
      <c r="RSA215" s="69"/>
      <c r="RSB215" s="69"/>
      <c r="RSC215" s="69"/>
      <c r="RSD215" s="69"/>
      <c r="RSE215" s="69"/>
      <c r="RSF215" s="69"/>
      <c r="RSG215" s="69"/>
      <c r="RSH215" s="69"/>
      <c r="RSI215" s="69"/>
      <c r="RSJ215" s="69"/>
      <c r="RSK215" s="69"/>
      <c r="RSL215" s="69"/>
      <c r="RSM215" s="69"/>
      <c r="RSN215" s="69"/>
      <c r="RSO215" s="69"/>
      <c r="RSP215" s="69"/>
      <c r="RSQ215" s="69"/>
      <c r="RSR215" s="69"/>
      <c r="RSS215" s="69"/>
      <c r="RST215" s="69"/>
      <c r="RSU215" s="69"/>
      <c r="RSV215" s="69"/>
      <c r="RSW215" s="69"/>
      <c r="RSX215" s="69"/>
      <c r="RSY215" s="69"/>
      <c r="RSZ215" s="69"/>
      <c r="RTA215" s="69"/>
      <c r="RTB215" s="69"/>
      <c r="RTC215" s="69"/>
      <c r="RTD215" s="69"/>
      <c r="RTE215" s="69"/>
      <c r="RTF215" s="69"/>
      <c r="RTG215" s="69"/>
      <c r="RTH215" s="69"/>
      <c r="RTI215" s="69"/>
      <c r="RTJ215" s="69"/>
      <c r="RTK215" s="69"/>
      <c r="RTL215" s="69"/>
      <c r="RTM215" s="69"/>
      <c r="RTN215" s="69"/>
      <c r="RTO215" s="69"/>
      <c r="RTP215" s="69"/>
      <c r="RTQ215" s="69"/>
      <c r="RTR215" s="69"/>
      <c r="RTS215" s="69"/>
      <c r="RTT215" s="69"/>
      <c r="RTU215" s="69"/>
      <c r="RTV215" s="69"/>
      <c r="RTW215" s="69"/>
      <c r="RTX215" s="69"/>
      <c r="RTY215" s="69"/>
      <c r="RTZ215" s="69"/>
      <c r="RUA215" s="69"/>
      <c r="RUB215" s="69"/>
      <c r="RUC215" s="69"/>
      <c r="RUD215" s="69"/>
      <c r="RUE215" s="69"/>
      <c r="RUF215" s="69"/>
      <c r="RUG215" s="69"/>
      <c r="RUH215" s="69"/>
      <c r="RUI215" s="69"/>
      <c r="RUJ215" s="69"/>
      <c r="RUK215" s="69"/>
      <c r="RUL215" s="69"/>
      <c r="RUM215" s="69"/>
      <c r="RUN215" s="69"/>
      <c r="RUO215" s="69"/>
      <c r="RUP215" s="69"/>
      <c r="RUQ215" s="69"/>
      <c r="RUR215" s="69"/>
      <c r="RUS215" s="69"/>
      <c r="RUT215" s="69"/>
      <c r="RUU215" s="69"/>
      <c r="RUV215" s="69"/>
      <c r="RUW215" s="69"/>
      <c r="RUX215" s="69"/>
      <c r="RUY215" s="69"/>
      <c r="RUZ215" s="69"/>
      <c r="RVA215" s="69"/>
      <c r="RVB215" s="69"/>
      <c r="RVC215" s="69"/>
      <c r="RVD215" s="69"/>
      <c r="RVE215" s="69"/>
      <c r="RVF215" s="69"/>
      <c r="RVG215" s="69"/>
      <c r="RVH215" s="69"/>
      <c r="RVI215" s="69"/>
      <c r="RVJ215" s="69"/>
      <c r="RVK215" s="69"/>
      <c r="RVL215" s="69"/>
      <c r="RVM215" s="69"/>
      <c r="RVN215" s="69"/>
      <c r="RVO215" s="69"/>
      <c r="RVP215" s="69"/>
      <c r="RVQ215" s="69"/>
      <c r="RVR215" s="69"/>
      <c r="RVS215" s="69"/>
      <c r="RVT215" s="69"/>
      <c r="RVU215" s="69"/>
      <c r="RVV215" s="69"/>
      <c r="RVW215" s="69"/>
      <c r="RVX215" s="69"/>
      <c r="RVY215" s="69"/>
      <c r="RVZ215" s="69"/>
      <c r="RWA215" s="69"/>
      <c r="RWB215" s="69"/>
      <c r="RWC215" s="69"/>
      <c r="RWD215" s="69"/>
      <c r="RWE215" s="69"/>
      <c r="RWF215" s="69"/>
      <c r="RWG215" s="69"/>
      <c r="RWH215" s="69"/>
      <c r="RWI215" s="69"/>
      <c r="RWJ215" s="69"/>
      <c r="RWK215" s="69"/>
      <c r="RWL215" s="69"/>
      <c r="RWM215" s="69"/>
      <c r="RWN215" s="69"/>
      <c r="RWO215" s="69"/>
      <c r="RWP215" s="69"/>
      <c r="RWQ215" s="69"/>
      <c r="RWR215" s="69"/>
      <c r="RWS215" s="69"/>
      <c r="RWT215" s="69"/>
      <c r="RWU215" s="69"/>
      <c r="RWV215" s="69"/>
      <c r="RWW215" s="69"/>
      <c r="RWX215" s="69"/>
      <c r="RWY215" s="69"/>
      <c r="RWZ215" s="69"/>
      <c r="RXA215" s="69"/>
      <c r="RXB215" s="69"/>
      <c r="RXC215" s="69"/>
      <c r="RXD215" s="69"/>
      <c r="RXE215" s="69"/>
      <c r="RXF215" s="69"/>
      <c r="RXG215" s="69"/>
      <c r="RXH215" s="69"/>
      <c r="RXI215" s="69"/>
      <c r="RXJ215" s="69"/>
      <c r="RXK215" s="69"/>
      <c r="RXL215" s="69"/>
      <c r="RXM215" s="69"/>
      <c r="RXN215" s="69"/>
      <c r="RXO215" s="69"/>
      <c r="RXP215" s="69"/>
      <c r="RXQ215" s="69"/>
      <c r="RXR215" s="69"/>
      <c r="RXS215" s="69"/>
      <c r="RXT215" s="69"/>
      <c r="RXU215" s="69"/>
      <c r="RXV215" s="69"/>
      <c r="RXW215" s="69"/>
      <c r="RXX215" s="69"/>
      <c r="RXY215" s="69"/>
      <c r="RXZ215" s="69"/>
      <c r="RYA215" s="69"/>
      <c r="RYB215" s="69"/>
      <c r="RYC215" s="69"/>
      <c r="RYD215" s="69"/>
      <c r="RYE215" s="69"/>
      <c r="RYF215" s="69"/>
      <c r="RYG215" s="69"/>
      <c r="RYH215" s="69"/>
      <c r="RYI215" s="69"/>
      <c r="RYJ215" s="69"/>
      <c r="RYK215" s="69"/>
      <c r="RYL215" s="69"/>
      <c r="RYM215" s="69"/>
      <c r="RYN215" s="69"/>
      <c r="RYO215" s="69"/>
      <c r="RYP215" s="69"/>
      <c r="RYQ215" s="69"/>
      <c r="RYR215" s="69"/>
      <c r="RYS215" s="69"/>
      <c r="RYT215" s="69"/>
      <c r="RYU215" s="69"/>
      <c r="RYV215" s="69"/>
      <c r="RYW215" s="69"/>
      <c r="RYX215" s="69"/>
      <c r="RYY215" s="69"/>
      <c r="RYZ215" s="69"/>
      <c r="RZA215" s="69"/>
      <c r="RZB215" s="69"/>
      <c r="RZC215" s="69"/>
      <c r="RZD215" s="69"/>
      <c r="RZE215" s="69"/>
      <c r="RZF215" s="69"/>
      <c r="RZG215" s="69"/>
      <c r="RZH215" s="69"/>
      <c r="RZI215" s="69"/>
      <c r="RZJ215" s="69"/>
      <c r="RZK215" s="69"/>
      <c r="RZL215" s="69"/>
      <c r="RZM215" s="69"/>
      <c r="RZN215" s="69"/>
      <c r="RZO215" s="69"/>
      <c r="RZP215" s="69"/>
      <c r="RZQ215" s="69"/>
      <c r="RZR215" s="69"/>
      <c r="RZS215" s="69"/>
      <c r="RZT215" s="69"/>
      <c r="RZU215" s="69"/>
      <c r="RZV215" s="69"/>
      <c r="RZW215" s="69"/>
      <c r="RZX215" s="69"/>
      <c r="RZY215" s="69"/>
      <c r="RZZ215" s="69"/>
      <c r="SAA215" s="69"/>
      <c r="SAB215" s="69"/>
      <c r="SAC215" s="69"/>
      <c r="SAD215" s="69"/>
      <c r="SAE215" s="69"/>
      <c r="SAF215" s="69"/>
      <c r="SAG215" s="69"/>
      <c r="SAH215" s="69"/>
      <c r="SAI215" s="69"/>
      <c r="SAJ215" s="69"/>
      <c r="SAK215" s="69"/>
      <c r="SAL215" s="69"/>
      <c r="SAM215" s="69"/>
      <c r="SAN215" s="69"/>
      <c r="SAO215" s="69"/>
      <c r="SAP215" s="69"/>
      <c r="SAQ215" s="69"/>
      <c r="SAR215" s="69"/>
      <c r="SAS215" s="69"/>
      <c r="SAT215" s="69"/>
      <c r="SAU215" s="69"/>
      <c r="SAV215" s="69"/>
      <c r="SAW215" s="69"/>
      <c r="SAX215" s="69"/>
      <c r="SAY215" s="69"/>
      <c r="SAZ215" s="69"/>
      <c r="SBA215" s="69"/>
      <c r="SBB215" s="69"/>
      <c r="SBC215" s="69"/>
      <c r="SBD215" s="69"/>
      <c r="SBE215" s="69"/>
      <c r="SBF215" s="69"/>
      <c r="SBG215" s="69"/>
      <c r="SBH215" s="69"/>
      <c r="SBI215" s="69"/>
      <c r="SBJ215" s="69"/>
      <c r="SBK215" s="69"/>
      <c r="SBL215" s="69"/>
      <c r="SBM215" s="69"/>
      <c r="SBN215" s="69"/>
      <c r="SBO215" s="69"/>
      <c r="SBP215" s="69"/>
      <c r="SBQ215" s="69"/>
      <c r="SBR215" s="69"/>
      <c r="SBS215" s="69"/>
      <c r="SBT215" s="69"/>
      <c r="SBU215" s="69"/>
      <c r="SBV215" s="69"/>
      <c r="SBW215" s="69"/>
      <c r="SBX215" s="69"/>
      <c r="SBY215" s="69"/>
      <c r="SBZ215" s="69"/>
      <c r="SCA215" s="69"/>
      <c r="SCB215" s="69"/>
      <c r="SCC215" s="69"/>
      <c r="SCD215" s="69"/>
      <c r="SCE215" s="69"/>
      <c r="SCF215" s="69"/>
      <c r="SCG215" s="69"/>
      <c r="SCH215" s="69"/>
      <c r="SCI215" s="69"/>
      <c r="SCJ215" s="69"/>
      <c r="SCK215" s="69"/>
      <c r="SCL215" s="69"/>
      <c r="SCM215" s="69"/>
      <c r="SCN215" s="69"/>
      <c r="SCO215" s="69"/>
      <c r="SCP215" s="69"/>
      <c r="SCQ215" s="69"/>
      <c r="SCR215" s="69"/>
      <c r="SCS215" s="69"/>
      <c r="SCT215" s="69"/>
      <c r="SCU215" s="69"/>
      <c r="SCV215" s="69"/>
      <c r="SCW215" s="69"/>
      <c r="SCX215" s="69"/>
      <c r="SCY215" s="69"/>
      <c r="SCZ215" s="69"/>
      <c r="SDA215" s="69"/>
      <c r="SDB215" s="69"/>
      <c r="SDC215" s="69"/>
      <c r="SDD215" s="69"/>
      <c r="SDE215" s="69"/>
      <c r="SDF215" s="69"/>
      <c r="SDG215" s="69"/>
      <c r="SDH215" s="69"/>
      <c r="SDI215" s="69"/>
      <c r="SDJ215" s="69"/>
      <c r="SDK215" s="69"/>
      <c r="SDL215" s="69"/>
      <c r="SDM215" s="69"/>
      <c r="SDN215" s="69"/>
      <c r="SDO215" s="69"/>
      <c r="SDP215" s="69"/>
      <c r="SDQ215" s="69"/>
      <c r="SDR215" s="69"/>
      <c r="SDS215" s="69"/>
      <c r="SDT215" s="69"/>
      <c r="SDU215" s="69"/>
      <c r="SDV215" s="69"/>
      <c r="SDW215" s="69"/>
      <c r="SDX215" s="69"/>
      <c r="SDY215" s="69"/>
      <c r="SDZ215" s="69"/>
      <c r="SEA215" s="69"/>
      <c r="SEB215" s="69"/>
      <c r="SEC215" s="69"/>
      <c r="SED215" s="69"/>
      <c r="SEE215" s="69"/>
      <c r="SEF215" s="69"/>
      <c r="SEG215" s="69"/>
      <c r="SEH215" s="69"/>
      <c r="SEI215" s="69"/>
      <c r="SEJ215" s="69"/>
      <c r="SEK215" s="69"/>
      <c r="SEL215" s="69"/>
      <c r="SEM215" s="69"/>
      <c r="SEN215" s="69"/>
      <c r="SEO215" s="69"/>
      <c r="SEP215" s="69"/>
      <c r="SEQ215" s="69"/>
      <c r="SER215" s="69"/>
      <c r="SES215" s="69"/>
      <c r="SET215" s="69"/>
      <c r="SEU215" s="69"/>
      <c r="SEV215" s="69"/>
      <c r="SEW215" s="69"/>
      <c r="SEX215" s="69"/>
      <c r="SEY215" s="69"/>
      <c r="SEZ215" s="69"/>
      <c r="SFA215" s="69"/>
      <c r="SFB215" s="69"/>
      <c r="SFC215" s="69"/>
      <c r="SFD215" s="69"/>
      <c r="SFE215" s="69"/>
      <c r="SFF215" s="69"/>
      <c r="SFG215" s="69"/>
      <c r="SFH215" s="69"/>
      <c r="SFI215" s="69"/>
      <c r="SFJ215" s="69"/>
      <c r="SFK215" s="69"/>
      <c r="SFL215" s="69"/>
      <c r="SFM215" s="69"/>
      <c r="SFN215" s="69"/>
      <c r="SFO215" s="69"/>
      <c r="SFP215" s="69"/>
      <c r="SFQ215" s="69"/>
      <c r="SFR215" s="69"/>
      <c r="SFS215" s="69"/>
      <c r="SFT215" s="69"/>
      <c r="SFU215" s="69"/>
      <c r="SFV215" s="69"/>
      <c r="SFW215" s="69"/>
      <c r="SFX215" s="69"/>
      <c r="SFY215" s="69"/>
      <c r="SFZ215" s="69"/>
      <c r="SGA215" s="69"/>
      <c r="SGB215" s="69"/>
      <c r="SGC215" s="69"/>
      <c r="SGD215" s="69"/>
      <c r="SGE215" s="69"/>
      <c r="SGF215" s="69"/>
      <c r="SGG215" s="69"/>
      <c r="SGH215" s="69"/>
      <c r="SGI215" s="69"/>
      <c r="SGJ215" s="69"/>
      <c r="SGK215" s="69"/>
      <c r="SGL215" s="69"/>
      <c r="SGM215" s="69"/>
      <c r="SGN215" s="69"/>
      <c r="SGO215" s="69"/>
      <c r="SGP215" s="69"/>
      <c r="SGQ215" s="69"/>
      <c r="SGR215" s="69"/>
      <c r="SGS215" s="69"/>
      <c r="SGT215" s="69"/>
      <c r="SGU215" s="69"/>
      <c r="SGV215" s="69"/>
      <c r="SGW215" s="69"/>
      <c r="SGX215" s="69"/>
      <c r="SGY215" s="69"/>
      <c r="SGZ215" s="69"/>
      <c r="SHA215" s="69"/>
      <c r="SHB215" s="69"/>
      <c r="SHC215" s="69"/>
      <c r="SHD215" s="69"/>
      <c r="SHE215" s="69"/>
      <c r="SHF215" s="69"/>
      <c r="SHG215" s="69"/>
      <c r="SHH215" s="69"/>
      <c r="SHI215" s="69"/>
      <c r="SHJ215" s="69"/>
      <c r="SHK215" s="69"/>
      <c r="SHL215" s="69"/>
      <c r="SHM215" s="69"/>
      <c r="SHN215" s="69"/>
      <c r="SHO215" s="69"/>
      <c r="SHP215" s="69"/>
      <c r="SHQ215" s="69"/>
      <c r="SHR215" s="69"/>
      <c r="SHS215" s="69"/>
      <c r="SHT215" s="69"/>
      <c r="SHU215" s="69"/>
      <c r="SHV215" s="69"/>
      <c r="SHW215" s="69"/>
      <c r="SHX215" s="69"/>
      <c r="SHY215" s="69"/>
      <c r="SHZ215" s="69"/>
      <c r="SIA215" s="69"/>
      <c r="SIB215" s="69"/>
      <c r="SIC215" s="69"/>
      <c r="SID215" s="69"/>
      <c r="SIE215" s="69"/>
      <c r="SIF215" s="69"/>
      <c r="SIG215" s="69"/>
      <c r="SIH215" s="69"/>
      <c r="SII215" s="69"/>
      <c r="SIJ215" s="69"/>
      <c r="SIK215" s="69"/>
      <c r="SIL215" s="69"/>
      <c r="SIM215" s="69"/>
      <c r="SIN215" s="69"/>
      <c r="SIO215" s="69"/>
      <c r="SIP215" s="69"/>
      <c r="SIQ215" s="69"/>
      <c r="SIR215" s="69"/>
      <c r="SIS215" s="69"/>
      <c r="SIT215" s="69"/>
      <c r="SIU215" s="69"/>
      <c r="SIV215" s="69"/>
      <c r="SIW215" s="69"/>
      <c r="SIX215" s="69"/>
      <c r="SIY215" s="69"/>
      <c r="SIZ215" s="69"/>
      <c r="SJA215" s="69"/>
      <c r="SJB215" s="69"/>
      <c r="SJC215" s="69"/>
      <c r="SJD215" s="69"/>
      <c r="SJE215" s="69"/>
      <c r="SJF215" s="69"/>
      <c r="SJG215" s="69"/>
      <c r="SJH215" s="69"/>
      <c r="SJI215" s="69"/>
      <c r="SJJ215" s="69"/>
      <c r="SJK215" s="69"/>
      <c r="SJL215" s="69"/>
      <c r="SJM215" s="69"/>
      <c r="SJN215" s="69"/>
      <c r="SJO215" s="69"/>
      <c r="SJP215" s="69"/>
      <c r="SJQ215" s="69"/>
      <c r="SJR215" s="69"/>
      <c r="SJS215" s="69"/>
      <c r="SJT215" s="69"/>
      <c r="SJU215" s="69"/>
      <c r="SJV215" s="69"/>
      <c r="SJW215" s="69"/>
      <c r="SJX215" s="69"/>
      <c r="SJY215" s="69"/>
      <c r="SJZ215" s="69"/>
      <c r="SKA215" s="69"/>
      <c r="SKB215" s="69"/>
      <c r="SKC215" s="69"/>
      <c r="SKD215" s="69"/>
      <c r="SKE215" s="69"/>
      <c r="SKF215" s="69"/>
      <c r="SKG215" s="69"/>
      <c r="SKH215" s="69"/>
      <c r="SKI215" s="69"/>
      <c r="SKJ215" s="69"/>
      <c r="SKK215" s="69"/>
      <c r="SKL215" s="69"/>
      <c r="SKM215" s="69"/>
      <c r="SKN215" s="69"/>
      <c r="SKO215" s="69"/>
      <c r="SKP215" s="69"/>
      <c r="SKQ215" s="69"/>
      <c r="SKR215" s="69"/>
      <c r="SKS215" s="69"/>
      <c r="SKT215" s="69"/>
      <c r="SKU215" s="69"/>
      <c r="SKV215" s="69"/>
      <c r="SKW215" s="69"/>
      <c r="SKX215" s="69"/>
      <c r="SKY215" s="69"/>
      <c r="SKZ215" s="69"/>
      <c r="SLA215" s="69"/>
      <c r="SLB215" s="69"/>
      <c r="SLC215" s="69"/>
      <c r="SLD215" s="69"/>
      <c r="SLE215" s="69"/>
      <c r="SLF215" s="69"/>
      <c r="SLG215" s="69"/>
      <c r="SLH215" s="69"/>
      <c r="SLI215" s="69"/>
      <c r="SLJ215" s="69"/>
      <c r="SLK215" s="69"/>
      <c r="SLL215" s="69"/>
      <c r="SLM215" s="69"/>
      <c r="SLN215" s="69"/>
      <c r="SLO215" s="69"/>
      <c r="SLP215" s="69"/>
      <c r="SLQ215" s="69"/>
      <c r="SLR215" s="69"/>
      <c r="SLS215" s="69"/>
      <c r="SLT215" s="69"/>
      <c r="SLU215" s="69"/>
      <c r="SLV215" s="69"/>
      <c r="SLW215" s="69"/>
      <c r="SLX215" s="69"/>
      <c r="SLY215" s="69"/>
      <c r="SLZ215" s="69"/>
      <c r="SMA215" s="69"/>
      <c r="SMB215" s="69"/>
      <c r="SMC215" s="69"/>
      <c r="SMD215" s="69"/>
      <c r="SME215" s="69"/>
      <c r="SMF215" s="69"/>
      <c r="SMG215" s="69"/>
      <c r="SMH215" s="69"/>
      <c r="SMI215" s="69"/>
      <c r="SMJ215" s="69"/>
      <c r="SMK215" s="69"/>
      <c r="SML215" s="69"/>
      <c r="SMM215" s="69"/>
      <c r="SMN215" s="69"/>
      <c r="SMO215" s="69"/>
      <c r="SMP215" s="69"/>
      <c r="SMQ215" s="69"/>
      <c r="SMR215" s="69"/>
      <c r="SMS215" s="69"/>
      <c r="SMT215" s="69"/>
      <c r="SMU215" s="69"/>
      <c r="SMV215" s="69"/>
      <c r="SMW215" s="69"/>
      <c r="SMX215" s="69"/>
      <c r="SMY215" s="69"/>
      <c r="SMZ215" s="69"/>
      <c r="SNA215" s="69"/>
      <c r="SNB215" s="69"/>
      <c r="SNC215" s="69"/>
      <c r="SND215" s="69"/>
      <c r="SNE215" s="69"/>
      <c r="SNF215" s="69"/>
      <c r="SNG215" s="69"/>
      <c r="SNH215" s="69"/>
      <c r="SNI215" s="69"/>
      <c r="SNJ215" s="69"/>
      <c r="SNK215" s="69"/>
      <c r="SNL215" s="69"/>
      <c r="SNM215" s="69"/>
      <c r="SNN215" s="69"/>
      <c r="SNO215" s="69"/>
      <c r="SNP215" s="69"/>
      <c r="SNQ215" s="69"/>
      <c r="SNR215" s="69"/>
      <c r="SNS215" s="69"/>
      <c r="SNT215" s="69"/>
      <c r="SNU215" s="69"/>
      <c r="SNV215" s="69"/>
      <c r="SNW215" s="69"/>
      <c r="SNX215" s="69"/>
      <c r="SNY215" s="69"/>
      <c r="SNZ215" s="69"/>
      <c r="SOA215" s="69"/>
      <c r="SOB215" s="69"/>
      <c r="SOC215" s="69"/>
      <c r="SOD215" s="69"/>
      <c r="SOE215" s="69"/>
      <c r="SOF215" s="69"/>
      <c r="SOG215" s="69"/>
      <c r="SOH215" s="69"/>
      <c r="SOI215" s="69"/>
      <c r="SOJ215" s="69"/>
      <c r="SOK215" s="69"/>
      <c r="SOL215" s="69"/>
      <c r="SOM215" s="69"/>
      <c r="SON215" s="69"/>
      <c r="SOO215" s="69"/>
      <c r="SOP215" s="69"/>
      <c r="SOQ215" s="69"/>
      <c r="SOR215" s="69"/>
      <c r="SOS215" s="69"/>
      <c r="SOT215" s="69"/>
      <c r="SOU215" s="69"/>
      <c r="SOV215" s="69"/>
      <c r="SOW215" s="69"/>
      <c r="SOX215" s="69"/>
      <c r="SOY215" s="69"/>
      <c r="SOZ215" s="69"/>
      <c r="SPA215" s="69"/>
      <c r="SPB215" s="69"/>
      <c r="SPC215" s="69"/>
      <c r="SPD215" s="69"/>
      <c r="SPE215" s="69"/>
      <c r="SPF215" s="69"/>
      <c r="SPG215" s="69"/>
      <c r="SPH215" s="69"/>
      <c r="SPI215" s="69"/>
      <c r="SPJ215" s="69"/>
      <c r="SPK215" s="69"/>
      <c r="SPL215" s="69"/>
      <c r="SPM215" s="69"/>
      <c r="SPN215" s="69"/>
      <c r="SPO215" s="69"/>
      <c r="SPP215" s="69"/>
      <c r="SPQ215" s="69"/>
      <c r="SPR215" s="69"/>
      <c r="SPS215" s="69"/>
      <c r="SPT215" s="69"/>
      <c r="SPU215" s="69"/>
      <c r="SPV215" s="69"/>
      <c r="SPW215" s="69"/>
      <c r="SPX215" s="69"/>
      <c r="SPY215" s="69"/>
      <c r="SPZ215" s="69"/>
      <c r="SQA215" s="69"/>
      <c r="SQB215" s="69"/>
      <c r="SQC215" s="69"/>
      <c r="SQD215" s="69"/>
      <c r="SQE215" s="69"/>
      <c r="SQF215" s="69"/>
      <c r="SQG215" s="69"/>
      <c r="SQH215" s="69"/>
      <c r="SQI215" s="69"/>
      <c r="SQJ215" s="69"/>
      <c r="SQK215" s="69"/>
      <c r="SQL215" s="69"/>
      <c r="SQM215" s="69"/>
      <c r="SQN215" s="69"/>
      <c r="SQO215" s="69"/>
      <c r="SQP215" s="69"/>
      <c r="SQQ215" s="69"/>
      <c r="SQR215" s="69"/>
      <c r="SQS215" s="69"/>
      <c r="SQT215" s="69"/>
      <c r="SQU215" s="69"/>
      <c r="SQV215" s="69"/>
      <c r="SQW215" s="69"/>
      <c r="SQX215" s="69"/>
      <c r="SQY215" s="69"/>
      <c r="SQZ215" s="69"/>
      <c r="SRA215" s="69"/>
      <c r="SRB215" s="69"/>
      <c r="SRC215" s="69"/>
      <c r="SRD215" s="69"/>
      <c r="SRE215" s="69"/>
      <c r="SRF215" s="69"/>
      <c r="SRG215" s="69"/>
      <c r="SRH215" s="69"/>
      <c r="SRI215" s="69"/>
      <c r="SRJ215" s="69"/>
      <c r="SRK215" s="69"/>
      <c r="SRL215" s="69"/>
      <c r="SRM215" s="69"/>
      <c r="SRN215" s="69"/>
      <c r="SRO215" s="69"/>
      <c r="SRP215" s="69"/>
      <c r="SRQ215" s="69"/>
      <c r="SRR215" s="69"/>
      <c r="SRS215" s="69"/>
      <c r="SRT215" s="69"/>
      <c r="SRU215" s="69"/>
      <c r="SRV215" s="69"/>
      <c r="SRW215" s="69"/>
      <c r="SRX215" s="69"/>
      <c r="SRY215" s="69"/>
      <c r="SRZ215" s="69"/>
      <c r="SSA215" s="69"/>
      <c r="SSB215" s="69"/>
      <c r="SSC215" s="69"/>
      <c r="SSD215" s="69"/>
      <c r="SSE215" s="69"/>
      <c r="SSF215" s="69"/>
      <c r="SSG215" s="69"/>
      <c r="SSH215" s="69"/>
      <c r="SSI215" s="69"/>
      <c r="SSJ215" s="69"/>
      <c r="SSK215" s="69"/>
      <c r="SSL215" s="69"/>
      <c r="SSM215" s="69"/>
      <c r="SSN215" s="69"/>
      <c r="SSO215" s="69"/>
      <c r="SSP215" s="69"/>
      <c r="SSQ215" s="69"/>
      <c r="SSR215" s="69"/>
      <c r="SSS215" s="69"/>
      <c r="SST215" s="69"/>
      <c r="SSU215" s="69"/>
      <c r="SSV215" s="69"/>
      <c r="SSW215" s="69"/>
      <c r="SSX215" s="69"/>
      <c r="SSY215" s="69"/>
      <c r="SSZ215" s="69"/>
      <c r="STA215" s="69"/>
      <c r="STB215" s="69"/>
      <c r="STC215" s="69"/>
      <c r="STD215" s="69"/>
      <c r="STE215" s="69"/>
      <c r="STF215" s="69"/>
      <c r="STG215" s="69"/>
      <c r="STH215" s="69"/>
      <c r="STI215" s="69"/>
      <c r="STJ215" s="69"/>
      <c r="STK215" s="69"/>
      <c r="STL215" s="69"/>
      <c r="STM215" s="69"/>
      <c r="STN215" s="69"/>
      <c r="STO215" s="69"/>
      <c r="STP215" s="69"/>
      <c r="STQ215" s="69"/>
      <c r="STR215" s="69"/>
      <c r="STS215" s="69"/>
      <c r="STT215" s="69"/>
      <c r="STU215" s="69"/>
      <c r="STV215" s="69"/>
      <c r="STW215" s="69"/>
      <c r="STX215" s="69"/>
      <c r="STY215" s="69"/>
      <c r="STZ215" s="69"/>
      <c r="SUA215" s="69"/>
      <c r="SUB215" s="69"/>
      <c r="SUC215" s="69"/>
      <c r="SUD215" s="69"/>
      <c r="SUE215" s="69"/>
      <c r="SUF215" s="69"/>
      <c r="SUG215" s="69"/>
      <c r="SUH215" s="69"/>
      <c r="SUI215" s="69"/>
      <c r="SUJ215" s="69"/>
      <c r="SUK215" s="69"/>
      <c r="SUL215" s="69"/>
      <c r="SUM215" s="69"/>
      <c r="SUN215" s="69"/>
      <c r="SUO215" s="69"/>
      <c r="SUP215" s="69"/>
      <c r="SUQ215" s="69"/>
      <c r="SUR215" s="69"/>
      <c r="SUS215" s="69"/>
      <c r="SUT215" s="69"/>
      <c r="SUU215" s="69"/>
      <c r="SUV215" s="69"/>
      <c r="SUW215" s="69"/>
      <c r="SUX215" s="69"/>
      <c r="SUY215" s="69"/>
      <c r="SUZ215" s="69"/>
      <c r="SVA215" s="69"/>
      <c r="SVB215" s="69"/>
      <c r="SVC215" s="69"/>
      <c r="SVD215" s="69"/>
      <c r="SVE215" s="69"/>
      <c r="SVF215" s="69"/>
      <c r="SVG215" s="69"/>
      <c r="SVH215" s="69"/>
      <c r="SVI215" s="69"/>
      <c r="SVJ215" s="69"/>
      <c r="SVK215" s="69"/>
      <c r="SVL215" s="69"/>
      <c r="SVM215" s="69"/>
      <c r="SVN215" s="69"/>
      <c r="SVO215" s="69"/>
      <c r="SVP215" s="69"/>
      <c r="SVQ215" s="69"/>
      <c r="SVR215" s="69"/>
      <c r="SVS215" s="69"/>
      <c r="SVT215" s="69"/>
      <c r="SVU215" s="69"/>
      <c r="SVV215" s="69"/>
      <c r="SVW215" s="69"/>
      <c r="SVX215" s="69"/>
      <c r="SVY215" s="69"/>
      <c r="SVZ215" s="69"/>
      <c r="SWA215" s="69"/>
      <c r="SWB215" s="69"/>
      <c r="SWC215" s="69"/>
      <c r="SWD215" s="69"/>
      <c r="SWE215" s="69"/>
      <c r="SWF215" s="69"/>
      <c r="SWG215" s="69"/>
      <c r="SWH215" s="69"/>
      <c r="SWI215" s="69"/>
      <c r="SWJ215" s="69"/>
      <c r="SWK215" s="69"/>
      <c r="SWL215" s="69"/>
      <c r="SWM215" s="69"/>
      <c r="SWN215" s="69"/>
      <c r="SWO215" s="69"/>
      <c r="SWP215" s="69"/>
      <c r="SWQ215" s="69"/>
      <c r="SWR215" s="69"/>
      <c r="SWS215" s="69"/>
      <c r="SWT215" s="69"/>
      <c r="SWU215" s="69"/>
      <c r="SWV215" s="69"/>
      <c r="SWW215" s="69"/>
      <c r="SWX215" s="69"/>
      <c r="SWY215" s="69"/>
      <c r="SWZ215" s="69"/>
      <c r="SXA215" s="69"/>
      <c r="SXB215" s="69"/>
      <c r="SXC215" s="69"/>
      <c r="SXD215" s="69"/>
      <c r="SXE215" s="69"/>
      <c r="SXF215" s="69"/>
      <c r="SXG215" s="69"/>
      <c r="SXH215" s="69"/>
      <c r="SXI215" s="69"/>
      <c r="SXJ215" s="69"/>
      <c r="SXK215" s="69"/>
      <c r="SXL215" s="69"/>
      <c r="SXM215" s="69"/>
      <c r="SXN215" s="69"/>
      <c r="SXO215" s="69"/>
      <c r="SXP215" s="69"/>
      <c r="SXQ215" s="69"/>
      <c r="SXR215" s="69"/>
      <c r="SXS215" s="69"/>
      <c r="SXT215" s="69"/>
      <c r="SXU215" s="69"/>
      <c r="SXV215" s="69"/>
      <c r="SXW215" s="69"/>
      <c r="SXX215" s="69"/>
      <c r="SXY215" s="69"/>
      <c r="SXZ215" s="69"/>
      <c r="SYA215" s="69"/>
      <c r="SYB215" s="69"/>
      <c r="SYC215" s="69"/>
      <c r="SYD215" s="69"/>
      <c r="SYE215" s="69"/>
      <c r="SYF215" s="69"/>
      <c r="SYG215" s="69"/>
      <c r="SYH215" s="69"/>
      <c r="SYI215" s="69"/>
      <c r="SYJ215" s="69"/>
      <c r="SYK215" s="69"/>
      <c r="SYL215" s="69"/>
      <c r="SYM215" s="69"/>
      <c r="SYN215" s="69"/>
      <c r="SYO215" s="69"/>
      <c r="SYP215" s="69"/>
      <c r="SYQ215" s="69"/>
      <c r="SYR215" s="69"/>
      <c r="SYS215" s="69"/>
      <c r="SYT215" s="69"/>
      <c r="SYU215" s="69"/>
      <c r="SYV215" s="69"/>
      <c r="SYW215" s="69"/>
      <c r="SYX215" s="69"/>
      <c r="SYY215" s="69"/>
      <c r="SYZ215" s="69"/>
      <c r="SZA215" s="69"/>
      <c r="SZB215" s="69"/>
      <c r="SZC215" s="69"/>
      <c r="SZD215" s="69"/>
      <c r="SZE215" s="69"/>
      <c r="SZF215" s="69"/>
      <c r="SZG215" s="69"/>
      <c r="SZH215" s="69"/>
      <c r="SZI215" s="69"/>
      <c r="SZJ215" s="69"/>
      <c r="SZK215" s="69"/>
      <c r="SZL215" s="69"/>
      <c r="SZM215" s="69"/>
      <c r="SZN215" s="69"/>
      <c r="SZO215" s="69"/>
      <c r="SZP215" s="69"/>
      <c r="SZQ215" s="69"/>
      <c r="SZR215" s="69"/>
      <c r="SZS215" s="69"/>
      <c r="SZT215" s="69"/>
      <c r="SZU215" s="69"/>
      <c r="SZV215" s="69"/>
      <c r="SZW215" s="69"/>
      <c r="SZX215" s="69"/>
      <c r="SZY215" s="69"/>
      <c r="SZZ215" s="69"/>
      <c r="TAA215" s="69"/>
      <c r="TAB215" s="69"/>
      <c r="TAC215" s="69"/>
      <c r="TAD215" s="69"/>
      <c r="TAE215" s="69"/>
      <c r="TAF215" s="69"/>
      <c r="TAG215" s="69"/>
      <c r="TAH215" s="69"/>
      <c r="TAI215" s="69"/>
      <c r="TAJ215" s="69"/>
      <c r="TAK215" s="69"/>
      <c r="TAL215" s="69"/>
      <c r="TAM215" s="69"/>
      <c r="TAN215" s="69"/>
      <c r="TAO215" s="69"/>
      <c r="TAP215" s="69"/>
      <c r="TAQ215" s="69"/>
      <c r="TAR215" s="69"/>
      <c r="TAS215" s="69"/>
      <c r="TAT215" s="69"/>
      <c r="TAU215" s="69"/>
      <c r="TAV215" s="69"/>
      <c r="TAW215" s="69"/>
      <c r="TAX215" s="69"/>
      <c r="TAY215" s="69"/>
      <c r="TAZ215" s="69"/>
      <c r="TBA215" s="69"/>
      <c r="TBB215" s="69"/>
      <c r="TBC215" s="69"/>
      <c r="TBD215" s="69"/>
      <c r="TBE215" s="69"/>
      <c r="TBF215" s="69"/>
      <c r="TBG215" s="69"/>
      <c r="TBH215" s="69"/>
      <c r="TBI215" s="69"/>
      <c r="TBJ215" s="69"/>
      <c r="TBK215" s="69"/>
      <c r="TBL215" s="69"/>
      <c r="TBM215" s="69"/>
      <c r="TBN215" s="69"/>
      <c r="TBO215" s="69"/>
      <c r="TBP215" s="69"/>
      <c r="TBQ215" s="69"/>
      <c r="TBR215" s="69"/>
      <c r="TBS215" s="69"/>
      <c r="TBT215" s="69"/>
      <c r="TBU215" s="69"/>
      <c r="TBV215" s="69"/>
      <c r="TBW215" s="69"/>
      <c r="TBX215" s="69"/>
      <c r="TBY215" s="69"/>
      <c r="TBZ215" s="69"/>
      <c r="TCA215" s="69"/>
      <c r="TCB215" s="69"/>
      <c r="TCC215" s="69"/>
      <c r="TCD215" s="69"/>
      <c r="TCE215" s="69"/>
      <c r="TCF215" s="69"/>
      <c r="TCG215" s="69"/>
      <c r="TCH215" s="69"/>
      <c r="TCI215" s="69"/>
      <c r="TCJ215" s="69"/>
      <c r="TCK215" s="69"/>
      <c r="TCL215" s="69"/>
      <c r="TCM215" s="69"/>
      <c r="TCN215" s="69"/>
      <c r="TCO215" s="69"/>
      <c r="TCP215" s="69"/>
      <c r="TCQ215" s="69"/>
      <c r="TCR215" s="69"/>
      <c r="TCS215" s="69"/>
      <c r="TCT215" s="69"/>
      <c r="TCU215" s="69"/>
      <c r="TCV215" s="69"/>
      <c r="TCW215" s="69"/>
      <c r="TCX215" s="69"/>
      <c r="TCY215" s="69"/>
      <c r="TCZ215" s="69"/>
      <c r="TDA215" s="69"/>
      <c r="TDB215" s="69"/>
      <c r="TDC215" s="69"/>
      <c r="TDD215" s="69"/>
      <c r="TDE215" s="69"/>
      <c r="TDF215" s="69"/>
      <c r="TDG215" s="69"/>
      <c r="TDH215" s="69"/>
      <c r="TDI215" s="69"/>
      <c r="TDJ215" s="69"/>
      <c r="TDK215" s="69"/>
      <c r="TDL215" s="69"/>
      <c r="TDM215" s="69"/>
      <c r="TDN215" s="69"/>
      <c r="TDO215" s="69"/>
      <c r="TDP215" s="69"/>
      <c r="TDQ215" s="69"/>
      <c r="TDR215" s="69"/>
      <c r="TDS215" s="69"/>
      <c r="TDT215" s="69"/>
      <c r="TDU215" s="69"/>
      <c r="TDV215" s="69"/>
      <c r="TDW215" s="69"/>
      <c r="TDX215" s="69"/>
      <c r="TDY215" s="69"/>
      <c r="TDZ215" s="69"/>
      <c r="TEA215" s="69"/>
      <c r="TEB215" s="69"/>
      <c r="TEC215" s="69"/>
      <c r="TED215" s="69"/>
      <c r="TEE215" s="69"/>
      <c r="TEF215" s="69"/>
      <c r="TEG215" s="69"/>
      <c r="TEH215" s="69"/>
      <c r="TEI215" s="69"/>
      <c r="TEJ215" s="69"/>
      <c r="TEK215" s="69"/>
      <c r="TEL215" s="69"/>
      <c r="TEM215" s="69"/>
      <c r="TEN215" s="69"/>
      <c r="TEO215" s="69"/>
      <c r="TEP215" s="69"/>
      <c r="TEQ215" s="69"/>
      <c r="TER215" s="69"/>
      <c r="TES215" s="69"/>
      <c r="TET215" s="69"/>
      <c r="TEU215" s="69"/>
      <c r="TEV215" s="69"/>
      <c r="TEW215" s="69"/>
      <c r="TEX215" s="69"/>
      <c r="TEY215" s="69"/>
      <c r="TEZ215" s="69"/>
      <c r="TFA215" s="69"/>
      <c r="TFB215" s="69"/>
      <c r="TFC215" s="69"/>
      <c r="TFD215" s="69"/>
      <c r="TFE215" s="69"/>
      <c r="TFF215" s="69"/>
      <c r="TFG215" s="69"/>
      <c r="TFH215" s="69"/>
      <c r="TFI215" s="69"/>
      <c r="TFJ215" s="69"/>
      <c r="TFK215" s="69"/>
      <c r="TFL215" s="69"/>
      <c r="TFM215" s="69"/>
      <c r="TFN215" s="69"/>
      <c r="TFO215" s="69"/>
      <c r="TFP215" s="69"/>
      <c r="TFQ215" s="69"/>
      <c r="TFR215" s="69"/>
      <c r="TFS215" s="69"/>
      <c r="TFT215" s="69"/>
      <c r="TFU215" s="69"/>
      <c r="TFV215" s="69"/>
      <c r="TFW215" s="69"/>
      <c r="TFX215" s="69"/>
      <c r="TFY215" s="69"/>
      <c r="TFZ215" s="69"/>
      <c r="TGA215" s="69"/>
      <c r="TGB215" s="69"/>
      <c r="TGC215" s="69"/>
      <c r="TGD215" s="69"/>
      <c r="TGE215" s="69"/>
      <c r="TGF215" s="69"/>
      <c r="TGG215" s="69"/>
      <c r="TGH215" s="69"/>
      <c r="TGI215" s="69"/>
      <c r="TGJ215" s="69"/>
      <c r="TGK215" s="69"/>
      <c r="TGL215" s="69"/>
      <c r="TGM215" s="69"/>
      <c r="TGN215" s="69"/>
      <c r="TGO215" s="69"/>
      <c r="TGP215" s="69"/>
      <c r="TGQ215" s="69"/>
      <c r="TGR215" s="69"/>
      <c r="TGS215" s="69"/>
      <c r="TGT215" s="69"/>
      <c r="TGU215" s="69"/>
      <c r="TGV215" s="69"/>
      <c r="TGW215" s="69"/>
      <c r="TGX215" s="69"/>
      <c r="TGY215" s="69"/>
      <c r="TGZ215" s="69"/>
      <c r="THA215" s="69"/>
      <c r="THB215" s="69"/>
      <c r="THC215" s="69"/>
      <c r="THD215" s="69"/>
      <c r="THE215" s="69"/>
      <c r="THF215" s="69"/>
      <c r="THG215" s="69"/>
      <c r="THH215" s="69"/>
      <c r="THI215" s="69"/>
      <c r="THJ215" s="69"/>
      <c r="THK215" s="69"/>
      <c r="THL215" s="69"/>
      <c r="THM215" s="69"/>
      <c r="THN215" s="69"/>
      <c r="THO215" s="69"/>
      <c r="THP215" s="69"/>
      <c r="THQ215" s="69"/>
      <c r="THR215" s="69"/>
      <c r="THS215" s="69"/>
      <c r="THT215" s="69"/>
      <c r="THU215" s="69"/>
      <c r="THV215" s="69"/>
      <c r="THW215" s="69"/>
      <c r="THX215" s="69"/>
      <c r="THY215" s="69"/>
      <c r="THZ215" s="69"/>
      <c r="TIA215" s="69"/>
      <c r="TIB215" s="69"/>
      <c r="TIC215" s="69"/>
      <c r="TID215" s="69"/>
      <c r="TIE215" s="69"/>
      <c r="TIF215" s="69"/>
      <c r="TIG215" s="69"/>
      <c r="TIH215" s="69"/>
      <c r="TII215" s="69"/>
      <c r="TIJ215" s="69"/>
      <c r="TIK215" s="69"/>
      <c r="TIL215" s="69"/>
      <c r="TIM215" s="69"/>
      <c r="TIN215" s="69"/>
      <c r="TIO215" s="69"/>
      <c r="TIP215" s="69"/>
      <c r="TIQ215" s="69"/>
      <c r="TIR215" s="69"/>
      <c r="TIS215" s="69"/>
      <c r="TIT215" s="69"/>
      <c r="TIU215" s="69"/>
      <c r="TIV215" s="69"/>
      <c r="TIW215" s="69"/>
      <c r="TIX215" s="69"/>
      <c r="TIY215" s="69"/>
      <c r="TIZ215" s="69"/>
      <c r="TJA215" s="69"/>
      <c r="TJB215" s="69"/>
      <c r="TJC215" s="69"/>
      <c r="TJD215" s="69"/>
      <c r="TJE215" s="69"/>
      <c r="TJF215" s="69"/>
      <c r="TJG215" s="69"/>
      <c r="TJH215" s="69"/>
      <c r="TJI215" s="69"/>
      <c r="TJJ215" s="69"/>
      <c r="TJK215" s="69"/>
      <c r="TJL215" s="69"/>
      <c r="TJM215" s="69"/>
      <c r="TJN215" s="69"/>
      <c r="TJO215" s="69"/>
      <c r="TJP215" s="69"/>
      <c r="TJQ215" s="69"/>
      <c r="TJR215" s="69"/>
      <c r="TJS215" s="69"/>
      <c r="TJT215" s="69"/>
      <c r="TJU215" s="69"/>
      <c r="TJV215" s="69"/>
      <c r="TJW215" s="69"/>
      <c r="TJX215" s="69"/>
      <c r="TJY215" s="69"/>
      <c r="TJZ215" s="69"/>
      <c r="TKA215" s="69"/>
      <c r="TKB215" s="69"/>
      <c r="TKC215" s="69"/>
      <c r="TKD215" s="69"/>
      <c r="TKE215" s="69"/>
      <c r="TKF215" s="69"/>
      <c r="TKG215" s="69"/>
      <c r="TKH215" s="69"/>
      <c r="TKI215" s="69"/>
      <c r="TKJ215" s="69"/>
      <c r="TKK215" s="69"/>
      <c r="TKL215" s="69"/>
      <c r="TKM215" s="69"/>
      <c r="TKN215" s="69"/>
      <c r="TKO215" s="69"/>
      <c r="TKP215" s="69"/>
      <c r="TKQ215" s="69"/>
      <c r="TKR215" s="69"/>
      <c r="TKS215" s="69"/>
      <c r="TKT215" s="69"/>
      <c r="TKU215" s="69"/>
      <c r="TKV215" s="69"/>
      <c r="TKW215" s="69"/>
      <c r="TKX215" s="69"/>
      <c r="TKY215" s="69"/>
      <c r="TKZ215" s="69"/>
      <c r="TLA215" s="69"/>
      <c r="TLB215" s="69"/>
      <c r="TLC215" s="69"/>
      <c r="TLD215" s="69"/>
      <c r="TLE215" s="69"/>
      <c r="TLF215" s="69"/>
      <c r="TLG215" s="69"/>
      <c r="TLH215" s="69"/>
      <c r="TLI215" s="69"/>
      <c r="TLJ215" s="69"/>
      <c r="TLK215" s="69"/>
      <c r="TLL215" s="69"/>
      <c r="TLM215" s="69"/>
      <c r="TLN215" s="69"/>
      <c r="TLO215" s="69"/>
      <c r="TLP215" s="69"/>
      <c r="TLQ215" s="69"/>
      <c r="TLR215" s="69"/>
      <c r="TLS215" s="69"/>
      <c r="TLT215" s="69"/>
      <c r="TLU215" s="69"/>
      <c r="TLV215" s="69"/>
      <c r="TLW215" s="69"/>
      <c r="TLX215" s="69"/>
      <c r="TLY215" s="69"/>
      <c r="TLZ215" s="69"/>
      <c r="TMA215" s="69"/>
      <c r="TMB215" s="69"/>
      <c r="TMC215" s="69"/>
      <c r="TMD215" s="69"/>
      <c r="TME215" s="69"/>
      <c r="TMF215" s="69"/>
      <c r="TMG215" s="69"/>
      <c r="TMH215" s="69"/>
      <c r="TMI215" s="69"/>
      <c r="TMJ215" s="69"/>
      <c r="TMK215" s="69"/>
      <c r="TML215" s="69"/>
      <c r="TMM215" s="69"/>
      <c r="TMN215" s="69"/>
      <c r="TMO215" s="69"/>
      <c r="TMP215" s="69"/>
      <c r="TMQ215" s="69"/>
      <c r="TMR215" s="69"/>
      <c r="TMS215" s="69"/>
      <c r="TMT215" s="69"/>
      <c r="TMU215" s="69"/>
      <c r="TMV215" s="69"/>
      <c r="TMW215" s="69"/>
      <c r="TMX215" s="69"/>
      <c r="TMY215" s="69"/>
      <c r="TMZ215" s="69"/>
      <c r="TNA215" s="69"/>
      <c r="TNB215" s="69"/>
      <c r="TNC215" s="69"/>
      <c r="TND215" s="69"/>
      <c r="TNE215" s="69"/>
      <c r="TNF215" s="69"/>
      <c r="TNG215" s="69"/>
      <c r="TNH215" s="69"/>
      <c r="TNI215" s="69"/>
      <c r="TNJ215" s="69"/>
      <c r="TNK215" s="69"/>
      <c r="TNL215" s="69"/>
      <c r="TNM215" s="69"/>
      <c r="TNN215" s="69"/>
      <c r="TNO215" s="69"/>
      <c r="TNP215" s="69"/>
      <c r="TNQ215" s="69"/>
      <c r="TNR215" s="69"/>
      <c r="TNS215" s="69"/>
      <c r="TNT215" s="69"/>
      <c r="TNU215" s="69"/>
      <c r="TNV215" s="69"/>
      <c r="TNW215" s="69"/>
      <c r="TNX215" s="69"/>
      <c r="TNY215" s="69"/>
      <c r="TNZ215" s="69"/>
      <c r="TOA215" s="69"/>
      <c r="TOB215" s="69"/>
      <c r="TOC215" s="69"/>
      <c r="TOD215" s="69"/>
      <c r="TOE215" s="69"/>
      <c r="TOF215" s="69"/>
      <c r="TOG215" s="69"/>
      <c r="TOH215" s="69"/>
      <c r="TOI215" s="69"/>
      <c r="TOJ215" s="69"/>
      <c r="TOK215" s="69"/>
      <c r="TOL215" s="69"/>
      <c r="TOM215" s="69"/>
      <c r="TON215" s="69"/>
      <c r="TOO215" s="69"/>
      <c r="TOP215" s="69"/>
      <c r="TOQ215" s="69"/>
      <c r="TOR215" s="69"/>
      <c r="TOS215" s="69"/>
      <c r="TOT215" s="69"/>
      <c r="TOU215" s="69"/>
      <c r="TOV215" s="69"/>
      <c r="TOW215" s="69"/>
      <c r="TOX215" s="69"/>
      <c r="TOY215" s="69"/>
      <c r="TOZ215" s="69"/>
      <c r="TPA215" s="69"/>
      <c r="TPB215" s="69"/>
      <c r="TPC215" s="69"/>
      <c r="TPD215" s="69"/>
      <c r="TPE215" s="69"/>
      <c r="TPF215" s="69"/>
      <c r="TPG215" s="69"/>
      <c r="TPH215" s="69"/>
      <c r="TPI215" s="69"/>
      <c r="TPJ215" s="69"/>
      <c r="TPK215" s="69"/>
      <c r="TPL215" s="69"/>
      <c r="TPM215" s="69"/>
      <c r="TPN215" s="69"/>
      <c r="TPO215" s="69"/>
      <c r="TPP215" s="69"/>
      <c r="TPQ215" s="69"/>
      <c r="TPR215" s="69"/>
      <c r="TPS215" s="69"/>
      <c r="TPT215" s="69"/>
      <c r="TPU215" s="69"/>
      <c r="TPV215" s="69"/>
      <c r="TPW215" s="69"/>
      <c r="TPX215" s="69"/>
      <c r="TPY215" s="69"/>
      <c r="TPZ215" s="69"/>
      <c r="TQA215" s="69"/>
      <c r="TQB215" s="69"/>
      <c r="TQC215" s="69"/>
      <c r="TQD215" s="69"/>
      <c r="TQE215" s="69"/>
      <c r="TQF215" s="69"/>
      <c r="TQG215" s="69"/>
      <c r="TQH215" s="69"/>
      <c r="TQI215" s="69"/>
      <c r="TQJ215" s="69"/>
      <c r="TQK215" s="69"/>
      <c r="TQL215" s="69"/>
      <c r="TQM215" s="69"/>
      <c r="TQN215" s="69"/>
      <c r="TQO215" s="69"/>
      <c r="TQP215" s="69"/>
      <c r="TQQ215" s="69"/>
      <c r="TQR215" s="69"/>
      <c r="TQS215" s="69"/>
      <c r="TQT215" s="69"/>
      <c r="TQU215" s="69"/>
      <c r="TQV215" s="69"/>
      <c r="TQW215" s="69"/>
      <c r="TQX215" s="69"/>
      <c r="TQY215" s="69"/>
      <c r="TQZ215" s="69"/>
      <c r="TRA215" s="69"/>
      <c r="TRB215" s="69"/>
      <c r="TRC215" s="69"/>
      <c r="TRD215" s="69"/>
      <c r="TRE215" s="69"/>
      <c r="TRF215" s="69"/>
      <c r="TRG215" s="69"/>
      <c r="TRH215" s="69"/>
      <c r="TRI215" s="69"/>
      <c r="TRJ215" s="69"/>
      <c r="TRK215" s="69"/>
      <c r="TRL215" s="69"/>
      <c r="TRM215" s="69"/>
      <c r="TRN215" s="69"/>
      <c r="TRO215" s="69"/>
      <c r="TRP215" s="69"/>
      <c r="TRQ215" s="69"/>
      <c r="TRR215" s="69"/>
      <c r="TRS215" s="69"/>
      <c r="TRT215" s="69"/>
      <c r="TRU215" s="69"/>
      <c r="TRV215" s="69"/>
      <c r="TRW215" s="69"/>
      <c r="TRX215" s="69"/>
      <c r="TRY215" s="69"/>
      <c r="TRZ215" s="69"/>
      <c r="TSA215" s="69"/>
      <c r="TSB215" s="69"/>
      <c r="TSC215" s="69"/>
      <c r="TSD215" s="69"/>
      <c r="TSE215" s="69"/>
      <c r="TSF215" s="69"/>
      <c r="TSG215" s="69"/>
      <c r="TSH215" s="69"/>
      <c r="TSI215" s="69"/>
      <c r="TSJ215" s="69"/>
      <c r="TSK215" s="69"/>
      <c r="TSL215" s="69"/>
      <c r="TSM215" s="69"/>
      <c r="TSN215" s="69"/>
      <c r="TSO215" s="69"/>
      <c r="TSP215" s="69"/>
      <c r="TSQ215" s="69"/>
      <c r="TSR215" s="69"/>
      <c r="TSS215" s="69"/>
      <c r="TST215" s="69"/>
      <c r="TSU215" s="69"/>
      <c r="TSV215" s="69"/>
      <c r="TSW215" s="69"/>
      <c r="TSX215" s="69"/>
      <c r="TSY215" s="69"/>
      <c r="TSZ215" s="69"/>
      <c r="TTA215" s="69"/>
      <c r="TTB215" s="69"/>
      <c r="TTC215" s="69"/>
      <c r="TTD215" s="69"/>
      <c r="TTE215" s="69"/>
      <c r="TTF215" s="69"/>
      <c r="TTG215" s="69"/>
      <c r="TTH215" s="69"/>
      <c r="TTI215" s="69"/>
      <c r="TTJ215" s="69"/>
      <c r="TTK215" s="69"/>
      <c r="TTL215" s="69"/>
      <c r="TTM215" s="69"/>
      <c r="TTN215" s="69"/>
      <c r="TTO215" s="69"/>
      <c r="TTP215" s="69"/>
      <c r="TTQ215" s="69"/>
      <c r="TTR215" s="69"/>
      <c r="TTS215" s="69"/>
      <c r="TTT215" s="69"/>
      <c r="TTU215" s="69"/>
      <c r="TTV215" s="69"/>
      <c r="TTW215" s="69"/>
      <c r="TTX215" s="69"/>
      <c r="TTY215" s="69"/>
      <c r="TTZ215" s="69"/>
      <c r="TUA215" s="69"/>
      <c r="TUB215" s="69"/>
      <c r="TUC215" s="69"/>
      <c r="TUD215" s="69"/>
      <c r="TUE215" s="69"/>
      <c r="TUF215" s="69"/>
      <c r="TUG215" s="69"/>
      <c r="TUH215" s="69"/>
      <c r="TUI215" s="69"/>
      <c r="TUJ215" s="69"/>
      <c r="TUK215" s="69"/>
      <c r="TUL215" s="69"/>
      <c r="TUM215" s="69"/>
      <c r="TUN215" s="69"/>
      <c r="TUO215" s="69"/>
      <c r="TUP215" s="69"/>
      <c r="TUQ215" s="69"/>
      <c r="TUR215" s="69"/>
      <c r="TUS215" s="69"/>
      <c r="TUT215" s="69"/>
      <c r="TUU215" s="69"/>
      <c r="TUV215" s="69"/>
      <c r="TUW215" s="69"/>
      <c r="TUX215" s="69"/>
      <c r="TUY215" s="69"/>
      <c r="TUZ215" s="69"/>
      <c r="TVA215" s="69"/>
      <c r="TVB215" s="69"/>
      <c r="TVC215" s="69"/>
      <c r="TVD215" s="69"/>
      <c r="TVE215" s="69"/>
      <c r="TVF215" s="69"/>
      <c r="TVG215" s="69"/>
      <c r="TVH215" s="69"/>
      <c r="TVI215" s="69"/>
      <c r="TVJ215" s="69"/>
      <c r="TVK215" s="69"/>
      <c r="TVL215" s="69"/>
      <c r="TVM215" s="69"/>
      <c r="TVN215" s="69"/>
      <c r="TVO215" s="69"/>
      <c r="TVP215" s="69"/>
      <c r="TVQ215" s="69"/>
      <c r="TVR215" s="69"/>
      <c r="TVS215" s="69"/>
      <c r="TVT215" s="69"/>
      <c r="TVU215" s="69"/>
      <c r="TVV215" s="69"/>
      <c r="TVW215" s="69"/>
      <c r="TVX215" s="69"/>
      <c r="TVY215" s="69"/>
      <c r="TVZ215" s="69"/>
      <c r="TWA215" s="69"/>
      <c r="TWB215" s="69"/>
      <c r="TWC215" s="69"/>
      <c r="TWD215" s="69"/>
      <c r="TWE215" s="69"/>
      <c r="TWF215" s="69"/>
      <c r="TWG215" s="69"/>
      <c r="TWH215" s="69"/>
      <c r="TWI215" s="69"/>
      <c r="TWJ215" s="69"/>
      <c r="TWK215" s="69"/>
      <c r="TWL215" s="69"/>
      <c r="TWM215" s="69"/>
      <c r="TWN215" s="69"/>
      <c r="TWO215" s="69"/>
      <c r="TWP215" s="69"/>
      <c r="TWQ215" s="69"/>
      <c r="TWR215" s="69"/>
      <c r="TWS215" s="69"/>
      <c r="TWT215" s="69"/>
      <c r="TWU215" s="69"/>
      <c r="TWV215" s="69"/>
      <c r="TWW215" s="69"/>
      <c r="TWX215" s="69"/>
      <c r="TWY215" s="69"/>
      <c r="TWZ215" s="69"/>
      <c r="TXA215" s="69"/>
      <c r="TXB215" s="69"/>
      <c r="TXC215" s="69"/>
      <c r="TXD215" s="69"/>
      <c r="TXE215" s="69"/>
      <c r="TXF215" s="69"/>
      <c r="TXG215" s="69"/>
      <c r="TXH215" s="69"/>
      <c r="TXI215" s="69"/>
      <c r="TXJ215" s="69"/>
      <c r="TXK215" s="69"/>
      <c r="TXL215" s="69"/>
      <c r="TXM215" s="69"/>
      <c r="TXN215" s="69"/>
      <c r="TXO215" s="69"/>
      <c r="TXP215" s="69"/>
      <c r="TXQ215" s="69"/>
      <c r="TXR215" s="69"/>
      <c r="TXS215" s="69"/>
      <c r="TXT215" s="69"/>
      <c r="TXU215" s="69"/>
      <c r="TXV215" s="69"/>
      <c r="TXW215" s="69"/>
      <c r="TXX215" s="69"/>
      <c r="TXY215" s="69"/>
      <c r="TXZ215" s="69"/>
      <c r="TYA215" s="69"/>
      <c r="TYB215" s="69"/>
      <c r="TYC215" s="69"/>
      <c r="TYD215" s="69"/>
      <c r="TYE215" s="69"/>
      <c r="TYF215" s="69"/>
      <c r="TYG215" s="69"/>
      <c r="TYH215" s="69"/>
      <c r="TYI215" s="69"/>
      <c r="TYJ215" s="69"/>
      <c r="TYK215" s="69"/>
      <c r="TYL215" s="69"/>
      <c r="TYM215" s="69"/>
      <c r="TYN215" s="69"/>
      <c r="TYO215" s="69"/>
      <c r="TYP215" s="69"/>
      <c r="TYQ215" s="69"/>
      <c r="TYR215" s="69"/>
      <c r="TYS215" s="69"/>
      <c r="TYT215" s="69"/>
      <c r="TYU215" s="69"/>
      <c r="TYV215" s="69"/>
      <c r="TYW215" s="69"/>
      <c r="TYX215" s="69"/>
      <c r="TYY215" s="69"/>
      <c r="TYZ215" s="69"/>
      <c r="TZA215" s="69"/>
      <c r="TZB215" s="69"/>
      <c r="TZC215" s="69"/>
      <c r="TZD215" s="69"/>
      <c r="TZE215" s="69"/>
      <c r="TZF215" s="69"/>
      <c r="TZG215" s="69"/>
      <c r="TZH215" s="69"/>
      <c r="TZI215" s="69"/>
      <c r="TZJ215" s="69"/>
      <c r="TZK215" s="69"/>
      <c r="TZL215" s="69"/>
      <c r="TZM215" s="69"/>
      <c r="TZN215" s="69"/>
      <c r="TZO215" s="69"/>
      <c r="TZP215" s="69"/>
      <c r="TZQ215" s="69"/>
      <c r="TZR215" s="69"/>
      <c r="TZS215" s="69"/>
      <c r="TZT215" s="69"/>
      <c r="TZU215" s="69"/>
      <c r="TZV215" s="69"/>
      <c r="TZW215" s="69"/>
      <c r="TZX215" s="69"/>
      <c r="TZY215" s="69"/>
      <c r="TZZ215" s="69"/>
      <c r="UAA215" s="69"/>
      <c r="UAB215" s="69"/>
      <c r="UAC215" s="69"/>
      <c r="UAD215" s="69"/>
      <c r="UAE215" s="69"/>
      <c r="UAF215" s="69"/>
      <c r="UAG215" s="69"/>
      <c r="UAH215" s="69"/>
      <c r="UAI215" s="69"/>
      <c r="UAJ215" s="69"/>
      <c r="UAK215" s="69"/>
      <c r="UAL215" s="69"/>
      <c r="UAM215" s="69"/>
      <c r="UAN215" s="69"/>
      <c r="UAO215" s="69"/>
      <c r="UAP215" s="69"/>
      <c r="UAQ215" s="69"/>
      <c r="UAR215" s="69"/>
      <c r="UAS215" s="69"/>
      <c r="UAT215" s="69"/>
      <c r="UAU215" s="69"/>
      <c r="UAV215" s="69"/>
      <c r="UAW215" s="69"/>
      <c r="UAX215" s="69"/>
      <c r="UAY215" s="69"/>
      <c r="UAZ215" s="69"/>
      <c r="UBA215" s="69"/>
      <c r="UBB215" s="69"/>
      <c r="UBC215" s="69"/>
      <c r="UBD215" s="69"/>
      <c r="UBE215" s="69"/>
      <c r="UBF215" s="69"/>
      <c r="UBG215" s="69"/>
      <c r="UBH215" s="69"/>
      <c r="UBI215" s="69"/>
      <c r="UBJ215" s="69"/>
      <c r="UBK215" s="69"/>
      <c r="UBL215" s="69"/>
      <c r="UBM215" s="69"/>
      <c r="UBN215" s="69"/>
      <c r="UBO215" s="69"/>
      <c r="UBP215" s="69"/>
      <c r="UBQ215" s="69"/>
      <c r="UBR215" s="69"/>
      <c r="UBS215" s="69"/>
      <c r="UBT215" s="69"/>
      <c r="UBU215" s="69"/>
      <c r="UBV215" s="69"/>
      <c r="UBW215" s="69"/>
      <c r="UBX215" s="69"/>
      <c r="UBY215" s="69"/>
      <c r="UBZ215" s="69"/>
      <c r="UCA215" s="69"/>
      <c r="UCB215" s="69"/>
      <c r="UCC215" s="69"/>
      <c r="UCD215" s="69"/>
      <c r="UCE215" s="69"/>
      <c r="UCF215" s="69"/>
      <c r="UCG215" s="69"/>
      <c r="UCH215" s="69"/>
      <c r="UCI215" s="69"/>
      <c r="UCJ215" s="69"/>
      <c r="UCK215" s="69"/>
      <c r="UCL215" s="69"/>
      <c r="UCM215" s="69"/>
      <c r="UCN215" s="69"/>
      <c r="UCO215" s="69"/>
      <c r="UCP215" s="69"/>
      <c r="UCQ215" s="69"/>
      <c r="UCR215" s="69"/>
      <c r="UCS215" s="69"/>
      <c r="UCT215" s="69"/>
      <c r="UCU215" s="69"/>
      <c r="UCV215" s="69"/>
      <c r="UCW215" s="69"/>
      <c r="UCX215" s="69"/>
      <c r="UCY215" s="69"/>
      <c r="UCZ215" s="69"/>
      <c r="UDA215" s="69"/>
      <c r="UDB215" s="69"/>
      <c r="UDC215" s="69"/>
      <c r="UDD215" s="69"/>
      <c r="UDE215" s="69"/>
      <c r="UDF215" s="69"/>
      <c r="UDG215" s="69"/>
      <c r="UDH215" s="69"/>
      <c r="UDI215" s="69"/>
      <c r="UDJ215" s="69"/>
      <c r="UDK215" s="69"/>
      <c r="UDL215" s="69"/>
      <c r="UDM215" s="69"/>
      <c r="UDN215" s="69"/>
      <c r="UDO215" s="69"/>
      <c r="UDP215" s="69"/>
      <c r="UDQ215" s="69"/>
      <c r="UDR215" s="69"/>
      <c r="UDS215" s="69"/>
      <c r="UDT215" s="69"/>
      <c r="UDU215" s="69"/>
      <c r="UDV215" s="69"/>
      <c r="UDW215" s="69"/>
      <c r="UDX215" s="69"/>
      <c r="UDY215" s="69"/>
      <c r="UDZ215" s="69"/>
      <c r="UEA215" s="69"/>
      <c r="UEB215" s="69"/>
      <c r="UEC215" s="69"/>
      <c r="UED215" s="69"/>
      <c r="UEE215" s="69"/>
      <c r="UEF215" s="69"/>
      <c r="UEG215" s="69"/>
      <c r="UEH215" s="69"/>
      <c r="UEI215" s="69"/>
      <c r="UEJ215" s="69"/>
      <c r="UEK215" s="69"/>
      <c r="UEL215" s="69"/>
      <c r="UEM215" s="69"/>
      <c r="UEN215" s="69"/>
      <c r="UEO215" s="69"/>
      <c r="UEP215" s="69"/>
      <c r="UEQ215" s="69"/>
      <c r="UER215" s="69"/>
      <c r="UES215" s="69"/>
      <c r="UET215" s="69"/>
      <c r="UEU215" s="69"/>
      <c r="UEV215" s="69"/>
      <c r="UEW215" s="69"/>
      <c r="UEX215" s="69"/>
      <c r="UEY215" s="69"/>
      <c r="UEZ215" s="69"/>
      <c r="UFA215" s="69"/>
      <c r="UFB215" s="69"/>
      <c r="UFC215" s="69"/>
      <c r="UFD215" s="69"/>
      <c r="UFE215" s="69"/>
      <c r="UFF215" s="69"/>
      <c r="UFG215" s="69"/>
      <c r="UFH215" s="69"/>
      <c r="UFI215" s="69"/>
      <c r="UFJ215" s="69"/>
      <c r="UFK215" s="69"/>
      <c r="UFL215" s="69"/>
      <c r="UFM215" s="69"/>
      <c r="UFN215" s="69"/>
      <c r="UFO215" s="69"/>
      <c r="UFP215" s="69"/>
      <c r="UFQ215" s="69"/>
      <c r="UFR215" s="69"/>
      <c r="UFS215" s="69"/>
      <c r="UFT215" s="69"/>
      <c r="UFU215" s="69"/>
      <c r="UFV215" s="69"/>
      <c r="UFW215" s="69"/>
      <c r="UFX215" s="69"/>
      <c r="UFY215" s="69"/>
      <c r="UFZ215" s="69"/>
      <c r="UGA215" s="69"/>
      <c r="UGB215" s="69"/>
      <c r="UGC215" s="69"/>
      <c r="UGD215" s="69"/>
      <c r="UGE215" s="69"/>
      <c r="UGF215" s="69"/>
      <c r="UGG215" s="69"/>
      <c r="UGH215" s="69"/>
      <c r="UGI215" s="69"/>
      <c r="UGJ215" s="69"/>
      <c r="UGK215" s="69"/>
      <c r="UGL215" s="69"/>
      <c r="UGM215" s="69"/>
      <c r="UGN215" s="69"/>
      <c r="UGO215" s="69"/>
      <c r="UGP215" s="69"/>
      <c r="UGQ215" s="69"/>
      <c r="UGR215" s="69"/>
      <c r="UGS215" s="69"/>
      <c r="UGT215" s="69"/>
      <c r="UGU215" s="69"/>
      <c r="UGV215" s="69"/>
      <c r="UGW215" s="69"/>
      <c r="UGX215" s="69"/>
      <c r="UGY215" s="69"/>
      <c r="UGZ215" s="69"/>
      <c r="UHA215" s="69"/>
      <c r="UHB215" s="69"/>
      <c r="UHC215" s="69"/>
      <c r="UHD215" s="69"/>
      <c r="UHE215" s="69"/>
      <c r="UHF215" s="69"/>
      <c r="UHG215" s="69"/>
      <c r="UHH215" s="69"/>
      <c r="UHI215" s="69"/>
      <c r="UHJ215" s="69"/>
      <c r="UHK215" s="69"/>
      <c r="UHL215" s="69"/>
      <c r="UHM215" s="69"/>
      <c r="UHN215" s="69"/>
      <c r="UHO215" s="69"/>
      <c r="UHP215" s="69"/>
      <c r="UHQ215" s="69"/>
      <c r="UHR215" s="69"/>
      <c r="UHS215" s="69"/>
      <c r="UHT215" s="69"/>
      <c r="UHU215" s="69"/>
      <c r="UHV215" s="69"/>
      <c r="UHW215" s="69"/>
      <c r="UHX215" s="69"/>
      <c r="UHY215" s="69"/>
      <c r="UHZ215" s="69"/>
      <c r="UIA215" s="69"/>
      <c r="UIB215" s="69"/>
      <c r="UIC215" s="69"/>
      <c r="UID215" s="69"/>
      <c r="UIE215" s="69"/>
      <c r="UIF215" s="69"/>
      <c r="UIG215" s="69"/>
      <c r="UIH215" s="69"/>
      <c r="UII215" s="69"/>
      <c r="UIJ215" s="69"/>
      <c r="UIK215" s="69"/>
      <c r="UIL215" s="69"/>
      <c r="UIM215" s="69"/>
      <c r="UIN215" s="69"/>
      <c r="UIO215" s="69"/>
      <c r="UIP215" s="69"/>
      <c r="UIQ215" s="69"/>
      <c r="UIR215" s="69"/>
      <c r="UIS215" s="69"/>
      <c r="UIT215" s="69"/>
      <c r="UIU215" s="69"/>
      <c r="UIV215" s="69"/>
      <c r="UIW215" s="69"/>
      <c r="UIX215" s="69"/>
      <c r="UIY215" s="69"/>
      <c r="UIZ215" s="69"/>
      <c r="UJA215" s="69"/>
      <c r="UJB215" s="69"/>
      <c r="UJC215" s="69"/>
      <c r="UJD215" s="69"/>
      <c r="UJE215" s="69"/>
      <c r="UJF215" s="69"/>
      <c r="UJG215" s="69"/>
      <c r="UJH215" s="69"/>
      <c r="UJI215" s="69"/>
      <c r="UJJ215" s="69"/>
      <c r="UJK215" s="69"/>
      <c r="UJL215" s="69"/>
      <c r="UJM215" s="69"/>
      <c r="UJN215" s="69"/>
      <c r="UJO215" s="69"/>
      <c r="UJP215" s="69"/>
      <c r="UJQ215" s="69"/>
      <c r="UJR215" s="69"/>
      <c r="UJS215" s="69"/>
      <c r="UJT215" s="69"/>
      <c r="UJU215" s="69"/>
      <c r="UJV215" s="69"/>
      <c r="UJW215" s="69"/>
      <c r="UJX215" s="69"/>
      <c r="UJY215" s="69"/>
      <c r="UJZ215" s="69"/>
      <c r="UKA215" s="69"/>
      <c r="UKB215" s="69"/>
      <c r="UKC215" s="69"/>
      <c r="UKD215" s="69"/>
      <c r="UKE215" s="69"/>
      <c r="UKF215" s="69"/>
      <c r="UKG215" s="69"/>
      <c r="UKH215" s="69"/>
      <c r="UKI215" s="69"/>
      <c r="UKJ215" s="69"/>
      <c r="UKK215" s="69"/>
      <c r="UKL215" s="69"/>
      <c r="UKM215" s="69"/>
      <c r="UKN215" s="69"/>
      <c r="UKO215" s="69"/>
      <c r="UKP215" s="69"/>
      <c r="UKQ215" s="69"/>
      <c r="UKR215" s="69"/>
      <c r="UKS215" s="69"/>
      <c r="UKT215" s="69"/>
      <c r="UKU215" s="69"/>
      <c r="UKV215" s="69"/>
      <c r="UKW215" s="69"/>
      <c r="UKX215" s="69"/>
      <c r="UKY215" s="69"/>
      <c r="UKZ215" s="69"/>
      <c r="ULA215" s="69"/>
      <c r="ULB215" s="69"/>
      <c r="ULC215" s="69"/>
      <c r="ULD215" s="69"/>
      <c r="ULE215" s="69"/>
      <c r="ULF215" s="69"/>
      <c r="ULG215" s="69"/>
      <c r="ULH215" s="69"/>
      <c r="ULI215" s="69"/>
      <c r="ULJ215" s="69"/>
      <c r="ULK215" s="69"/>
      <c r="ULL215" s="69"/>
      <c r="ULM215" s="69"/>
      <c r="ULN215" s="69"/>
      <c r="ULO215" s="69"/>
      <c r="ULP215" s="69"/>
      <c r="ULQ215" s="69"/>
      <c r="ULR215" s="69"/>
      <c r="ULS215" s="69"/>
      <c r="ULT215" s="69"/>
      <c r="ULU215" s="69"/>
      <c r="ULV215" s="69"/>
      <c r="ULW215" s="69"/>
      <c r="ULX215" s="69"/>
      <c r="ULY215" s="69"/>
      <c r="ULZ215" s="69"/>
      <c r="UMA215" s="69"/>
      <c r="UMB215" s="69"/>
      <c r="UMC215" s="69"/>
      <c r="UMD215" s="69"/>
      <c r="UME215" s="69"/>
      <c r="UMF215" s="69"/>
      <c r="UMG215" s="69"/>
      <c r="UMH215" s="69"/>
      <c r="UMI215" s="69"/>
      <c r="UMJ215" s="69"/>
      <c r="UMK215" s="69"/>
      <c r="UML215" s="69"/>
      <c r="UMM215" s="69"/>
      <c r="UMN215" s="69"/>
      <c r="UMO215" s="69"/>
      <c r="UMP215" s="69"/>
      <c r="UMQ215" s="69"/>
      <c r="UMR215" s="69"/>
      <c r="UMS215" s="69"/>
      <c r="UMT215" s="69"/>
      <c r="UMU215" s="69"/>
      <c r="UMV215" s="69"/>
      <c r="UMW215" s="69"/>
      <c r="UMX215" s="69"/>
      <c r="UMY215" s="69"/>
      <c r="UMZ215" s="69"/>
      <c r="UNA215" s="69"/>
      <c r="UNB215" s="69"/>
      <c r="UNC215" s="69"/>
      <c r="UND215" s="69"/>
      <c r="UNE215" s="69"/>
      <c r="UNF215" s="69"/>
      <c r="UNG215" s="69"/>
      <c r="UNH215" s="69"/>
      <c r="UNI215" s="69"/>
      <c r="UNJ215" s="69"/>
      <c r="UNK215" s="69"/>
      <c r="UNL215" s="69"/>
      <c r="UNM215" s="69"/>
      <c r="UNN215" s="69"/>
      <c r="UNO215" s="69"/>
      <c r="UNP215" s="69"/>
      <c r="UNQ215" s="69"/>
      <c r="UNR215" s="69"/>
      <c r="UNS215" s="69"/>
      <c r="UNT215" s="69"/>
      <c r="UNU215" s="69"/>
      <c r="UNV215" s="69"/>
      <c r="UNW215" s="69"/>
      <c r="UNX215" s="69"/>
      <c r="UNY215" s="69"/>
      <c r="UNZ215" s="69"/>
      <c r="UOA215" s="69"/>
      <c r="UOB215" s="69"/>
      <c r="UOC215" s="69"/>
      <c r="UOD215" s="69"/>
      <c r="UOE215" s="69"/>
      <c r="UOF215" s="69"/>
      <c r="UOG215" s="69"/>
      <c r="UOH215" s="69"/>
      <c r="UOI215" s="69"/>
      <c r="UOJ215" s="69"/>
      <c r="UOK215" s="69"/>
      <c r="UOL215" s="69"/>
      <c r="UOM215" s="69"/>
      <c r="UON215" s="69"/>
      <c r="UOO215" s="69"/>
      <c r="UOP215" s="69"/>
      <c r="UOQ215" s="69"/>
      <c r="UOR215" s="69"/>
      <c r="UOS215" s="69"/>
      <c r="UOT215" s="69"/>
      <c r="UOU215" s="69"/>
      <c r="UOV215" s="69"/>
      <c r="UOW215" s="69"/>
      <c r="UOX215" s="69"/>
      <c r="UOY215" s="69"/>
      <c r="UOZ215" s="69"/>
      <c r="UPA215" s="69"/>
      <c r="UPB215" s="69"/>
      <c r="UPC215" s="69"/>
      <c r="UPD215" s="69"/>
      <c r="UPE215" s="69"/>
      <c r="UPF215" s="69"/>
      <c r="UPG215" s="69"/>
      <c r="UPH215" s="69"/>
      <c r="UPI215" s="69"/>
      <c r="UPJ215" s="69"/>
      <c r="UPK215" s="69"/>
      <c r="UPL215" s="69"/>
      <c r="UPM215" s="69"/>
      <c r="UPN215" s="69"/>
      <c r="UPO215" s="69"/>
      <c r="UPP215" s="69"/>
      <c r="UPQ215" s="69"/>
      <c r="UPR215" s="69"/>
      <c r="UPS215" s="69"/>
      <c r="UPT215" s="69"/>
      <c r="UPU215" s="69"/>
      <c r="UPV215" s="69"/>
      <c r="UPW215" s="69"/>
      <c r="UPX215" s="69"/>
      <c r="UPY215" s="69"/>
      <c r="UPZ215" s="69"/>
      <c r="UQA215" s="69"/>
      <c r="UQB215" s="69"/>
      <c r="UQC215" s="69"/>
      <c r="UQD215" s="69"/>
      <c r="UQE215" s="69"/>
      <c r="UQF215" s="69"/>
      <c r="UQG215" s="69"/>
      <c r="UQH215" s="69"/>
      <c r="UQI215" s="69"/>
      <c r="UQJ215" s="69"/>
      <c r="UQK215" s="69"/>
      <c r="UQL215" s="69"/>
      <c r="UQM215" s="69"/>
      <c r="UQN215" s="69"/>
      <c r="UQO215" s="69"/>
      <c r="UQP215" s="69"/>
      <c r="UQQ215" s="69"/>
      <c r="UQR215" s="69"/>
      <c r="UQS215" s="69"/>
      <c r="UQT215" s="69"/>
      <c r="UQU215" s="69"/>
      <c r="UQV215" s="69"/>
      <c r="UQW215" s="69"/>
      <c r="UQX215" s="69"/>
      <c r="UQY215" s="69"/>
      <c r="UQZ215" s="69"/>
      <c r="URA215" s="69"/>
      <c r="URB215" s="69"/>
      <c r="URC215" s="69"/>
      <c r="URD215" s="69"/>
      <c r="URE215" s="69"/>
      <c r="URF215" s="69"/>
      <c r="URG215" s="69"/>
      <c r="URH215" s="69"/>
      <c r="URI215" s="69"/>
      <c r="URJ215" s="69"/>
      <c r="URK215" s="69"/>
      <c r="URL215" s="69"/>
      <c r="URM215" s="69"/>
      <c r="URN215" s="69"/>
      <c r="URO215" s="69"/>
      <c r="URP215" s="69"/>
      <c r="URQ215" s="69"/>
      <c r="URR215" s="69"/>
      <c r="URS215" s="69"/>
      <c r="URT215" s="69"/>
      <c r="URU215" s="69"/>
      <c r="URV215" s="69"/>
      <c r="URW215" s="69"/>
      <c r="URX215" s="69"/>
      <c r="URY215" s="69"/>
      <c r="URZ215" s="69"/>
      <c r="USA215" s="69"/>
      <c r="USB215" s="69"/>
      <c r="USC215" s="69"/>
      <c r="USD215" s="69"/>
      <c r="USE215" s="69"/>
      <c r="USF215" s="69"/>
      <c r="USG215" s="69"/>
      <c r="USH215" s="69"/>
      <c r="USI215" s="69"/>
      <c r="USJ215" s="69"/>
      <c r="USK215" s="69"/>
      <c r="USL215" s="69"/>
      <c r="USM215" s="69"/>
      <c r="USN215" s="69"/>
      <c r="USO215" s="69"/>
      <c r="USP215" s="69"/>
      <c r="USQ215" s="69"/>
      <c r="USR215" s="69"/>
      <c r="USS215" s="69"/>
      <c r="UST215" s="69"/>
      <c r="USU215" s="69"/>
      <c r="USV215" s="69"/>
      <c r="USW215" s="69"/>
      <c r="USX215" s="69"/>
      <c r="USY215" s="69"/>
      <c r="USZ215" s="69"/>
      <c r="UTA215" s="69"/>
      <c r="UTB215" s="69"/>
      <c r="UTC215" s="69"/>
      <c r="UTD215" s="69"/>
      <c r="UTE215" s="69"/>
      <c r="UTF215" s="69"/>
      <c r="UTG215" s="69"/>
      <c r="UTH215" s="69"/>
      <c r="UTI215" s="69"/>
      <c r="UTJ215" s="69"/>
      <c r="UTK215" s="69"/>
      <c r="UTL215" s="69"/>
      <c r="UTM215" s="69"/>
      <c r="UTN215" s="69"/>
      <c r="UTO215" s="69"/>
      <c r="UTP215" s="69"/>
      <c r="UTQ215" s="69"/>
      <c r="UTR215" s="69"/>
      <c r="UTS215" s="69"/>
      <c r="UTT215" s="69"/>
      <c r="UTU215" s="69"/>
      <c r="UTV215" s="69"/>
      <c r="UTW215" s="69"/>
      <c r="UTX215" s="69"/>
      <c r="UTY215" s="69"/>
      <c r="UTZ215" s="69"/>
      <c r="UUA215" s="69"/>
      <c r="UUB215" s="69"/>
      <c r="UUC215" s="69"/>
      <c r="UUD215" s="69"/>
      <c r="UUE215" s="69"/>
      <c r="UUF215" s="69"/>
      <c r="UUG215" s="69"/>
      <c r="UUH215" s="69"/>
      <c r="UUI215" s="69"/>
      <c r="UUJ215" s="69"/>
      <c r="UUK215" s="69"/>
      <c r="UUL215" s="69"/>
      <c r="UUM215" s="69"/>
      <c r="UUN215" s="69"/>
      <c r="UUO215" s="69"/>
      <c r="UUP215" s="69"/>
      <c r="UUQ215" s="69"/>
      <c r="UUR215" s="69"/>
      <c r="UUS215" s="69"/>
      <c r="UUT215" s="69"/>
      <c r="UUU215" s="69"/>
      <c r="UUV215" s="69"/>
      <c r="UUW215" s="69"/>
      <c r="UUX215" s="69"/>
      <c r="UUY215" s="69"/>
      <c r="UUZ215" s="69"/>
      <c r="UVA215" s="69"/>
      <c r="UVB215" s="69"/>
      <c r="UVC215" s="69"/>
      <c r="UVD215" s="69"/>
      <c r="UVE215" s="69"/>
      <c r="UVF215" s="69"/>
      <c r="UVG215" s="69"/>
      <c r="UVH215" s="69"/>
      <c r="UVI215" s="69"/>
      <c r="UVJ215" s="69"/>
      <c r="UVK215" s="69"/>
      <c r="UVL215" s="69"/>
      <c r="UVM215" s="69"/>
      <c r="UVN215" s="69"/>
      <c r="UVO215" s="69"/>
      <c r="UVP215" s="69"/>
      <c r="UVQ215" s="69"/>
      <c r="UVR215" s="69"/>
      <c r="UVS215" s="69"/>
      <c r="UVT215" s="69"/>
      <c r="UVU215" s="69"/>
      <c r="UVV215" s="69"/>
      <c r="UVW215" s="69"/>
      <c r="UVX215" s="69"/>
      <c r="UVY215" s="69"/>
      <c r="UVZ215" s="69"/>
      <c r="UWA215" s="69"/>
      <c r="UWB215" s="69"/>
      <c r="UWC215" s="69"/>
      <c r="UWD215" s="69"/>
      <c r="UWE215" s="69"/>
      <c r="UWF215" s="69"/>
      <c r="UWG215" s="69"/>
      <c r="UWH215" s="69"/>
      <c r="UWI215" s="69"/>
      <c r="UWJ215" s="69"/>
      <c r="UWK215" s="69"/>
      <c r="UWL215" s="69"/>
      <c r="UWM215" s="69"/>
      <c r="UWN215" s="69"/>
      <c r="UWO215" s="69"/>
      <c r="UWP215" s="69"/>
      <c r="UWQ215" s="69"/>
      <c r="UWR215" s="69"/>
      <c r="UWS215" s="69"/>
      <c r="UWT215" s="69"/>
      <c r="UWU215" s="69"/>
      <c r="UWV215" s="69"/>
      <c r="UWW215" s="69"/>
      <c r="UWX215" s="69"/>
      <c r="UWY215" s="69"/>
      <c r="UWZ215" s="69"/>
      <c r="UXA215" s="69"/>
      <c r="UXB215" s="69"/>
      <c r="UXC215" s="69"/>
      <c r="UXD215" s="69"/>
      <c r="UXE215" s="69"/>
      <c r="UXF215" s="69"/>
      <c r="UXG215" s="69"/>
      <c r="UXH215" s="69"/>
      <c r="UXI215" s="69"/>
      <c r="UXJ215" s="69"/>
      <c r="UXK215" s="69"/>
      <c r="UXL215" s="69"/>
      <c r="UXM215" s="69"/>
      <c r="UXN215" s="69"/>
      <c r="UXO215" s="69"/>
      <c r="UXP215" s="69"/>
      <c r="UXQ215" s="69"/>
      <c r="UXR215" s="69"/>
      <c r="UXS215" s="69"/>
      <c r="UXT215" s="69"/>
      <c r="UXU215" s="69"/>
      <c r="UXV215" s="69"/>
      <c r="UXW215" s="69"/>
      <c r="UXX215" s="69"/>
      <c r="UXY215" s="69"/>
      <c r="UXZ215" s="69"/>
      <c r="UYA215" s="69"/>
      <c r="UYB215" s="69"/>
      <c r="UYC215" s="69"/>
      <c r="UYD215" s="69"/>
      <c r="UYE215" s="69"/>
      <c r="UYF215" s="69"/>
      <c r="UYG215" s="69"/>
      <c r="UYH215" s="69"/>
      <c r="UYI215" s="69"/>
      <c r="UYJ215" s="69"/>
      <c r="UYK215" s="69"/>
      <c r="UYL215" s="69"/>
      <c r="UYM215" s="69"/>
      <c r="UYN215" s="69"/>
      <c r="UYO215" s="69"/>
      <c r="UYP215" s="69"/>
      <c r="UYQ215" s="69"/>
      <c r="UYR215" s="69"/>
      <c r="UYS215" s="69"/>
      <c r="UYT215" s="69"/>
      <c r="UYU215" s="69"/>
      <c r="UYV215" s="69"/>
      <c r="UYW215" s="69"/>
      <c r="UYX215" s="69"/>
      <c r="UYY215" s="69"/>
      <c r="UYZ215" s="69"/>
      <c r="UZA215" s="69"/>
      <c r="UZB215" s="69"/>
      <c r="UZC215" s="69"/>
      <c r="UZD215" s="69"/>
      <c r="UZE215" s="69"/>
      <c r="UZF215" s="69"/>
      <c r="UZG215" s="69"/>
      <c r="UZH215" s="69"/>
      <c r="UZI215" s="69"/>
      <c r="UZJ215" s="69"/>
      <c r="UZK215" s="69"/>
      <c r="UZL215" s="69"/>
      <c r="UZM215" s="69"/>
      <c r="UZN215" s="69"/>
      <c r="UZO215" s="69"/>
      <c r="UZP215" s="69"/>
      <c r="UZQ215" s="69"/>
      <c r="UZR215" s="69"/>
      <c r="UZS215" s="69"/>
      <c r="UZT215" s="69"/>
      <c r="UZU215" s="69"/>
      <c r="UZV215" s="69"/>
      <c r="UZW215" s="69"/>
      <c r="UZX215" s="69"/>
      <c r="UZY215" s="69"/>
      <c r="UZZ215" s="69"/>
      <c r="VAA215" s="69"/>
      <c r="VAB215" s="69"/>
      <c r="VAC215" s="69"/>
      <c r="VAD215" s="69"/>
      <c r="VAE215" s="69"/>
      <c r="VAF215" s="69"/>
      <c r="VAG215" s="69"/>
      <c r="VAH215" s="69"/>
      <c r="VAI215" s="69"/>
      <c r="VAJ215" s="69"/>
      <c r="VAK215" s="69"/>
      <c r="VAL215" s="69"/>
      <c r="VAM215" s="69"/>
      <c r="VAN215" s="69"/>
      <c r="VAO215" s="69"/>
      <c r="VAP215" s="69"/>
      <c r="VAQ215" s="69"/>
      <c r="VAR215" s="69"/>
      <c r="VAS215" s="69"/>
      <c r="VAT215" s="69"/>
      <c r="VAU215" s="69"/>
      <c r="VAV215" s="69"/>
      <c r="VAW215" s="69"/>
      <c r="VAX215" s="69"/>
      <c r="VAY215" s="69"/>
      <c r="VAZ215" s="69"/>
      <c r="VBA215" s="69"/>
      <c r="VBB215" s="69"/>
      <c r="VBC215" s="69"/>
      <c r="VBD215" s="69"/>
      <c r="VBE215" s="69"/>
      <c r="VBF215" s="69"/>
      <c r="VBG215" s="69"/>
      <c r="VBH215" s="69"/>
      <c r="VBI215" s="69"/>
      <c r="VBJ215" s="69"/>
      <c r="VBK215" s="69"/>
      <c r="VBL215" s="69"/>
      <c r="VBM215" s="69"/>
      <c r="VBN215" s="69"/>
      <c r="VBO215" s="69"/>
      <c r="VBP215" s="69"/>
      <c r="VBQ215" s="69"/>
      <c r="VBR215" s="69"/>
      <c r="VBS215" s="69"/>
      <c r="VBT215" s="69"/>
      <c r="VBU215" s="69"/>
      <c r="VBV215" s="69"/>
      <c r="VBW215" s="69"/>
      <c r="VBX215" s="69"/>
      <c r="VBY215" s="69"/>
      <c r="VBZ215" s="69"/>
      <c r="VCA215" s="69"/>
      <c r="VCB215" s="69"/>
      <c r="VCC215" s="69"/>
      <c r="VCD215" s="69"/>
      <c r="VCE215" s="69"/>
      <c r="VCF215" s="69"/>
      <c r="VCG215" s="69"/>
      <c r="VCH215" s="69"/>
      <c r="VCI215" s="69"/>
      <c r="VCJ215" s="69"/>
      <c r="VCK215" s="69"/>
      <c r="VCL215" s="69"/>
      <c r="VCM215" s="69"/>
      <c r="VCN215" s="69"/>
      <c r="VCO215" s="69"/>
      <c r="VCP215" s="69"/>
      <c r="VCQ215" s="69"/>
      <c r="VCR215" s="69"/>
      <c r="VCS215" s="69"/>
      <c r="VCT215" s="69"/>
      <c r="VCU215" s="69"/>
      <c r="VCV215" s="69"/>
      <c r="VCW215" s="69"/>
      <c r="VCX215" s="69"/>
      <c r="VCY215" s="69"/>
      <c r="VCZ215" s="69"/>
      <c r="VDA215" s="69"/>
      <c r="VDB215" s="69"/>
      <c r="VDC215" s="69"/>
      <c r="VDD215" s="69"/>
      <c r="VDE215" s="69"/>
      <c r="VDF215" s="69"/>
      <c r="VDG215" s="69"/>
      <c r="VDH215" s="69"/>
      <c r="VDI215" s="69"/>
      <c r="VDJ215" s="69"/>
      <c r="VDK215" s="69"/>
      <c r="VDL215" s="69"/>
      <c r="VDM215" s="69"/>
      <c r="VDN215" s="69"/>
      <c r="VDO215" s="69"/>
      <c r="VDP215" s="69"/>
      <c r="VDQ215" s="69"/>
      <c r="VDR215" s="69"/>
      <c r="VDS215" s="69"/>
      <c r="VDT215" s="69"/>
      <c r="VDU215" s="69"/>
      <c r="VDV215" s="69"/>
      <c r="VDW215" s="69"/>
      <c r="VDX215" s="69"/>
      <c r="VDY215" s="69"/>
      <c r="VDZ215" s="69"/>
      <c r="VEA215" s="69"/>
      <c r="VEB215" s="69"/>
      <c r="VEC215" s="69"/>
      <c r="VED215" s="69"/>
      <c r="VEE215" s="69"/>
      <c r="VEF215" s="69"/>
      <c r="VEG215" s="69"/>
      <c r="VEH215" s="69"/>
      <c r="VEI215" s="69"/>
      <c r="VEJ215" s="69"/>
      <c r="VEK215" s="69"/>
      <c r="VEL215" s="69"/>
      <c r="VEM215" s="69"/>
      <c r="VEN215" s="69"/>
      <c r="VEO215" s="69"/>
      <c r="VEP215" s="69"/>
      <c r="VEQ215" s="69"/>
      <c r="VER215" s="69"/>
      <c r="VES215" s="69"/>
      <c r="VET215" s="69"/>
      <c r="VEU215" s="69"/>
      <c r="VEV215" s="69"/>
      <c r="VEW215" s="69"/>
      <c r="VEX215" s="69"/>
      <c r="VEY215" s="69"/>
      <c r="VEZ215" s="69"/>
      <c r="VFA215" s="69"/>
      <c r="VFB215" s="69"/>
      <c r="VFC215" s="69"/>
      <c r="VFD215" s="69"/>
      <c r="VFE215" s="69"/>
      <c r="VFF215" s="69"/>
      <c r="VFG215" s="69"/>
      <c r="VFH215" s="69"/>
      <c r="VFI215" s="69"/>
      <c r="VFJ215" s="69"/>
      <c r="VFK215" s="69"/>
      <c r="VFL215" s="69"/>
      <c r="VFM215" s="69"/>
      <c r="VFN215" s="69"/>
      <c r="VFO215" s="69"/>
      <c r="VFP215" s="69"/>
      <c r="VFQ215" s="69"/>
      <c r="VFR215" s="69"/>
      <c r="VFS215" s="69"/>
      <c r="VFT215" s="69"/>
      <c r="VFU215" s="69"/>
      <c r="VFV215" s="69"/>
      <c r="VFW215" s="69"/>
      <c r="VFX215" s="69"/>
      <c r="VFY215" s="69"/>
      <c r="VFZ215" s="69"/>
      <c r="VGA215" s="69"/>
      <c r="VGB215" s="69"/>
      <c r="VGC215" s="69"/>
      <c r="VGD215" s="69"/>
      <c r="VGE215" s="69"/>
      <c r="VGF215" s="69"/>
      <c r="VGG215" s="69"/>
      <c r="VGH215" s="69"/>
      <c r="VGI215" s="69"/>
      <c r="VGJ215" s="69"/>
      <c r="VGK215" s="69"/>
      <c r="VGL215" s="69"/>
      <c r="VGM215" s="69"/>
      <c r="VGN215" s="69"/>
      <c r="VGO215" s="69"/>
      <c r="VGP215" s="69"/>
      <c r="VGQ215" s="69"/>
      <c r="VGR215" s="69"/>
      <c r="VGS215" s="69"/>
      <c r="VGT215" s="69"/>
      <c r="VGU215" s="69"/>
      <c r="VGV215" s="69"/>
      <c r="VGW215" s="69"/>
      <c r="VGX215" s="69"/>
      <c r="VGY215" s="69"/>
      <c r="VGZ215" s="69"/>
      <c r="VHA215" s="69"/>
      <c r="VHB215" s="69"/>
      <c r="VHC215" s="69"/>
      <c r="VHD215" s="69"/>
      <c r="VHE215" s="69"/>
      <c r="VHF215" s="69"/>
      <c r="VHG215" s="69"/>
      <c r="VHH215" s="69"/>
      <c r="VHI215" s="69"/>
      <c r="VHJ215" s="69"/>
      <c r="VHK215" s="69"/>
      <c r="VHL215" s="69"/>
      <c r="VHM215" s="69"/>
      <c r="VHN215" s="69"/>
      <c r="VHO215" s="69"/>
      <c r="VHP215" s="69"/>
      <c r="VHQ215" s="69"/>
      <c r="VHR215" s="69"/>
      <c r="VHS215" s="69"/>
      <c r="VHT215" s="69"/>
      <c r="VHU215" s="69"/>
      <c r="VHV215" s="69"/>
      <c r="VHW215" s="69"/>
      <c r="VHX215" s="69"/>
      <c r="VHY215" s="69"/>
      <c r="VHZ215" s="69"/>
      <c r="VIA215" s="69"/>
      <c r="VIB215" s="69"/>
      <c r="VIC215" s="69"/>
      <c r="VID215" s="69"/>
      <c r="VIE215" s="69"/>
      <c r="VIF215" s="69"/>
      <c r="VIG215" s="69"/>
      <c r="VIH215" s="69"/>
      <c r="VII215" s="69"/>
      <c r="VIJ215" s="69"/>
      <c r="VIK215" s="69"/>
      <c r="VIL215" s="69"/>
      <c r="VIM215" s="69"/>
      <c r="VIN215" s="69"/>
      <c r="VIO215" s="69"/>
      <c r="VIP215" s="69"/>
      <c r="VIQ215" s="69"/>
      <c r="VIR215" s="69"/>
      <c r="VIS215" s="69"/>
      <c r="VIT215" s="69"/>
      <c r="VIU215" s="69"/>
      <c r="VIV215" s="69"/>
      <c r="VIW215" s="69"/>
      <c r="VIX215" s="69"/>
      <c r="VIY215" s="69"/>
      <c r="VIZ215" s="69"/>
      <c r="VJA215" s="69"/>
      <c r="VJB215" s="69"/>
      <c r="VJC215" s="69"/>
      <c r="VJD215" s="69"/>
      <c r="VJE215" s="69"/>
      <c r="VJF215" s="69"/>
      <c r="VJG215" s="69"/>
      <c r="VJH215" s="69"/>
      <c r="VJI215" s="69"/>
      <c r="VJJ215" s="69"/>
      <c r="VJK215" s="69"/>
      <c r="VJL215" s="69"/>
      <c r="VJM215" s="69"/>
      <c r="VJN215" s="69"/>
      <c r="VJO215" s="69"/>
      <c r="VJP215" s="69"/>
      <c r="VJQ215" s="69"/>
      <c r="VJR215" s="69"/>
      <c r="VJS215" s="69"/>
      <c r="VJT215" s="69"/>
      <c r="VJU215" s="69"/>
      <c r="VJV215" s="69"/>
      <c r="VJW215" s="69"/>
      <c r="VJX215" s="69"/>
      <c r="VJY215" s="69"/>
      <c r="VJZ215" s="69"/>
      <c r="VKA215" s="69"/>
      <c r="VKB215" s="69"/>
      <c r="VKC215" s="69"/>
      <c r="VKD215" s="69"/>
      <c r="VKE215" s="69"/>
      <c r="VKF215" s="69"/>
      <c r="VKG215" s="69"/>
      <c r="VKH215" s="69"/>
      <c r="VKI215" s="69"/>
      <c r="VKJ215" s="69"/>
      <c r="VKK215" s="69"/>
      <c r="VKL215" s="69"/>
      <c r="VKM215" s="69"/>
      <c r="VKN215" s="69"/>
      <c r="VKO215" s="69"/>
      <c r="VKP215" s="69"/>
      <c r="VKQ215" s="69"/>
      <c r="VKR215" s="69"/>
      <c r="VKS215" s="69"/>
      <c r="VKT215" s="69"/>
      <c r="VKU215" s="69"/>
      <c r="VKV215" s="69"/>
      <c r="VKW215" s="69"/>
      <c r="VKX215" s="69"/>
      <c r="VKY215" s="69"/>
      <c r="VKZ215" s="69"/>
      <c r="VLA215" s="69"/>
      <c r="VLB215" s="69"/>
      <c r="VLC215" s="69"/>
      <c r="VLD215" s="69"/>
      <c r="VLE215" s="69"/>
      <c r="VLF215" s="69"/>
      <c r="VLG215" s="69"/>
      <c r="VLH215" s="69"/>
      <c r="VLI215" s="69"/>
      <c r="VLJ215" s="69"/>
      <c r="VLK215" s="69"/>
      <c r="VLL215" s="69"/>
      <c r="VLM215" s="69"/>
      <c r="VLN215" s="69"/>
      <c r="VLO215" s="69"/>
      <c r="VLP215" s="69"/>
      <c r="VLQ215" s="69"/>
      <c r="VLR215" s="69"/>
      <c r="VLS215" s="69"/>
      <c r="VLT215" s="69"/>
      <c r="VLU215" s="69"/>
      <c r="VLV215" s="69"/>
      <c r="VLW215" s="69"/>
      <c r="VLX215" s="69"/>
      <c r="VLY215" s="69"/>
      <c r="VLZ215" s="69"/>
      <c r="VMA215" s="69"/>
      <c r="VMB215" s="69"/>
      <c r="VMC215" s="69"/>
      <c r="VMD215" s="69"/>
      <c r="VME215" s="69"/>
      <c r="VMF215" s="69"/>
      <c r="VMG215" s="69"/>
      <c r="VMH215" s="69"/>
      <c r="VMI215" s="69"/>
      <c r="VMJ215" s="69"/>
      <c r="VMK215" s="69"/>
      <c r="VML215" s="69"/>
      <c r="VMM215" s="69"/>
      <c r="VMN215" s="69"/>
      <c r="VMO215" s="69"/>
      <c r="VMP215" s="69"/>
      <c r="VMQ215" s="69"/>
      <c r="VMR215" s="69"/>
      <c r="VMS215" s="69"/>
      <c r="VMT215" s="69"/>
      <c r="VMU215" s="69"/>
      <c r="VMV215" s="69"/>
      <c r="VMW215" s="69"/>
      <c r="VMX215" s="69"/>
      <c r="VMY215" s="69"/>
      <c r="VMZ215" s="69"/>
      <c r="VNA215" s="69"/>
      <c r="VNB215" s="69"/>
      <c r="VNC215" s="69"/>
      <c r="VND215" s="69"/>
      <c r="VNE215" s="69"/>
      <c r="VNF215" s="69"/>
      <c r="VNG215" s="69"/>
      <c r="VNH215" s="69"/>
      <c r="VNI215" s="69"/>
      <c r="VNJ215" s="69"/>
      <c r="VNK215" s="69"/>
      <c r="VNL215" s="69"/>
      <c r="VNM215" s="69"/>
      <c r="VNN215" s="69"/>
      <c r="VNO215" s="69"/>
      <c r="VNP215" s="69"/>
      <c r="VNQ215" s="69"/>
      <c r="VNR215" s="69"/>
      <c r="VNS215" s="69"/>
      <c r="VNT215" s="69"/>
      <c r="VNU215" s="69"/>
      <c r="VNV215" s="69"/>
      <c r="VNW215" s="69"/>
      <c r="VNX215" s="69"/>
      <c r="VNY215" s="69"/>
      <c r="VNZ215" s="69"/>
      <c r="VOA215" s="69"/>
      <c r="VOB215" s="69"/>
      <c r="VOC215" s="69"/>
      <c r="VOD215" s="69"/>
      <c r="VOE215" s="69"/>
      <c r="VOF215" s="69"/>
      <c r="VOG215" s="69"/>
      <c r="VOH215" s="69"/>
      <c r="VOI215" s="69"/>
      <c r="VOJ215" s="69"/>
      <c r="VOK215" s="69"/>
      <c r="VOL215" s="69"/>
      <c r="VOM215" s="69"/>
      <c r="VON215" s="69"/>
      <c r="VOO215" s="69"/>
      <c r="VOP215" s="69"/>
      <c r="VOQ215" s="69"/>
      <c r="VOR215" s="69"/>
      <c r="VOS215" s="69"/>
      <c r="VOT215" s="69"/>
      <c r="VOU215" s="69"/>
      <c r="VOV215" s="69"/>
      <c r="VOW215" s="69"/>
      <c r="VOX215" s="69"/>
      <c r="VOY215" s="69"/>
      <c r="VOZ215" s="69"/>
      <c r="VPA215" s="69"/>
      <c r="VPB215" s="69"/>
      <c r="VPC215" s="69"/>
      <c r="VPD215" s="69"/>
      <c r="VPE215" s="69"/>
      <c r="VPF215" s="69"/>
      <c r="VPG215" s="69"/>
      <c r="VPH215" s="69"/>
      <c r="VPI215" s="69"/>
      <c r="VPJ215" s="69"/>
      <c r="VPK215" s="69"/>
      <c r="VPL215" s="69"/>
      <c r="VPM215" s="69"/>
      <c r="VPN215" s="69"/>
      <c r="VPO215" s="69"/>
      <c r="VPP215" s="69"/>
      <c r="VPQ215" s="69"/>
      <c r="VPR215" s="69"/>
      <c r="VPS215" s="69"/>
      <c r="VPT215" s="69"/>
      <c r="VPU215" s="69"/>
      <c r="VPV215" s="69"/>
      <c r="VPW215" s="69"/>
      <c r="VPX215" s="69"/>
      <c r="VPY215" s="69"/>
      <c r="VPZ215" s="69"/>
      <c r="VQA215" s="69"/>
      <c r="VQB215" s="69"/>
      <c r="VQC215" s="69"/>
      <c r="VQD215" s="69"/>
      <c r="VQE215" s="69"/>
      <c r="VQF215" s="69"/>
      <c r="VQG215" s="69"/>
      <c r="VQH215" s="69"/>
      <c r="VQI215" s="69"/>
      <c r="VQJ215" s="69"/>
      <c r="VQK215" s="69"/>
      <c r="VQL215" s="69"/>
      <c r="VQM215" s="69"/>
      <c r="VQN215" s="69"/>
      <c r="VQO215" s="69"/>
      <c r="VQP215" s="69"/>
      <c r="VQQ215" s="69"/>
      <c r="VQR215" s="69"/>
      <c r="VQS215" s="69"/>
      <c r="VQT215" s="69"/>
      <c r="VQU215" s="69"/>
      <c r="VQV215" s="69"/>
      <c r="VQW215" s="69"/>
      <c r="VQX215" s="69"/>
      <c r="VQY215" s="69"/>
      <c r="VQZ215" s="69"/>
      <c r="VRA215" s="69"/>
      <c r="VRB215" s="69"/>
      <c r="VRC215" s="69"/>
      <c r="VRD215" s="69"/>
      <c r="VRE215" s="69"/>
      <c r="VRF215" s="69"/>
      <c r="VRG215" s="69"/>
      <c r="VRH215" s="69"/>
      <c r="VRI215" s="69"/>
      <c r="VRJ215" s="69"/>
      <c r="VRK215" s="69"/>
      <c r="VRL215" s="69"/>
      <c r="VRM215" s="69"/>
      <c r="VRN215" s="69"/>
      <c r="VRO215" s="69"/>
      <c r="VRP215" s="69"/>
      <c r="VRQ215" s="69"/>
      <c r="VRR215" s="69"/>
      <c r="VRS215" s="69"/>
      <c r="VRT215" s="69"/>
      <c r="VRU215" s="69"/>
      <c r="VRV215" s="69"/>
      <c r="VRW215" s="69"/>
      <c r="VRX215" s="69"/>
      <c r="VRY215" s="69"/>
      <c r="VRZ215" s="69"/>
      <c r="VSA215" s="69"/>
      <c r="VSB215" s="69"/>
      <c r="VSC215" s="69"/>
      <c r="VSD215" s="69"/>
      <c r="VSE215" s="69"/>
      <c r="VSF215" s="69"/>
      <c r="VSG215" s="69"/>
      <c r="VSH215" s="69"/>
      <c r="VSI215" s="69"/>
      <c r="VSJ215" s="69"/>
      <c r="VSK215" s="69"/>
      <c r="VSL215" s="69"/>
      <c r="VSM215" s="69"/>
      <c r="VSN215" s="69"/>
      <c r="VSO215" s="69"/>
      <c r="VSP215" s="69"/>
      <c r="VSQ215" s="69"/>
      <c r="VSR215" s="69"/>
      <c r="VSS215" s="69"/>
      <c r="VST215" s="69"/>
      <c r="VSU215" s="69"/>
      <c r="VSV215" s="69"/>
      <c r="VSW215" s="69"/>
      <c r="VSX215" s="69"/>
      <c r="VSY215" s="69"/>
      <c r="VSZ215" s="69"/>
      <c r="VTA215" s="69"/>
      <c r="VTB215" s="69"/>
      <c r="VTC215" s="69"/>
      <c r="VTD215" s="69"/>
      <c r="VTE215" s="69"/>
      <c r="VTF215" s="69"/>
      <c r="VTG215" s="69"/>
      <c r="VTH215" s="69"/>
      <c r="VTI215" s="69"/>
      <c r="VTJ215" s="69"/>
      <c r="VTK215" s="69"/>
      <c r="VTL215" s="69"/>
      <c r="VTM215" s="69"/>
      <c r="VTN215" s="69"/>
      <c r="VTO215" s="69"/>
      <c r="VTP215" s="69"/>
      <c r="VTQ215" s="69"/>
      <c r="VTR215" s="69"/>
      <c r="VTS215" s="69"/>
      <c r="VTT215" s="69"/>
      <c r="VTU215" s="69"/>
      <c r="VTV215" s="69"/>
      <c r="VTW215" s="69"/>
      <c r="VTX215" s="69"/>
      <c r="VTY215" s="69"/>
      <c r="VTZ215" s="69"/>
      <c r="VUA215" s="69"/>
      <c r="VUB215" s="69"/>
      <c r="VUC215" s="69"/>
      <c r="VUD215" s="69"/>
      <c r="VUE215" s="69"/>
      <c r="VUF215" s="69"/>
      <c r="VUG215" s="69"/>
      <c r="VUH215" s="69"/>
      <c r="VUI215" s="69"/>
      <c r="VUJ215" s="69"/>
      <c r="VUK215" s="69"/>
      <c r="VUL215" s="69"/>
      <c r="VUM215" s="69"/>
      <c r="VUN215" s="69"/>
      <c r="VUO215" s="69"/>
      <c r="VUP215" s="69"/>
      <c r="VUQ215" s="69"/>
      <c r="VUR215" s="69"/>
      <c r="VUS215" s="69"/>
      <c r="VUT215" s="69"/>
      <c r="VUU215" s="69"/>
      <c r="VUV215" s="69"/>
      <c r="VUW215" s="69"/>
      <c r="VUX215" s="69"/>
      <c r="VUY215" s="69"/>
      <c r="VUZ215" s="69"/>
      <c r="VVA215" s="69"/>
      <c r="VVB215" s="69"/>
      <c r="VVC215" s="69"/>
      <c r="VVD215" s="69"/>
      <c r="VVE215" s="69"/>
      <c r="VVF215" s="69"/>
      <c r="VVG215" s="69"/>
      <c r="VVH215" s="69"/>
      <c r="VVI215" s="69"/>
      <c r="VVJ215" s="69"/>
      <c r="VVK215" s="69"/>
      <c r="VVL215" s="69"/>
      <c r="VVM215" s="69"/>
      <c r="VVN215" s="69"/>
      <c r="VVO215" s="69"/>
      <c r="VVP215" s="69"/>
      <c r="VVQ215" s="69"/>
      <c r="VVR215" s="69"/>
      <c r="VVS215" s="69"/>
      <c r="VVT215" s="69"/>
      <c r="VVU215" s="69"/>
      <c r="VVV215" s="69"/>
      <c r="VVW215" s="69"/>
      <c r="VVX215" s="69"/>
      <c r="VVY215" s="69"/>
      <c r="VVZ215" s="69"/>
      <c r="VWA215" s="69"/>
      <c r="VWB215" s="69"/>
      <c r="VWC215" s="69"/>
      <c r="VWD215" s="69"/>
      <c r="VWE215" s="69"/>
      <c r="VWF215" s="69"/>
      <c r="VWG215" s="69"/>
      <c r="VWH215" s="69"/>
      <c r="VWI215" s="69"/>
      <c r="VWJ215" s="69"/>
      <c r="VWK215" s="69"/>
      <c r="VWL215" s="69"/>
      <c r="VWM215" s="69"/>
      <c r="VWN215" s="69"/>
      <c r="VWO215" s="69"/>
      <c r="VWP215" s="69"/>
      <c r="VWQ215" s="69"/>
      <c r="VWR215" s="69"/>
      <c r="VWS215" s="69"/>
      <c r="VWT215" s="69"/>
      <c r="VWU215" s="69"/>
      <c r="VWV215" s="69"/>
      <c r="VWW215" s="69"/>
      <c r="VWX215" s="69"/>
      <c r="VWY215" s="69"/>
      <c r="VWZ215" s="69"/>
      <c r="VXA215" s="69"/>
      <c r="VXB215" s="69"/>
      <c r="VXC215" s="69"/>
      <c r="VXD215" s="69"/>
      <c r="VXE215" s="69"/>
      <c r="VXF215" s="69"/>
      <c r="VXG215" s="69"/>
      <c r="VXH215" s="69"/>
      <c r="VXI215" s="69"/>
      <c r="VXJ215" s="69"/>
      <c r="VXK215" s="69"/>
      <c r="VXL215" s="69"/>
      <c r="VXM215" s="69"/>
      <c r="VXN215" s="69"/>
      <c r="VXO215" s="69"/>
      <c r="VXP215" s="69"/>
      <c r="VXQ215" s="69"/>
      <c r="VXR215" s="69"/>
      <c r="VXS215" s="69"/>
      <c r="VXT215" s="69"/>
      <c r="VXU215" s="69"/>
      <c r="VXV215" s="69"/>
      <c r="VXW215" s="69"/>
      <c r="VXX215" s="69"/>
      <c r="VXY215" s="69"/>
      <c r="VXZ215" s="69"/>
      <c r="VYA215" s="69"/>
      <c r="VYB215" s="69"/>
      <c r="VYC215" s="69"/>
      <c r="VYD215" s="69"/>
      <c r="VYE215" s="69"/>
      <c r="VYF215" s="69"/>
      <c r="VYG215" s="69"/>
      <c r="VYH215" s="69"/>
      <c r="VYI215" s="69"/>
      <c r="VYJ215" s="69"/>
      <c r="VYK215" s="69"/>
      <c r="VYL215" s="69"/>
      <c r="VYM215" s="69"/>
      <c r="VYN215" s="69"/>
      <c r="VYO215" s="69"/>
      <c r="VYP215" s="69"/>
      <c r="VYQ215" s="69"/>
      <c r="VYR215" s="69"/>
      <c r="VYS215" s="69"/>
      <c r="VYT215" s="69"/>
      <c r="VYU215" s="69"/>
      <c r="VYV215" s="69"/>
      <c r="VYW215" s="69"/>
      <c r="VYX215" s="69"/>
      <c r="VYY215" s="69"/>
      <c r="VYZ215" s="69"/>
      <c r="VZA215" s="69"/>
      <c r="VZB215" s="69"/>
      <c r="VZC215" s="69"/>
      <c r="VZD215" s="69"/>
      <c r="VZE215" s="69"/>
      <c r="VZF215" s="69"/>
      <c r="VZG215" s="69"/>
      <c r="VZH215" s="69"/>
      <c r="VZI215" s="69"/>
      <c r="VZJ215" s="69"/>
      <c r="VZK215" s="69"/>
      <c r="VZL215" s="69"/>
      <c r="VZM215" s="69"/>
      <c r="VZN215" s="69"/>
      <c r="VZO215" s="69"/>
      <c r="VZP215" s="69"/>
      <c r="VZQ215" s="69"/>
      <c r="VZR215" s="69"/>
      <c r="VZS215" s="69"/>
      <c r="VZT215" s="69"/>
      <c r="VZU215" s="69"/>
      <c r="VZV215" s="69"/>
      <c r="VZW215" s="69"/>
      <c r="VZX215" s="69"/>
      <c r="VZY215" s="69"/>
      <c r="VZZ215" s="69"/>
      <c r="WAA215" s="69"/>
      <c r="WAB215" s="69"/>
      <c r="WAC215" s="69"/>
      <c r="WAD215" s="69"/>
      <c r="WAE215" s="69"/>
      <c r="WAF215" s="69"/>
      <c r="WAG215" s="69"/>
      <c r="WAH215" s="69"/>
      <c r="WAI215" s="69"/>
      <c r="WAJ215" s="69"/>
      <c r="WAK215" s="69"/>
      <c r="WAL215" s="69"/>
      <c r="WAM215" s="69"/>
      <c r="WAN215" s="69"/>
      <c r="WAO215" s="69"/>
      <c r="WAP215" s="69"/>
      <c r="WAQ215" s="69"/>
      <c r="WAR215" s="69"/>
      <c r="WAS215" s="69"/>
      <c r="WAT215" s="69"/>
      <c r="WAU215" s="69"/>
      <c r="WAV215" s="69"/>
      <c r="WAW215" s="69"/>
      <c r="WAX215" s="69"/>
      <c r="WAY215" s="69"/>
      <c r="WAZ215" s="69"/>
      <c r="WBA215" s="69"/>
      <c r="WBB215" s="69"/>
      <c r="WBC215" s="69"/>
      <c r="WBD215" s="69"/>
      <c r="WBE215" s="69"/>
      <c r="WBF215" s="69"/>
      <c r="WBG215" s="69"/>
      <c r="WBH215" s="69"/>
      <c r="WBI215" s="69"/>
      <c r="WBJ215" s="69"/>
      <c r="WBK215" s="69"/>
      <c r="WBL215" s="69"/>
      <c r="WBM215" s="69"/>
      <c r="WBN215" s="69"/>
      <c r="WBO215" s="69"/>
      <c r="WBP215" s="69"/>
      <c r="WBQ215" s="69"/>
      <c r="WBR215" s="69"/>
      <c r="WBS215" s="69"/>
      <c r="WBT215" s="69"/>
      <c r="WBU215" s="69"/>
      <c r="WBV215" s="69"/>
      <c r="WBW215" s="69"/>
      <c r="WBX215" s="69"/>
      <c r="WBY215" s="69"/>
      <c r="WBZ215" s="69"/>
      <c r="WCA215" s="69"/>
      <c r="WCB215" s="69"/>
      <c r="WCC215" s="69"/>
      <c r="WCD215" s="69"/>
      <c r="WCE215" s="69"/>
      <c r="WCF215" s="69"/>
      <c r="WCG215" s="69"/>
      <c r="WCH215" s="69"/>
      <c r="WCI215" s="69"/>
      <c r="WCJ215" s="69"/>
      <c r="WCK215" s="69"/>
      <c r="WCL215" s="69"/>
      <c r="WCM215" s="69"/>
      <c r="WCN215" s="69"/>
      <c r="WCO215" s="69"/>
      <c r="WCP215" s="69"/>
      <c r="WCQ215" s="69"/>
      <c r="WCR215" s="69"/>
      <c r="WCS215" s="69"/>
      <c r="WCT215" s="69"/>
      <c r="WCU215" s="69"/>
      <c r="WCV215" s="69"/>
      <c r="WCW215" s="69"/>
      <c r="WCX215" s="69"/>
      <c r="WCY215" s="69"/>
      <c r="WCZ215" s="69"/>
      <c r="WDA215" s="69"/>
      <c r="WDB215" s="69"/>
      <c r="WDC215" s="69"/>
      <c r="WDD215" s="69"/>
      <c r="WDE215" s="69"/>
      <c r="WDF215" s="69"/>
      <c r="WDG215" s="69"/>
      <c r="WDH215" s="69"/>
      <c r="WDI215" s="69"/>
      <c r="WDJ215" s="69"/>
      <c r="WDK215" s="69"/>
      <c r="WDL215" s="69"/>
      <c r="WDM215" s="69"/>
      <c r="WDN215" s="69"/>
      <c r="WDO215" s="69"/>
      <c r="WDP215" s="69"/>
      <c r="WDQ215" s="69"/>
      <c r="WDR215" s="69"/>
      <c r="WDS215" s="69"/>
      <c r="WDT215" s="69"/>
      <c r="WDU215" s="69"/>
      <c r="WDV215" s="69"/>
      <c r="WDW215" s="69"/>
      <c r="WDX215" s="69"/>
      <c r="WDY215" s="69"/>
      <c r="WDZ215" s="69"/>
      <c r="WEA215" s="69"/>
      <c r="WEB215" s="69"/>
      <c r="WEC215" s="69"/>
      <c r="WED215" s="69"/>
      <c r="WEE215" s="69"/>
      <c r="WEF215" s="69"/>
      <c r="WEG215" s="69"/>
      <c r="WEH215" s="69"/>
      <c r="WEI215" s="69"/>
      <c r="WEJ215" s="69"/>
      <c r="WEK215" s="69"/>
      <c r="WEL215" s="69"/>
      <c r="WEM215" s="69"/>
      <c r="WEN215" s="69"/>
      <c r="WEO215" s="69"/>
      <c r="WEP215" s="69"/>
      <c r="WEQ215" s="69"/>
      <c r="WER215" s="69"/>
      <c r="WES215" s="69"/>
      <c r="WET215" s="69"/>
      <c r="WEU215" s="69"/>
      <c r="WEV215" s="69"/>
      <c r="WEW215" s="69"/>
      <c r="WEX215" s="69"/>
      <c r="WEY215" s="69"/>
      <c r="WEZ215" s="69"/>
      <c r="WFA215" s="69"/>
      <c r="WFB215" s="69"/>
      <c r="WFC215" s="69"/>
      <c r="WFD215" s="69"/>
      <c r="WFE215" s="69"/>
      <c r="WFF215" s="69"/>
      <c r="WFG215" s="69"/>
      <c r="WFH215" s="69"/>
      <c r="WFI215" s="69"/>
      <c r="WFJ215" s="69"/>
      <c r="WFK215" s="69"/>
      <c r="WFL215" s="69"/>
      <c r="WFM215" s="69"/>
      <c r="WFN215" s="69"/>
      <c r="WFO215" s="69"/>
      <c r="WFP215" s="69"/>
      <c r="WFQ215" s="69"/>
      <c r="WFR215" s="69"/>
      <c r="WFS215" s="69"/>
      <c r="WFT215" s="69"/>
      <c r="WFU215" s="69"/>
      <c r="WFV215" s="69"/>
      <c r="WFW215" s="69"/>
      <c r="WFX215" s="69"/>
      <c r="WFY215" s="69"/>
      <c r="WFZ215" s="69"/>
      <c r="WGA215" s="69"/>
      <c r="WGB215" s="69"/>
      <c r="WGC215" s="69"/>
      <c r="WGD215" s="69"/>
      <c r="WGE215" s="69"/>
      <c r="WGF215" s="69"/>
      <c r="WGG215" s="69"/>
      <c r="WGH215" s="69"/>
      <c r="WGI215" s="69"/>
      <c r="WGJ215" s="69"/>
      <c r="WGK215" s="69"/>
      <c r="WGL215" s="69"/>
      <c r="WGM215" s="69"/>
      <c r="WGN215" s="69"/>
      <c r="WGO215" s="69"/>
      <c r="WGP215" s="69"/>
      <c r="WGQ215" s="69"/>
      <c r="WGR215" s="69"/>
      <c r="WGS215" s="69"/>
      <c r="WGT215" s="69"/>
      <c r="WGU215" s="69"/>
      <c r="WGV215" s="69"/>
      <c r="WGW215" s="69"/>
      <c r="WGX215" s="69"/>
      <c r="WGY215" s="69"/>
      <c r="WGZ215" s="69"/>
      <c r="WHA215" s="69"/>
      <c r="WHB215" s="69"/>
      <c r="WHC215" s="69"/>
      <c r="WHD215" s="69"/>
      <c r="WHE215" s="69"/>
      <c r="WHF215" s="69"/>
      <c r="WHG215" s="69"/>
      <c r="WHH215" s="69"/>
      <c r="WHI215" s="69"/>
      <c r="WHJ215" s="69"/>
      <c r="WHK215" s="69"/>
      <c r="WHL215" s="69"/>
      <c r="WHM215" s="69"/>
      <c r="WHN215" s="69"/>
      <c r="WHO215" s="69"/>
      <c r="WHP215" s="69"/>
      <c r="WHQ215" s="69"/>
      <c r="WHR215" s="69"/>
      <c r="WHS215" s="69"/>
      <c r="WHT215" s="69"/>
      <c r="WHU215" s="69"/>
      <c r="WHV215" s="69"/>
      <c r="WHW215" s="69"/>
      <c r="WHX215" s="69"/>
      <c r="WHY215" s="69"/>
      <c r="WHZ215" s="69"/>
      <c r="WIA215" s="69"/>
      <c r="WIB215" s="69"/>
      <c r="WIC215" s="69"/>
      <c r="WID215" s="69"/>
      <c r="WIE215" s="69"/>
      <c r="WIF215" s="69"/>
      <c r="WIG215" s="69"/>
      <c r="WIH215" s="69"/>
      <c r="WII215" s="69"/>
      <c r="WIJ215" s="69"/>
      <c r="WIK215" s="69"/>
      <c r="WIL215" s="69"/>
      <c r="WIM215" s="69"/>
      <c r="WIN215" s="69"/>
      <c r="WIO215" s="69"/>
      <c r="WIP215" s="69"/>
      <c r="WIQ215" s="69"/>
      <c r="WIR215" s="69"/>
      <c r="WIS215" s="69"/>
      <c r="WIT215" s="69"/>
      <c r="WIU215" s="69"/>
      <c r="WIV215" s="69"/>
      <c r="WIW215" s="69"/>
      <c r="WIX215" s="69"/>
      <c r="WIY215" s="69"/>
      <c r="WIZ215" s="69"/>
      <c r="WJA215" s="69"/>
      <c r="WJB215" s="69"/>
      <c r="WJC215" s="69"/>
      <c r="WJD215" s="69"/>
      <c r="WJE215" s="69"/>
      <c r="WJF215" s="69"/>
      <c r="WJG215" s="69"/>
      <c r="WJH215" s="69"/>
      <c r="WJI215" s="69"/>
      <c r="WJJ215" s="69"/>
      <c r="WJK215" s="69"/>
      <c r="WJL215" s="69"/>
      <c r="WJM215" s="69"/>
      <c r="WJN215" s="69"/>
      <c r="WJO215" s="69"/>
      <c r="WJP215" s="69"/>
      <c r="WJQ215" s="69"/>
      <c r="WJR215" s="69"/>
      <c r="WJS215" s="69"/>
      <c r="WJT215" s="69"/>
      <c r="WJU215" s="69"/>
      <c r="WJV215" s="69"/>
      <c r="WJW215" s="69"/>
      <c r="WJX215" s="69"/>
      <c r="WJY215" s="69"/>
      <c r="WJZ215" s="69"/>
      <c r="WKA215" s="69"/>
      <c r="WKB215" s="69"/>
      <c r="WKC215" s="69"/>
      <c r="WKD215" s="69"/>
      <c r="WKE215" s="69"/>
      <c r="WKF215" s="69"/>
      <c r="WKG215" s="69"/>
      <c r="WKH215" s="69"/>
      <c r="WKI215" s="69"/>
      <c r="WKJ215" s="69"/>
      <c r="WKK215" s="69"/>
      <c r="WKL215" s="69"/>
      <c r="WKM215" s="69"/>
      <c r="WKN215" s="69"/>
      <c r="WKO215" s="69"/>
      <c r="WKP215" s="69"/>
      <c r="WKQ215" s="69"/>
      <c r="WKR215" s="69"/>
      <c r="WKS215" s="69"/>
      <c r="WKT215" s="69"/>
      <c r="WKU215" s="69"/>
      <c r="WKV215" s="69"/>
      <c r="WKW215" s="69"/>
      <c r="WKX215" s="69"/>
      <c r="WKY215" s="69"/>
      <c r="WKZ215" s="69"/>
      <c r="WLA215" s="69"/>
      <c r="WLB215" s="69"/>
      <c r="WLC215" s="69"/>
      <c r="WLD215" s="69"/>
      <c r="WLE215" s="69"/>
      <c r="WLF215" s="69"/>
      <c r="WLG215" s="69"/>
      <c r="WLH215" s="69"/>
      <c r="WLI215" s="69"/>
      <c r="WLJ215" s="69"/>
      <c r="WLK215" s="69"/>
      <c r="WLL215" s="69"/>
      <c r="WLM215" s="69"/>
      <c r="WLN215" s="69"/>
      <c r="WLO215" s="69"/>
      <c r="WLP215" s="69"/>
      <c r="WLQ215" s="69"/>
      <c r="WLR215" s="69"/>
      <c r="WLS215" s="69"/>
      <c r="WLT215" s="69"/>
      <c r="WLU215" s="69"/>
      <c r="WLV215" s="69"/>
      <c r="WLW215" s="69"/>
      <c r="WLX215" s="69"/>
      <c r="WLY215" s="69"/>
      <c r="WLZ215" s="69"/>
      <c r="WMA215" s="69"/>
      <c r="WMB215" s="69"/>
      <c r="WMC215" s="69"/>
      <c r="WMD215" s="69"/>
      <c r="WME215" s="69"/>
      <c r="WMF215" s="69"/>
      <c r="WMG215" s="69"/>
      <c r="WMH215" s="69"/>
      <c r="WMI215" s="69"/>
      <c r="WMJ215" s="69"/>
      <c r="WMK215" s="69"/>
      <c r="WML215" s="69"/>
      <c r="WMM215" s="69"/>
      <c r="WMN215" s="69"/>
      <c r="WMO215" s="69"/>
      <c r="WMP215" s="69"/>
      <c r="WMQ215" s="69"/>
      <c r="WMR215" s="69"/>
      <c r="WMS215" s="69"/>
      <c r="WMT215" s="69"/>
      <c r="WMU215" s="69"/>
      <c r="WMV215" s="69"/>
      <c r="WMW215" s="69"/>
      <c r="WMX215" s="69"/>
      <c r="WMY215" s="69"/>
      <c r="WMZ215" s="69"/>
      <c r="WNA215" s="69"/>
      <c r="WNB215" s="69"/>
      <c r="WNC215" s="69"/>
      <c r="WND215" s="69"/>
      <c r="WNE215" s="69"/>
      <c r="WNF215" s="69"/>
      <c r="WNG215" s="69"/>
      <c r="WNH215" s="69"/>
      <c r="WNI215" s="69"/>
      <c r="WNJ215" s="69"/>
      <c r="WNK215" s="69"/>
      <c r="WNL215" s="69"/>
      <c r="WNM215" s="69"/>
      <c r="WNN215" s="69"/>
      <c r="WNO215" s="69"/>
      <c r="WNP215" s="69"/>
      <c r="WNQ215" s="69"/>
      <c r="WNR215" s="69"/>
      <c r="WNS215" s="69"/>
      <c r="WNT215" s="69"/>
      <c r="WNU215" s="69"/>
      <c r="WNV215" s="69"/>
      <c r="WNW215" s="69"/>
      <c r="WNX215" s="69"/>
      <c r="WNY215" s="69"/>
      <c r="WNZ215" s="69"/>
      <c r="WOA215" s="69"/>
      <c r="WOB215" s="69"/>
      <c r="WOC215" s="69"/>
      <c r="WOD215" s="69"/>
      <c r="WOE215" s="69"/>
      <c r="WOF215" s="69"/>
      <c r="WOG215" s="69"/>
      <c r="WOH215" s="69"/>
      <c r="WOI215" s="69"/>
      <c r="WOJ215" s="69"/>
      <c r="WOK215" s="69"/>
      <c r="WOL215" s="69"/>
      <c r="WOM215" s="69"/>
      <c r="WON215" s="69"/>
      <c r="WOO215" s="69"/>
      <c r="WOP215" s="69"/>
      <c r="WOQ215" s="69"/>
      <c r="WOR215" s="69"/>
      <c r="WOS215" s="69"/>
      <c r="WOT215" s="69"/>
      <c r="WOU215" s="69"/>
      <c r="WOV215" s="69"/>
      <c r="WOW215" s="69"/>
      <c r="WOX215" s="69"/>
      <c r="WOY215" s="69"/>
      <c r="WOZ215" s="69"/>
      <c r="WPA215" s="69"/>
      <c r="WPB215" s="69"/>
      <c r="WPC215" s="69"/>
      <c r="WPD215" s="69"/>
      <c r="WPE215" s="69"/>
      <c r="WPF215" s="69"/>
      <c r="WPG215" s="69"/>
      <c r="WPH215" s="69"/>
      <c r="WPI215" s="69"/>
      <c r="WPJ215" s="69"/>
      <c r="WPK215" s="69"/>
      <c r="WPL215" s="69"/>
      <c r="WPM215" s="69"/>
      <c r="WPN215" s="69"/>
      <c r="WPO215" s="69"/>
      <c r="WPP215" s="69"/>
      <c r="WPQ215" s="69"/>
      <c r="WPR215" s="69"/>
      <c r="WPS215" s="69"/>
      <c r="WPT215" s="69"/>
      <c r="WPU215" s="69"/>
      <c r="WPV215" s="69"/>
      <c r="WPW215" s="69"/>
      <c r="WPX215" s="69"/>
      <c r="WPY215" s="69"/>
      <c r="WPZ215" s="69"/>
      <c r="WQA215" s="69"/>
      <c r="WQB215" s="69"/>
      <c r="WQC215" s="69"/>
      <c r="WQD215" s="69"/>
      <c r="WQE215" s="69"/>
      <c r="WQF215" s="69"/>
      <c r="WQG215" s="69"/>
      <c r="WQH215" s="69"/>
      <c r="WQI215" s="69"/>
      <c r="WQJ215" s="69"/>
      <c r="WQK215" s="69"/>
      <c r="WQL215" s="69"/>
      <c r="WQM215" s="69"/>
      <c r="WQN215" s="69"/>
      <c r="WQO215" s="69"/>
      <c r="WQP215" s="69"/>
      <c r="WQQ215" s="69"/>
      <c r="WQR215" s="69"/>
      <c r="WQS215" s="69"/>
      <c r="WQT215" s="69"/>
      <c r="WQU215" s="69"/>
      <c r="WQV215" s="69"/>
      <c r="WQW215" s="69"/>
      <c r="WQX215" s="69"/>
      <c r="WQY215" s="69"/>
      <c r="WQZ215" s="69"/>
      <c r="WRA215" s="69"/>
      <c r="WRB215" s="69"/>
      <c r="WRC215" s="69"/>
      <c r="WRD215" s="69"/>
      <c r="WRE215" s="69"/>
      <c r="WRF215" s="69"/>
      <c r="WRG215" s="69"/>
      <c r="WRH215" s="69"/>
      <c r="WRI215" s="69"/>
      <c r="WRJ215" s="69"/>
      <c r="WRK215" s="69"/>
      <c r="WRL215" s="69"/>
      <c r="WRM215" s="69"/>
      <c r="WRN215" s="69"/>
      <c r="WRO215" s="69"/>
      <c r="WRP215" s="69"/>
      <c r="WRQ215" s="69"/>
      <c r="WRR215" s="69"/>
      <c r="WRS215" s="69"/>
      <c r="WRT215" s="69"/>
      <c r="WRU215" s="69"/>
      <c r="WRV215" s="69"/>
      <c r="WRW215" s="69"/>
      <c r="WRX215" s="69"/>
      <c r="WRY215" s="69"/>
      <c r="WRZ215" s="69"/>
      <c r="WSA215" s="69"/>
      <c r="WSB215" s="69"/>
      <c r="WSC215" s="69"/>
      <c r="WSD215" s="69"/>
      <c r="WSE215" s="69"/>
      <c r="WSF215" s="69"/>
      <c r="WSG215" s="69"/>
      <c r="WSH215" s="69"/>
      <c r="WSI215" s="69"/>
      <c r="WSJ215" s="69"/>
      <c r="WSK215" s="69"/>
      <c r="WSL215" s="69"/>
      <c r="WSM215" s="69"/>
      <c r="WSN215" s="69"/>
      <c r="WSO215" s="69"/>
      <c r="WSP215" s="69"/>
      <c r="WSQ215" s="69"/>
      <c r="WSR215" s="69"/>
      <c r="WSS215" s="69"/>
      <c r="WST215" s="69"/>
      <c r="WSU215" s="69"/>
      <c r="WSV215" s="69"/>
      <c r="WSW215" s="69"/>
      <c r="WSX215" s="69"/>
      <c r="WSY215" s="69"/>
      <c r="WSZ215" s="69"/>
      <c r="WTA215" s="69"/>
      <c r="WTB215" s="69"/>
      <c r="WTC215" s="69"/>
      <c r="WTD215" s="69"/>
      <c r="WTE215" s="69"/>
      <c r="WTF215" s="69"/>
      <c r="WTG215" s="69"/>
      <c r="WTH215" s="69"/>
      <c r="WTI215" s="69"/>
      <c r="WTJ215" s="69"/>
      <c r="WTK215" s="69"/>
      <c r="WTL215" s="69"/>
      <c r="WTM215" s="69"/>
      <c r="WTN215" s="69"/>
      <c r="WTO215" s="69"/>
      <c r="WTP215" s="69"/>
      <c r="WTQ215" s="69"/>
      <c r="WTR215" s="69"/>
      <c r="WTS215" s="69"/>
      <c r="WTT215" s="69"/>
      <c r="WTU215" s="69"/>
      <c r="WTV215" s="69"/>
      <c r="WTW215" s="69"/>
      <c r="WTX215" s="69"/>
      <c r="WTY215" s="69"/>
      <c r="WTZ215" s="69"/>
      <c r="WUA215" s="69"/>
      <c r="WUB215" s="69"/>
      <c r="WUC215" s="69"/>
      <c r="WUD215" s="69"/>
      <c r="WUE215" s="69"/>
      <c r="WUF215" s="69"/>
      <c r="WUG215" s="69"/>
      <c r="WUH215" s="69"/>
      <c r="WUI215" s="69"/>
      <c r="WUJ215" s="69"/>
      <c r="WUK215" s="69"/>
      <c r="WUL215" s="69"/>
      <c r="WUM215" s="69"/>
      <c r="WUN215" s="69"/>
      <c r="WUO215" s="69"/>
      <c r="WUP215" s="69"/>
      <c r="WUQ215" s="69"/>
      <c r="WUR215" s="69"/>
      <c r="WUS215" s="69"/>
      <c r="WUT215" s="69"/>
      <c r="WUU215" s="69"/>
      <c r="WUV215" s="69"/>
      <c r="WUW215" s="69"/>
      <c r="WUX215" s="69"/>
      <c r="WUY215" s="69"/>
      <c r="WUZ215" s="69"/>
      <c r="WVA215" s="69"/>
      <c r="WVB215" s="69"/>
      <c r="WVC215" s="69"/>
      <c r="WVD215" s="69"/>
      <c r="WVE215" s="69"/>
      <c r="WVF215" s="69"/>
      <c r="WVG215" s="69"/>
      <c r="WVH215" s="69"/>
      <c r="WVI215" s="69"/>
      <c r="WVJ215" s="69"/>
      <c r="WVK215" s="69"/>
      <c r="WVL215" s="69"/>
      <c r="WVM215" s="69"/>
      <c r="WVN215" s="69"/>
      <c r="WVO215" s="69"/>
      <c r="WVP215" s="69"/>
      <c r="WVQ215" s="69"/>
      <c r="WVR215" s="69"/>
      <c r="WVS215" s="69"/>
      <c r="WVT215" s="69"/>
      <c r="WVU215" s="69"/>
      <c r="WVV215" s="69"/>
      <c r="WVW215" s="69"/>
      <c r="WVX215" s="69"/>
      <c r="WVY215" s="69"/>
      <c r="WVZ215" s="69"/>
      <c r="WWA215" s="69"/>
      <c r="WWB215" s="69"/>
      <c r="WWC215" s="69"/>
      <c r="WWD215" s="69"/>
      <c r="WWE215" s="69"/>
      <c r="WWF215" s="69"/>
      <c r="WWG215" s="69"/>
      <c r="WWH215" s="69"/>
      <c r="WWI215" s="69"/>
      <c r="WWJ215" s="69"/>
      <c r="WWK215" s="69"/>
      <c r="WWL215" s="69"/>
      <c r="WWM215" s="69"/>
      <c r="WWN215" s="69"/>
      <c r="WWO215" s="69"/>
      <c r="WWP215" s="69"/>
      <c r="WWQ215" s="69"/>
      <c r="WWR215" s="69"/>
      <c r="WWS215" s="69"/>
      <c r="WWT215" s="69"/>
      <c r="WWU215" s="69"/>
      <c r="WWV215" s="69"/>
      <c r="WWW215" s="69"/>
      <c r="WWX215" s="69"/>
      <c r="WWY215" s="69"/>
      <c r="WWZ215" s="69"/>
      <c r="WXA215" s="69"/>
      <c r="WXB215" s="69"/>
      <c r="WXC215" s="69"/>
      <c r="WXD215" s="69"/>
      <c r="WXE215" s="69"/>
      <c r="WXF215" s="69"/>
      <c r="WXG215" s="69"/>
      <c r="WXH215" s="69"/>
      <c r="WXI215" s="69"/>
      <c r="WXJ215" s="69"/>
      <c r="WXK215" s="69"/>
      <c r="WXL215" s="69"/>
      <c r="WXM215" s="69"/>
      <c r="WXN215" s="69"/>
      <c r="WXO215" s="69"/>
      <c r="WXP215" s="69"/>
      <c r="WXQ215" s="69"/>
      <c r="WXR215" s="69"/>
      <c r="WXS215" s="69"/>
      <c r="WXT215" s="69"/>
      <c r="WXU215" s="69"/>
      <c r="WXV215" s="69"/>
      <c r="WXW215" s="69"/>
      <c r="WXX215" s="69"/>
      <c r="WXY215" s="69"/>
      <c r="WXZ215" s="69"/>
      <c r="WYA215" s="69"/>
      <c r="WYB215" s="69"/>
      <c r="WYC215" s="69"/>
      <c r="WYD215" s="69"/>
      <c r="WYE215" s="69"/>
      <c r="WYF215" s="69"/>
      <c r="WYG215" s="69"/>
      <c r="WYH215" s="69"/>
      <c r="WYI215" s="69"/>
      <c r="WYJ215" s="69"/>
      <c r="WYK215" s="69"/>
      <c r="WYL215" s="69"/>
      <c r="WYM215" s="69"/>
      <c r="WYN215" s="69"/>
      <c r="WYO215" s="69"/>
      <c r="WYP215" s="69"/>
      <c r="WYQ215" s="69"/>
      <c r="WYR215" s="69"/>
      <c r="WYS215" s="69"/>
      <c r="WYT215" s="69"/>
      <c r="WYU215" s="69"/>
      <c r="WYV215" s="69"/>
      <c r="WYW215" s="69"/>
      <c r="WYX215" s="69"/>
      <c r="WYY215" s="69"/>
      <c r="WYZ215" s="69"/>
      <c r="WZA215" s="69"/>
      <c r="WZB215" s="69"/>
      <c r="WZC215" s="69"/>
      <c r="WZD215" s="69"/>
      <c r="WZE215" s="69"/>
      <c r="WZF215" s="69"/>
      <c r="WZG215" s="69"/>
      <c r="WZH215" s="69"/>
      <c r="WZI215" s="69"/>
      <c r="WZJ215" s="69"/>
      <c r="WZK215" s="69"/>
      <c r="WZL215" s="69"/>
      <c r="WZM215" s="69"/>
      <c r="WZN215" s="69"/>
      <c r="WZO215" s="69"/>
      <c r="WZP215" s="69"/>
      <c r="WZQ215" s="69"/>
      <c r="WZR215" s="69"/>
      <c r="WZS215" s="69"/>
      <c r="WZT215" s="69"/>
      <c r="WZU215" s="69"/>
      <c r="WZV215" s="69"/>
      <c r="WZW215" s="69"/>
      <c r="WZX215" s="69"/>
      <c r="WZY215" s="69"/>
      <c r="WZZ215" s="69"/>
      <c r="XAA215" s="69"/>
      <c r="XAB215" s="69"/>
      <c r="XAC215" s="69"/>
      <c r="XAD215" s="69"/>
      <c r="XAE215" s="69"/>
      <c r="XAF215" s="69"/>
      <c r="XAG215" s="69"/>
      <c r="XAH215" s="69"/>
      <c r="XAI215" s="69"/>
      <c r="XAJ215" s="69"/>
      <c r="XAK215" s="69"/>
      <c r="XAL215" s="69"/>
      <c r="XAM215" s="69"/>
      <c r="XAN215" s="69"/>
      <c r="XAO215" s="69"/>
      <c r="XAP215" s="69"/>
      <c r="XAQ215" s="69"/>
      <c r="XAR215" s="69"/>
      <c r="XAS215" s="69"/>
      <c r="XAT215" s="69"/>
      <c r="XAU215" s="69"/>
      <c r="XAV215" s="69"/>
      <c r="XAW215" s="69"/>
      <c r="XAX215" s="69"/>
      <c r="XAY215" s="69"/>
      <c r="XAZ215" s="69"/>
      <c r="XBA215" s="69"/>
      <c r="XBB215" s="69"/>
      <c r="XBC215" s="69"/>
      <c r="XBD215" s="69"/>
      <c r="XBE215" s="69"/>
      <c r="XBF215" s="69"/>
      <c r="XBG215" s="69"/>
      <c r="XBH215" s="69"/>
      <c r="XBI215" s="69"/>
      <c r="XBJ215" s="69"/>
      <c r="XBK215" s="69"/>
      <c r="XBL215" s="69"/>
      <c r="XBM215" s="69"/>
      <c r="XBN215" s="69"/>
      <c r="XBO215" s="69"/>
      <c r="XBP215" s="69"/>
      <c r="XBQ215" s="69"/>
      <c r="XBR215" s="69"/>
      <c r="XBS215" s="69"/>
      <c r="XBT215" s="69"/>
      <c r="XBU215" s="69"/>
      <c r="XBV215" s="69"/>
      <c r="XBW215" s="69"/>
      <c r="XBX215" s="69"/>
      <c r="XBY215" s="69"/>
      <c r="XBZ215" s="69"/>
      <c r="XCA215" s="69"/>
      <c r="XCB215" s="69"/>
      <c r="XCC215" s="69"/>
      <c r="XCD215" s="69"/>
      <c r="XCE215" s="69"/>
      <c r="XCF215" s="69"/>
      <c r="XCG215" s="69"/>
      <c r="XCH215" s="69"/>
      <c r="XCI215" s="69"/>
      <c r="XCJ215" s="69"/>
      <c r="XCK215" s="69"/>
      <c r="XCL215" s="69"/>
      <c r="XCM215" s="69"/>
      <c r="XCN215" s="69"/>
      <c r="XCO215" s="69"/>
      <c r="XCP215" s="69"/>
      <c r="XCQ215" s="69"/>
      <c r="XCR215" s="69"/>
      <c r="XCS215" s="69"/>
      <c r="XCT215" s="69"/>
      <c r="XCU215" s="69"/>
      <c r="XCV215" s="69"/>
      <c r="XCW215" s="69"/>
      <c r="XCX215" s="69"/>
      <c r="XCY215" s="69"/>
      <c r="XCZ215" s="69"/>
      <c r="XDA215" s="69"/>
      <c r="XDB215" s="69"/>
      <c r="XDC215" s="69"/>
      <c r="XDD215" s="69"/>
      <c r="XDE215" s="69"/>
      <c r="XDF215" s="69"/>
      <c r="XDG215" s="69"/>
      <c r="XDH215" s="69"/>
      <c r="XDI215" s="69"/>
      <c r="XDJ215" s="69"/>
      <c r="XDK215" s="69"/>
      <c r="XDL215" s="69"/>
      <c r="XDM215" s="69"/>
      <c r="XDN215" s="69"/>
      <c r="XDO215" s="69"/>
      <c r="XDP215" s="69"/>
      <c r="XDQ215" s="69"/>
      <c r="XDR215" s="69"/>
      <c r="XDS215" s="69"/>
      <c r="XDT215" s="69"/>
      <c r="XDU215" s="69"/>
      <c r="XDV215" s="69"/>
      <c r="XDW215" s="69"/>
      <c r="XDX215" s="69"/>
      <c r="XDY215" s="69"/>
      <c r="XDZ215" s="69"/>
      <c r="XEA215" s="69"/>
      <c r="XEB215" s="69"/>
      <c r="XEC215" s="69"/>
      <c r="XED215" s="69"/>
      <c r="XEE215" s="69"/>
      <c r="XEF215" s="69"/>
      <c r="XEG215" s="69"/>
      <c r="XEH215" s="69"/>
      <c r="XEI215" s="69"/>
      <c r="XEJ215" s="69"/>
      <c r="XEK215" s="69"/>
      <c r="XEL215" s="69"/>
      <c r="XEM215" s="69"/>
      <c r="XEN215" s="69"/>
      <c r="XEO215" s="69"/>
      <c r="XEP215" s="69"/>
      <c r="XEQ215" s="69"/>
      <c r="XER215" s="69"/>
      <c r="XES215" s="69"/>
      <c r="XET215" s="69"/>
      <c r="XEU215" s="69"/>
      <c r="XEV215" s="69"/>
      <c r="XEW215" s="69"/>
      <c r="XEX215" s="69"/>
      <c r="XEY215" s="69"/>
      <c r="XEZ215" s="69"/>
      <c r="XFA215" s="69"/>
      <c r="XFB215" s="69"/>
      <c r="XFC215" s="69"/>
      <c r="XFD215" s="69"/>
    </row>
    <row r="216" spans="1:16384">
      <c r="A216" s="81"/>
      <c r="B216" s="78">
        <f>SUM(B188:B212)-B213</f>
        <v>0</v>
      </c>
      <c r="C216" s="78">
        <f>SUM(C188:C212)-C213</f>
        <v>0</v>
      </c>
      <c r="D216" s="78">
        <f>SUM(D188:D212)-D213</f>
        <v>0</v>
      </c>
      <c r="E216" s="78">
        <f>SUM(E188:E212)-E213</f>
        <v>0</v>
      </c>
      <c r="F216" s="78">
        <f>SUM(F188:F212)-F213</f>
        <v>0</v>
      </c>
      <c r="G216" s="78">
        <f>SUM(G188:G212)-G213</f>
        <v>0</v>
      </c>
      <c r="H216" s="78">
        <f>SUM(H188:H212)-H213</f>
        <v>0</v>
      </c>
      <c r="I216" s="78">
        <f>SUM(I188:I212)-I213</f>
        <v>0</v>
      </c>
      <c r="J216" s="78">
        <f>SUM(J188:J212)-J213</f>
        <v>0</v>
      </c>
      <c r="K216" s="78">
        <f>SUM(K188:K212)-K213</f>
        <v>0</v>
      </c>
      <c r="L216" s="78">
        <f>SUM(L188:L212)-L213</f>
        <v>0</v>
      </c>
      <c r="M216" s="78">
        <f>SUM(M188:M212)-M213</f>
        <v>0</v>
      </c>
    </row>
    <row r="217" spans="1:16384">
      <c r="A217" s="11" t="inlineStr">
        <is>
          <t>Tabla 7.</t>
        </is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6384">
      <c r="A218" s="11" t="inlineStr">
        <is>
          <t>APORTE FISCAL DIRECTO AÑO 2012</t>
        </is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6384" customHeight="1" ht="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</row>
    <row r="220" spans="1:16384" customHeight="1" ht="13.8">
      <c r="A220" s="12" t="s">
        <v>0</v>
      </c>
      <c r="B220" s="13" t="s">
        <v>1</v>
      </c>
      <c r="C220" s="13"/>
      <c r="D220" s="13"/>
      <c r="E220" s="13"/>
      <c r="F220" s="13"/>
      <c r="G220" s="13"/>
      <c r="H220" s="13"/>
      <c r="I220" s="13"/>
      <c r="J220" s="12" t="s">
        <v>2</v>
      </c>
      <c r="K220" s="12" t="s">
        <v>3</v>
      </c>
      <c r="L220" s="12" t="s">
        <v>4</v>
      </c>
      <c r="M220" s="14" t="s">
        <v>5</v>
      </c>
      <c r="R220" s="15" t="s">
        <v>6</v>
      </c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16384" ht="31.45">
      <c r="A221" s="12"/>
      <c r="B221" s="14" t="inlineStr">
        <is>
          <t>Alumnos Pregrado
(2010)</t>
        </is>
      </c>
      <c r="C221" s="14" t="inlineStr">
        <is>
          <t>N° Carreras Pregrado
(2010)</t>
        </is>
      </c>
      <c r="D221" s="14" t="inlineStr">
        <is>
          <t>JCE Totales
(2011)</t>
        </is>
      </c>
      <c r="E221" s="14" t="inlineStr">
        <is>
          <t>JCE              (Phd + Msc)
(2011)</t>
        </is>
      </c>
      <c r="F221" s="14" t="inlineStr">
        <is>
          <t>Total Proyectos 
(2011)</t>
        </is>
      </c>
      <c r="G221" s="14" t="inlineStr">
        <is>
          <t>Publicaciones ISI
(2011)</t>
        </is>
      </c>
      <c r="H221" s="14" t="inlineStr">
        <is>
          <t>Publicaciones Scielo
(2011)</t>
        </is>
      </c>
      <c r="I221" s="12" t="s">
        <v>7</v>
      </c>
      <c r="J221" s="12"/>
      <c r="K221" s="12"/>
      <c r="L221" s="12"/>
      <c r="M221" s="14"/>
      <c r="N221" s="16" t="s">
        <v>8</v>
      </c>
      <c r="O221" s="17" t="s">
        <v>9</v>
      </c>
      <c r="P221" s="18" t="s">
        <v>10</v>
      </c>
      <c r="Q221" s="19" t="s">
        <v>11</v>
      </c>
      <c r="R221" s="15" t="s">
        <v>12</v>
      </c>
      <c r="S221" s="15" t="s">
        <v>51</v>
      </c>
      <c r="T221" s="15" t="s">
        <v>14</v>
      </c>
      <c r="U221" s="15" t="s">
        <v>13</v>
      </c>
      <c r="V221" s="15" t="s">
        <v>15</v>
      </c>
      <c r="W221" s="15" t="s">
        <v>16</v>
      </c>
      <c r="X221" s="15" t="s">
        <v>17</v>
      </c>
      <c r="Y221" s="15" t="s">
        <v>18</v>
      </c>
      <c r="Z221" s="15" t="s">
        <v>19</v>
      </c>
      <c r="AA221" s="15" t="s">
        <v>20</v>
      </c>
      <c r="AB221" s="15" t="s">
        <v>21</v>
      </c>
    </row>
    <row r="222" spans="1:16384" ht="15.83333333333333">
      <c r="A222" s="23" t="s">
        <v>52</v>
      </c>
      <c r="B222" s="24">
        <v>27024</v>
      </c>
      <c r="C222" s="24">
        <v>68</v>
      </c>
      <c r="D222" s="24">
        <v>1743.1551993671801</v>
      </c>
      <c r="E222" s="24">
        <v>1065.9772287208</v>
      </c>
      <c r="F222" s="24">
        <v>657</v>
      </c>
      <c r="G222" s="24">
        <v>1384</v>
      </c>
      <c r="H222" s="24">
        <v>174</v>
      </c>
      <c r="I222" s="24">
        <v>1441.4200000000001</v>
      </c>
      <c r="J222" s="27">
        <v>0.145811480585786</v>
      </c>
      <c r="K222" s="24">
        <v>1225932</v>
      </c>
      <c r="L222" s="24">
        <v>31780038</v>
      </c>
      <c r="M222" s="28">
        <f>+K222+L222</f>
        <v>33005970</v>
      </c>
      <c r="N222" s="29">
        <f>ROUND(ROUND(0.050000000000000003*M247,0)*AC222,0)</f>
        <v>1225932</v>
      </c>
      <c r="O222" s="30">
        <f>N222-K222</f>
        <v>0</v>
      </c>
      <c r="P222" s="30" t="s">
        <f>IF(Q222=0,"",O222/Q222)</f>
        <v>23</v>
      </c>
      <c r="Q222" s="30"/>
      <c r="R222" s="35">
        <f>IF(C222=0,0,B222/C222)</f>
        <v>397.41176470588238</v>
      </c>
      <c r="S222" s="35">
        <f>EXP((((R222-R247)/R248+2)/4-1.8999999999999999)^3)</f>
        <v>0.54170255112609911</v>
      </c>
      <c r="T222" s="35">
        <f>B222/D222</f>
        <v>15.502922522223241</v>
      </c>
      <c r="U222" s="35">
        <f>EXP((((T222-T247)/T248+2)/4-1.8999999999999999)^3)</f>
        <v>0.01627548080263299</v>
      </c>
      <c r="V222" s="35">
        <f>E222/D222</f>
        <v>0.61152169876083495</v>
      </c>
      <c r="W222" s="35">
        <f>EXP((((V222-V247)/V248+2)/4-1.8999999999999999)^3)</f>
        <v>0.09967479946250285</v>
      </c>
      <c r="X222" s="35">
        <f>F222/D222</f>
        <v>0.37690275670147533</v>
      </c>
      <c r="Y222" s="35">
        <f>EXP((((X222-X247)/X248+2)/4-1.8999999999999999)^3)</f>
        <v>0.6943028909917337</v>
      </c>
      <c r="Z222" s="35">
        <f>(I222+Q222)/D222</f>
        <v>0.82690284865242103</v>
      </c>
      <c r="AA222" s="35">
        <f>EXP((((Z222-Z247)/Z248+2)/4-1.8999999999999999)^3)</f>
        <v>0.5877017479310972</v>
      </c>
      <c r="AB222" s="35">
        <f>0.01*S222+0.14999999999999999*U222+0.23999999999999999*W222+0.25*Y222+0.34999999999999998*AA222</f>
        <v>0.41105163402647404</v>
      </c>
      <c r="AC222" s="38">
        <f>AB222/AB247</f>
        <v>0.14581148058578594</v>
      </c>
      <c r="AD222">
        <f>AC222-J222</f>
        <v>-5.5511151231257827e-17</v>
      </c>
    </row>
    <row r="223" spans="1:16384" ht="15.83333333333333">
      <c r="A223" s="39" t="s">
        <v>53</v>
      </c>
      <c r="B223" s="40">
        <v>19836</v>
      </c>
      <c r="C223" s="40">
        <v>43</v>
      </c>
      <c r="D223" s="40">
        <v>1802.94024678234</v>
      </c>
      <c r="E223" s="40">
        <v>1100.4954532285601</v>
      </c>
      <c r="F223" s="40">
        <v>521</v>
      </c>
      <c r="G223" s="40">
        <v>1195</v>
      </c>
      <c r="H223" s="40">
        <v>134</v>
      </c>
      <c r="I223" s="40">
        <v>1239.22</v>
      </c>
      <c r="J223" s="43">
        <v>0.098619305423389703</v>
      </c>
      <c r="K223" s="40">
        <v>829157</v>
      </c>
      <c r="L223" s="40">
        <v>20131198</v>
      </c>
      <c r="M223" s="44">
        <f>+K223+L223</f>
        <v>20960355</v>
      </c>
      <c r="N223" s="29">
        <f>ROUND(ROUND(0.050000000000000003*M247,0)*AC223,0)</f>
        <v>829157</v>
      </c>
      <c r="O223" s="30">
        <f>N223-K223</f>
        <v>0</v>
      </c>
      <c r="P223" s="30" t="s">
        <f>IF(Q223=0,"",O223/Q223)</f>
        <v>23</v>
      </c>
      <c r="Q223" s="30"/>
      <c r="R223" s="35">
        <f>IF(C223=0,0,B223/C223)</f>
        <v>461.30232558139534</v>
      </c>
      <c r="S223" s="35">
        <f>EXP((((R223-R247)/R248+2)/4-1.8999999999999999)^3)</f>
        <v>0.7460863897720551</v>
      </c>
      <c r="T223" s="35">
        <f>B223/D223</f>
        <v>11.002028511705136</v>
      </c>
      <c r="U223" s="35">
        <f>EXP((((T223-T247)/T248+2)/4-1.8999999999999999)^3)</f>
        <v>0.0029981323531485127</v>
      </c>
      <c r="V223" s="35">
        <f>E223/D223</f>
        <v>0.61038931001323282</v>
      </c>
      <c r="W223" s="35">
        <f>EXP((((V223-V247)/V248+2)/4-1.8999999999999999)^3)</f>
        <v>0.098695700620890003</v>
      </c>
      <c r="X223" s="35">
        <f>F223/D223</f>
        <v>0.28897241654559269</v>
      </c>
      <c r="Y223" s="35">
        <f>EXP((((X223-X247)/X248+2)/4-1.8999999999999999)^3)</f>
        <v>0.42944787985391691</v>
      </c>
      <c r="Z223" s="35">
        <f>(I223+Q223)/D223</f>
        <v>0.6873328177190583</v>
      </c>
      <c r="AA223" s="35">
        <f>EXP((((Z223-Z247)/Z248+2)/4-1.8999999999999999)^3)</f>
        <v>0.39729838506974419</v>
      </c>
      <c r="AB223" s="35">
        <f>0.01*S223+0.14999999999999999*U223+0.23999999999999999*W223+0.25*Y223+0.34999999999999998*AA223</f>
        <v>0.27801395663759609</v>
      </c>
      <c r="AC223" s="38">
        <f>AB223/AB247</f>
        <v>0.098619305423390008</v>
      </c>
      <c r="AD223">
        <f>AC223-J223</f>
        <v>3.0531133177191805e-16</v>
      </c>
    </row>
    <row r="224" spans="1:16384" ht="15.83333333333333">
      <c r="A224" s="39" t="s">
        <v>54</v>
      </c>
      <c r="B224" s="40">
        <v>23130</v>
      </c>
      <c r="C224" s="40">
        <v>104</v>
      </c>
      <c r="D224" s="40">
        <v>1294.5956418288399</v>
      </c>
      <c r="E224" s="40">
        <v>908.90246001065702</v>
      </c>
      <c r="F224" s="40">
        <v>274</v>
      </c>
      <c r="G224" s="40">
        <v>673</v>
      </c>
      <c r="H224" s="40">
        <v>43</v>
      </c>
      <c r="I224" s="40">
        <v>687.19000000000005</v>
      </c>
      <c r="J224" s="43">
        <v>0.065078480641247105</v>
      </c>
      <c r="K224" s="40">
        <v>547157</v>
      </c>
      <c r="L224" s="40">
        <v>11888419</v>
      </c>
      <c r="M224" s="44">
        <f>+K224+L224</f>
        <v>12435576</v>
      </c>
      <c r="N224" s="29">
        <f>ROUND(ROUND(0.050000000000000003*M247,0)*AC224,0)</f>
        <v>547157</v>
      </c>
      <c r="O224" s="30">
        <f>N224-K224</f>
        <v>0</v>
      </c>
      <c r="P224" s="30" t="s">
        <f>IF(Q224=0,"",O224/Q224)</f>
        <v>23</v>
      </c>
      <c r="Q224" s="30"/>
      <c r="R224" s="35">
        <f>IF(C224=0,0,B224/C224)</f>
        <v>222.40384615384616</v>
      </c>
      <c r="S224" s="35">
        <f>EXP((((R224-R247)/R248+2)/4-1.8999999999999999)^3)</f>
        <v>0.082051359139076602</v>
      </c>
      <c r="T224" s="35">
        <f>B224/D224</f>
        <v>17.866582624459387</v>
      </c>
      <c r="U224" s="35">
        <f>EXP((((T224-T247)/T248+2)/4-1.8999999999999999)^3)</f>
        <v>0.034090777635211081</v>
      </c>
      <c r="V224" s="35">
        <f>E224/D224</f>
        <v>0.70207440118265452</v>
      </c>
      <c r="W224" s="35">
        <f>EXP((((V224-V247)/V248+2)/4-1.8999999999999999)^3)</f>
        <v>0.20109199374713771</v>
      </c>
      <c r="X224" s="35">
        <f>F224/D224</f>
        <v>0.21164909810211294</v>
      </c>
      <c r="Y224" s="35">
        <f>EXP((((X224-X247)/X248+2)/4-1.8999999999999999)^3)</f>
        <v>0.21974621706066172</v>
      </c>
      <c r="Z224" s="35">
        <f>(I224+Q224)/D224</f>
        <v>0.53081439315617152</v>
      </c>
      <c r="AA224" s="35">
        <f>EXP((((Z224-Z247)/Z248+2)/4-1.8999999999999999)^3)</f>
        <v>0.21236434901890949</v>
      </c>
      <c r="AB224" s="35">
        <f>0.01*S224+0.14999999999999999*U224+0.23999999999999999*W224+0.25*Y224+0.34999999999999998*AA224</f>
        <v>0.18346028515776924</v>
      </c>
      <c r="AC224" s="38">
        <f>AB224/AB247</f>
        <v>0.065078480641246966</v>
      </c>
      <c r="AD224">
        <f>AC224-J224</f>
        <v>-1.3877787807814457e-16</v>
      </c>
    </row>
    <row r="225" spans="1:16384" ht="15.83333333333333">
      <c r="A225" s="39" t="s">
        <v>55</v>
      </c>
      <c r="B225" s="40">
        <v>13293</v>
      </c>
      <c r="C225" s="40">
        <v>58</v>
      </c>
      <c r="D225" s="40">
        <v>550.40953371133298</v>
      </c>
      <c r="E225" s="40">
        <v>394.90805511809202</v>
      </c>
      <c r="F225" s="40">
        <v>95</v>
      </c>
      <c r="G225" s="40">
        <v>220</v>
      </c>
      <c r="H225" s="40">
        <v>39</v>
      </c>
      <c r="I225" s="40">
        <v>232.87</v>
      </c>
      <c r="J225" s="43">
        <v>0.055133355516361303</v>
      </c>
      <c r="K225" s="40">
        <v>463542</v>
      </c>
      <c r="L225" s="40">
        <v>8955797</v>
      </c>
      <c r="M225" s="44">
        <f>+K225+L225</f>
        <v>9419339</v>
      </c>
      <c r="N225" s="29">
        <f>ROUND(ROUND(0.050000000000000003*M247,0)*AC225,0)</f>
        <v>463542</v>
      </c>
      <c r="O225" s="30">
        <f>N225-K225</f>
        <v>0</v>
      </c>
      <c r="P225" s="30" t="s">
        <f>IF(Q225=0,"",O225/Q225)</f>
        <v>23</v>
      </c>
      <c r="Q225" s="30"/>
      <c r="R225" s="35">
        <f>IF(C225=0,0,B225/C225)</f>
        <v>229.18965517241378</v>
      </c>
      <c r="S225" s="35">
        <f>EXP((((R225-R247)/R248+2)/4-1.8999999999999999)^3)</f>
        <v>0.091339993600509678</v>
      </c>
      <c r="T225" s="35">
        <f>B225/D225</f>
        <v>24.151107831231041</v>
      </c>
      <c r="U225" s="35">
        <f>EXP((((T225-T247)/T248+2)/4-1.8999999999999999)^3)</f>
        <v>0.15659655160774416</v>
      </c>
      <c r="V225" s="35">
        <f>E225/D225</f>
        <v>0.71748040491828569</v>
      </c>
      <c r="W225" s="35">
        <f>EXP((((V225-V247)/V248+2)/4-1.8999999999999999)^3)</f>
        <v>0.22290872624972766</v>
      </c>
      <c r="X225" s="35">
        <f>F225/D225</f>
        <v>0.17259875452997434</v>
      </c>
      <c r="Y225" s="35">
        <f>EXP((((X225-X247)/X248+2)/4-1.8999999999999999)^3)</f>
        <v>0.14106526057871169</v>
      </c>
      <c r="Z225" s="35">
        <f>(I225+Q225)/D225</f>
        <v>0.42308496807784346</v>
      </c>
      <c r="AA225" s="35">
        <f>EXP((((Z225-Z247)/Z248+2)/4-1.8999999999999999)^3)</f>
        <v>0.12073447619680865</v>
      </c>
      <c r="AB225" s="35">
        <f>0.01*S225+0.14999999999999999*U225+0.23999999999999999*W225+0.25*Y225+0.34999999999999998*AA225</f>
        <v>0.1554243587906623</v>
      </c>
      <c r="AC225" s="38">
        <f>AB225/AB247</f>
        <v>0.055133355516361435</v>
      </c>
      <c r="AD225">
        <f>AC225-J225</f>
        <v>1.3183898417423734e-16</v>
      </c>
    </row>
    <row r="226" spans="1:16384" ht="15.83333333333333">
      <c r="A226" s="39" t="s">
        <v>56</v>
      </c>
      <c r="B226" s="40">
        <v>16506</v>
      </c>
      <c r="C226" s="40">
        <v>103</v>
      </c>
      <c r="D226" s="40">
        <v>492.31041831482202</v>
      </c>
      <c r="E226" s="40">
        <v>258.78151229807497</v>
      </c>
      <c r="F226" s="40">
        <v>102</v>
      </c>
      <c r="G226" s="40">
        <v>260</v>
      </c>
      <c r="H226" s="40">
        <v>5</v>
      </c>
      <c r="I226" s="40">
        <v>261.64999999999998</v>
      </c>
      <c r="J226" s="43">
        <v>0.079328315720455497</v>
      </c>
      <c r="K226" s="40">
        <v>666965</v>
      </c>
      <c r="L226" s="40">
        <v>8622355</v>
      </c>
      <c r="M226" s="44">
        <f>+K226+L226</f>
        <v>9289320</v>
      </c>
      <c r="N226" s="29">
        <f>ROUND(ROUND(0.050000000000000003*M247,0)*AC226,0)</f>
        <v>666965</v>
      </c>
      <c r="O226" s="30">
        <f>N226-K226</f>
        <v>0</v>
      </c>
      <c r="P226" s="30" t="s">
        <f>IF(Q226=0,"",O226/Q226)</f>
        <v>23</v>
      </c>
      <c r="Q226" s="30"/>
      <c r="R226" s="35">
        <f>IF(C226=0,0,B226/C226)</f>
        <v>160.25242718446603</v>
      </c>
      <c r="S226" s="35">
        <f>EXP((((R226-R247)/R248+2)/4-1.8999999999999999)^3)</f>
        <v>0.026375447455193508</v>
      </c>
      <c r="T226" s="35">
        <f>B226/D226</f>
        <v>33.527626850758146</v>
      </c>
      <c r="U226" s="35">
        <f>EXP((((T226-T247)/T248+2)/4-1.8999999999999999)^3)</f>
        <v>0.57313034767360449</v>
      </c>
      <c r="V226" s="35">
        <f>E226/D226</f>
        <v>0.52564703624165376</v>
      </c>
      <c r="W226" s="35">
        <f>EXP((((V226-V247)/V248+2)/4-1.8999999999999999)^3)</f>
        <v>0.043409650926383825</v>
      </c>
      <c r="X226" s="35">
        <f>F226/D226</f>
        <v>0.20718635276731676</v>
      </c>
      <c r="Y226" s="35">
        <f>EXP((((X226-X247)/X248+2)/4-1.8999999999999999)^3)</f>
        <v>0.20968544159607197</v>
      </c>
      <c r="Z226" s="35">
        <f>(I226+Q226)/D226</f>
        <v>0.53147361962321993</v>
      </c>
      <c r="AA226" s="35">
        <f>EXP((((Z226-Z247)/Z248+2)/4-1.8999999999999999)^3)</f>
        <v>0.21302420975767822</v>
      </c>
      <c r="AB226" s="35">
        <f>0.01*S226+0.14999999999999999*U226+0.23999999999999999*W226+0.25*Y226+0.34999999999999998*AA226</f>
        <v>0.22363145666213008</v>
      </c>
      <c r="AC226" s="38">
        <f>AB226/AB247</f>
        <v>0.079328315720455372</v>
      </c>
      <c r="AD226">
        <f>AC226-J226</f>
        <v>-1.2490009027033011e-16</v>
      </c>
    </row>
    <row r="227" spans="1:16384" ht="15.83333333333333">
      <c r="A227" s="39" t="s">
        <v>57</v>
      </c>
      <c r="B227" s="40">
        <v>19664</v>
      </c>
      <c r="C227" s="40">
        <v>64</v>
      </c>
      <c r="D227" s="40">
        <v>875.96355381989895</v>
      </c>
      <c r="E227" s="40">
        <v>593.48621669161901</v>
      </c>
      <c r="F227" s="40">
        <v>154</v>
      </c>
      <c r="G227" s="40">
        <v>313</v>
      </c>
      <c r="H227" s="40">
        <v>25</v>
      </c>
      <c r="I227" s="40">
        <v>321.25</v>
      </c>
      <c r="J227" s="43">
        <v>0.044780572839196897</v>
      </c>
      <c r="K227" s="40">
        <v>376499</v>
      </c>
      <c r="L227" s="40">
        <v>10171585</v>
      </c>
      <c r="M227" s="44">
        <f>+K227+L227</f>
        <v>10548084</v>
      </c>
      <c r="N227" s="29">
        <f>ROUND(ROUND(0.050000000000000003*M247,0)*AC227,0)</f>
        <v>376499</v>
      </c>
      <c r="O227" s="30">
        <f>N227-K227</f>
        <v>0</v>
      </c>
      <c r="P227" s="30" t="s">
        <f>IF(Q227=0,"",O227/Q227)</f>
        <v>23</v>
      </c>
      <c r="Q227" s="30"/>
      <c r="R227" s="35">
        <f>IF(C227=0,0,B227/C227)</f>
        <v>307.25</v>
      </c>
      <c r="S227" s="35">
        <f>EXP((((R227-R247)/R248+2)/4-1.8999999999999999)^3)</f>
        <v>0.25367298273376487</v>
      </c>
      <c r="T227" s="35">
        <f>B227/D227</f>
        <v>22.448422556223139</v>
      </c>
      <c r="U227" s="35">
        <f>EXP((((T227-T247)/T248+2)/4-1.8999999999999999)^3)</f>
        <v>0.10989547314150336</v>
      </c>
      <c r="V227" s="35">
        <f>E227/D227</f>
        <v>0.67752386969017864</v>
      </c>
      <c r="W227" s="35">
        <f>EXP((((V227-V247)/V248+2)/4-1.8999999999999999)^3)</f>
        <v>0.16902769450096491</v>
      </c>
      <c r="X227" s="35">
        <f>F227/D227</f>
        <v>0.17580640122347249</v>
      </c>
      <c r="Y227" s="35">
        <f>EXP((((X227-X247)/X248+2)/4-1.8999999999999999)^3)</f>
        <v>0.14671921528595916</v>
      </c>
      <c r="Z227" s="35">
        <f>(I227+Q227)/D227</f>
        <v>0.36673900255221131</v>
      </c>
      <c r="AA227" s="35">
        <f>EXP((((Z227-Z247)/Z248+2)/4-1.8999999999999999)^3)</f>
        <v>0.085633483214037798</v>
      </c>
      <c r="AB227" s="35">
        <f>0.01*S227+0.14999999999999999*U227+0.23999999999999999*W227+0.25*Y227+0.34999999999999998*AA227</f>
        <v>0.12623922042519775</v>
      </c>
      <c r="AC227" s="38">
        <f>AB227/AB247</f>
        <v>0.044780572839197015</v>
      </c>
      <c r="AD227">
        <f>AC227-J227</f>
        <v>1.1796119636642288e-16</v>
      </c>
    </row>
    <row r="228" spans="1:16384" ht="15.83333333333333">
      <c r="A228" s="39" t="s">
        <v>58</v>
      </c>
      <c r="B228" s="40">
        <v>11850</v>
      </c>
      <c r="C228" s="40">
        <v>60</v>
      </c>
      <c r="D228" s="40">
        <v>802.19679374389102</v>
      </c>
      <c r="E228" s="40">
        <v>409.69800586510303</v>
      </c>
      <c r="F228" s="40">
        <v>143</v>
      </c>
      <c r="G228" s="40">
        <v>335</v>
      </c>
      <c r="H228" s="40">
        <v>29</v>
      </c>
      <c r="I228" s="40">
        <v>344.56999999999999</v>
      </c>
      <c r="J228" s="43">
        <v>0.032969055321625002</v>
      </c>
      <c r="K228" s="40">
        <v>277192</v>
      </c>
      <c r="L228" s="40">
        <v>7824615</v>
      </c>
      <c r="M228" s="44">
        <f>+K228+L228</f>
        <v>8101807</v>
      </c>
      <c r="N228" s="29">
        <f>ROUND(ROUND(0.050000000000000003*M247,0)*AC228,0)</f>
        <v>277192</v>
      </c>
      <c r="O228" s="30">
        <f>N228-K228</f>
        <v>0</v>
      </c>
      <c r="P228" s="30" t="s">
        <f>IF(Q228=0,"",O228/Q228)</f>
        <v>23</v>
      </c>
      <c r="Q228" s="30"/>
      <c r="R228" s="35">
        <f>IF(C228=0,0,B228/C228)</f>
        <v>197.5</v>
      </c>
      <c r="S228" s="35">
        <f>EXP((((R228-R247)/R248+2)/4-1.8999999999999999)^3)</f>
        <v>0.053858536000593142</v>
      </c>
      <c r="T228" s="35">
        <f>B228/D228</f>
        <v>14.771936378223952</v>
      </c>
      <c r="U228" s="35">
        <f>EXP((((T228-T247)/T248+2)/4-1.8999999999999999)^3)</f>
        <v>0.012691322263046997</v>
      </c>
      <c r="V228" s="35">
        <f>E228/D228</f>
        <v>0.51072007400206965</v>
      </c>
      <c r="W228" s="35">
        <f>EXP((((V228-V247)/V248+2)/4-1.8999999999999999)^3)</f>
        <v>0.036907756734986176</v>
      </c>
      <c r="X228" s="35">
        <f>F228/D228</f>
        <v>0.17826049806633124</v>
      </c>
      <c r="Y228" s="35">
        <f>EXP((((X228-X247)/X248+2)/4-1.8999999999999999)^3)</f>
        <v>0.15114341543791585</v>
      </c>
      <c r="Z228" s="35">
        <f>(I228+Q228)/D228</f>
        <v>0.42953300572528497</v>
      </c>
      <c r="AA228" s="35">
        <f>EXP((((Z228-Z247)/Z248+2)/4-1.8999999999999999)^3)</f>
        <v>0.12530233893761317</v>
      </c>
      <c r="AB228" s="35">
        <f>0.01*S228+0.14999999999999999*U228+0.23999999999999999*W228+0.25*Y228+0.34999999999999998*AA228</f>
        <v>0.092941817803503232</v>
      </c>
      <c r="AC228" s="38">
        <f>AB228/AB247</f>
        <v>0.032969055321624974</v>
      </c>
      <c r="AD228">
        <f>AC228-J228</f>
        <v>-2.7755575615628914e-17</v>
      </c>
    </row>
    <row r="229" spans="1:16384" ht="15.83333333333333">
      <c r="A229" s="39" t="s">
        <v>59</v>
      </c>
      <c r="B229" s="40">
        <v>9342</v>
      </c>
      <c r="C229" s="40">
        <v>46</v>
      </c>
      <c r="D229" s="40">
        <v>483.823716682601</v>
      </c>
      <c r="E229" s="40">
        <v>283.78083247989099</v>
      </c>
      <c r="F229" s="40">
        <v>54</v>
      </c>
      <c r="G229" s="40">
        <v>206</v>
      </c>
      <c r="H229" s="40">
        <v>18</v>
      </c>
      <c r="I229" s="40">
        <v>211.94</v>
      </c>
      <c r="J229" s="43">
        <v>0.031369906116130102</v>
      </c>
      <c r="K229" s="40">
        <v>263747</v>
      </c>
      <c r="L229" s="40">
        <v>7624747</v>
      </c>
      <c r="M229" s="44">
        <f>+K229+L229</f>
        <v>7888494</v>
      </c>
      <c r="N229" s="29">
        <f>ROUND(ROUND(0.050000000000000003*M247,0)*AC229,0)</f>
        <v>263747</v>
      </c>
      <c r="O229" s="30">
        <f>N229-K229</f>
        <v>0</v>
      </c>
      <c r="P229" s="30" t="s">
        <f>IF(Q229=0,"",O229/Q229)</f>
        <v>23</v>
      </c>
      <c r="Q229" s="30"/>
      <c r="R229" s="35">
        <f>IF(C229=0,0,B229/C229)</f>
        <v>203.08695652173913</v>
      </c>
      <c r="S229" s="35">
        <f>EXP((((R229-R247)/R248+2)/4-1.8999999999999999)^3)</f>
        <v>0.059419422264993173</v>
      </c>
      <c r="T229" s="35">
        <f>B229/D229</f>
        <v>19.30868553541487</v>
      </c>
      <c r="U229" s="35">
        <f>EXP((((T229-T247)/T248+2)/4-1.8999999999999999)^3)</f>
        <v>0.051081248395900454</v>
      </c>
      <c r="V229" s="35">
        <f>E229/D229</f>
        <v>0.58653766381208106</v>
      </c>
      <c r="W229" s="35">
        <f>EXP((((V229-V247)/V248+2)/4-1.8999999999999999)^3)</f>
        <v>0.079640081878065344</v>
      </c>
      <c r="X229" s="35">
        <f>F229/D229</f>
        <v>0.11161089904864087</v>
      </c>
      <c r="Y229" s="35">
        <f>EXP((((X229-X247)/X248+2)/4-1.8999999999999999)^3)</f>
        <v>0.060133517776115523</v>
      </c>
      <c r="Z229" s="35">
        <f>(I229+Q229)/D229</f>
        <v>0.43805211008090639</v>
      </c>
      <c r="AA229" s="35">
        <f>EXP((((Z229-Z247)/Z248+2)/4-1.8999999999999999)^3)</f>
        <v>0.13151524611647711</v>
      </c>
      <c r="AB229" s="35">
        <f>0.01*S229+0.14999999999999999*U229+0.23999999999999999*W229+0.25*Y229+0.34999999999999998*AA229</f>
        <v>0.088433716717566557</v>
      </c>
      <c r="AC229" s="38">
        <f>AB229/AB247</f>
        <v>0.031369906116130074</v>
      </c>
      <c r="AD229">
        <f>AC229-J229</f>
        <v>-2.7755575615628914e-17</v>
      </c>
    </row>
    <row r="230" spans="1:16384" ht="15.83333333333333">
      <c r="A230" s="39" t="s">
        <v>60</v>
      </c>
      <c r="B230" s="40">
        <v>15169</v>
      </c>
      <c r="C230" s="40">
        <v>66</v>
      </c>
      <c r="D230" s="40">
        <v>714.72409358507798</v>
      </c>
      <c r="E230" s="40">
        <v>282.04378219333603</v>
      </c>
      <c r="F230" s="40">
        <v>68</v>
      </c>
      <c r="G230" s="40">
        <v>169</v>
      </c>
      <c r="H230" s="40">
        <v>22</v>
      </c>
      <c r="I230" s="40">
        <v>176.25999999999999</v>
      </c>
      <c r="J230" s="43">
        <v>0.014092977881048799</v>
      </c>
      <c r="K230" s="40">
        <v>118489</v>
      </c>
      <c r="L230" s="40">
        <v>3256297</v>
      </c>
      <c r="M230" s="44">
        <f>+K230+L230</f>
        <v>3374786</v>
      </c>
      <c r="N230" s="29">
        <f>ROUND(ROUND(0.050000000000000003*M247,0)*AC230,0)</f>
        <v>118489</v>
      </c>
      <c r="O230" s="30">
        <f>N230-K230</f>
        <v>0</v>
      </c>
      <c r="P230" s="30" t="s">
        <f>IF(Q230=0,"",O230/Q230)</f>
        <v>23</v>
      </c>
      <c r="Q230" s="30"/>
      <c r="R230" s="35">
        <f>IF(C230=0,0,B230/C230)</f>
        <v>229.83333333333334</v>
      </c>
      <c r="S230" s="35">
        <f>EXP((((R230-R247)/R248+2)/4-1.8999999999999999)^3)</f>
        <v>0.092258940749753077</v>
      </c>
      <c r="T230" s="35">
        <f>B230/D230</f>
        <v>21.223574434033463</v>
      </c>
      <c r="U230" s="35">
        <f>EXP((((T230-T247)/T248+2)/4-1.8999999999999999)^3)</f>
        <v>0.08298509476361747</v>
      </c>
      <c r="V230" s="35">
        <f>E230/D230</f>
        <v>0.39461910508514658</v>
      </c>
      <c r="W230" s="35">
        <f>EXP((((V230-V247)/V248+2)/4-1.8999999999999999)^3)</f>
        <v>0.008597918243312996</v>
      </c>
      <c r="X230" s="35">
        <f>F230/D230</f>
        <v>0.095141608643567493</v>
      </c>
      <c r="Y230" s="35">
        <f>EXP((((X230-X247)/X248+2)/4-1.8999999999999999)^3)</f>
        <v>0.046066442959831665</v>
      </c>
      <c r="Z230" s="35">
        <f>(I230+Q230)/D230</f>
        <v>0.24661264616934125</v>
      </c>
      <c r="AA230" s="35">
        <f>EXP((((Z230-Z247)/Z248+2)/4-1.8999999999999999)^3)</f>
        <v>0.036510047328565179</v>
      </c>
      <c r="AB230" s="35">
        <f>0.01*S230+0.14999999999999999*U230+0.23999999999999999*W230+0.25*Y230+0.34999999999999998*AA230</f>
        <v>0.039728981305391001</v>
      </c>
      <c r="AC230" s="38">
        <f>AB230/AB247</f>
        <v>0.014092977881048819</v>
      </c>
      <c r="AD230">
        <f>AC230-J230</f>
        <v>1.9081958235744878e-17</v>
      </c>
    </row>
    <row r="231" spans="1:16384" ht="15.83333333333333">
      <c r="A231" s="39" t="s">
        <v>61</v>
      </c>
      <c r="B231" s="40">
        <v>6546</v>
      </c>
      <c r="C231" s="40">
        <v>46</v>
      </c>
      <c r="D231" s="40">
        <v>334.06318519597102</v>
      </c>
      <c r="E231" s="40">
        <v>164.16423383677099</v>
      </c>
      <c r="F231" s="40">
        <v>25</v>
      </c>
      <c r="G231" s="40">
        <v>82</v>
      </c>
      <c r="H231" s="40">
        <v>6</v>
      </c>
      <c r="I231" s="40">
        <v>83.980000000000004</v>
      </c>
      <c r="J231" s="43">
        <v>0.013104198154036699</v>
      </c>
      <c r="K231" s="40">
        <v>110176</v>
      </c>
      <c r="L231" s="40">
        <v>3136053</v>
      </c>
      <c r="M231" s="44">
        <f>+K231+L231</f>
        <v>3246229</v>
      </c>
      <c r="N231" s="29">
        <f>ROUND(ROUND(0.050000000000000003*M247,0)*AC231,0)</f>
        <v>110176</v>
      </c>
      <c r="O231" s="30">
        <f>N231-K231</f>
        <v>0</v>
      </c>
      <c r="P231" s="30" t="s">
        <f>IF(Q231=0,"",O231/Q231)</f>
        <v>23</v>
      </c>
      <c r="Q231" s="30"/>
      <c r="R231" s="35">
        <f>IF(C231=0,0,B231/C231)</f>
        <v>142.30434782608697</v>
      </c>
      <c r="S231" s="35">
        <f>EXP((((R231-R247)/R248+2)/4-1.8999999999999999)^3)</f>
        <v>0.018000815385284946</v>
      </c>
      <c r="T231" s="35">
        <f>B231/D231</f>
        <v>19.595095449263376</v>
      </c>
      <c r="U231" s="35">
        <f>EXP((((T231-T247)/T248+2)/4-1.8999999999999999)^3)</f>
        <v>0.055129385453767533</v>
      </c>
      <c r="V231" s="35">
        <f>E231/D231</f>
        <v>0.49141671729097464</v>
      </c>
      <c r="W231" s="35">
        <f>EXP((((V231-V247)/V248+2)/4-1.8999999999999999)^3)</f>
        <v>0.029678399152107862</v>
      </c>
      <c r="X231" s="35">
        <f>F231/D231</f>
        <v>0.074836142106872047</v>
      </c>
      <c r="Y231" s="35">
        <f>EXP((((X231-X247)/X248+2)/4-1.8999999999999999)^3)</f>
        <v>0.032427288972965027</v>
      </c>
      <c r="Z231" s="35">
        <f>(I231+Q231)/D231</f>
        <v>0.25138956856540456</v>
      </c>
      <c r="AA231" s="35">
        <f>EXP((((Z231-Z247)/Z248+2)/4-1.8999999999999999)^3)</f>
        <v>0.037892844959666681</v>
      </c>
      <c r="AB231" s="35">
        <f>0.01*S231+0.14999999999999999*U231+0.23999999999999999*W231+0.25*Y231+0.34999999999999998*AA231</f>
        <v>0.036941549747548458</v>
      </c>
      <c r="AC231" s="38">
        <f>AB231/AB247</f>
        <v>0.013104198154036741</v>
      </c>
      <c r="AD231">
        <f>AC231-J231</f>
        <v>4.163336342344337e-17</v>
      </c>
    </row>
    <row r="232" spans="1:16384" ht="15.83333333333333">
      <c r="A232" s="39" t="s">
        <v>62</v>
      </c>
      <c r="B232" s="40">
        <v>7922</v>
      </c>
      <c r="C232" s="40">
        <v>36</v>
      </c>
      <c r="D232" s="40">
        <v>303.046995606922</v>
      </c>
      <c r="E232" s="40">
        <v>121.31155844155801</v>
      </c>
      <c r="F232" s="40">
        <v>18</v>
      </c>
      <c r="G232" s="40">
        <v>92</v>
      </c>
      <c r="H232" s="40">
        <v>6</v>
      </c>
      <c r="I232" s="40">
        <v>93.980000000000004</v>
      </c>
      <c r="J232" s="43">
        <v>0.022485292200403999</v>
      </c>
      <c r="K232" s="40">
        <v>189048</v>
      </c>
      <c r="L232" s="40">
        <v>3287208</v>
      </c>
      <c r="M232" s="44">
        <f>+K232+L232</f>
        <v>3476256</v>
      </c>
      <c r="N232" s="29">
        <f>ROUND(ROUND(0.050000000000000003*M247,0)*AC232,0)</f>
        <v>189048</v>
      </c>
      <c r="O232" s="30">
        <f>N232-K232</f>
        <v>0</v>
      </c>
      <c r="P232" s="30" t="s">
        <f>IF(Q232=0,"",O232/Q232)</f>
        <v>23</v>
      </c>
      <c r="Q232" s="30"/>
      <c r="R232" s="35">
        <f>IF(C232=0,0,B232/C232)</f>
        <v>220.05555555555554</v>
      </c>
      <c r="S232" s="35">
        <f>EXP((((R232-R247)/R248+2)/4-1.8999999999999999)^3)</f>
        <v>0.079004111338752084</v>
      </c>
      <c r="T232" s="35">
        <f>B232/D232</f>
        <v>26.141160001056452</v>
      </c>
      <c r="U232" s="35">
        <f>EXP((((T232-T247)/T248+2)/4-1.8999999999999999)^3)</f>
        <v>0.22520344059759653</v>
      </c>
      <c r="V232" s="35">
        <f>E232/D232</f>
        <v>0.40030609179478394</v>
      </c>
      <c r="W232" s="35">
        <f>EXP((((V232-V247)/V248+2)/4-1.8999999999999999)^3)</f>
        <v>0.0093118544127294162</v>
      </c>
      <c r="X232" s="35">
        <f>F232/D232</f>
        <v>0.059396728101365329</v>
      </c>
      <c r="Y232" s="35">
        <f>EXP((((X232-X247)/X248+2)/4-1.8999999999999999)^3)</f>
        <v>0.02440717684936599</v>
      </c>
      <c r="Z232" s="35">
        <f>(I232+Q232)/D232</f>
        <v>0.3101169170536841</v>
      </c>
      <c r="AA232" s="35">
        <f>EXP((((Z232-Z247)/Z248+2)/4-1.8999999999999999)^3)</f>
        <v>0.058514974126097193</v>
      </c>
      <c r="AB232" s="35">
        <f>0.01*S232+0.14999999999999999*U232+0.23999999999999999*W232+0.25*Y232+0.34999999999999998*AA232</f>
        <v>0.063387437418557568</v>
      </c>
      <c r="AC232" s="38">
        <f>AB232/AB247</f>
        <v>0.022485292200403833</v>
      </c>
      <c r="AD232">
        <f>AC232-J232</f>
        <v>-1.6653345369377348e-16</v>
      </c>
    </row>
    <row r="233" spans="1:16384" ht="15.83333333333333">
      <c r="A233" s="39" t="s">
        <v>63</v>
      </c>
      <c r="B233" s="40">
        <v>10284</v>
      </c>
      <c r="C233" s="40">
        <v>41</v>
      </c>
      <c r="D233" s="40">
        <v>427.436413251261</v>
      </c>
      <c r="E233" s="40">
        <v>314.09646759824898</v>
      </c>
      <c r="F233" s="40">
        <v>29</v>
      </c>
      <c r="G233" s="40">
        <v>88</v>
      </c>
      <c r="H233" s="40">
        <v>6</v>
      </c>
      <c r="I233" s="40">
        <v>89.980000000000004</v>
      </c>
      <c r="J233" s="43">
        <v>0.035753395735451103</v>
      </c>
      <c r="K233" s="40">
        <v>300602</v>
      </c>
      <c r="L233" s="40">
        <v>3571667</v>
      </c>
      <c r="M233" s="44">
        <f>+K233+L233</f>
        <v>3872269</v>
      </c>
      <c r="N233" s="29">
        <f>ROUND(ROUND(0.050000000000000003*M247,0)*AC233,0)</f>
        <v>300602</v>
      </c>
      <c r="O233" s="30">
        <f>N233-K233</f>
        <v>0</v>
      </c>
      <c r="P233" s="30" t="s">
        <f>IF(Q233=0,"",O233/Q233)</f>
        <v>23</v>
      </c>
      <c r="Q233" s="30"/>
      <c r="R233" s="35">
        <f>IF(C233=0,0,B233/C233)</f>
        <v>250.82926829268294</v>
      </c>
      <c r="S233" s="35">
        <f>EXP((((R233-R247)/R248+2)/4-1.8999999999999999)^3)</f>
        <v>0.12596772539580026</v>
      </c>
      <c r="T233" s="35">
        <f>B233/D233</f>
        <v>24.059719015924671</v>
      </c>
      <c r="U233" s="35">
        <f>EXP((((T233-T247)/T248+2)/4-1.8999999999999999)^3)</f>
        <v>0.1538077020497905</v>
      </c>
      <c r="V233" s="35">
        <f>E233/D233</f>
        <v>0.73483787964880964</v>
      </c>
      <c r="W233" s="35">
        <f>EXP((((V233-V247)/V248+2)/4-1.8999999999999999)^3)</f>
        <v>0.2489906504505465</v>
      </c>
      <c r="X233" s="35">
        <f>F233/D233</f>
        <v>0.067846348839149695</v>
      </c>
      <c r="Y233" s="35">
        <f>EXP((((X233-X247)/X248+2)/4-1.8999999999999999)^3)</f>
        <v>0.028566595515369355</v>
      </c>
      <c r="Z233" s="35">
        <f>(I233+Q233)/D233</f>
        <v>0.21051084374298928</v>
      </c>
      <c r="AA233" s="35">
        <f>EXP((((Z233-Z247)/Z248+2)/4-1.8999999999999999)^3)</f>
        <v>0.027316597378763758</v>
      </c>
      <c r="AB233" s="35">
        <f>0.01*S233+0.14999999999999999*U233+0.23999999999999999*W233+0.25*Y233+0.34999999999999998*AA233</f>
        <v>0.10079104663096738</v>
      </c>
      <c r="AC233" s="38">
        <f>AB233/AB247</f>
        <v>0.03575339573545111</v>
      </c>
      <c r="AD233">
        <f>AC233-J233</f>
        <v>6.9388939039072284e-18</v>
      </c>
    </row>
    <row r="234" spans="1:16384" ht="15.83333333333333">
      <c r="A234" s="39" t="s">
        <v>64</v>
      </c>
      <c r="B234" s="40">
        <v>7536</v>
      </c>
      <c r="C234" s="40">
        <v>48</v>
      </c>
      <c r="D234" s="40">
        <v>309.10320757018502</v>
      </c>
      <c r="E234" s="40">
        <v>193.135497835498</v>
      </c>
      <c r="F234" s="40">
        <v>74</v>
      </c>
      <c r="G234" s="40">
        <v>206</v>
      </c>
      <c r="H234" s="40">
        <v>30</v>
      </c>
      <c r="I234" s="40">
        <v>215.90000000000001</v>
      </c>
      <c r="J234" s="43">
        <v>0.095018781657220996</v>
      </c>
      <c r="K234" s="40">
        <v>798885</v>
      </c>
      <c r="L234" s="40">
        <v>4003933</v>
      </c>
      <c r="M234" s="44">
        <f>+K234+L234</f>
        <v>4802818</v>
      </c>
      <c r="N234" s="29">
        <f>ROUND(ROUND(0.050000000000000003*M247,0)*AC234,0)</f>
        <v>798885</v>
      </c>
      <c r="O234" s="30">
        <f>N234-K234</f>
        <v>0</v>
      </c>
      <c r="P234" s="30" t="s">
        <f>IF(Q234=0,"",O234/Q234)</f>
        <v>23</v>
      </c>
      <c r="Q234" s="30"/>
      <c r="R234" s="35">
        <f>IF(C234=0,0,B234/C234)</f>
        <v>157</v>
      </c>
      <c r="S234" s="35">
        <f>EXP((((R234-R247)/R248+2)/4-1.8999999999999999)^3)</f>
        <v>0.024657670918035002</v>
      </c>
      <c r="T234" s="35">
        <f>B234/D234</f>
        <v>24.380206401736789</v>
      </c>
      <c r="U234" s="35">
        <f>EXP((((T234-T247)/T248+2)/4-1.8999999999999999)^3)</f>
        <v>0.16372918721342017</v>
      </c>
      <c r="V234" s="35">
        <f>E234/D234</f>
        <v>0.624825278759505</v>
      </c>
      <c r="W234" s="35">
        <f>EXP((((V234-V247)/V248+2)/4-1.8999999999999999)^3)</f>
        <v>0.11169730600125019</v>
      </c>
      <c r="X234" s="35">
        <f>F234/D234</f>
        <v>0.23940223908287186</v>
      </c>
      <c r="Y234" s="35">
        <f>EXP((((X234-X247)/X248+2)/4-1.8999999999999999)^3)</f>
        <v>0.2880238797540014</v>
      </c>
      <c r="Z234" s="35">
        <f>(I234+Q234)/D234</f>
        <v>0.69847220835124368</v>
      </c>
      <c r="AA234" s="35">
        <f>EXP((((Z234-Z247)/Z248+2)/4-1.8999999999999999)^3)</f>
        <v>0.41212736571116426</v>
      </c>
      <c r="AB234" s="35">
        <f>0.01*S234+0.14999999999999999*U234+0.23999999999999999*W234+0.25*Y234+0.34999999999999998*AA234</f>
        <v>0.26786385616890124</v>
      </c>
      <c r="AC234" s="38">
        <f>AB234/AB247</f>
        <v>0.095018781657221121</v>
      </c>
      <c r="AD234">
        <f>AC234-J234</f>
        <v>1.2490009027033011e-16</v>
      </c>
    </row>
    <row r="235" spans="1:16384" ht="15.83333333333333">
      <c r="A235" s="39" t="s">
        <v>65</v>
      </c>
      <c r="B235" s="40">
        <v>2104</v>
      </c>
      <c r="C235" s="40">
        <v>23</v>
      </c>
      <c r="D235" s="40">
        <v>194.694993412385</v>
      </c>
      <c r="E235" s="40">
        <v>64.740447957839294</v>
      </c>
      <c r="F235" s="40">
        <v>10</v>
      </c>
      <c r="G235" s="40">
        <v>43</v>
      </c>
      <c r="H235" s="40">
        <v>25</v>
      </c>
      <c r="I235" s="40">
        <v>51.25</v>
      </c>
      <c r="J235" s="43">
        <v>0.0074626044456003997</v>
      </c>
      <c r="K235" s="40">
        <v>62743</v>
      </c>
      <c r="L235" s="40">
        <v>1642879</v>
      </c>
      <c r="M235" s="44">
        <f>+K235+L235</f>
        <v>1705622</v>
      </c>
      <c r="N235" s="29">
        <f>ROUND(ROUND(0.050000000000000003*M247,0)*AC235,0)</f>
        <v>62743</v>
      </c>
      <c r="O235" s="30">
        <f>N235-K235</f>
        <v>0</v>
      </c>
      <c r="P235" s="30" t="s">
        <f>IF(Q235=0,"",O235/Q235)</f>
        <v>23</v>
      </c>
      <c r="Q235" s="30"/>
      <c r="R235" s="35">
        <f>IF(C235=0,0,B235/C235)</f>
        <v>91.478260869565219</v>
      </c>
      <c r="S235" s="35">
        <f>EXP((((R235-R247)/R248+2)/4-1.8999999999999999)^3)</f>
        <v>0.0052880921420174849</v>
      </c>
      <c r="T235" s="35">
        <f>B235/D235</f>
        <v>10.806646658568672</v>
      </c>
      <c r="U235" s="35">
        <f>EXP((((T235-T247)/T248+2)/4-1.8999999999999999)^3)</f>
        <v>0.0027610255810843229</v>
      </c>
      <c r="V235" s="35">
        <f>E235/D235</f>
        <v>0.33252240760352803</v>
      </c>
      <c r="W235" s="35">
        <f>EXP((((V235-V247)/V248+2)/4-1.8999999999999999)^3)</f>
        <v>0.0033896956317637701</v>
      </c>
      <c r="X235" s="35">
        <f>F235/D235</f>
        <v>0.051362389061638175</v>
      </c>
      <c r="Y235" s="35">
        <f>EXP((((X235-X247)/X248+2)/4-1.8999999999999999)^3)</f>
        <v>0.020926312644310024</v>
      </c>
      <c r="Z235" s="35">
        <f>(I235+Q235)/D235</f>
        <v>0.26323224394089567</v>
      </c>
      <c r="AA235" s="35">
        <f>EXP((((Z235-Z247)/Z248+2)/4-1.8999999999999999)^3)</f>
        <v>0.041501160785241166</v>
      </c>
      <c r="AB235" s="35">
        <f>0.01*S235+0.14999999999999999*U235+0.23999999999999999*W235+0.25*Y235+0.34999999999999998*AA235</f>
        <v>0.021037546146118039</v>
      </c>
      <c r="AC235" s="38">
        <f>AB235/AB247</f>
        <v>0.0074626044456003815</v>
      </c>
      <c r="AD235">
        <f>AC235-J235</f>
        <v>-1.8214596497756474e-17</v>
      </c>
    </row>
    <row r="236" spans="1:16384" ht="15.83333333333333">
      <c r="A236" s="39" t="s">
        <v>66</v>
      </c>
      <c r="B236" s="40">
        <v>7221</v>
      </c>
      <c r="C236" s="40">
        <v>26</v>
      </c>
      <c r="D236" s="40">
        <v>324.95433840630898</v>
      </c>
      <c r="E236" s="40">
        <v>290.59070204267198</v>
      </c>
      <c r="F236" s="40">
        <v>61</v>
      </c>
      <c r="G236" s="40">
        <v>147</v>
      </c>
      <c r="H236" s="40">
        <v>46</v>
      </c>
      <c r="I236" s="40">
        <v>162.18000000000001</v>
      </c>
      <c r="J236" s="43">
        <v>0.089741879605522698</v>
      </c>
      <c r="K236" s="40">
        <v>754518</v>
      </c>
      <c r="L236" s="40">
        <v>9682669</v>
      </c>
      <c r="M236" s="44">
        <f>+K236+L236</f>
        <v>10437187</v>
      </c>
      <c r="N236" s="29">
        <f>ROUND(ROUND(0.050000000000000003*M247,0)*AC236,0)</f>
        <v>754518</v>
      </c>
      <c r="O236" s="30">
        <f>N236-K236</f>
        <v>0</v>
      </c>
      <c r="P236" s="30" t="s">
        <f>IF(Q236=0,"",O236/Q236)</f>
        <v>23</v>
      </c>
      <c r="Q236" s="30"/>
      <c r="R236" s="35">
        <f>IF(C236=0,0,B236/C236)</f>
        <v>277.73076923076923</v>
      </c>
      <c r="S236" s="35">
        <f>EXP((((R236-R247)/R248+2)/4-1.8999999999999999)^3)</f>
        <v>0.18014245920689076</v>
      </c>
      <c r="T236" s="35">
        <f>B236/D236</f>
        <v>22.221583608990539</v>
      </c>
      <c r="U236" s="35">
        <f>EXP((((T236-T247)/T248+2)/4-1.8999999999999999)^3)</f>
        <v>0.10450108267978475</v>
      </c>
      <c r="V236" s="35">
        <f>E236/D236</f>
        <v>0.89425087680882054</v>
      </c>
      <c r="W236" s="35">
        <f>EXP((((V236-V247)/V248+2)/4-1.8999999999999999)^3)</f>
        <v>0.53983999189823251</v>
      </c>
      <c r="X236" s="35">
        <f>F236/D236</f>
        <v>0.18771868164359823</v>
      </c>
      <c r="Y236" s="35">
        <f>EXP((((X236-X247)/X248+2)/4-1.8999999999999999)^3)</f>
        <v>0.16899321419138286</v>
      </c>
      <c r="Z236" s="35">
        <f>(I236+Q236)/D236</f>
        <v>0.4990855047370289</v>
      </c>
      <c r="AA236" s="35">
        <f>EXP((((Z236-Z247)/Z248+2)/4-1.8999999999999999)^3)</f>
        <v>0.18200414981751534</v>
      </c>
      <c r="AB236" s="35">
        <f>0.01*S236+0.14999999999999999*U236+0.23999999999999999*W236+0.25*Y236+0.34999999999999998*AA236</f>
        <v>0.25298794103358846</v>
      </c>
      <c r="AC236" s="38">
        <f>AB236/AB247</f>
        <v>0.089741879605522282</v>
      </c>
      <c r="AD236">
        <f>AC236-J236</f>
        <v>-4.163336342344337e-16</v>
      </c>
    </row>
    <row r="237" spans="1:16384" ht="15.83333333333333">
      <c r="A237" s="39" t="s">
        <v>67</v>
      </c>
      <c r="B237" s="40">
        <v>2907</v>
      </c>
      <c r="C237" s="40">
        <v>27</v>
      </c>
      <c r="D237" s="40">
        <v>226.66287878787901</v>
      </c>
      <c r="E237" s="40">
        <v>41.878787878787897</v>
      </c>
      <c r="F237" s="40">
        <v>2</v>
      </c>
      <c r="G237" s="40">
        <v>16</v>
      </c>
      <c r="H237" s="40">
        <v>3</v>
      </c>
      <c r="I237" s="40">
        <v>16.989999999999998</v>
      </c>
      <c r="J237" s="43">
        <v>0.00212642959457549</v>
      </c>
      <c r="K237" s="40">
        <v>17879</v>
      </c>
      <c r="L237" s="40">
        <v>1480336</v>
      </c>
      <c r="M237" s="44">
        <f>+K237+L237</f>
        <v>1498215</v>
      </c>
      <c r="N237" s="29">
        <f>ROUND(ROUND(0.050000000000000003*M247,0)*AC237,0)</f>
        <v>17878</v>
      </c>
      <c r="O237" s="30">
        <f>N237-K237</f>
        <v>-1</v>
      </c>
      <c r="P237" s="30" t="s">
        <f>IF(Q237=0,"",O237/Q237)</f>
        <v>23</v>
      </c>
      <c r="Q237" s="30"/>
      <c r="R237" s="35">
        <f>IF(C237=0,0,B237/C237)</f>
        <v>107.66666666666667</v>
      </c>
      <c r="S237" s="35">
        <f>EXP((((R237-R247)/R248+2)/4-1.8999999999999999)^3)</f>
        <v>0.0079988496584985254</v>
      </c>
      <c r="T237" s="35">
        <f>B237/D237</f>
        <v>12.825214325105687</v>
      </c>
      <c r="U237" s="35">
        <f>EXP((((T237-T247)/T248+2)/4-1.8999999999999999)^3)</f>
        <v>0.0062343318934167486</v>
      </c>
      <c r="V237" s="35">
        <f>E237/D237</f>
        <v>0.1847624458964888</v>
      </c>
      <c r="W237" s="35">
        <f>EXP((((V237-V247)/V248+2)/4-1.8999999999999999)^3)</f>
        <v>0.00023103081043774793</v>
      </c>
      <c r="X237" s="35">
        <f>F237/D237</f>
        <v>0.0088236768662577833</v>
      </c>
      <c r="Y237" s="35">
        <f>EXP((((X237-X247)/X248+2)/4-1.8999999999999999)^3)</f>
        <v>0.0086287704171828343</v>
      </c>
      <c r="Z237" s="35">
        <f>(I237+Q237)/D237</f>
        <v>0.074957134978859863</v>
      </c>
      <c r="AA237" s="35">
        <f>EXP((((Z237-Z247)/Z248+2)/4-1.8999999999999999)^3)</f>
        <v>0.0079050257800606302</v>
      </c>
      <c r="AB237" s="35">
        <f>0.01*S237+0.14999999999999999*U237+0.23999999999999999*W237+0.25*Y237+0.34999999999999998*AA237</f>
        <v>0.0059945373024194865</v>
      </c>
      <c r="AC237" s="38">
        <f>AB237/AB247</f>
        <v>0.0021264295945754917</v>
      </c>
      <c r="AD237">
        <f>AC237-J237</f>
        <v>1.7347234759768071e-18</v>
      </c>
    </row>
    <row r="238" spans="1:16384" ht="15.83333333333333">
      <c r="A238" s="39" t="s">
        <v>68</v>
      </c>
      <c r="B238" s="40">
        <v>8820</v>
      </c>
      <c r="C238" s="40">
        <v>84</v>
      </c>
      <c r="D238" s="40">
        <v>324.77597402597399</v>
      </c>
      <c r="E238" s="40">
        <v>258.95779220779201</v>
      </c>
      <c r="F238" s="40">
        <v>22</v>
      </c>
      <c r="G238" s="40">
        <v>105</v>
      </c>
      <c r="H238" s="40">
        <v>20</v>
      </c>
      <c r="I238" s="40">
        <v>111.59999999999999</v>
      </c>
      <c r="J238" s="43">
        <v>0.056018320956274799</v>
      </c>
      <c r="K238" s="40">
        <v>470982</v>
      </c>
      <c r="L238" s="40">
        <v>6331324</v>
      </c>
      <c r="M238" s="44">
        <f>+K238+L238</f>
        <v>6802306</v>
      </c>
      <c r="N238" s="29">
        <f>ROUND(ROUND(0.050000000000000003*M247,0)*AC238,0)</f>
        <v>470982</v>
      </c>
      <c r="O238" s="30">
        <f>N238-K238</f>
        <v>0</v>
      </c>
      <c r="P238" s="30" t="s">
        <f>IF(Q238=0,"",O238/Q238)</f>
        <v>23</v>
      </c>
      <c r="Q238" s="30"/>
      <c r="R238" s="35">
        <f>IF(C238=0,0,B238/C238)</f>
        <v>105</v>
      </c>
      <c r="S238" s="35">
        <f>EXP((((R238-R247)/R248+2)/4-1.8999999999999999)^3)</f>
        <v>0.0074833678453190555</v>
      </c>
      <c r="T238" s="35">
        <f>B238/D238</f>
        <v>27.157181273805122</v>
      </c>
      <c r="U238" s="35">
        <f>EXP((((T238-T247)/T248+2)/4-1.8999999999999999)^3)</f>
        <v>0.26577427980834523</v>
      </c>
      <c r="V238" s="35">
        <f>E238/D238</f>
        <v>0.79734282372464482</v>
      </c>
      <c r="W238" s="35">
        <f>EXP((((V238-V247)/V248+2)/4-1.8999999999999999)^3)</f>
        <v>0.3545042134303229</v>
      </c>
      <c r="X238" s="35">
        <f>F238/D238</f>
        <v>0.067739000909717989</v>
      </c>
      <c r="Y238" s="35">
        <f>EXP((((X238-X247)/X248+2)/4-1.8999999999999999)^3)</f>
        <v>0.028510353037626241</v>
      </c>
      <c r="Z238" s="35">
        <f>(I238+Q238)/D238</f>
        <v>0.34362147734202397</v>
      </c>
      <c r="AA238" s="35">
        <f>EXP((((Z238-Z247)/Z248+2)/4-1.8999999999999999)^3)</f>
        <v>0.073627303665655827</v>
      </c>
      <c r="AB238" s="35">
        <f>0.01*S238+0.14999999999999999*U238+0.23999999999999999*W238+0.25*Y238+0.34999999999999998*AA238</f>
        <v>0.15791913141536856</v>
      </c>
      <c r="AC238" s="38">
        <f>AB238/AB247</f>
        <v>0.056018320956274709</v>
      </c>
      <c r="AD238">
        <f>AC238-J238</f>
        <v>-9.0205620750793969e-17</v>
      </c>
    </row>
    <row r="239" spans="1:16384" ht="15.83333333333333">
      <c r="A239" s="39" t="s">
        <v>69</v>
      </c>
      <c r="B239" s="40">
        <v>4666</v>
      </c>
      <c r="C239" s="40">
        <v>46</v>
      </c>
      <c r="D239" s="40">
        <v>331.06877037855799</v>
      </c>
      <c r="E239" s="40">
        <v>171.442077922078</v>
      </c>
      <c r="F239" s="40">
        <v>16</v>
      </c>
      <c r="G239" s="40">
        <v>49</v>
      </c>
      <c r="H239" s="40">
        <v>4</v>
      </c>
      <c r="I239" s="40">
        <v>50.32</v>
      </c>
      <c r="J239" s="43">
        <v>0.0077482187109633397</v>
      </c>
      <c r="K239" s="40">
        <v>65144</v>
      </c>
      <c r="L239" s="40">
        <v>2136644</v>
      </c>
      <c r="M239" s="44">
        <f>+K239+L239</f>
        <v>2201788</v>
      </c>
      <c r="N239" s="29">
        <f>ROUND(ROUND(0.050000000000000003*M247,0)*AC239,0)</f>
        <v>65144</v>
      </c>
      <c r="O239" s="30">
        <f>N239-K239</f>
        <v>0</v>
      </c>
      <c r="P239" s="30" t="s">
        <f>IF(Q239=0,"",O239/Q239)</f>
        <v>23</v>
      </c>
      <c r="Q239" s="30"/>
      <c r="R239" s="35">
        <f>IF(C239=0,0,B239/C239)</f>
        <v>101.43478260869566</v>
      </c>
      <c r="S239" s="35">
        <f>EXP((((R239-R247)/R248+2)/4-1.8999999999999999)^3)</f>
        <v>0.0068391850663387273</v>
      </c>
      <c r="T239" s="35">
        <f>B239/D239</f>
        <v>14.093748542529998</v>
      </c>
      <c r="U239" s="35">
        <f>EXP((((T239-T247)/T248+2)/4-1.8999999999999999)^3)</f>
        <v>0.0099878166532488613</v>
      </c>
      <c r="V239" s="35">
        <f>E239/D239</f>
        <v>0.51784430686725269</v>
      </c>
      <c r="W239" s="35">
        <f>EXP((((V239-V247)/V248+2)/4-1.8999999999999999)^3)</f>
        <v>0.039906714379426292</v>
      </c>
      <c r="X239" s="35">
        <f>F239/D239</f>
        <v>0.048328327621191589</v>
      </c>
      <c r="Y239" s="35">
        <f>EXP((((X239-X247)/X248+2)/4-1.8999999999999999)^3)</f>
        <v>0.019723536187356061</v>
      </c>
      <c r="Z239" s="35">
        <f>(I239+Q239)/D239</f>
        <v>0.15199259036864754</v>
      </c>
      <c r="AA239" s="35">
        <f>EXP((((Z239-Z247)/Z248+2)/4-1.8999999999999999)^3)</f>
        <v>0.016479001943889578</v>
      </c>
      <c r="AB239" s="35">
        <f>0.01*S239+0.14999999999999999*U239+0.23999999999999999*W239+0.25*Y239+0.34999999999999998*AA239</f>
        <v>0.021842710526913396</v>
      </c>
      <c r="AC239" s="38">
        <f>AB239/AB247</f>
        <v>0.0077482187109633241</v>
      </c>
      <c r="AD239">
        <f>AC239-J239</f>
        <v>-1.5612511283791264e-17</v>
      </c>
    </row>
    <row r="240" spans="1:16384" ht="15.83333333333333">
      <c r="A240" s="39" t="s">
        <v>70</v>
      </c>
      <c r="B240" s="40">
        <v>4895</v>
      </c>
      <c r="C240" s="40">
        <v>26</v>
      </c>
      <c r="D240" s="40">
        <v>246.24534614517901</v>
      </c>
      <c r="E240" s="40">
        <v>137.86382247705799</v>
      </c>
      <c r="F240" s="40">
        <v>7</v>
      </c>
      <c r="G240" s="40">
        <v>17</v>
      </c>
      <c r="H240" s="40">
        <v>10</v>
      </c>
      <c r="I240" s="40">
        <v>20.300000000000001</v>
      </c>
      <c r="J240" s="43">
        <v>0.0108004860103573</v>
      </c>
      <c r="K240" s="40">
        <v>90807</v>
      </c>
      <c r="L240" s="40">
        <v>3866458</v>
      </c>
      <c r="M240" s="44">
        <f>+K240+L240</f>
        <v>3957265</v>
      </c>
      <c r="N240" s="29">
        <f>ROUND(ROUND(0.050000000000000003*M247,0)*AC240,0)</f>
        <v>90807</v>
      </c>
      <c r="O240" s="30">
        <f>N240-K240</f>
        <v>0</v>
      </c>
      <c r="P240" s="30" t="s">
        <f>IF(Q240=0,"",O240/Q240)</f>
        <v>23</v>
      </c>
      <c r="Q240" s="30"/>
      <c r="R240" s="35">
        <f>IF(C240=0,0,B240/C240)</f>
        <v>188.26923076923077</v>
      </c>
      <c r="S240" s="35">
        <f>EXP((((R240-R247)/R248+2)/4-1.8999999999999999)^3)</f>
        <v>0.045561580268638872</v>
      </c>
      <c r="T240" s="35">
        <f>B240/D240</f>
        <v>19.878548271584602</v>
      </c>
      <c r="U240" s="35">
        <f>EXP((((T240-T247)/T248+2)/4-1.8999999999999999)^3)</f>
        <v>0.059374579489639749</v>
      </c>
      <c r="V240" s="35">
        <f>E240/D240</f>
        <v>0.55986366701028956</v>
      </c>
      <c r="W240" s="35">
        <f>EXP((((V240-V247)/V248+2)/4-1.8999999999999999)^3)</f>
        <v>0.061704947277750527</v>
      </c>
      <c r="X240" s="35">
        <f>F240/D240</f>
        <v>0.028426933176934056</v>
      </c>
      <c r="Y240" s="35">
        <f>EXP((((X240-X247)/X248+2)/4-1.8999999999999999)^3)</f>
        <v>0.013177282417124427</v>
      </c>
      <c r="Z240" s="35">
        <f>(I240+Q240)/D240</f>
        <v>0.082438106213108764</v>
      </c>
      <c r="AA240" s="35">
        <f>EXP((((Z240-Z247)/Z248+2)/4-1.8999999999999999)^3)</f>
        <v>0.008519803526305882</v>
      </c>
      <c r="AB240" s="35">
        <f>0.01*S240+0.14999999999999999*U240+0.23999999999999999*W240+0.25*Y240+0.34999999999999998*AA240</f>
        <v>0.030447241911280641</v>
      </c>
      <c r="AC240" s="38">
        <f>AB240/AB247</f>
        <v>0.01080048601035726</v>
      </c>
      <c r="AD240">
        <f>AC240-J240</f>
        <v>-3.9898639947466563e-17</v>
      </c>
    </row>
    <row r="241" spans="1:16384" ht="15.83333333333333">
      <c r="A241" s="39" t="s">
        <v>71</v>
      </c>
      <c r="B241" s="40">
        <v>6984</v>
      </c>
      <c r="C241" s="40">
        <v>45</v>
      </c>
      <c r="D241" s="40">
        <v>331.96909187141301</v>
      </c>
      <c r="E241" s="40">
        <v>193.070677979999</v>
      </c>
      <c r="F241" s="40">
        <v>1</v>
      </c>
      <c r="G241" s="40">
        <v>8</v>
      </c>
      <c r="H241" s="40">
        <v>8</v>
      </c>
      <c r="I241" s="40">
        <v>10.640000000000001</v>
      </c>
      <c r="J241" s="43">
        <v>0.012083054518273399</v>
      </c>
      <c r="K241" s="40">
        <v>101590</v>
      </c>
      <c r="L241" s="40">
        <v>1866064</v>
      </c>
      <c r="M241" s="44">
        <f>+K241+L241</f>
        <v>1967654</v>
      </c>
      <c r="N241" s="29">
        <f>ROUND(ROUND(0.050000000000000003*M247,0)*AC241,0)</f>
        <v>101590</v>
      </c>
      <c r="O241" s="30">
        <f>N241-K241</f>
        <v>0</v>
      </c>
      <c r="P241" s="30" t="s">
        <f>IF(Q241=0,"",O241/Q241)</f>
        <v>23</v>
      </c>
      <c r="Q241" s="30"/>
      <c r="R241" s="35">
        <f>IF(C241=0,0,B241/C241)</f>
        <v>155.19999999999999</v>
      </c>
      <c r="S241" s="35">
        <f>EXP((((R241-R247)/R248+2)/4-1.8999999999999999)^3)</f>
        <v>0.023747133113684083</v>
      </c>
      <c r="T241" s="35">
        <f>B241/D241</f>
        <v>21.038103157824182</v>
      </c>
      <c r="U241" s="35">
        <f>EXP((((T241-T247)/T248+2)/4-1.8999999999999999)^3)</f>
        <v>0.079373135966351469</v>
      </c>
      <c r="V241" s="35">
        <f>E241/D241</f>
        <v>0.58159233105588093</v>
      </c>
      <c r="W241" s="35">
        <f>EXP((((V241-V247)/V248+2)/4-1.8999999999999999)^3)</f>
        <v>0.076053880534060536</v>
      </c>
      <c r="X241" s="35">
        <f>F241/D241</f>
        <v>0.0030123286308453867</v>
      </c>
      <c r="Y241" s="35">
        <f>EXP((((X241-X247)/X248+2)/4-1.8999999999999999)^3)</f>
        <v>0.0075722194278116366</v>
      </c>
      <c r="Z241" s="35">
        <f>(I241+Q241)/D241</f>
        <v>0.032051176632194915</v>
      </c>
      <c r="AA241" s="35">
        <f>EXP((((Z241-Z247)/Z248+2)/4-1.8999999999999999)^3)</f>
        <v>0.0050670125900295054</v>
      </c>
      <c r="AB241" s="35">
        <f>0.01*S241+0.14999999999999999*U241+0.23999999999999999*W241+0.25*Y241+0.34999999999999998*AA241</f>
        <v>0.034062882317727326</v>
      </c>
      <c r="AC241" s="38">
        <f>AB241/AB247</f>
        <v>0.012083054518273299</v>
      </c>
      <c r="AD241">
        <f>AC241-J241</f>
        <v>-1.0061396160665481e-16</v>
      </c>
    </row>
    <row r="242" spans="1:16384" ht="15.83333333333333">
      <c r="A242" s="39" t="s">
        <v>72</v>
      </c>
      <c r="B242" s="40">
        <v>7010</v>
      </c>
      <c r="C242" s="40">
        <v>28</v>
      </c>
      <c r="D242" s="40">
        <v>255.55713240421301</v>
      </c>
      <c r="E242" s="40">
        <v>156.01313372544399</v>
      </c>
      <c r="F242" s="40">
        <v>2</v>
      </c>
      <c r="G242" s="40">
        <v>9</v>
      </c>
      <c r="H242" s="40">
        <v>2</v>
      </c>
      <c r="I242" s="40">
        <v>9.6600000000000001</v>
      </c>
      <c r="J242" s="43">
        <v>0.025023276063134599</v>
      </c>
      <c r="K242" s="40">
        <v>210387</v>
      </c>
      <c r="L242" s="40">
        <v>2776124</v>
      </c>
      <c r="M242" s="44">
        <f>+K242+L242</f>
        <v>2986511</v>
      </c>
      <c r="N242" s="29">
        <f>ROUND(ROUND(0.050000000000000003*M247,0)*AC242,0)</f>
        <v>210387</v>
      </c>
      <c r="O242" s="30">
        <f>N242-K242</f>
        <v>0</v>
      </c>
      <c r="P242" s="30" t="s">
        <f>IF(Q242=0,"",O242/Q242)</f>
        <v>23</v>
      </c>
      <c r="Q242" s="30"/>
      <c r="R242" s="35">
        <f>IF(C242=0,0,B242/C242)</f>
        <v>250.35714285714286</v>
      </c>
      <c r="S242" s="35">
        <f>EXP((((R242-R247)/R248+2)/4-1.8999999999999999)^3)</f>
        <v>0.1251283347438055</v>
      </c>
      <c r="T242" s="35">
        <f>B242/D242</f>
        <v>27.430265530262446</v>
      </c>
      <c r="U242" s="35">
        <f>EXP((((T242-T247)/T248+2)/4-1.8999999999999999)^3)</f>
        <v>0.27726499094384888</v>
      </c>
      <c r="V242" s="35">
        <f>E242/D242</f>
        <v>0.61048240860160796</v>
      </c>
      <c r="W242" s="35">
        <f>EXP((((V242-V247)/V248+2)/4-1.8999999999999999)^3)</f>
        <v>0.098775937227941674</v>
      </c>
      <c r="X242" s="35">
        <f>F242/D242</f>
        <v>0.0078260386676925666</v>
      </c>
      <c r="Y242" s="35">
        <f>EXP((((X242-X247)/X248+2)/4-1.8999999999999999)^3)</f>
        <v>0.0084388563597334616</v>
      </c>
      <c r="Z242" s="35">
        <f>(I242+Q242)/D242</f>
        <v>0.037799766764955098</v>
      </c>
      <c r="AA242" s="35">
        <f>EXP((((Z242-Z247)/Z248+2)/4-1.8999999999999999)^3)</f>
        <v>0.0053862879718078087</v>
      </c>
      <c r="AB242" s="35">
        <f>0.01*S242+0.14999999999999999*U242+0.23999999999999999*W242+0.25*Y242+0.34999999999999998*AA242</f>
        <v>0.070542171803787482</v>
      </c>
      <c r="AC242" s="38">
        <f>AB242/AB247</f>
        <v>0.025023276063134852</v>
      </c>
      <c r="AD242">
        <f>AC242-J242</f>
        <v>2.5326962749261384e-16</v>
      </c>
    </row>
    <row r="243" spans="1:16384" ht="15.83333333333333">
      <c r="A243" s="39" t="s">
        <v>73</v>
      </c>
      <c r="B243" s="40">
        <v>4089</v>
      </c>
      <c r="C243" s="40">
        <v>29</v>
      </c>
      <c r="D243" s="40">
        <v>418.30424242424198</v>
      </c>
      <c r="E243" s="40">
        <v>170.83874458874499</v>
      </c>
      <c r="F243" s="40">
        <v>28</v>
      </c>
      <c r="G243" s="40">
        <v>47</v>
      </c>
      <c r="H243" s="40">
        <v>7</v>
      </c>
      <c r="I243" s="40">
        <v>49.310000000000002</v>
      </c>
      <c r="J243" s="43">
        <v>0.0050266359129260696</v>
      </c>
      <c r="K243" s="40">
        <v>42262</v>
      </c>
      <c r="L243" s="40">
        <v>2267265</v>
      </c>
      <c r="M243" s="44">
        <f>+K243+L243</f>
        <v>2309527</v>
      </c>
      <c r="N243" s="29">
        <f>ROUND(ROUND(0.050000000000000003*M247,0)*AC243,0)</f>
        <v>42262</v>
      </c>
      <c r="O243" s="30">
        <f>N243-K243</f>
        <v>0</v>
      </c>
      <c r="P243" s="30" t="s">
        <f>IF(Q243=0,"",O243/Q243)</f>
        <v>23</v>
      </c>
      <c r="Q243" s="30"/>
      <c r="R243" s="35">
        <f>IF(C243=0,0,B243/C243)</f>
        <v>141</v>
      </c>
      <c r="S243" s="35">
        <f>EXP((((R243-R247)/R248+2)/4-1.8999999999999999)^3)</f>
        <v>0.017490477792717462</v>
      </c>
      <c r="T243" s="35">
        <f>B243/D243</f>
        <v>9.7751817583837877</v>
      </c>
      <c r="U243" s="35">
        <f>EXP((((T243-T247)/T248+2)/4-1.8999999999999999)^3)</f>
        <v>0.0017642503521442894</v>
      </c>
      <c r="V243" s="35">
        <f>E243/D243</f>
        <v>0.40840786982858573</v>
      </c>
      <c r="W243" s="35">
        <f>EXP((((V243-V247)/V248+2)/4-1.8999999999999999)^3)</f>
        <v>0.010416379750842787</v>
      </c>
      <c r="X243" s="35">
        <f>F243/D243</f>
        <v>0.06693692571160334</v>
      </c>
      <c r="Y243" s="35">
        <f>EXP((((X243-X247)/X248+2)/4-1.8999999999999999)^3)</f>
        <v>0.028092966273816855</v>
      </c>
      <c r="Z243" s="35">
        <f>(I243+Q243)/D243</f>
        <v>0.11788070738711288</v>
      </c>
      <c r="AA243" s="35">
        <f>EXP((((Z243-Z247)/Z248+2)/4-1.8999999999999999)^3)</f>
        <v>0.012021955093750682</v>
      </c>
      <c r="AB243" s="35">
        <f>0.01*S243+0.14999999999999999*U243+0.23999999999999999*W243+0.25*Y243+0.34999999999999998*AA243</f>
        <v>0.014170399322218039</v>
      </c>
      <c r="AC243" s="38">
        <f>AB243/AB247</f>
        <v>0.0050266359129260982</v>
      </c>
      <c r="AD243">
        <f>AC243-J243</f>
        <v>2.8622937353617317e-17</v>
      </c>
    </row>
    <row r="244" spans="1:16384" ht="15.83333333333333">
      <c r="A244" s="39" t="s">
        <v>74</v>
      </c>
      <c r="B244" s="40">
        <v>5430</v>
      </c>
      <c r="C244" s="40">
        <v>24</v>
      </c>
      <c r="D244" s="40">
        <v>260.60512019894998</v>
      </c>
      <c r="E244" s="40">
        <v>167.44602928985901</v>
      </c>
      <c r="F244" s="40">
        <v>8</v>
      </c>
      <c r="G244" s="40">
        <v>38</v>
      </c>
      <c r="H244" s="40">
        <v>9</v>
      </c>
      <c r="I244" s="40">
        <v>40.969999999999999</v>
      </c>
      <c r="J244" s="43">
        <v>0.018700104613077001</v>
      </c>
      <c r="K244" s="40">
        <v>157224</v>
      </c>
      <c r="L244" s="40">
        <v>1487369</v>
      </c>
      <c r="M244" s="44">
        <f>+K244+L244</f>
        <v>1644593</v>
      </c>
      <c r="N244" s="29">
        <f>ROUND(ROUND(0.050000000000000003*M247,0)*AC244,0)</f>
        <v>157224</v>
      </c>
      <c r="O244" s="30">
        <f>N244-K244</f>
        <v>0</v>
      </c>
      <c r="P244" s="30" t="s">
        <f>IF(Q244=0,"",O244/Q244)</f>
        <v>23</v>
      </c>
      <c r="Q244" s="30"/>
      <c r="R244" s="35">
        <f>IF(C244=0,0,B244/C244)</f>
        <v>226.25</v>
      </c>
      <c r="S244" s="35">
        <f>EXP((((R244-R247)/R248+2)/4-1.8999999999999999)^3)</f>
        <v>0.087227084283489145</v>
      </c>
      <c r="T244" s="35">
        <f>B244/D244</f>
        <v>20.836121699583853</v>
      </c>
      <c r="U244" s="35">
        <f>EXP((((T244-T247)/T248+2)/4-1.8999999999999999)^3)</f>
        <v>0.075572895902957571</v>
      </c>
      <c r="V244" s="35">
        <f>E244/D244</f>
        <v>0.64252777981502485</v>
      </c>
      <c r="W244" s="35">
        <f>EXP((((V244-V247)/V248+2)/4-1.8999999999999999)^3)</f>
        <v>0.1292083843754184</v>
      </c>
      <c r="X244" s="35">
        <f>F244/D244</f>
        <v>0.030697785192757059</v>
      </c>
      <c r="Y244" s="35">
        <f>EXP((((X244-X247)/X248+2)/4-1.8999999999999999)^3)</f>
        <v>0.013816303612214956</v>
      </c>
      <c r="Z244" s="35">
        <f>(I244+Q244)/D244</f>
        <v>0.15721103241840709</v>
      </c>
      <c r="AA244" s="35">
        <f>EXP((((Z244-Z247)/Z248+2)/4-1.8999999999999999)^3)</f>
        <v>0.017269899341448555</v>
      </c>
      <c r="AB244" s="35">
        <f>0.01*S244+0.14999999999999999*U244+0.23999999999999999*W244+0.25*Y244+0.34999999999999998*AA244</f>
        <v>0.052716758150939673</v>
      </c>
      <c r="AC244" s="38">
        <f>AB244/AB247</f>
        <v>0.018700104613077015</v>
      </c>
      <c r="AD244">
        <f>AC244-J244</f>
        <v>1.3877787807814457e-17</v>
      </c>
    </row>
    <row r="245" spans="1:16384" ht="15.83333333333333">
      <c r="A245" s="39" t="s">
        <v>75</v>
      </c>
      <c r="B245" s="40">
        <v>6456</v>
      </c>
      <c r="C245" s="40">
        <v>42</v>
      </c>
      <c r="D245" s="40">
        <v>252.85342658284</v>
      </c>
      <c r="E245" s="40">
        <v>129.292348438739</v>
      </c>
      <c r="F245" s="40">
        <v>28</v>
      </c>
      <c r="G245" s="40">
        <v>60</v>
      </c>
      <c r="H245" s="40">
        <v>12</v>
      </c>
      <c r="I245" s="40">
        <v>63.960000000000001</v>
      </c>
      <c r="J245" s="43">
        <v>0.024049651030318898</v>
      </c>
      <c r="K245" s="40">
        <v>202201</v>
      </c>
      <c r="L245" s="40">
        <v>898936</v>
      </c>
      <c r="M245" s="44">
        <f>+K245+L245</f>
        <v>1101137</v>
      </c>
      <c r="N245" s="29">
        <f>ROUND(ROUND(0.050000000000000003*M247,0)*AC245,0)</f>
        <v>202201</v>
      </c>
      <c r="O245" s="30">
        <f>N245-K245</f>
        <v>0</v>
      </c>
      <c r="P245" s="30" t="s">
        <f>IF(Q245=0,"",O245/Q245)</f>
        <v>23</v>
      </c>
      <c r="Q245" s="30"/>
      <c r="R245" s="35">
        <f>IF(C245=0,0,B245/C245)</f>
        <v>153.71428571428572</v>
      </c>
      <c r="S245" s="35">
        <f>EXP((((R245-R247)/R248+2)/4-1.8999999999999999)^3)</f>
        <v>0.023016558580903096</v>
      </c>
      <c r="T245" s="35">
        <f>B245/D245</f>
        <v>25.532578645458383</v>
      </c>
      <c r="U245" s="35">
        <f>EXP((((T245-T247)/T248+2)/4-1.8999999999999999)^3)</f>
        <v>0.20264782367665696</v>
      </c>
      <c r="V245" s="35">
        <f>E245/D245</f>
        <v>0.5113331869219504</v>
      </c>
      <c r="W245" s="35">
        <f>EXP((((V245-V247)/V248+2)/4-1.8999999999999999)^3)</f>
        <v>0.03715855927989023</v>
      </c>
      <c r="X245" s="35">
        <f>F245/D245</f>
        <v>0.11073609077955929</v>
      </c>
      <c r="Y245" s="35">
        <f>EXP((((X245-X247)/X248+2)/4-1.8999999999999999)^3)</f>
        <v>0.059312212079579818</v>
      </c>
      <c r="Z245" s="35">
        <f>(I245+Q245)/D245</f>
        <v>0.25295287022359331</v>
      </c>
      <c r="AA245" s="35">
        <f>EXP((((Z245-Z247)/Z248+2)/4-1.8999999999999999)^3)</f>
        <v>0.038354331106316003</v>
      </c>
      <c r="AB245" s="35">
        <f>0.01*S245+0.14999999999999999*U245+0.23999999999999999*W245+0.25*Y245+0.34999999999999998*AA245</f>
        <v>0.067797462271586784</v>
      </c>
      <c r="AC245" s="38">
        <f>AB245/AB247</f>
        <v>0.024049651030318833</v>
      </c>
      <c r="AD245">
        <f>AC245-J245</f>
        <v>-6.591949208711867e-17</v>
      </c>
    </row>
    <row r="246" spans="1:16384" ht="15.83333333333333">
      <c r="A246" s="57" t="s">
        <v>76</v>
      </c>
      <c r="B246" s="58">
        <v>7112</v>
      </c>
      <c r="C246" s="58">
        <v>33</v>
      </c>
      <c r="D246" s="58">
        <v>371.17014044719201</v>
      </c>
      <c r="E246" s="58">
        <v>175.596403900051</v>
      </c>
      <c r="F246" s="58">
        <v>10</v>
      </c>
      <c r="G246" s="58">
        <v>44</v>
      </c>
      <c r="H246" s="58">
        <v>10</v>
      </c>
      <c r="I246" s="58">
        <v>47.299999999999997</v>
      </c>
      <c r="J246" s="61">
        <v>0.0076742207466230696</v>
      </c>
      <c r="K246" s="58">
        <v>64522</v>
      </c>
      <c r="L246" s="58">
        <v>1055375</v>
      </c>
      <c r="M246" s="62">
        <f>+K246+L246</f>
        <v>1119897</v>
      </c>
      <c r="N246" s="29">
        <f>ROUND(ROUND(0.050000000000000003*M247,0)*AC246,0)</f>
        <v>64522</v>
      </c>
      <c r="O246" s="30">
        <f>N246-K246</f>
        <v>0</v>
      </c>
      <c r="P246" s="30" t="s">
        <f>IF(Q246=0,"",O246/Q246)</f>
        <v>23</v>
      </c>
      <c r="Q246" s="30"/>
      <c r="R246" s="35">
        <f>IF(C246=0,0,B246/C246)</f>
        <v>215.5151515151515</v>
      </c>
      <c r="S246" s="35">
        <f>EXP((((R246-R247)/R248+2)/4-1.8999999999999999)^3)</f>
        <v>0.073350304865279256</v>
      </c>
      <c r="T246" s="35">
        <f>B246/D246</f>
        <v>19.161024083002321</v>
      </c>
      <c r="U246" s="35">
        <f>EXP((((T246-T247)/T248+2)/4-1.8999999999999999)^3)</f>
        <v>0.049086331225202652</v>
      </c>
      <c r="V246" s="35">
        <f>E246/D246</f>
        <v>0.47308871260088298</v>
      </c>
      <c r="W246" s="35">
        <f>EXP((((V246-V247)/V248+2)/4-1.8999999999999999)^3)</f>
        <v>0.02392055748243167</v>
      </c>
      <c r="X246" s="35">
        <f>F246/D246</f>
        <v>0.026941822388923398</v>
      </c>
      <c r="Y246" s="35">
        <f>EXP((((X246-X247)/X248+2)/4-1.8999999999999999)^3)</f>
        <v>0.012773039242877034</v>
      </c>
      <c r="Z246" s="35">
        <f>(I246+Q246)/D246</f>
        <v>0.12743481989960767</v>
      </c>
      <c r="AA246" s="35">
        <f>EXP((((Z246-Z247)/Z248+2)/4-1.8999999999999999)^3)</f>
        <v>0.013152740924092578</v>
      </c>
      <c r="AB246" s="35">
        <f>0.01*S246+0.14999999999999999*U246+0.23999999999999999*W246+0.25*Y246+0.34999999999999998*AA246</f>
        <v>0.021634105662368452</v>
      </c>
      <c r="AC246" s="38">
        <f>AB246/AB247</f>
        <v>0.007674220746623067</v>
      </c>
      <c r="AD246">
        <f>AC246-J246</f>
        <v>-2.6020852139652106e-18</v>
      </c>
    </row>
    <row r="247" spans="1:16384">
      <c r="A247" s="63" t="s">
        <v>48</v>
      </c>
      <c r="B247" s="64">
        <f>+SUM(B222:B246)</f>
        <v>255796</v>
      </c>
      <c r="C247" s="64">
        <f>+SUM(C222:C246)</f>
        <v>1216</v>
      </c>
      <c r="D247" s="64">
        <f>+SUM(D222:D246)</f>
        <v>13672.6304545455</v>
      </c>
      <c r="E247" s="64">
        <f>+SUM(E222:E246)</f>
        <v>8048.5122727272701</v>
      </c>
      <c r="F247" s="64">
        <f>+SUM(F222:F246)</f>
        <v>2409</v>
      </c>
      <c r="G247" s="64">
        <f>+SUM(G222:G246)</f>
        <v>5806</v>
      </c>
      <c r="H247" s="64">
        <f>+SUM(H222:H246)</f>
        <v>693</v>
      </c>
      <c r="I247" s="64">
        <f>+SUM(I222:I246)</f>
        <v>6034.6899999999996</v>
      </c>
      <c r="J247" s="65">
        <f>+SUM(J222:J246)</f>
        <v>1</v>
      </c>
      <c r="K247" s="64">
        <f>+SUM(K222:K246)</f>
        <v>8407650</v>
      </c>
      <c r="L247" s="64">
        <f>SUM(L222:L246)</f>
        <v>159745355</v>
      </c>
      <c r="M247" s="66">
        <f>SUM(M222:M246)</f>
        <v>168153005</v>
      </c>
      <c r="N247" s="67"/>
      <c r="O247" s="68"/>
      <c r="P247" s="68"/>
      <c r="Q247" s="68"/>
      <c r="R247" s="71">
        <f>AVERAGE(R222:R246)</f>
        <v>207.68143082235639</v>
      </c>
      <c r="T247" s="71">
        <f>AVERAGE(T222:T246)</f>
        <v>20.18941062669413</v>
      </c>
      <c r="V247" s="33">
        <f>AVERAGE(V222:V246)</f>
        <v>0.56407673391740676</v>
      </c>
      <c r="X247" s="33">
        <f>AVERAGE(X222:X246)</f>
        <v>0.11592640977637847</v>
      </c>
      <c r="Z247" s="33">
        <f>AVERAGE(Z222:Z246)</f>
        <v>0.32366769521504862</v>
      </c>
      <c r="AB247" s="35">
        <f>SUM(AB222:AB246)</f>
        <v>2.8190622053565813</v>
      </c>
    </row>
    <row r="248" spans="1:16384">
      <c r="A248" s="69" t="s">
        <v>49</v>
      </c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R248" s="73">
        <f>_xlfn.STDEV.P(R222:R246)</f>
        <v>86.162466459518981</v>
      </c>
      <c r="S248" s="74"/>
      <c r="T248" s="73">
        <f>_xlfn.STDEV.P(T222:T246)</f>
        <v>5.7751823595314384</v>
      </c>
      <c r="U248" s="74"/>
      <c r="V248" s="75">
        <f>_xlfn.STDEV.P(V222:V246)</f>
        <v>0.15037615349759584</v>
      </c>
      <c r="W248" s="74"/>
      <c r="X248" s="75">
        <f>_xlfn.STDEV.P(X222:X246)</f>
        <v>0.095185292637192345</v>
      </c>
      <c r="Y248" s="74"/>
      <c r="Z248" s="75">
        <f>_xlfn.STDEV.P(Z222:Z246)</f>
        <v>0.21325262191376707</v>
      </c>
      <c r="AA248" s="74"/>
      <c r="AB248" s="74"/>
      <c r="AC248" s="74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  <c r="ED248" s="69"/>
      <c r="EE248" s="69"/>
      <c r="EF248" s="69"/>
      <c r="EG248" s="69"/>
      <c r="EH248" s="69"/>
      <c r="EI248" s="69"/>
      <c r="EJ248" s="69"/>
      <c r="EK248" s="69"/>
      <c r="EL248" s="69"/>
      <c r="EM248" s="69"/>
      <c r="EN248" s="69"/>
      <c r="EO248" s="69"/>
      <c r="EP248" s="69"/>
      <c r="EQ248" s="69"/>
      <c r="ER248" s="69"/>
      <c r="ES248" s="69"/>
      <c r="ET248" s="69"/>
      <c r="EU248" s="69"/>
      <c r="EV248" s="69"/>
      <c r="EW248" s="69"/>
      <c r="EX248" s="69"/>
      <c r="EY248" s="69"/>
      <c r="EZ248" s="69"/>
      <c r="FA248" s="69"/>
      <c r="FB248" s="69"/>
      <c r="FC248" s="69"/>
      <c r="FD248" s="69"/>
      <c r="FE248" s="69"/>
      <c r="FF248" s="69"/>
      <c r="FG248" s="69"/>
      <c r="FH248" s="69"/>
      <c r="FI248" s="69"/>
      <c r="FJ248" s="69"/>
      <c r="FK248" s="69"/>
      <c r="FL248" s="69"/>
      <c r="FM248" s="69"/>
      <c r="FN248" s="69"/>
      <c r="FO248" s="69"/>
      <c r="FP248" s="69"/>
      <c r="FQ248" s="69"/>
      <c r="FR248" s="69"/>
      <c r="FS248" s="69"/>
      <c r="FT248" s="69"/>
      <c r="FU248" s="69"/>
      <c r="FV248" s="69"/>
      <c r="FW248" s="69"/>
      <c r="FX248" s="69"/>
      <c r="FY248" s="69"/>
      <c r="FZ248" s="69"/>
      <c r="GA248" s="69"/>
      <c r="GB248" s="69"/>
      <c r="GC248" s="69"/>
      <c r="GD248" s="69"/>
      <c r="GE248" s="69"/>
      <c r="GF248" s="69"/>
      <c r="GG248" s="69"/>
      <c r="GH248" s="69"/>
      <c r="GI248" s="69"/>
      <c r="GJ248" s="69"/>
      <c r="GK248" s="69"/>
      <c r="GL248" s="69"/>
      <c r="GM248" s="69"/>
      <c r="GN248" s="69"/>
      <c r="GO248" s="69"/>
      <c r="GP248" s="69"/>
      <c r="GQ248" s="69"/>
      <c r="GR248" s="69"/>
      <c r="GS248" s="69"/>
      <c r="GT248" s="69"/>
      <c r="GU248" s="69"/>
      <c r="GV248" s="69"/>
      <c r="GW248" s="69"/>
      <c r="GX248" s="69"/>
      <c r="GY248" s="69"/>
      <c r="GZ248" s="69"/>
      <c r="HA248" s="69"/>
      <c r="HB248" s="69"/>
      <c r="HC248" s="69"/>
      <c r="HD248" s="69"/>
      <c r="HE248" s="69"/>
      <c r="HF248" s="69"/>
      <c r="HG248" s="69"/>
      <c r="HH248" s="69"/>
      <c r="HI248" s="69"/>
      <c r="HJ248" s="69"/>
      <c r="HK248" s="69"/>
      <c r="HL248" s="69"/>
      <c r="HM248" s="69"/>
      <c r="HN248" s="69"/>
      <c r="HO248" s="69"/>
      <c r="HP248" s="69"/>
      <c r="HQ248" s="69"/>
      <c r="HR248" s="69"/>
      <c r="HS248" s="69"/>
      <c r="HT248" s="69"/>
      <c r="HU248" s="69"/>
      <c r="HV248" s="69"/>
      <c r="HW248" s="69"/>
      <c r="HX248" s="69"/>
      <c r="HY248" s="69"/>
      <c r="HZ248" s="69"/>
      <c r="IA248" s="69"/>
      <c r="IB248" s="69"/>
      <c r="IC248" s="69"/>
      <c r="ID248" s="69"/>
      <c r="IE248" s="69"/>
      <c r="IF248" s="69"/>
      <c r="IG248" s="69"/>
      <c r="IH248" s="69"/>
      <c r="II248" s="69"/>
      <c r="IJ248" s="69"/>
      <c r="IK248" s="69"/>
      <c r="IL248" s="69"/>
      <c r="IM248" s="69"/>
      <c r="IN248" s="69"/>
      <c r="IO248" s="69"/>
      <c r="IP248" s="69"/>
      <c r="IQ248" s="69"/>
      <c r="IR248" s="69"/>
      <c r="IS248" s="69"/>
      <c r="IT248" s="69"/>
      <c r="IU248" s="69"/>
      <c r="IV248" s="69"/>
      <c r="IW248" s="69"/>
      <c r="IX248" s="69"/>
      <c r="IY248" s="69"/>
      <c r="IZ248" s="69"/>
      <c r="JA248" s="69"/>
      <c r="JB248" s="69"/>
      <c r="JC248" s="69"/>
      <c r="JD248" s="69"/>
      <c r="JE248" s="69"/>
      <c r="JF248" s="69"/>
      <c r="JG248" s="69"/>
      <c r="JH248" s="69"/>
      <c r="JI248" s="69"/>
      <c r="JJ248" s="69"/>
      <c r="JK248" s="69"/>
      <c r="JL248" s="69"/>
      <c r="JM248" s="69"/>
      <c r="JN248" s="69"/>
      <c r="JO248" s="69"/>
      <c r="JP248" s="69"/>
      <c r="JQ248" s="69"/>
      <c r="JR248" s="69"/>
      <c r="JS248" s="69"/>
      <c r="JT248" s="69"/>
      <c r="JU248" s="69"/>
      <c r="JV248" s="69"/>
      <c r="JW248" s="69"/>
      <c r="JX248" s="69"/>
      <c r="JY248" s="69"/>
      <c r="JZ248" s="69"/>
      <c r="KA248" s="69"/>
      <c r="KB248" s="69"/>
      <c r="KC248" s="69"/>
      <c r="KD248" s="69"/>
      <c r="KE248" s="69"/>
      <c r="KF248" s="69"/>
      <c r="KG248" s="69"/>
      <c r="KH248" s="69"/>
      <c r="KI248" s="69"/>
      <c r="KJ248" s="69"/>
      <c r="KK248" s="69"/>
      <c r="KL248" s="69"/>
      <c r="KM248" s="69"/>
      <c r="KN248" s="69"/>
      <c r="KO248" s="69"/>
      <c r="KP248" s="69"/>
      <c r="KQ248" s="69"/>
      <c r="KR248" s="69"/>
      <c r="KS248" s="69"/>
      <c r="KT248" s="69"/>
      <c r="KU248" s="69"/>
      <c r="KV248" s="69"/>
      <c r="KW248" s="69"/>
      <c r="KX248" s="69"/>
      <c r="KY248" s="69"/>
      <c r="KZ248" s="69"/>
      <c r="LA248" s="69"/>
      <c r="LB248" s="69"/>
      <c r="LC248" s="69"/>
      <c r="LD248" s="69"/>
      <c r="LE248" s="69"/>
      <c r="LF248" s="69"/>
      <c r="LG248" s="69"/>
      <c r="LH248" s="69"/>
      <c r="LI248" s="69"/>
      <c r="LJ248" s="69"/>
      <c r="LK248" s="69"/>
      <c r="LL248" s="69"/>
      <c r="LM248" s="69"/>
      <c r="LN248" s="69"/>
      <c r="LO248" s="69"/>
      <c r="LP248" s="69"/>
      <c r="LQ248" s="69"/>
      <c r="LR248" s="69"/>
      <c r="LS248" s="69"/>
      <c r="LT248" s="69"/>
      <c r="LU248" s="69"/>
      <c r="LV248" s="69"/>
      <c r="LW248" s="69"/>
      <c r="LX248" s="69"/>
      <c r="LY248" s="69"/>
      <c r="LZ248" s="69"/>
      <c r="MA248" s="69"/>
      <c r="MB248" s="69"/>
      <c r="MC248" s="69"/>
      <c r="MD248" s="69"/>
      <c r="ME248" s="69"/>
      <c r="MF248" s="69"/>
      <c r="MG248" s="69"/>
      <c r="MH248" s="69"/>
      <c r="MI248" s="69"/>
      <c r="MJ248" s="69"/>
      <c r="MK248" s="69"/>
      <c r="ML248" s="69"/>
      <c r="MM248" s="69"/>
      <c r="MN248" s="69"/>
      <c r="MO248" s="69"/>
      <c r="MP248" s="69"/>
      <c r="MQ248" s="69"/>
      <c r="MR248" s="69"/>
      <c r="MS248" s="69"/>
      <c r="MT248" s="69"/>
      <c r="MU248" s="69"/>
      <c r="MV248" s="69"/>
      <c r="MW248" s="69"/>
      <c r="MX248" s="69"/>
      <c r="MY248" s="69"/>
      <c r="MZ248" s="69"/>
      <c r="NA248" s="69"/>
      <c r="NB248" s="69"/>
      <c r="NC248" s="69"/>
      <c r="ND248" s="69"/>
      <c r="NE248" s="69"/>
      <c r="NF248" s="69"/>
      <c r="NG248" s="69"/>
      <c r="NH248" s="69"/>
      <c r="NI248" s="69"/>
      <c r="NJ248" s="69"/>
      <c r="NK248" s="69"/>
      <c r="NL248" s="69"/>
      <c r="NM248" s="69"/>
      <c r="NN248" s="69"/>
      <c r="NO248" s="69"/>
      <c r="NP248" s="69"/>
      <c r="NQ248" s="69"/>
      <c r="NR248" s="69"/>
      <c r="NS248" s="69"/>
      <c r="NT248" s="69"/>
      <c r="NU248" s="69"/>
      <c r="NV248" s="69"/>
      <c r="NW248" s="69"/>
      <c r="NX248" s="69"/>
      <c r="NY248" s="69"/>
      <c r="NZ248" s="69"/>
      <c r="OA248" s="69"/>
      <c r="OB248" s="69"/>
      <c r="OC248" s="69"/>
      <c r="OD248" s="69"/>
      <c r="OE248" s="69"/>
      <c r="OF248" s="69"/>
      <c r="OG248" s="69"/>
      <c r="OH248" s="69"/>
      <c r="OI248" s="69"/>
      <c r="OJ248" s="69"/>
      <c r="OK248" s="69"/>
      <c r="OL248" s="69"/>
      <c r="OM248" s="69"/>
      <c r="ON248" s="69"/>
      <c r="OO248" s="69"/>
      <c r="OP248" s="69"/>
      <c r="OQ248" s="69"/>
      <c r="OR248" s="69"/>
      <c r="OS248" s="69"/>
      <c r="OT248" s="69"/>
      <c r="OU248" s="69"/>
      <c r="OV248" s="69"/>
      <c r="OW248" s="69"/>
      <c r="OX248" s="69"/>
      <c r="OY248" s="69"/>
      <c r="OZ248" s="69"/>
      <c r="PA248" s="69"/>
      <c r="PB248" s="69"/>
      <c r="PC248" s="69"/>
      <c r="PD248" s="69"/>
      <c r="PE248" s="69"/>
      <c r="PF248" s="69"/>
      <c r="PG248" s="69"/>
      <c r="PH248" s="69"/>
      <c r="PI248" s="69"/>
      <c r="PJ248" s="69"/>
      <c r="PK248" s="69"/>
      <c r="PL248" s="69"/>
      <c r="PM248" s="69"/>
      <c r="PN248" s="69"/>
      <c r="PO248" s="69"/>
      <c r="PP248" s="69"/>
      <c r="PQ248" s="69"/>
      <c r="PR248" s="69"/>
      <c r="PS248" s="69"/>
      <c r="PT248" s="69"/>
      <c r="PU248" s="69"/>
      <c r="PV248" s="69"/>
      <c r="PW248" s="69"/>
      <c r="PX248" s="69"/>
      <c r="PY248" s="69"/>
      <c r="PZ248" s="69"/>
      <c r="QA248" s="69"/>
      <c r="QB248" s="69"/>
      <c r="QC248" s="69"/>
      <c r="QD248" s="69"/>
      <c r="QE248" s="69"/>
      <c r="QF248" s="69"/>
      <c r="QG248" s="69"/>
      <c r="QH248" s="69"/>
      <c r="QI248" s="69"/>
      <c r="QJ248" s="69"/>
      <c r="QK248" s="69"/>
      <c r="QL248" s="69"/>
      <c r="QM248" s="69"/>
      <c r="QN248" s="69"/>
      <c r="QO248" s="69"/>
      <c r="QP248" s="69"/>
      <c r="QQ248" s="69"/>
      <c r="QR248" s="69"/>
      <c r="QS248" s="69"/>
      <c r="QT248" s="69"/>
      <c r="QU248" s="69"/>
      <c r="QV248" s="69"/>
      <c r="QW248" s="69"/>
      <c r="QX248" s="69"/>
      <c r="QY248" s="69"/>
      <c r="QZ248" s="69"/>
      <c r="RA248" s="69"/>
      <c r="RB248" s="69"/>
      <c r="RC248" s="69"/>
      <c r="RD248" s="69"/>
      <c r="RE248" s="69"/>
      <c r="RF248" s="69"/>
      <c r="RG248" s="69"/>
      <c r="RH248" s="69"/>
      <c r="RI248" s="69"/>
      <c r="RJ248" s="69"/>
      <c r="RK248" s="69"/>
      <c r="RL248" s="69"/>
      <c r="RM248" s="69"/>
      <c r="RN248" s="69"/>
      <c r="RO248" s="69"/>
      <c r="RP248" s="69"/>
      <c r="RQ248" s="69"/>
      <c r="RR248" s="69"/>
      <c r="RS248" s="69"/>
      <c r="RT248" s="69"/>
      <c r="RU248" s="69"/>
      <c r="RV248" s="69"/>
      <c r="RW248" s="69"/>
      <c r="RX248" s="69"/>
      <c r="RY248" s="69"/>
      <c r="RZ248" s="69"/>
      <c r="SA248" s="69"/>
      <c r="SB248" s="69"/>
      <c r="SC248" s="69"/>
      <c r="SD248" s="69"/>
      <c r="SE248" s="69"/>
      <c r="SF248" s="69"/>
      <c r="SG248" s="69"/>
      <c r="SH248" s="69"/>
      <c r="SI248" s="69"/>
      <c r="SJ248" s="69"/>
      <c r="SK248" s="69"/>
      <c r="SL248" s="69"/>
      <c r="SM248" s="69"/>
      <c r="SN248" s="69"/>
      <c r="SO248" s="69"/>
      <c r="SP248" s="69"/>
      <c r="SQ248" s="69"/>
      <c r="SR248" s="69"/>
      <c r="SS248" s="69"/>
      <c r="ST248" s="69"/>
      <c r="SU248" s="69"/>
      <c r="SV248" s="69"/>
      <c r="SW248" s="69"/>
      <c r="SX248" s="69"/>
      <c r="SY248" s="69"/>
      <c r="SZ248" s="69"/>
      <c r="TA248" s="69"/>
      <c r="TB248" s="69"/>
      <c r="TC248" s="69"/>
      <c r="TD248" s="69"/>
      <c r="TE248" s="69"/>
      <c r="TF248" s="69"/>
      <c r="TG248" s="69"/>
      <c r="TH248" s="69"/>
      <c r="TI248" s="69"/>
      <c r="TJ248" s="69"/>
      <c r="TK248" s="69"/>
      <c r="TL248" s="69"/>
      <c r="TM248" s="69"/>
      <c r="TN248" s="69"/>
      <c r="TO248" s="69"/>
      <c r="TP248" s="69"/>
      <c r="TQ248" s="69"/>
      <c r="TR248" s="69"/>
      <c r="TS248" s="69"/>
      <c r="TT248" s="69"/>
      <c r="TU248" s="69"/>
      <c r="TV248" s="69"/>
      <c r="TW248" s="69"/>
      <c r="TX248" s="69"/>
      <c r="TY248" s="69"/>
      <c r="TZ248" s="69"/>
      <c r="UA248" s="69"/>
      <c r="UB248" s="69"/>
      <c r="UC248" s="69"/>
      <c r="UD248" s="69"/>
      <c r="UE248" s="69"/>
      <c r="UF248" s="69"/>
      <c r="UG248" s="69"/>
      <c r="UH248" s="69"/>
      <c r="UI248" s="69"/>
      <c r="UJ248" s="69"/>
      <c r="UK248" s="69"/>
      <c r="UL248" s="69"/>
      <c r="UM248" s="69"/>
      <c r="UN248" s="69"/>
      <c r="UO248" s="69"/>
      <c r="UP248" s="69"/>
      <c r="UQ248" s="69"/>
      <c r="UR248" s="69"/>
      <c r="US248" s="69"/>
      <c r="UT248" s="69"/>
      <c r="UU248" s="69"/>
      <c r="UV248" s="69"/>
      <c r="UW248" s="69"/>
      <c r="UX248" s="69"/>
      <c r="UY248" s="69"/>
      <c r="UZ248" s="69"/>
      <c r="VA248" s="69"/>
      <c r="VB248" s="69"/>
      <c r="VC248" s="69"/>
      <c r="VD248" s="69"/>
      <c r="VE248" s="69"/>
      <c r="VF248" s="69"/>
      <c r="VG248" s="69"/>
      <c r="VH248" s="69"/>
      <c r="VI248" s="69"/>
      <c r="VJ248" s="69"/>
      <c r="VK248" s="69"/>
      <c r="VL248" s="69"/>
      <c r="VM248" s="69"/>
      <c r="VN248" s="69"/>
      <c r="VO248" s="69"/>
      <c r="VP248" s="69"/>
      <c r="VQ248" s="69"/>
      <c r="VR248" s="69"/>
      <c r="VS248" s="69"/>
      <c r="VT248" s="69"/>
      <c r="VU248" s="69"/>
      <c r="VV248" s="69"/>
      <c r="VW248" s="69"/>
      <c r="VX248" s="69"/>
      <c r="VY248" s="69"/>
      <c r="VZ248" s="69"/>
      <c r="WA248" s="69"/>
      <c r="WB248" s="69"/>
      <c r="WC248" s="69"/>
      <c r="WD248" s="69"/>
      <c r="WE248" s="69"/>
      <c r="WF248" s="69"/>
      <c r="WG248" s="69"/>
      <c r="WH248" s="69"/>
      <c r="WI248" s="69"/>
      <c r="WJ248" s="69"/>
      <c r="WK248" s="69"/>
      <c r="WL248" s="69"/>
      <c r="WM248" s="69"/>
      <c r="WN248" s="69"/>
      <c r="WO248" s="69"/>
      <c r="WP248" s="69"/>
      <c r="WQ248" s="69"/>
      <c r="WR248" s="69"/>
      <c r="WS248" s="69"/>
      <c r="WT248" s="69"/>
      <c r="WU248" s="69"/>
      <c r="WV248" s="69"/>
      <c r="WW248" s="69"/>
      <c r="WX248" s="69"/>
      <c r="WY248" s="69"/>
      <c r="WZ248" s="69"/>
      <c r="XA248" s="69"/>
      <c r="XB248" s="69"/>
      <c r="XC248" s="69"/>
      <c r="XD248" s="69"/>
      <c r="XE248" s="69"/>
      <c r="XF248" s="69"/>
      <c r="XG248" s="69"/>
      <c r="XH248" s="69"/>
      <c r="XI248" s="69"/>
      <c r="XJ248" s="69"/>
      <c r="XK248" s="69"/>
      <c r="XL248" s="69"/>
      <c r="XM248" s="69"/>
      <c r="XN248" s="69"/>
      <c r="XO248" s="69"/>
      <c r="XP248" s="69"/>
      <c r="XQ248" s="69"/>
      <c r="XR248" s="69"/>
      <c r="XS248" s="69"/>
      <c r="XT248" s="69"/>
      <c r="XU248" s="69"/>
      <c r="XV248" s="69"/>
      <c r="XW248" s="69"/>
      <c r="XX248" s="69"/>
      <c r="XY248" s="69"/>
      <c r="XZ248" s="69"/>
      <c r="YA248" s="69"/>
      <c r="YB248" s="69"/>
      <c r="YC248" s="69"/>
      <c r="YD248" s="69"/>
      <c r="YE248" s="69"/>
      <c r="YF248" s="69"/>
      <c r="YG248" s="69"/>
      <c r="YH248" s="69"/>
      <c r="YI248" s="69"/>
      <c r="YJ248" s="69"/>
      <c r="YK248" s="69"/>
      <c r="YL248" s="69"/>
      <c r="YM248" s="69"/>
      <c r="YN248" s="69"/>
      <c r="YO248" s="69"/>
      <c r="YP248" s="69"/>
      <c r="YQ248" s="69"/>
      <c r="YR248" s="69"/>
      <c r="YS248" s="69"/>
      <c r="YT248" s="69"/>
      <c r="YU248" s="69"/>
      <c r="YV248" s="69"/>
      <c r="YW248" s="69"/>
      <c r="YX248" s="69"/>
      <c r="YY248" s="69"/>
      <c r="YZ248" s="69"/>
      <c r="ZA248" s="69"/>
      <c r="ZB248" s="69"/>
      <c r="ZC248" s="69"/>
      <c r="ZD248" s="69"/>
      <c r="ZE248" s="69"/>
      <c r="ZF248" s="69"/>
      <c r="ZG248" s="69"/>
      <c r="ZH248" s="69"/>
      <c r="ZI248" s="69"/>
      <c r="ZJ248" s="69"/>
      <c r="ZK248" s="69"/>
      <c r="ZL248" s="69"/>
      <c r="ZM248" s="69"/>
      <c r="ZN248" s="69"/>
      <c r="ZO248" s="69"/>
      <c r="ZP248" s="69"/>
      <c r="ZQ248" s="69"/>
      <c r="ZR248" s="69"/>
      <c r="ZS248" s="69"/>
      <c r="ZT248" s="69"/>
      <c r="ZU248" s="69"/>
      <c r="ZV248" s="69"/>
      <c r="ZW248" s="69"/>
      <c r="ZX248" s="69"/>
      <c r="ZY248" s="69"/>
      <c r="ZZ248" s="69"/>
      <c r="AAA248" s="69"/>
      <c r="AAB248" s="69"/>
      <c r="AAC248" s="69"/>
      <c r="AAD248" s="69"/>
      <c r="AAE248" s="69"/>
      <c r="AAF248" s="69"/>
      <c r="AAG248" s="69"/>
      <c r="AAH248" s="69"/>
      <c r="AAI248" s="69"/>
      <c r="AAJ248" s="69"/>
      <c r="AAK248" s="69"/>
      <c r="AAL248" s="69"/>
      <c r="AAM248" s="69"/>
      <c r="AAN248" s="69"/>
      <c r="AAO248" s="69"/>
      <c r="AAP248" s="69"/>
      <c r="AAQ248" s="69"/>
      <c r="AAR248" s="69"/>
      <c r="AAS248" s="69"/>
      <c r="AAT248" s="69"/>
      <c r="AAU248" s="69"/>
      <c r="AAV248" s="69"/>
      <c r="AAW248" s="69"/>
      <c r="AAX248" s="69"/>
      <c r="AAY248" s="69"/>
      <c r="AAZ248" s="69"/>
      <c r="ABA248" s="69"/>
      <c r="ABB248" s="69"/>
      <c r="ABC248" s="69"/>
      <c r="ABD248" s="69"/>
      <c r="ABE248" s="69"/>
      <c r="ABF248" s="69"/>
      <c r="ABG248" s="69"/>
      <c r="ABH248" s="69"/>
      <c r="ABI248" s="69"/>
      <c r="ABJ248" s="69"/>
      <c r="ABK248" s="69"/>
      <c r="ABL248" s="69"/>
      <c r="ABM248" s="69"/>
      <c r="ABN248" s="69"/>
      <c r="ABO248" s="69"/>
      <c r="ABP248" s="69"/>
      <c r="ABQ248" s="69"/>
      <c r="ABR248" s="69"/>
      <c r="ABS248" s="69"/>
      <c r="ABT248" s="69"/>
      <c r="ABU248" s="69"/>
      <c r="ABV248" s="69"/>
      <c r="ABW248" s="69"/>
      <c r="ABX248" s="69"/>
      <c r="ABY248" s="69"/>
      <c r="ABZ248" s="69"/>
      <c r="ACA248" s="69"/>
      <c r="ACB248" s="69"/>
      <c r="ACC248" s="69"/>
      <c r="ACD248" s="69"/>
      <c r="ACE248" s="69"/>
      <c r="ACF248" s="69"/>
      <c r="ACG248" s="69"/>
      <c r="ACH248" s="69"/>
      <c r="ACI248" s="69"/>
      <c r="ACJ248" s="69"/>
      <c r="ACK248" s="69"/>
      <c r="ACL248" s="69"/>
      <c r="ACM248" s="69"/>
      <c r="ACN248" s="69"/>
      <c r="ACO248" s="69"/>
      <c r="ACP248" s="69"/>
      <c r="ACQ248" s="69"/>
      <c r="ACR248" s="69"/>
      <c r="ACS248" s="69"/>
      <c r="ACT248" s="69"/>
      <c r="ACU248" s="69"/>
      <c r="ACV248" s="69"/>
      <c r="ACW248" s="69"/>
      <c r="ACX248" s="69"/>
      <c r="ACY248" s="69"/>
      <c r="ACZ248" s="69"/>
      <c r="ADA248" s="69"/>
      <c r="ADB248" s="69"/>
      <c r="ADC248" s="69"/>
      <c r="ADD248" s="69"/>
      <c r="ADE248" s="69"/>
      <c r="ADF248" s="69"/>
      <c r="ADG248" s="69"/>
      <c r="ADH248" s="69"/>
      <c r="ADI248" s="69"/>
      <c r="ADJ248" s="69"/>
      <c r="ADK248" s="69"/>
      <c r="ADL248" s="69"/>
      <c r="ADM248" s="69"/>
      <c r="ADN248" s="69"/>
      <c r="ADO248" s="69"/>
      <c r="ADP248" s="69"/>
      <c r="ADQ248" s="69"/>
      <c r="ADR248" s="69"/>
      <c r="ADS248" s="69"/>
      <c r="ADT248" s="69"/>
      <c r="ADU248" s="69"/>
      <c r="ADV248" s="69"/>
      <c r="ADW248" s="69"/>
      <c r="ADX248" s="69"/>
      <c r="ADY248" s="69"/>
      <c r="ADZ248" s="69"/>
      <c r="AEA248" s="69"/>
      <c r="AEB248" s="69"/>
      <c r="AEC248" s="69"/>
      <c r="AED248" s="69"/>
      <c r="AEE248" s="69"/>
      <c r="AEF248" s="69"/>
      <c r="AEG248" s="69"/>
      <c r="AEH248" s="69"/>
      <c r="AEI248" s="69"/>
      <c r="AEJ248" s="69"/>
      <c r="AEK248" s="69"/>
      <c r="AEL248" s="69"/>
      <c r="AEM248" s="69"/>
      <c r="AEN248" s="69"/>
      <c r="AEO248" s="69"/>
      <c r="AEP248" s="69"/>
      <c r="AEQ248" s="69"/>
      <c r="AER248" s="69"/>
      <c r="AES248" s="69"/>
      <c r="AET248" s="69"/>
      <c r="AEU248" s="69"/>
      <c r="AEV248" s="69"/>
      <c r="AEW248" s="69"/>
      <c r="AEX248" s="69"/>
      <c r="AEY248" s="69"/>
      <c r="AEZ248" s="69"/>
      <c r="AFA248" s="69"/>
      <c r="AFB248" s="69"/>
      <c r="AFC248" s="69"/>
      <c r="AFD248" s="69"/>
      <c r="AFE248" s="69"/>
      <c r="AFF248" s="69"/>
      <c r="AFG248" s="69"/>
      <c r="AFH248" s="69"/>
      <c r="AFI248" s="69"/>
      <c r="AFJ248" s="69"/>
      <c r="AFK248" s="69"/>
      <c r="AFL248" s="69"/>
      <c r="AFM248" s="69"/>
      <c r="AFN248" s="69"/>
      <c r="AFO248" s="69"/>
      <c r="AFP248" s="69"/>
      <c r="AFQ248" s="69"/>
      <c r="AFR248" s="69"/>
      <c r="AFS248" s="69"/>
      <c r="AFT248" s="69"/>
      <c r="AFU248" s="69"/>
      <c r="AFV248" s="69"/>
      <c r="AFW248" s="69"/>
      <c r="AFX248" s="69"/>
      <c r="AFY248" s="69"/>
      <c r="AFZ248" s="69"/>
      <c r="AGA248" s="69"/>
      <c r="AGB248" s="69"/>
      <c r="AGC248" s="69"/>
      <c r="AGD248" s="69"/>
      <c r="AGE248" s="69"/>
      <c r="AGF248" s="69"/>
      <c r="AGG248" s="69"/>
      <c r="AGH248" s="69"/>
      <c r="AGI248" s="69"/>
      <c r="AGJ248" s="69"/>
      <c r="AGK248" s="69"/>
      <c r="AGL248" s="69"/>
      <c r="AGM248" s="69"/>
      <c r="AGN248" s="69"/>
      <c r="AGO248" s="69"/>
      <c r="AGP248" s="69"/>
      <c r="AGQ248" s="69"/>
      <c r="AGR248" s="69"/>
      <c r="AGS248" s="69"/>
      <c r="AGT248" s="69"/>
      <c r="AGU248" s="69"/>
      <c r="AGV248" s="69"/>
      <c r="AGW248" s="69"/>
      <c r="AGX248" s="69"/>
      <c r="AGY248" s="69"/>
      <c r="AGZ248" s="69"/>
      <c r="AHA248" s="69"/>
      <c r="AHB248" s="69"/>
      <c r="AHC248" s="69"/>
      <c r="AHD248" s="69"/>
      <c r="AHE248" s="69"/>
      <c r="AHF248" s="69"/>
      <c r="AHG248" s="69"/>
      <c r="AHH248" s="69"/>
      <c r="AHI248" s="69"/>
      <c r="AHJ248" s="69"/>
      <c r="AHK248" s="69"/>
      <c r="AHL248" s="69"/>
      <c r="AHM248" s="69"/>
      <c r="AHN248" s="69"/>
      <c r="AHO248" s="69"/>
      <c r="AHP248" s="69"/>
      <c r="AHQ248" s="69"/>
      <c r="AHR248" s="69"/>
      <c r="AHS248" s="69"/>
      <c r="AHT248" s="69"/>
      <c r="AHU248" s="69"/>
      <c r="AHV248" s="69"/>
      <c r="AHW248" s="69"/>
      <c r="AHX248" s="69"/>
      <c r="AHY248" s="69"/>
      <c r="AHZ248" s="69"/>
      <c r="AIA248" s="69"/>
      <c r="AIB248" s="69"/>
      <c r="AIC248" s="69"/>
      <c r="AID248" s="69"/>
      <c r="AIE248" s="69"/>
      <c r="AIF248" s="69"/>
      <c r="AIG248" s="69"/>
      <c r="AIH248" s="69"/>
      <c r="AII248" s="69"/>
      <c r="AIJ248" s="69"/>
      <c r="AIK248" s="69"/>
      <c r="AIL248" s="69"/>
      <c r="AIM248" s="69"/>
      <c r="AIN248" s="69"/>
      <c r="AIO248" s="69"/>
      <c r="AIP248" s="69"/>
      <c r="AIQ248" s="69"/>
      <c r="AIR248" s="69"/>
      <c r="AIS248" s="69"/>
      <c r="AIT248" s="69"/>
      <c r="AIU248" s="69"/>
      <c r="AIV248" s="69"/>
      <c r="AIW248" s="69"/>
      <c r="AIX248" s="69"/>
      <c r="AIY248" s="69"/>
      <c r="AIZ248" s="69"/>
      <c r="AJA248" s="69"/>
      <c r="AJB248" s="69"/>
      <c r="AJC248" s="69"/>
      <c r="AJD248" s="69"/>
      <c r="AJE248" s="69"/>
      <c r="AJF248" s="69"/>
      <c r="AJG248" s="69"/>
      <c r="AJH248" s="69"/>
      <c r="AJI248" s="69"/>
      <c r="AJJ248" s="69"/>
      <c r="AJK248" s="69"/>
      <c r="AJL248" s="69"/>
      <c r="AJM248" s="69"/>
      <c r="AJN248" s="69"/>
      <c r="AJO248" s="69"/>
      <c r="AJP248" s="69"/>
      <c r="AJQ248" s="69"/>
      <c r="AJR248" s="69"/>
      <c r="AJS248" s="69"/>
      <c r="AJT248" s="69"/>
      <c r="AJU248" s="69"/>
      <c r="AJV248" s="69"/>
      <c r="AJW248" s="69"/>
      <c r="AJX248" s="69"/>
      <c r="AJY248" s="69"/>
      <c r="AJZ248" s="69"/>
      <c r="AKA248" s="69"/>
      <c r="AKB248" s="69"/>
      <c r="AKC248" s="69"/>
      <c r="AKD248" s="69"/>
      <c r="AKE248" s="69"/>
      <c r="AKF248" s="69"/>
      <c r="AKG248" s="69"/>
      <c r="AKH248" s="69"/>
      <c r="AKI248" s="69"/>
      <c r="AKJ248" s="69"/>
      <c r="AKK248" s="69"/>
      <c r="AKL248" s="69"/>
      <c r="AKM248" s="69"/>
      <c r="AKN248" s="69"/>
      <c r="AKO248" s="69"/>
      <c r="AKP248" s="69"/>
      <c r="AKQ248" s="69"/>
      <c r="AKR248" s="69"/>
      <c r="AKS248" s="69"/>
      <c r="AKT248" s="69"/>
      <c r="AKU248" s="69"/>
      <c r="AKV248" s="69"/>
      <c r="AKW248" s="69"/>
      <c r="AKX248" s="69"/>
      <c r="AKY248" s="69"/>
      <c r="AKZ248" s="69"/>
      <c r="ALA248" s="69"/>
      <c r="ALB248" s="69"/>
      <c r="ALC248" s="69"/>
      <c r="ALD248" s="69"/>
      <c r="ALE248" s="69"/>
      <c r="ALF248" s="69"/>
      <c r="ALG248" s="69"/>
      <c r="ALH248" s="69"/>
      <c r="ALI248" s="69"/>
      <c r="ALJ248" s="69"/>
      <c r="ALK248" s="69"/>
      <c r="ALL248" s="69"/>
      <c r="ALM248" s="69"/>
      <c r="ALN248" s="69"/>
      <c r="ALO248" s="69"/>
      <c r="ALP248" s="69"/>
      <c r="ALQ248" s="69"/>
      <c r="ALR248" s="69"/>
      <c r="ALS248" s="69"/>
      <c r="ALT248" s="69"/>
      <c r="ALU248" s="69"/>
      <c r="ALV248" s="69"/>
      <c r="ALW248" s="69"/>
      <c r="ALX248" s="69"/>
      <c r="ALY248" s="69"/>
      <c r="ALZ248" s="69"/>
      <c r="AMA248" s="69"/>
      <c r="AMB248" s="69"/>
      <c r="AMC248" s="69"/>
      <c r="AMD248" s="69"/>
      <c r="AME248" s="69"/>
      <c r="AMF248" s="69"/>
      <c r="AMG248" s="69"/>
      <c r="AMH248" s="69"/>
      <c r="AMI248" s="69"/>
      <c r="AMJ248" s="69"/>
      <c r="AMK248" s="69"/>
      <c r="AML248" s="69"/>
      <c r="AMM248" s="69"/>
      <c r="AMN248" s="69"/>
      <c r="AMO248" s="69"/>
      <c r="AMP248" s="69"/>
      <c r="AMQ248" s="69"/>
      <c r="AMR248" s="69"/>
      <c r="AMS248" s="69"/>
      <c r="AMT248" s="69"/>
      <c r="AMU248" s="69"/>
      <c r="AMV248" s="69"/>
      <c r="AMW248" s="69"/>
      <c r="AMX248" s="69"/>
      <c r="AMY248" s="69"/>
      <c r="AMZ248" s="69"/>
      <c r="ANA248" s="69"/>
      <c r="ANB248" s="69"/>
      <c r="ANC248" s="69"/>
      <c r="AND248" s="69"/>
      <c r="ANE248" s="69"/>
      <c r="ANF248" s="69"/>
      <c r="ANG248" s="69"/>
      <c r="ANH248" s="69"/>
      <c r="ANI248" s="69"/>
      <c r="ANJ248" s="69"/>
      <c r="ANK248" s="69"/>
      <c r="ANL248" s="69"/>
      <c r="ANM248" s="69"/>
      <c r="ANN248" s="69"/>
      <c r="ANO248" s="69"/>
      <c r="ANP248" s="69"/>
      <c r="ANQ248" s="69"/>
      <c r="ANR248" s="69"/>
      <c r="ANS248" s="69"/>
      <c r="ANT248" s="69"/>
      <c r="ANU248" s="69"/>
      <c r="ANV248" s="69"/>
      <c r="ANW248" s="69"/>
      <c r="ANX248" s="69"/>
      <c r="ANY248" s="69"/>
      <c r="ANZ248" s="69"/>
      <c r="AOA248" s="69"/>
      <c r="AOB248" s="69"/>
      <c r="AOC248" s="69"/>
      <c r="AOD248" s="69"/>
      <c r="AOE248" s="69"/>
      <c r="AOF248" s="69"/>
      <c r="AOG248" s="69"/>
      <c r="AOH248" s="69"/>
      <c r="AOI248" s="69"/>
      <c r="AOJ248" s="69"/>
      <c r="AOK248" s="69"/>
      <c r="AOL248" s="69"/>
      <c r="AOM248" s="69"/>
      <c r="AON248" s="69"/>
      <c r="AOO248" s="69"/>
      <c r="AOP248" s="69"/>
      <c r="AOQ248" s="69"/>
      <c r="AOR248" s="69"/>
      <c r="AOS248" s="69"/>
      <c r="AOT248" s="69"/>
      <c r="AOU248" s="69"/>
      <c r="AOV248" s="69"/>
      <c r="AOW248" s="69"/>
      <c r="AOX248" s="69"/>
      <c r="AOY248" s="69"/>
      <c r="AOZ248" s="69"/>
      <c r="APA248" s="69"/>
      <c r="APB248" s="69"/>
      <c r="APC248" s="69"/>
      <c r="APD248" s="69"/>
      <c r="APE248" s="69"/>
      <c r="APF248" s="69"/>
      <c r="APG248" s="69"/>
      <c r="APH248" s="69"/>
      <c r="API248" s="69"/>
      <c r="APJ248" s="69"/>
      <c r="APK248" s="69"/>
      <c r="APL248" s="69"/>
      <c r="APM248" s="69"/>
      <c r="APN248" s="69"/>
      <c r="APO248" s="69"/>
      <c r="APP248" s="69"/>
      <c r="APQ248" s="69"/>
      <c r="APR248" s="69"/>
      <c r="APS248" s="69"/>
      <c r="APT248" s="69"/>
      <c r="APU248" s="69"/>
      <c r="APV248" s="69"/>
      <c r="APW248" s="69"/>
      <c r="APX248" s="69"/>
      <c r="APY248" s="69"/>
      <c r="APZ248" s="69"/>
      <c r="AQA248" s="69"/>
      <c r="AQB248" s="69"/>
      <c r="AQC248" s="69"/>
      <c r="AQD248" s="69"/>
      <c r="AQE248" s="69"/>
      <c r="AQF248" s="69"/>
      <c r="AQG248" s="69"/>
      <c r="AQH248" s="69"/>
      <c r="AQI248" s="69"/>
      <c r="AQJ248" s="69"/>
      <c r="AQK248" s="69"/>
      <c r="AQL248" s="69"/>
      <c r="AQM248" s="69"/>
      <c r="AQN248" s="69"/>
      <c r="AQO248" s="69"/>
      <c r="AQP248" s="69"/>
      <c r="AQQ248" s="69"/>
      <c r="AQR248" s="69"/>
      <c r="AQS248" s="69"/>
      <c r="AQT248" s="69"/>
      <c r="AQU248" s="69"/>
      <c r="AQV248" s="69"/>
      <c r="AQW248" s="69"/>
      <c r="AQX248" s="69"/>
      <c r="AQY248" s="69"/>
      <c r="AQZ248" s="69"/>
      <c r="ARA248" s="69"/>
      <c r="ARB248" s="69"/>
      <c r="ARC248" s="69"/>
      <c r="ARD248" s="69"/>
      <c r="ARE248" s="69"/>
      <c r="ARF248" s="69"/>
      <c r="ARG248" s="69"/>
      <c r="ARH248" s="69"/>
      <c r="ARI248" s="69"/>
      <c r="ARJ248" s="69"/>
      <c r="ARK248" s="69"/>
      <c r="ARL248" s="69"/>
      <c r="ARM248" s="69"/>
      <c r="ARN248" s="69"/>
      <c r="ARO248" s="69"/>
      <c r="ARP248" s="69"/>
      <c r="ARQ248" s="69"/>
      <c r="ARR248" s="69"/>
      <c r="ARS248" s="69"/>
      <c r="ART248" s="69"/>
      <c r="ARU248" s="69"/>
      <c r="ARV248" s="69"/>
      <c r="ARW248" s="69"/>
      <c r="ARX248" s="69"/>
      <c r="ARY248" s="69"/>
      <c r="ARZ248" s="69"/>
      <c r="ASA248" s="69"/>
      <c r="ASB248" s="69"/>
      <c r="ASC248" s="69"/>
      <c r="ASD248" s="69"/>
      <c r="ASE248" s="69"/>
      <c r="ASF248" s="69"/>
      <c r="ASG248" s="69"/>
      <c r="ASH248" s="69"/>
      <c r="ASI248" s="69"/>
      <c r="ASJ248" s="69"/>
      <c r="ASK248" s="69"/>
      <c r="ASL248" s="69"/>
      <c r="ASM248" s="69"/>
      <c r="ASN248" s="69"/>
      <c r="ASO248" s="69"/>
      <c r="ASP248" s="69"/>
      <c r="ASQ248" s="69"/>
      <c r="ASR248" s="69"/>
      <c r="ASS248" s="69"/>
      <c r="AST248" s="69"/>
      <c r="ASU248" s="69"/>
      <c r="ASV248" s="69"/>
      <c r="ASW248" s="69"/>
      <c r="ASX248" s="69"/>
      <c r="ASY248" s="69"/>
      <c r="ASZ248" s="69"/>
      <c r="ATA248" s="69"/>
      <c r="ATB248" s="69"/>
      <c r="ATC248" s="69"/>
      <c r="ATD248" s="69"/>
      <c r="ATE248" s="69"/>
      <c r="ATF248" s="69"/>
      <c r="ATG248" s="69"/>
      <c r="ATH248" s="69"/>
      <c r="ATI248" s="69"/>
      <c r="ATJ248" s="69"/>
      <c r="ATK248" s="69"/>
      <c r="ATL248" s="69"/>
      <c r="ATM248" s="69"/>
      <c r="ATN248" s="69"/>
      <c r="ATO248" s="69"/>
      <c r="ATP248" s="69"/>
      <c r="ATQ248" s="69"/>
      <c r="ATR248" s="69"/>
      <c r="ATS248" s="69"/>
      <c r="ATT248" s="69"/>
      <c r="ATU248" s="69"/>
      <c r="ATV248" s="69"/>
      <c r="ATW248" s="69"/>
      <c r="ATX248" s="69"/>
      <c r="ATY248" s="69"/>
      <c r="ATZ248" s="69"/>
      <c r="AUA248" s="69"/>
      <c r="AUB248" s="69"/>
      <c r="AUC248" s="69"/>
      <c r="AUD248" s="69"/>
      <c r="AUE248" s="69"/>
      <c r="AUF248" s="69"/>
      <c r="AUG248" s="69"/>
      <c r="AUH248" s="69"/>
      <c r="AUI248" s="69"/>
      <c r="AUJ248" s="69"/>
      <c r="AUK248" s="69"/>
      <c r="AUL248" s="69"/>
      <c r="AUM248" s="69"/>
      <c r="AUN248" s="69"/>
      <c r="AUO248" s="69"/>
      <c r="AUP248" s="69"/>
      <c r="AUQ248" s="69"/>
      <c r="AUR248" s="69"/>
      <c r="AUS248" s="69"/>
      <c r="AUT248" s="69"/>
      <c r="AUU248" s="69"/>
      <c r="AUV248" s="69"/>
      <c r="AUW248" s="69"/>
      <c r="AUX248" s="69"/>
      <c r="AUY248" s="69"/>
      <c r="AUZ248" s="69"/>
      <c r="AVA248" s="69"/>
      <c r="AVB248" s="69"/>
      <c r="AVC248" s="69"/>
      <c r="AVD248" s="69"/>
      <c r="AVE248" s="69"/>
      <c r="AVF248" s="69"/>
      <c r="AVG248" s="69"/>
      <c r="AVH248" s="69"/>
      <c r="AVI248" s="69"/>
      <c r="AVJ248" s="69"/>
      <c r="AVK248" s="69"/>
      <c r="AVL248" s="69"/>
      <c r="AVM248" s="69"/>
      <c r="AVN248" s="69"/>
      <c r="AVO248" s="69"/>
      <c r="AVP248" s="69"/>
      <c r="AVQ248" s="69"/>
      <c r="AVR248" s="69"/>
      <c r="AVS248" s="69"/>
      <c r="AVT248" s="69"/>
      <c r="AVU248" s="69"/>
      <c r="AVV248" s="69"/>
      <c r="AVW248" s="69"/>
      <c r="AVX248" s="69"/>
      <c r="AVY248" s="69"/>
      <c r="AVZ248" s="69"/>
      <c r="AWA248" s="69"/>
      <c r="AWB248" s="69"/>
      <c r="AWC248" s="69"/>
      <c r="AWD248" s="69"/>
      <c r="AWE248" s="69"/>
      <c r="AWF248" s="69"/>
      <c r="AWG248" s="69"/>
      <c r="AWH248" s="69"/>
      <c r="AWI248" s="69"/>
      <c r="AWJ248" s="69"/>
      <c r="AWK248" s="69"/>
      <c r="AWL248" s="69"/>
      <c r="AWM248" s="69"/>
      <c r="AWN248" s="69"/>
      <c r="AWO248" s="69"/>
      <c r="AWP248" s="69"/>
      <c r="AWQ248" s="69"/>
      <c r="AWR248" s="69"/>
      <c r="AWS248" s="69"/>
      <c r="AWT248" s="69"/>
      <c r="AWU248" s="69"/>
      <c r="AWV248" s="69"/>
      <c r="AWW248" s="69"/>
      <c r="AWX248" s="69"/>
      <c r="AWY248" s="69"/>
      <c r="AWZ248" s="69"/>
      <c r="AXA248" s="69"/>
      <c r="AXB248" s="69"/>
      <c r="AXC248" s="69"/>
      <c r="AXD248" s="69"/>
      <c r="AXE248" s="69"/>
      <c r="AXF248" s="69"/>
      <c r="AXG248" s="69"/>
      <c r="AXH248" s="69"/>
      <c r="AXI248" s="69"/>
      <c r="AXJ248" s="69"/>
      <c r="AXK248" s="69"/>
      <c r="AXL248" s="69"/>
      <c r="AXM248" s="69"/>
      <c r="AXN248" s="69"/>
      <c r="AXO248" s="69"/>
      <c r="AXP248" s="69"/>
      <c r="AXQ248" s="69"/>
      <c r="AXR248" s="69"/>
      <c r="AXS248" s="69"/>
      <c r="AXT248" s="69"/>
      <c r="AXU248" s="69"/>
      <c r="AXV248" s="69"/>
      <c r="AXW248" s="69"/>
      <c r="AXX248" s="69"/>
      <c r="AXY248" s="69"/>
      <c r="AXZ248" s="69"/>
      <c r="AYA248" s="69"/>
      <c r="AYB248" s="69"/>
      <c r="AYC248" s="69"/>
      <c r="AYD248" s="69"/>
      <c r="AYE248" s="69"/>
      <c r="AYF248" s="69"/>
      <c r="AYG248" s="69"/>
      <c r="AYH248" s="69"/>
      <c r="AYI248" s="69"/>
      <c r="AYJ248" s="69"/>
      <c r="AYK248" s="69"/>
      <c r="AYL248" s="69"/>
      <c r="AYM248" s="69"/>
      <c r="AYN248" s="69"/>
      <c r="AYO248" s="69"/>
      <c r="AYP248" s="69"/>
      <c r="AYQ248" s="69"/>
      <c r="AYR248" s="69"/>
      <c r="AYS248" s="69"/>
      <c r="AYT248" s="69"/>
      <c r="AYU248" s="69"/>
      <c r="AYV248" s="69"/>
      <c r="AYW248" s="69"/>
      <c r="AYX248" s="69"/>
      <c r="AYY248" s="69"/>
      <c r="AYZ248" s="69"/>
      <c r="AZA248" s="69"/>
      <c r="AZB248" s="69"/>
      <c r="AZC248" s="69"/>
      <c r="AZD248" s="69"/>
      <c r="AZE248" s="69"/>
      <c r="AZF248" s="69"/>
      <c r="AZG248" s="69"/>
      <c r="AZH248" s="69"/>
      <c r="AZI248" s="69"/>
      <c r="AZJ248" s="69"/>
      <c r="AZK248" s="69"/>
      <c r="AZL248" s="69"/>
      <c r="AZM248" s="69"/>
      <c r="AZN248" s="69"/>
      <c r="AZO248" s="69"/>
      <c r="AZP248" s="69"/>
      <c r="AZQ248" s="69"/>
      <c r="AZR248" s="69"/>
      <c r="AZS248" s="69"/>
      <c r="AZT248" s="69"/>
      <c r="AZU248" s="69"/>
      <c r="AZV248" s="69"/>
      <c r="AZW248" s="69"/>
      <c r="AZX248" s="69"/>
      <c r="AZY248" s="69"/>
      <c r="AZZ248" s="69"/>
      <c r="BAA248" s="69"/>
      <c r="BAB248" s="69"/>
      <c r="BAC248" s="69"/>
      <c r="BAD248" s="69"/>
      <c r="BAE248" s="69"/>
      <c r="BAF248" s="69"/>
      <c r="BAG248" s="69"/>
      <c r="BAH248" s="69"/>
      <c r="BAI248" s="69"/>
      <c r="BAJ248" s="69"/>
      <c r="BAK248" s="69"/>
      <c r="BAL248" s="69"/>
      <c r="BAM248" s="69"/>
      <c r="BAN248" s="69"/>
      <c r="BAO248" s="69"/>
      <c r="BAP248" s="69"/>
      <c r="BAQ248" s="69"/>
      <c r="BAR248" s="69"/>
      <c r="BAS248" s="69"/>
      <c r="BAT248" s="69"/>
      <c r="BAU248" s="69"/>
      <c r="BAV248" s="69"/>
      <c r="BAW248" s="69"/>
      <c r="BAX248" s="69"/>
      <c r="BAY248" s="69"/>
      <c r="BAZ248" s="69"/>
      <c r="BBA248" s="69"/>
      <c r="BBB248" s="69"/>
      <c r="BBC248" s="69"/>
      <c r="BBD248" s="69"/>
      <c r="BBE248" s="69"/>
      <c r="BBF248" s="69"/>
      <c r="BBG248" s="69"/>
      <c r="BBH248" s="69"/>
      <c r="BBI248" s="69"/>
      <c r="BBJ248" s="69"/>
      <c r="BBK248" s="69"/>
      <c r="BBL248" s="69"/>
      <c r="BBM248" s="69"/>
      <c r="BBN248" s="69"/>
      <c r="BBO248" s="69"/>
      <c r="BBP248" s="69"/>
      <c r="BBQ248" s="69"/>
      <c r="BBR248" s="69"/>
      <c r="BBS248" s="69"/>
      <c r="BBT248" s="69"/>
      <c r="BBU248" s="69"/>
      <c r="BBV248" s="69"/>
      <c r="BBW248" s="69"/>
      <c r="BBX248" s="69"/>
      <c r="BBY248" s="69"/>
      <c r="BBZ248" s="69"/>
      <c r="BCA248" s="69"/>
      <c r="BCB248" s="69"/>
      <c r="BCC248" s="69"/>
      <c r="BCD248" s="69"/>
      <c r="BCE248" s="69"/>
      <c r="BCF248" s="69"/>
      <c r="BCG248" s="69"/>
      <c r="BCH248" s="69"/>
      <c r="BCI248" s="69"/>
      <c r="BCJ248" s="69"/>
      <c r="BCK248" s="69"/>
      <c r="BCL248" s="69"/>
      <c r="BCM248" s="69"/>
      <c r="BCN248" s="69"/>
      <c r="BCO248" s="69"/>
      <c r="BCP248" s="69"/>
      <c r="BCQ248" s="69"/>
      <c r="BCR248" s="69"/>
      <c r="BCS248" s="69"/>
      <c r="BCT248" s="69"/>
      <c r="BCU248" s="69"/>
      <c r="BCV248" s="69"/>
      <c r="BCW248" s="69"/>
      <c r="BCX248" s="69"/>
      <c r="BCY248" s="69"/>
      <c r="BCZ248" s="69"/>
      <c r="BDA248" s="69"/>
      <c r="BDB248" s="69"/>
      <c r="BDC248" s="69"/>
      <c r="BDD248" s="69"/>
      <c r="BDE248" s="69"/>
      <c r="BDF248" s="69"/>
      <c r="BDG248" s="69"/>
      <c r="BDH248" s="69"/>
      <c r="BDI248" s="69"/>
      <c r="BDJ248" s="69"/>
      <c r="BDK248" s="69"/>
      <c r="BDL248" s="69"/>
      <c r="BDM248" s="69"/>
      <c r="BDN248" s="69"/>
      <c r="BDO248" s="69"/>
      <c r="BDP248" s="69"/>
      <c r="BDQ248" s="69"/>
      <c r="BDR248" s="69"/>
      <c r="BDS248" s="69"/>
      <c r="BDT248" s="69"/>
      <c r="BDU248" s="69"/>
      <c r="BDV248" s="69"/>
      <c r="BDW248" s="69"/>
      <c r="BDX248" s="69"/>
      <c r="BDY248" s="69"/>
      <c r="BDZ248" s="69"/>
      <c r="BEA248" s="69"/>
      <c r="BEB248" s="69"/>
      <c r="BEC248" s="69"/>
      <c r="BED248" s="69"/>
      <c r="BEE248" s="69"/>
      <c r="BEF248" s="69"/>
      <c r="BEG248" s="69"/>
      <c r="BEH248" s="69"/>
      <c r="BEI248" s="69"/>
      <c r="BEJ248" s="69"/>
      <c r="BEK248" s="69"/>
      <c r="BEL248" s="69"/>
      <c r="BEM248" s="69"/>
      <c r="BEN248" s="69"/>
      <c r="BEO248" s="69"/>
      <c r="BEP248" s="69"/>
      <c r="BEQ248" s="69"/>
      <c r="BER248" s="69"/>
      <c r="BES248" s="69"/>
      <c r="BET248" s="69"/>
      <c r="BEU248" s="69"/>
      <c r="BEV248" s="69"/>
      <c r="BEW248" s="69"/>
      <c r="BEX248" s="69"/>
      <c r="BEY248" s="69"/>
      <c r="BEZ248" s="69"/>
      <c r="BFA248" s="69"/>
      <c r="BFB248" s="69"/>
      <c r="BFC248" s="69"/>
      <c r="BFD248" s="69"/>
      <c r="BFE248" s="69"/>
      <c r="BFF248" s="69"/>
      <c r="BFG248" s="69"/>
      <c r="BFH248" s="69"/>
      <c r="BFI248" s="69"/>
      <c r="BFJ248" s="69"/>
      <c r="BFK248" s="69"/>
      <c r="BFL248" s="69"/>
      <c r="BFM248" s="69"/>
      <c r="BFN248" s="69"/>
      <c r="BFO248" s="69"/>
      <c r="BFP248" s="69"/>
      <c r="BFQ248" s="69"/>
      <c r="BFR248" s="69"/>
      <c r="BFS248" s="69"/>
      <c r="BFT248" s="69"/>
      <c r="BFU248" s="69"/>
      <c r="BFV248" s="69"/>
      <c r="BFW248" s="69"/>
      <c r="BFX248" s="69"/>
      <c r="BFY248" s="69"/>
      <c r="BFZ248" s="69"/>
      <c r="BGA248" s="69"/>
      <c r="BGB248" s="69"/>
      <c r="BGC248" s="69"/>
      <c r="BGD248" s="69"/>
      <c r="BGE248" s="69"/>
      <c r="BGF248" s="69"/>
      <c r="BGG248" s="69"/>
      <c r="BGH248" s="69"/>
      <c r="BGI248" s="69"/>
      <c r="BGJ248" s="69"/>
      <c r="BGK248" s="69"/>
      <c r="BGL248" s="69"/>
      <c r="BGM248" s="69"/>
      <c r="BGN248" s="69"/>
      <c r="BGO248" s="69"/>
      <c r="BGP248" s="69"/>
      <c r="BGQ248" s="69"/>
      <c r="BGR248" s="69"/>
      <c r="BGS248" s="69"/>
      <c r="BGT248" s="69"/>
      <c r="BGU248" s="69"/>
      <c r="BGV248" s="69"/>
      <c r="BGW248" s="69"/>
      <c r="BGX248" s="69"/>
      <c r="BGY248" s="69"/>
      <c r="BGZ248" s="69"/>
      <c r="BHA248" s="69"/>
      <c r="BHB248" s="69"/>
      <c r="BHC248" s="69"/>
      <c r="BHD248" s="69"/>
      <c r="BHE248" s="69"/>
      <c r="BHF248" s="69"/>
      <c r="BHG248" s="69"/>
      <c r="BHH248" s="69"/>
      <c r="BHI248" s="69"/>
      <c r="BHJ248" s="69"/>
      <c r="BHK248" s="69"/>
      <c r="BHL248" s="69"/>
      <c r="BHM248" s="69"/>
      <c r="BHN248" s="69"/>
      <c r="BHO248" s="69"/>
      <c r="BHP248" s="69"/>
      <c r="BHQ248" s="69"/>
      <c r="BHR248" s="69"/>
      <c r="BHS248" s="69"/>
      <c r="BHT248" s="69"/>
      <c r="BHU248" s="69"/>
      <c r="BHV248" s="69"/>
      <c r="BHW248" s="69"/>
      <c r="BHX248" s="69"/>
      <c r="BHY248" s="69"/>
      <c r="BHZ248" s="69"/>
      <c r="BIA248" s="69"/>
      <c r="BIB248" s="69"/>
      <c r="BIC248" s="69"/>
      <c r="BID248" s="69"/>
      <c r="BIE248" s="69"/>
      <c r="BIF248" s="69"/>
      <c r="BIG248" s="69"/>
      <c r="BIH248" s="69"/>
      <c r="BII248" s="69"/>
      <c r="BIJ248" s="69"/>
      <c r="BIK248" s="69"/>
      <c r="BIL248" s="69"/>
      <c r="BIM248" s="69"/>
      <c r="BIN248" s="69"/>
      <c r="BIO248" s="69"/>
      <c r="BIP248" s="69"/>
      <c r="BIQ248" s="69"/>
      <c r="BIR248" s="69"/>
      <c r="BIS248" s="69"/>
      <c r="BIT248" s="69"/>
      <c r="BIU248" s="69"/>
      <c r="BIV248" s="69"/>
      <c r="BIW248" s="69"/>
      <c r="BIX248" s="69"/>
      <c r="BIY248" s="69"/>
      <c r="BIZ248" s="69"/>
      <c r="BJA248" s="69"/>
      <c r="BJB248" s="69"/>
      <c r="BJC248" s="69"/>
      <c r="BJD248" s="69"/>
      <c r="BJE248" s="69"/>
      <c r="BJF248" s="69"/>
      <c r="BJG248" s="69"/>
      <c r="BJH248" s="69"/>
      <c r="BJI248" s="69"/>
      <c r="BJJ248" s="69"/>
      <c r="BJK248" s="69"/>
      <c r="BJL248" s="69"/>
      <c r="BJM248" s="69"/>
      <c r="BJN248" s="69"/>
      <c r="BJO248" s="69"/>
      <c r="BJP248" s="69"/>
      <c r="BJQ248" s="69"/>
      <c r="BJR248" s="69"/>
      <c r="BJS248" s="69"/>
      <c r="BJT248" s="69"/>
      <c r="BJU248" s="69"/>
      <c r="BJV248" s="69"/>
      <c r="BJW248" s="69"/>
      <c r="BJX248" s="69"/>
      <c r="BJY248" s="69"/>
      <c r="BJZ248" s="69"/>
      <c r="BKA248" s="69"/>
      <c r="BKB248" s="69"/>
      <c r="BKC248" s="69"/>
      <c r="BKD248" s="69"/>
      <c r="BKE248" s="69"/>
      <c r="BKF248" s="69"/>
      <c r="BKG248" s="69"/>
      <c r="BKH248" s="69"/>
      <c r="BKI248" s="69"/>
      <c r="BKJ248" s="69"/>
      <c r="BKK248" s="69"/>
      <c r="BKL248" s="69"/>
      <c r="BKM248" s="69"/>
      <c r="BKN248" s="69"/>
      <c r="BKO248" s="69"/>
      <c r="BKP248" s="69"/>
      <c r="BKQ248" s="69"/>
      <c r="BKR248" s="69"/>
      <c r="BKS248" s="69"/>
      <c r="BKT248" s="69"/>
      <c r="BKU248" s="69"/>
      <c r="BKV248" s="69"/>
      <c r="BKW248" s="69"/>
      <c r="BKX248" s="69"/>
      <c r="BKY248" s="69"/>
      <c r="BKZ248" s="69"/>
      <c r="BLA248" s="69"/>
      <c r="BLB248" s="69"/>
      <c r="BLC248" s="69"/>
      <c r="BLD248" s="69"/>
      <c r="BLE248" s="69"/>
      <c r="BLF248" s="69"/>
      <c r="BLG248" s="69"/>
      <c r="BLH248" s="69"/>
      <c r="BLI248" s="69"/>
      <c r="BLJ248" s="69"/>
      <c r="BLK248" s="69"/>
      <c r="BLL248" s="69"/>
      <c r="BLM248" s="69"/>
      <c r="BLN248" s="69"/>
      <c r="BLO248" s="69"/>
      <c r="BLP248" s="69"/>
      <c r="BLQ248" s="69"/>
      <c r="BLR248" s="69"/>
      <c r="BLS248" s="69"/>
      <c r="BLT248" s="69"/>
      <c r="BLU248" s="69"/>
      <c r="BLV248" s="69"/>
      <c r="BLW248" s="69"/>
      <c r="BLX248" s="69"/>
      <c r="BLY248" s="69"/>
      <c r="BLZ248" s="69"/>
      <c r="BMA248" s="69"/>
      <c r="BMB248" s="69"/>
      <c r="BMC248" s="69"/>
      <c r="BMD248" s="69"/>
      <c r="BME248" s="69"/>
      <c r="BMF248" s="69"/>
      <c r="BMG248" s="69"/>
      <c r="BMH248" s="69"/>
      <c r="BMI248" s="69"/>
      <c r="BMJ248" s="69"/>
      <c r="BMK248" s="69"/>
      <c r="BML248" s="69"/>
      <c r="BMM248" s="69"/>
      <c r="BMN248" s="69"/>
      <c r="BMO248" s="69"/>
      <c r="BMP248" s="69"/>
      <c r="BMQ248" s="69"/>
      <c r="BMR248" s="69"/>
      <c r="BMS248" s="69"/>
      <c r="BMT248" s="69"/>
      <c r="BMU248" s="69"/>
      <c r="BMV248" s="69"/>
      <c r="BMW248" s="69"/>
      <c r="BMX248" s="69"/>
      <c r="BMY248" s="69"/>
      <c r="BMZ248" s="69"/>
      <c r="BNA248" s="69"/>
      <c r="BNB248" s="69"/>
      <c r="BNC248" s="69"/>
      <c r="BND248" s="69"/>
      <c r="BNE248" s="69"/>
      <c r="BNF248" s="69"/>
      <c r="BNG248" s="69"/>
      <c r="BNH248" s="69"/>
      <c r="BNI248" s="69"/>
      <c r="BNJ248" s="69"/>
      <c r="BNK248" s="69"/>
      <c r="BNL248" s="69"/>
      <c r="BNM248" s="69"/>
      <c r="BNN248" s="69"/>
      <c r="BNO248" s="69"/>
      <c r="BNP248" s="69"/>
      <c r="BNQ248" s="69"/>
      <c r="BNR248" s="69"/>
      <c r="BNS248" s="69"/>
      <c r="BNT248" s="69"/>
      <c r="BNU248" s="69"/>
      <c r="BNV248" s="69"/>
      <c r="BNW248" s="69"/>
      <c r="BNX248" s="69"/>
      <c r="BNY248" s="69"/>
      <c r="BNZ248" s="69"/>
      <c r="BOA248" s="69"/>
      <c r="BOB248" s="69"/>
      <c r="BOC248" s="69"/>
      <c r="BOD248" s="69"/>
      <c r="BOE248" s="69"/>
      <c r="BOF248" s="69"/>
      <c r="BOG248" s="69"/>
      <c r="BOH248" s="69"/>
      <c r="BOI248" s="69"/>
      <c r="BOJ248" s="69"/>
      <c r="BOK248" s="69"/>
      <c r="BOL248" s="69"/>
      <c r="BOM248" s="69"/>
      <c r="BON248" s="69"/>
      <c r="BOO248" s="69"/>
      <c r="BOP248" s="69"/>
      <c r="BOQ248" s="69"/>
      <c r="BOR248" s="69"/>
      <c r="BOS248" s="69"/>
      <c r="BOT248" s="69"/>
      <c r="BOU248" s="69"/>
      <c r="BOV248" s="69"/>
      <c r="BOW248" s="69"/>
      <c r="BOX248" s="69"/>
      <c r="BOY248" s="69"/>
      <c r="BOZ248" s="69"/>
      <c r="BPA248" s="69"/>
      <c r="BPB248" s="69"/>
      <c r="BPC248" s="69"/>
      <c r="BPD248" s="69"/>
      <c r="BPE248" s="69"/>
      <c r="BPF248" s="69"/>
      <c r="BPG248" s="69"/>
      <c r="BPH248" s="69"/>
      <c r="BPI248" s="69"/>
      <c r="BPJ248" s="69"/>
      <c r="BPK248" s="69"/>
      <c r="BPL248" s="69"/>
      <c r="BPM248" s="69"/>
      <c r="BPN248" s="69"/>
      <c r="BPO248" s="69"/>
      <c r="BPP248" s="69"/>
      <c r="BPQ248" s="69"/>
      <c r="BPR248" s="69"/>
      <c r="BPS248" s="69"/>
      <c r="BPT248" s="69"/>
      <c r="BPU248" s="69"/>
      <c r="BPV248" s="69"/>
      <c r="BPW248" s="69"/>
      <c r="BPX248" s="69"/>
      <c r="BPY248" s="69"/>
      <c r="BPZ248" s="69"/>
      <c r="BQA248" s="69"/>
      <c r="BQB248" s="69"/>
      <c r="BQC248" s="69"/>
      <c r="BQD248" s="69"/>
      <c r="BQE248" s="69"/>
      <c r="BQF248" s="69"/>
      <c r="BQG248" s="69"/>
      <c r="BQH248" s="69"/>
      <c r="BQI248" s="69"/>
      <c r="BQJ248" s="69"/>
      <c r="BQK248" s="69"/>
      <c r="BQL248" s="69"/>
      <c r="BQM248" s="69"/>
      <c r="BQN248" s="69"/>
      <c r="BQO248" s="69"/>
      <c r="BQP248" s="69"/>
      <c r="BQQ248" s="69"/>
      <c r="BQR248" s="69"/>
      <c r="BQS248" s="69"/>
      <c r="BQT248" s="69"/>
      <c r="BQU248" s="69"/>
      <c r="BQV248" s="69"/>
      <c r="BQW248" s="69"/>
      <c r="BQX248" s="69"/>
      <c r="BQY248" s="69"/>
      <c r="BQZ248" s="69"/>
      <c r="BRA248" s="69"/>
      <c r="BRB248" s="69"/>
      <c r="BRC248" s="69"/>
      <c r="BRD248" s="69"/>
      <c r="BRE248" s="69"/>
      <c r="BRF248" s="69"/>
      <c r="BRG248" s="69"/>
      <c r="BRH248" s="69"/>
      <c r="BRI248" s="69"/>
      <c r="BRJ248" s="69"/>
      <c r="BRK248" s="69"/>
      <c r="BRL248" s="69"/>
      <c r="BRM248" s="69"/>
      <c r="BRN248" s="69"/>
      <c r="BRO248" s="69"/>
      <c r="BRP248" s="69"/>
      <c r="BRQ248" s="69"/>
      <c r="BRR248" s="69"/>
      <c r="BRS248" s="69"/>
      <c r="BRT248" s="69"/>
      <c r="BRU248" s="69"/>
      <c r="BRV248" s="69"/>
      <c r="BRW248" s="69"/>
      <c r="BRX248" s="69"/>
      <c r="BRY248" s="69"/>
      <c r="BRZ248" s="69"/>
      <c r="BSA248" s="69"/>
      <c r="BSB248" s="69"/>
      <c r="BSC248" s="69"/>
      <c r="BSD248" s="69"/>
      <c r="BSE248" s="69"/>
      <c r="BSF248" s="69"/>
      <c r="BSG248" s="69"/>
      <c r="BSH248" s="69"/>
      <c r="BSI248" s="69"/>
      <c r="BSJ248" s="69"/>
      <c r="BSK248" s="69"/>
      <c r="BSL248" s="69"/>
      <c r="BSM248" s="69"/>
      <c r="BSN248" s="69"/>
      <c r="BSO248" s="69"/>
      <c r="BSP248" s="69"/>
      <c r="BSQ248" s="69"/>
      <c r="BSR248" s="69"/>
      <c r="BSS248" s="69"/>
      <c r="BST248" s="69"/>
      <c r="BSU248" s="69"/>
      <c r="BSV248" s="69"/>
      <c r="BSW248" s="69"/>
      <c r="BSX248" s="69"/>
      <c r="BSY248" s="69"/>
      <c r="BSZ248" s="69"/>
      <c r="BTA248" s="69"/>
      <c r="BTB248" s="69"/>
      <c r="BTC248" s="69"/>
      <c r="BTD248" s="69"/>
      <c r="BTE248" s="69"/>
      <c r="BTF248" s="69"/>
      <c r="BTG248" s="69"/>
      <c r="BTH248" s="69"/>
      <c r="BTI248" s="69"/>
      <c r="BTJ248" s="69"/>
      <c r="BTK248" s="69"/>
      <c r="BTL248" s="69"/>
      <c r="BTM248" s="69"/>
      <c r="BTN248" s="69"/>
      <c r="BTO248" s="69"/>
      <c r="BTP248" s="69"/>
      <c r="BTQ248" s="69"/>
      <c r="BTR248" s="69"/>
      <c r="BTS248" s="69"/>
      <c r="BTT248" s="69"/>
      <c r="BTU248" s="69"/>
      <c r="BTV248" s="69"/>
      <c r="BTW248" s="69"/>
      <c r="BTX248" s="69"/>
      <c r="BTY248" s="69"/>
      <c r="BTZ248" s="69"/>
      <c r="BUA248" s="69"/>
      <c r="BUB248" s="69"/>
      <c r="BUC248" s="69"/>
      <c r="BUD248" s="69"/>
      <c r="BUE248" s="69"/>
      <c r="BUF248" s="69"/>
      <c r="BUG248" s="69"/>
      <c r="BUH248" s="69"/>
      <c r="BUI248" s="69"/>
      <c r="BUJ248" s="69"/>
      <c r="BUK248" s="69"/>
      <c r="BUL248" s="69"/>
      <c r="BUM248" s="69"/>
      <c r="BUN248" s="69"/>
      <c r="BUO248" s="69"/>
      <c r="BUP248" s="69"/>
      <c r="BUQ248" s="69"/>
      <c r="BUR248" s="69"/>
      <c r="BUS248" s="69"/>
      <c r="BUT248" s="69"/>
      <c r="BUU248" s="69"/>
      <c r="BUV248" s="69"/>
      <c r="BUW248" s="69"/>
      <c r="BUX248" s="69"/>
      <c r="BUY248" s="69"/>
      <c r="BUZ248" s="69"/>
      <c r="BVA248" s="69"/>
      <c r="BVB248" s="69"/>
      <c r="BVC248" s="69"/>
      <c r="BVD248" s="69"/>
      <c r="BVE248" s="69"/>
      <c r="BVF248" s="69"/>
      <c r="BVG248" s="69"/>
      <c r="BVH248" s="69"/>
      <c r="BVI248" s="69"/>
      <c r="BVJ248" s="69"/>
      <c r="BVK248" s="69"/>
      <c r="BVL248" s="69"/>
      <c r="BVM248" s="69"/>
      <c r="BVN248" s="69"/>
      <c r="BVO248" s="69"/>
      <c r="BVP248" s="69"/>
      <c r="BVQ248" s="69"/>
      <c r="BVR248" s="69"/>
      <c r="BVS248" s="69"/>
      <c r="BVT248" s="69"/>
      <c r="BVU248" s="69"/>
      <c r="BVV248" s="69"/>
      <c r="BVW248" s="69"/>
      <c r="BVX248" s="69"/>
      <c r="BVY248" s="69"/>
      <c r="BVZ248" s="69"/>
      <c r="BWA248" s="69"/>
      <c r="BWB248" s="69"/>
      <c r="BWC248" s="69"/>
      <c r="BWD248" s="69"/>
      <c r="BWE248" s="69"/>
      <c r="BWF248" s="69"/>
      <c r="BWG248" s="69"/>
      <c r="BWH248" s="69"/>
      <c r="BWI248" s="69"/>
      <c r="BWJ248" s="69"/>
      <c r="BWK248" s="69"/>
      <c r="BWL248" s="69"/>
      <c r="BWM248" s="69"/>
      <c r="BWN248" s="69"/>
      <c r="BWO248" s="69"/>
      <c r="BWP248" s="69"/>
      <c r="BWQ248" s="69"/>
      <c r="BWR248" s="69"/>
      <c r="BWS248" s="69"/>
      <c r="BWT248" s="69"/>
      <c r="BWU248" s="69"/>
      <c r="BWV248" s="69"/>
      <c r="BWW248" s="69"/>
      <c r="BWX248" s="69"/>
      <c r="BWY248" s="69"/>
      <c r="BWZ248" s="69"/>
      <c r="BXA248" s="69"/>
      <c r="BXB248" s="69"/>
      <c r="BXC248" s="69"/>
      <c r="BXD248" s="69"/>
      <c r="BXE248" s="69"/>
      <c r="BXF248" s="69"/>
      <c r="BXG248" s="69"/>
      <c r="BXH248" s="69"/>
      <c r="BXI248" s="69"/>
      <c r="BXJ248" s="69"/>
      <c r="BXK248" s="69"/>
      <c r="BXL248" s="69"/>
      <c r="BXM248" s="69"/>
      <c r="BXN248" s="69"/>
      <c r="BXO248" s="69"/>
      <c r="BXP248" s="69"/>
      <c r="BXQ248" s="69"/>
      <c r="BXR248" s="69"/>
      <c r="BXS248" s="69"/>
      <c r="BXT248" s="69"/>
      <c r="BXU248" s="69"/>
      <c r="BXV248" s="69"/>
      <c r="BXW248" s="69"/>
      <c r="BXX248" s="69"/>
      <c r="BXY248" s="69"/>
      <c r="BXZ248" s="69"/>
      <c r="BYA248" s="69"/>
      <c r="BYB248" s="69"/>
      <c r="BYC248" s="69"/>
      <c r="BYD248" s="69"/>
      <c r="BYE248" s="69"/>
      <c r="BYF248" s="69"/>
      <c r="BYG248" s="69"/>
      <c r="BYH248" s="69"/>
      <c r="BYI248" s="69"/>
      <c r="BYJ248" s="69"/>
      <c r="BYK248" s="69"/>
      <c r="BYL248" s="69"/>
      <c r="BYM248" s="69"/>
      <c r="BYN248" s="69"/>
      <c r="BYO248" s="69"/>
      <c r="BYP248" s="69"/>
      <c r="BYQ248" s="69"/>
      <c r="BYR248" s="69"/>
      <c r="BYS248" s="69"/>
      <c r="BYT248" s="69"/>
      <c r="BYU248" s="69"/>
      <c r="BYV248" s="69"/>
      <c r="BYW248" s="69"/>
      <c r="BYX248" s="69"/>
      <c r="BYY248" s="69"/>
      <c r="BYZ248" s="69"/>
      <c r="BZA248" s="69"/>
      <c r="BZB248" s="69"/>
      <c r="BZC248" s="69"/>
      <c r="BZD248" s="69"/>
      <c r="BZE248" s="69"/>
      <c r="BZF248" s="69"/>
      <c r="BZG248" s="69"/>
      <c r="BZH248" s="69"/>
      <c r="BZI248" s="69"/>
      <c r="BZJ248" s="69"/>
      <c r="BZK248" s="69"/>
      <c r="BZL248" s="69"/>
      <c r="BZM248" s="69"/>
      <c r="BZN248" s="69"/>
      <c r="BZO248" s="69"/>
      <c r="BZP248" s="69"/>
      <c r="BZQ248" s="69"/>
      <c r="BZR248" s="69"/>
      <c r="BZS248" s="69"/>
      <c r="BZT248" s="69"/>
      <c r="BZU248" s="69"/>
      <c r="BZV248" s="69"/>
      <c r="BZW248" s="69"/>
      <c r="BZX248" s="69"/>
      <c r="BZY248" s="69"/>
      <c r="BZZ248" s="69"/>
      <c r="CAA248" s="69"/>
      <c r="CAB248" s="69"/>
      <c r="CAC248" s="69"/>
      <c r="CAD248" s="69"/>
      <c r="CAE248" s="69"/>
      <c r="CAF248" s="69"/>
      <c r="CAG248" s="69"/>
      <c r="CAH248" s="69"/>
      <c r="CAI248" s="69"/>
      <c r="CAJ248" s="69"/>
      <c r="CAK248" s="69"/>
      <c r="CAL248" s="69"/>
      <c r="CAM248" s="69"/>
      <c r="CAN248" s="69"/>
      <c r="CAO248" s="69"/>
      <c r="CAP248" s="69"/>
      <c r="CAQ248" s="69"/>
      <c r="CAR248" s="69"/>
      <c r="CAS248" s="69"/>
      <c r="CAT248" s="69"/>
      <c r="CAU248" s="69"/>
      <c r="CAV248" s="69"/>
      <c r="CAW248" s="69"/>
      <c r="CAX248" s="69"/>
      <c r="CAY248" s="69"/>
      <c r="CAZ248" s="69"/>
      <c r="CBA248" s="69"/>
      <c r="CBB248" s="69"/>
      <c r="CBC248" s="69"/>
      <c r="CBD248" s="69"/>
      <c r="CBE248" s="69"/>
      <c r="CBF248" s="69"/>
      <c r="CBG248" s="69"/>
      <c r="CBH248" s="69"/>
      <c r="CBI248" s="69"/>
      <c r="CBJ248" s="69"/>
      <c r="CBK248" s="69"/>
      <c r="CBL248" s="69"/>
      <c r="CBM248" s="69"/>
      <c r="CBN248" s="69"/>
      <c r="CBO248" s="69"/>
      <c r="CBP248" s="69"/>
      <c r="CBQ248" s="69"/>
      <c r="CBR248" s="69"/>
      <c r="CBS248" s="69"/>
      <c r="CBT248" s="69"/>
      <c r="CBU248" s="69"/>
      <c r="CBV248" s="69"/>
      <c r="CBW248" s="69"/>
      <c r="CBX248" s="69"/>
      <c r="CBY248" s="69"/>
      <c r="CBZ248" s="69"/>
      <c r="CCA248" s="69"/>
      <c r="CCB248" s="69"/>
      <c r="CCC248" s="69"/>
      <c r="CCD248" s="69"/>
      <c r="CCE248" s="69"/>
      <c r="CCF248" s="69"/>
      <c r="CCG248" s="69"/>
      <c r="CCH248" s="69"/>
      <c r="CCI248" s="69"/>
      <c r="CCJ248" s="69"/>
      <c r="CCK248" s="69"/>
      <c r="CCL248" s="69"/>
      <c r="CCM248" s="69"/>
      <c r="CCN248" s="69"/>
      <c r="CCO248" s="69"/>
      <c r="CCP248" s="69"/>
      <c r="CCQ248" s="69"/>
      <c r="CCR248" s="69"/>
      <c r="CCS248" s="69"/>
      <c r="CCT248" s="69"/>
      <c r="CCU248" s="69"/>
      <c r="CCV248" s="69"/>
      <c r="CCW248" s="69"/>
      <c r="CCX248" s="69"/>
      <c r="CCY248" s="69"/>
      <c r="CCZ248" s="69"/>
      <c r="CDA248" s="69"/>
      <c r="CDB248" s="69"/>
      <c r="CDC248" s="69"/>
      <c r="CDD248" s="69"/>
      <c r="CDE248" s="69"/>
      <c r="CDF248" s="69"/>
      <c r="CDG248" s="69"/>
      <c r="CDH248" s="69"/>
      <c r="CDI248" s="69"/>
      <c r="CDJ248" s="69"/>
      <c r="CDK248" s="69"/>
      <c r="CDL248" s="69"/>
      <c r="CDM248" s="69"/>
      <c r="CDN248" s="69"/>
      <c r="CDO248" s="69"/>
      <c r="CDP248" s="69"/>
      <c r="CDQ248" s="69"/>
      <c r="CDR248" s="69"/>
      <c r="CDS248" s="69"/>
      <c r="CDT248" s="69"/>
      <c r="CDU248" s="69"/>
      <c r="CDV248" s="69"/>
      <c r="CDW248" s="69"/>
      <c r="CDX248" s="69"/>
      <c r="CDY248" s="69"/>
      <c r="CDZ248" s="69"/>
      <c r="CEA248" s="69"/>
      <c r="CEB248" s="69"/>
      <c r="CEC248" s="69"/>
      <c r="CED248" s="69"/>
      <c r="CEE248" s="69"/>
      <c r="CEF248" s="69"/>
      <c r="CEG248" s="69"/>
      <c r="CEH248" s="69"/>
      <c r="CEI248" s="69"/>
      <c r="CEJ248" s="69"/>
      <c r="CEK248" s="69"/>
      <c r="CEL248" s="69"/>
      <c r="CEM248" s="69"/>
      <c r="CEN248" s="69"/>
      <c r="CEO248" s="69"/>
      <c r="CEP248" s="69"/>
      <c r="CEQ248" s="69"/>
      <c r="CER248" s="69"/>
      <c r="CES248" s="69"/>
      <c r="CET248" s="69"/>
      <c r="CEU248" s="69"/>
      <c r="CEV248" s="69"/>
      <c r="CEW248" s="69"/>
      <c r="CEX248" s="69"/>
      <c r="CEY248" s="69"/>
      <c r="CEZ248" s="69"/>
      <c r="CFA248" s="69"/>
      <c r="CFB248" s="69"/>
      <c r="CFC248" s="69"/>
      <c r="CFD248" s="69"/>
      <c r="CFE248" s="69"/>
      <c r="CFF248" s="69"/>
      <c r="CFG248" s="69"/>
      <c r="CFH248" s="69"/>
      <c r="CFI248" s="69"/>
      <c r="CFJ248" s="69"/>
      <c r="CFK248" s="69"/>
      <c r="CFL248" s="69"/>
      <c r="CFM248" s="69"/>
      <c r="CFN248" s="69"/>
      <c r="CFO248" s="69"/>
      <c r="CFP248" s="69"/>
      <c r="CFQ248" s="69"/>
      <c r="CFR248" s="69"/>
      <c r="CFS248" s="69"/>
      <c r="CFT248" s="69"/>
      <c r="CFU248" s="69"/>
      <c r="CFV248" s="69"/>
      <c r="CFW248" s="69"/>
      <c r="CFX248" s="69"/>
      <c r="CFY248" s="69"/>
      <c r="CFZ248" s="69"/>
      <c r="CGA248" s="69"/>
      <c r="CGB248" s="69"/>
      <c r="CGC248" s="69"/>
      <c r="CGD248" s="69"/>
      <c r="CGE248" s="69"/>
      <c r="CGF248" s="69"/>
      <c r="CGG248" s="69"/>
      <c r="CGH248" s="69"/>
      <c r="CGI248" s="69"/>
      <c r="CGJ248" s="69"/>
      <c r="CGK248" s="69"/>
      <c r="CGL248" s="69"/>
      <c r="CGM248" s="69"/>
      <c r="CGN248" s="69"/>
      <c r="CGO248" s="69"/>
      <c r="CGP248" s="69"/>
      <c r="CGQ248" s="69"/>
      <c r="CGR248" s="69"/>
      <c r="CGS248" s="69"/>
      <c r="CGT248" s="69"/>
      <c r="CGU248" s="69"/>
      <c r="CGV248" s="69"/>
      <c r="CGW248" s="69"/>
      <c r="CGX248" s="69"/>
      <c r="CGY248" s="69"/>
      <c r="CGZ248" s="69"/>
      <c r="CHA248" s="69"/>
      <c r="CHB248" s="69"/>
      <c r="CHC248" s="69"/>
      <c r="CHD248" s="69"/>
      <c r="CHE248" s="69"/>
      <c r="CHF248" s="69"/>
      <c r="CHG248" s="69"/>
      <c r="CHH248" s="69"/>
      <c r="CHI248" s="69"/>
      <c r="CHJ248" s="69"/>
      <c r="CHK248" s="69"/>
      <c r="CHL248" s="69"/>
      <c r="CHM248" s="69"/>
      <c r="CHN248" s="69"/>
      <c r="CHO248" s="69"/>
      <c r="CHP248" s="69"/>
      <c r="CHQ248" s="69"/>
      <c r="CHR248" s="69"/>
      <c r="CHS248" s="69"/>
      <c r="CHT248" s="69"/>
      <c r="CHU248" s="69"/>
      <c r="CHV248" s="69"/>
      <c r="CHW248" s="69"/>
      <c r="CHX248" s="69"/>
      <c r="CHY248" s="69"/>
      <c r="CHZ248" s="69"/>
      <c r="CIA248" s="69"/>
      <c r="CIB248" s="69"/>
      <c r="CIC248" s="69"/>
      <c r="CID248" s="69"/>
      <c r="CIE248" s="69"/>
      <c r="CIF248" s="69"/>
      <c r="CIG248" s="69"/>
      <c r="CIH248" s="69"/>
      <c r="CII248" s="69"/>
      <c r="CIJ248" s="69"/>
      <c r="CIK248" s="69"/>
      <c r="CIL248" s="69"/>
      <c r="CIM248" s="69"/>
      <c r="CIN248" s="69"/>
      <c r="CIO248" s="69"/>
      <c r="CIP248" s="69"/>
      <c r="CIQ248" s="69"/>
      <c r="CIR248" s="69"/>
      <c r="CIS248" s="69"/>
      <c r="CIT248" s="69"/>
      <c r="CIU248" s="69"/>
      <c r="CIV248" s="69"/>
      <c r="CIW248" s="69"/>
      <c r="CIX248" s="69"/>
      <c r="CIY248" s="69"/>
      <c r="CIZ248" s="69"/>
      <c r="CJA248" s="69"/>
      <c r="CJB248" s="69"/>
      <c r="CJC248" s="69"/>
      <c r="CJD248" s="69"/>
      <c r="CJE248" s="69"/>
      <c r="CJF248" s="69"/>
      <c r="CJG248" s="69"/>
      <c r="CJH248" s="69"/>
      <c r="CJI248" s="69"/>
      <c r="CJJ248" s="69"/>
      <c r="CJK248" s="69"/>
      <c r="CJL248" s="69"/>
      <c r="CJM248" s="69"/>
      <c r="CJN248" s="69"/>
      <c r="CJO248" s="69"/>
      <c r="CJP248" s="69"/>
      <c r="CJQ248" s="69"/>
      <c r="CJR248" s="69"/>
      <c r="CJS248" s="69"/>
      <c r="CJT248" s="69"/>
      <c r="CJU248" s="69"/>
      <c r="CJV248" s="69"/>
      <c r="CJW248" s="69"/>
      <c r="CJX248" s="69"/>
      <c r="CJY248" s="69"/>
      <c r="CJZ248" s="69"/>
      <c r="CKA248" s="69"/>
      <c r="CKB248" s="69"/>
      <c r="CKC248" s="69"/>
      <c r="CKD248" s="69"/>
      <c r="CKE248" s="69"/>
      <c r="CKF248" s="69"/>
      <c r="CKG248" s="69"/>
      <c r="CKH248" s="69"/>
      <c r="CKI248" s="69"/>
      <c r="CKJ248" s="69"/>
      <c r="CKK248" s="69"/>
      <c r="CKL248" s="69"/>
      <c r="CKM248" s="69"/>
      <c r="CKN248" s="69"/>
      <c r="CKO248" s="69"/>
      <c r="CKP248" s="69"/>
      <c r="CKQ248" s="69"/>
      <c r="CKR248" s="69"/>
      <c r="CKS248" s="69"/>
      <c r="CKT248" s="69"/>
      <c r="CKU248" s="69"/>
      <c r="CKV248" s="69"/>
      <c r="CKW248" s="69"/>
      <c r="CKX248" s="69"/>
      <c r="CKY248" s="69"/>
      <c r="CKZ248" s="69"/>
      <c r="CLA248" s="69"/>
      <c r="CLB248" s="69"/>
      <c r="CLC248" s="69"/>
      <c r="CLD248" s="69"/>
      <c r="CLE248" s="69"/>
      <c r="CLF248" s="69"/>
      <c r="CLG248" s="69"/>
      <c r="CLH248" s="69"/>
      <c r="CLI248" s="69"/>
      <c r="CLJ248" s="69"/>
      <c r="CLK248" s="69"/>
      <c r="CLL248" s="69"/>
      <c r="CLM248" s="69"/>
      <c r="CLN248" s="69"/>
      <c r="CLO248" s="69"/>
      <c r="CLP248" s="69"/>
      <c r="CLQ248" s="69"/>
      <c r="CLR248" s="69"/>
      <c r="CLS248" s="69"/>
      <c r="CLT248" s="69"/>
      <c r="CLU248" s="69"/>
      <c r="CLV248" s="69"/>
      <c r="CLW248" s="69"/>
      <c r="CLX248" s="69"/>
      <c r="CLY248" s="69"/>
      <c r="CLZ248" s="69"/>
      <c r="CMA248" s="69"/>
      <c r="CMB248" s="69"/>
      <c r="CMC248" s="69"/>
      <c r="CMD248" s="69"/>
      <c r="CME248" s="69"/>
      <c r="CMF248" s="69"/>
      <c r="CMG248" s="69"/>
      <c r="CMH248" s="69"/>
      <c r="CMI248" s="69"/>
      <c r="CMJ248" s="69"/>
      <c r="CMK248" s="69"/>
      <c r="CML248" s="69"/>
      <c r="CMM248" s="69"/>
      <c r="CMN248" s="69"/>
      <c r="CMO248" s="69"/>
      <c r="CMP248" s="69"/>
      <c r="CMQ248" s="69"/>
      <c r="CMR248" s="69"/>
      <c r="CMS248" s="69"/>
      <c r="CMT248" s="69"/>
      <c r="CMU248" s="69"/>
      <c r="CMV248" s="69"/>
      <c r="CMW248" s="69"/>
      <c r="CMX248" s="69"/>
      <c r="CMY248" s="69"/>
      <c r="CMZ248" s="69"/>
      <c r="CNA248" s="69"/>
      <c r="CNB248" s="69"/>
      <c r="CNC248" s="69"/>
      <c r="CND248" s="69"/>
      <c r="CNE248" s="69"/>
      <c r="CNF248" s="69"/>
      <c r="CNG248" s="69"/>
      <c r="CNH248" s="69"/>
      <c r="CNI248" s="69"/>
      <c r="CNJ248" s="69"/>
      <c r="CNK248" s="69"/>
      <c r="CNL248" s="69"/>
      <c r="CNM248" s="69"/>
      <c r="CNN248" s="69"/>
      <c r="CNO248" s="69"/>
      <c r="CNP248" s="69"/>
      <c r="CNQ248" s="69"/>
      <c r="CNR248" s="69"/>
      <c r="CNS248" s="69"/>
      <c r="CNT248" s="69"/>
      <c r="CNU248" s="69"/>
      <c r="CNV248" s="69"/>
      <c r="CNW248" s="69"/>
      <c r="CNX248" s="69"/>
      <c r="CNY248" s="69"/>
      <c r="CNZ248" s="69"/>
      <c r="COA248" s="69"/>
      <c r="COB248" s="69"/>
      <c r="COC248" s="69"/>
      <c r="COD248" s="69"/>
      <c r="COE248" s="69"/>
      <c r="COF248" s="69"/>
      <c r="COG248" s="69"/>
      <c r="COH248" s="69"/>
      <c r="COI248" s="69"/>
      <c r="COJ248" s="69"/>
      <c r="COK248" s="69"/>
      <c r="COL248" s="69"/>
      <c r="COM248" s="69"/>
      <c r="CON248" s="69"/>
      <c r="COO248" s="69"/>
      <c r="COP248" s="69"/>
      <c r="COQ248" s="69"/>
      <c r="COR248" s="69"/>
      <c r="COS248" s="69"/>
      <c r="COT248" s="69"/>
      <c r="COU248" s="69"/>
      <c r="COV248" s="69"/>
      <c r="COW248" s="69"/>
      <c r="COX248" s="69"/>
      <c r="COY248" s="69"/>
      <c r="COZ248" s="69"/>
      <c r="CPA248" s="69"/>
      <c r="CPB248" s="69"/>
      <c r="CPC248" s="69"/>
      <c r="CPD248" s="69"/>
      <c r="CPE248" s="69"/>
      <c r="CPF248" s="69"/>
      <c r="CPG248" s="69"/>
      <c r="CPH248" s="69"/>
      <c r="CPI248" s="69"/>
      <c r="CPJ248" s="69"/>
      <c r="CPK248" s="69"/>
      <c r="CPL248" s="69"/>
      <c r="CPM248" s="69"/>
      <c r="CPN248" s="69"/>
      <c r="CPO248" s="69"/>
      <c r="CPP248" s="69"/>
      <c r="CPQ248" s="69"/>
      <c r="CPR248" s="69"/>
      <c r="CPS248" s="69"/>
      <c r="CPT248" s="69"/>
      <c r="CPU248" s="69"/>
      <c r="CPV248" s="69"/>
      <c r="CPW248" s="69"/>
      <c r="CPX248" s="69"/>
      <c r="CPY248" s="69"/>
      <c r="CPZ248" s="69"/>
      <c r="CQA248" s="69"/>
      <c r="CQB248" s="69"/>
      <c r="CQC248" s="69"/>
      <c r="CQD248" s="69"/>
      <c r="CQE248" s="69"/>
      <c r="CQF248" s="69"/>
      <c r="CQG248" s="69"/>
      <c r="CQH248" s="69"/>
      <c r="CQI248" s="69"/>
      <c r="CQJ248" s="69"/>
      <c r="CQK248" s="69"/>
      <c r="CQL248" s="69"/>
      <c r="CQM248" s="69"/>
      <c r="CQN248" s="69"/>
      <c r="CQO248" s="69"/>
      <c r="CQP248" s="69"/>
      <c r="CQQ248" s="69"/>
      <c r="CQR248" s="69"/>
      <c r="CQS248" s="69"/>
      <c r="CQT248" s="69"/>
      <c r="CQU248" s="69"/>
      <c r="CQV248" s="69"/>
      <c r="CQW248" s="69"/>
      <c r="CQX248" s="69"/>
      <c r="CQY248" s="69"/>
      <c r="CQZ248" s="69"/>
      <c r="CRA248" s="69"/>
      <c r="CRB248" s="69"/>
      <c r="CRC248" s="69"/>
      <c r="CRD248" s="69"/>
      <c r="CRE248" s="69"/>
      <c r="CRF248" s="69"/>
      <c r="CRG248" s="69"/>
      <c r="CRH248" s="69"/>
      <c r="CRI248" s="69"/>
      <c r="CRJ248" s="69"/>
      <c r="CRK248" s="69"/>
      <c r="CRL248" s="69"/>
      <c r="CRM248" s="69"/>
      <c r="CRN248" s="69"/>
      <c r="CRO248" s="69"/>
      <c r="CRP248" s="69"/>
      <c r="CRQ248" s="69"/>
      <c r="CRR248" s="69"/>
      <c r="CRS248" s="69"/>
      <c r="CRT248" s="69"/>
      <c r="CRU248" s="69"/>
      <c r="CRV248" s="69"/>
      <c r="CRW248" s="69"/>
      <c r="CRX248" s="69"/>
      <c r="CRY248" s="69"/>
      <c r="CRZ248" s="69"/>
      <c r="CSA248" s="69"/>
      <c r="CSB248" s="69"/>
      <c r="CSC248" s="69"/>
      <c r="CSD248" s="69"/>
      <c r="CSE248" s="69"/>
      <c r="CSF248" s="69"/>
      <c r="CSG248" s="69"/>
      <c r="CSH248" s="69"/>
      <c r="CSI248" s="69"/>
      <c r="CSJ248" s="69"/>
      <c r="CSK248" s="69"/>
      <c r="CSL248" s="69"/>
      <c r="CSM248" s="69"/>
      <c r="CSN248" s="69"/>
      <c r="CSO248" s="69"/>
      <c r="CSP248" s="69"/>
      <c r="CSQ248" s="69"/>
      <c r="CSR248" s="69"/>
      <c r="CSS248" s="69"/>
      <c r="CST248" s="69"/>
      <c r="CSU248" s="69"/>
      <c r="CSV248" s="69"/>
      <c r="CSW248" s="69"/>
      <c r="CSX248" s="69"/>
      <c r="CSY248" s="69"/>
      <c r="CSZ248" s="69"/>
      <c r="CTA248" s="69"/>
      <c r="CTB248" s="69"/>
      <c r="CTC248" s="69"/>
      <c r="CTD248" s="69"/>
      <c r="CTE248" s="69"/>
      <c r="CTF248" s="69"/>
      <c r="CTG248" s="69"/>
      <c r="CTH248" s="69"/>
      <c r="CTI248" s="69"/>
      <c r="CTJ248" s="69"/>
      <c r="CTK248" s="69"/>
      <c r="CTL248" s="69"/>
      <c r="CTM248" s="69"/>
      <c r="CTN248" s="69"/>
      <c r="CTO248" s="69"/>
      <c r="CTP248" s="69"/>
      <c r="CTQ248" s="69"/>
      <c r="CTR248" s="69"/>
      <c r="CTS248" s="69"/>
      <c r="CTT248" s="69"/>
      <c r="CTU248" s="69"/>
      <c r="CTV248" s="69"/>
      <c r="CTW248" s="69"/>
      <c r="CTX248" s="69"/>
      <c r="CTY248" s="69"/>
      <c r="CTZ248" s="69"/>
      <c r="CUA248" s="69"/>
      <c r="CUB248" s="69"/>
      <c r="CUC248" s="69"/>
      <c r="CUD248" s="69"/>
      <c r="CUE248" s="69"/>
      <c r="CUF248" s="69"/>
      <c r="CUG248" s="69"/>
      <c r="CUH248" s="69"/>
      <c r="CUI248" s="69"/>
      <c r="CUJ248" s="69"/>
      <c r="CUK248" s="69"/>
      <c r="CUL248" s="69"/>
      <c r="CUM248" s="69"/>
      <c r="CUN248" s="69"/>
      <c r="CUO248" s="69"/>
      <c r="CUP248" s="69"/>
      <c r="CUQ248" s="69"/>
      <c r="CUR248" s="69"/>
      <c r="CUS248" s="69"/>
      <c r="CUT248" s="69"/>
      <c r="CUU248" s="69"/>
      <c r="CUV248" s="69"/>
      <c r="CUW248" s="69"/>
      <c r="CUX248" s="69"/>
      <c r="CUY248" s="69"/>
      <c r="CUZ248" s="69"/>
      <c r="CVA248" s="69"/>
      <c r="CVB248" s="69"/>
      <c r="CVC248" s="69"/>
      <c r="CVD248" s="69"/>
      <c r="CVE248" s="69"/>
      <c r="CVF248" s="69"/>
      <c r="CVG248" s="69"/>
      <c r="CVH248" s="69"/>
      <c r="CVI248" s="69"/>
      <c r="CVJ248" s="69"/>
      <c r="CVK248" s="69"/>
      <c r="CVL248" s="69"/>
      <c r="CVM248" s="69"/>
      <c r="CVN248" s="69"/>
      <c r="CVO248" s="69"/>
      <c r="CVP248" s="69"/>
      <c r="CVQ248" s="69"/>
      <c r="CVR248" s="69"/>
      <c r="CVS248" s="69"/>
      <c r="CVT248" s="69"/>
      <c r="CVU248" s="69"/>
      <c r="CVV248" s="69"/>
      <c r="CVW248" s="69"/>
      <c r="CVX248" s="69"/>
      <c r="CVY248" s="69"/>
      <c r="CVZ248" s="69"/>
      <c r="CWA248" s="69"/>
      <c r="CWB248" s="69"/>
      <c r="CWC248" s="69"/>
      <c r="CWD248" s="69"/>
      <c r="CWE248" s="69"/>
      <c r="CWF248" s="69"/>
      <c r="CWG248" s="69"/>
      <c r="CWH248" s="69"/>
      <c r="CWI248" s="69"/>
      <c r="CWJ248" s="69"/>
      <c r="CWK248" s="69"/>
      <c r="CWL248" s="69"/>
      <c r="CWM248" s="69"/>
      <c r="CWN248" s="69"/>
      <c r="CWO248" s="69"/>
      <c r="CWP248" s="69"/>
      <c r="CWQ248" s="69"/>
      <c r="CWR248" s="69"/>
      <c r="CWS248" s="69"/>
      <c r="CWT248" s="69"/>
      <c r="CWU248" s="69"/>
      <c r="CWV248" s="69"/>
      <c r="CWW248" s="69"/>
      <c r="CWX248" s="69"/>
      <c r="CWY248" s="69"/>
      <c r="CWZ248" s="69"/>
      <c r="CXA248" s="69"/>
      <c r="CXB248" s="69"/>
      <c r="CXC248" s="69"/>
      <c r="CXD248" s="69"/>
      <c r="CXE248" s="69"/>
      <c r="CXF248" s="69"/>
      <c r="CXG248" s="69"/>
      <c r="CXH248" s="69"/>
      <c r="CXI248" s="69"/>
      <c r="CXJ248" s="69"/>
      <c r="CXK248" s="69"/>
      <c r="CXL248" s="69"/>
      <c r="CXM248" s="69"/>
      <c r="CXN248" s="69"/>
      <c r="CXO248" s="69"/>
      <c r="CXP248" s="69"/>
      <c r="CXQ248" s="69"/>
      <c r="CXR248" s="69"/>
      <c r="CXS248" s="69"/>
      <c r="CXT248" s="69"/>
      <c r="CXU248" s="69"/>
      <c r="CXV248" s="69"/>
      <c r="CXW248" s="69"/>
      <c r="CXX248" s="69"/>
      <c r="CXY248" s="69"/>
      <c r="CXZ248" s="69"/>
      <c r="CYA248" s="69"/>
      <c r="CYB248" s="69"/>
      <c r="CYC248" s="69"/>
      <c r="CYD248" s="69"/>
      <c r="CYE248" s="69"/>
      <c r="CYF248" s="69"/>
      <c r="CYG248" s="69"/>
      <c r="CYH248" s="69"/>
      <c r="CYI248" s="69"/>
      <c r="CYJ248" s="69"/>
      <c r="CYK248" s="69"/>
      <c r="CYL248" s="69"/>
      <c r="CYM248" s="69"/>
      <c r="CYN248" s="69"/>
      <c r="CYO248" s="69"/>
      <c r="CYP248" s="69"/>
      <c r="CYQ248" s="69"/>
      <c r="CYR248" s="69"/>
      <c r="CYS248" s="69"/>
      <c r="CYT248" s="69"/>
      <c r="CYU248" s="69"/>
      <c r="CYV248" s="69"/>
      <c r="CYW248" s="69"/>
      <c r="CYX248" s="69"/>
      <c r="CYY248" s="69"/>
      <c r="CYZ248" s="69"/>
      <c r="CZA248" s="69"/>
      <c r="CZB248" s="69"/>
      <c r="CZC248" s="69"/>
      <c r="CZD248" s="69"/>
      <c r="CZE248" s="69"/>
      <c r="CZF248" s="69"/>
      <c r="CZG248" s="69"/>
      <c r="CZH248" s="69"/>
      <c r="CZI248" s="69"/>
      <c r="CZJ248" s="69"/>
      <c r="CZK248" s="69"/>
      <c r="CZL248" s="69"/>
      <c r="CZM248" s="69"/>
      <c r="CZN248" s="69"/>
      <c r="CZO248" s="69"/>
      <c r="CZP248" s="69"/>
      <c r="CZQ248" s="69"/>
      <c r="CZR248" s="69"/>
      <c r="CZS248" s="69"/>
      <c r="CZT248" s="69"/>
      <c r="CZU248" s="69"/>
      <c r="CZV248" s="69"/>
      <c r="CZW248" s="69"/>
      <c r="CZX248" s="69"/>
      <c r="CZY248" s="69"/>
      <c r="CZZ248" s="69"/>
      <c r="DAA248" s="69"/>
      <c r="DAB248" s="69"/>
      <c r="DAC248" s="69"/>
      <c r="DAD248" s="69"/>
      <c r="DAE248" s="69"/>
      <c r="DAF248" s="69"/>
      <c r="DAG248" s="69"/>
      <c r="DAH248" s="69"/>
      <c r="DAI248" s="69"/>
      <c r="DAJ248" s="69"/>
      <c r="DAK248" s="69"/>
      <c r="DAL248" s="69"/>
      <c r="DAM248" s="69"/>
      <c r="DAN248" s="69"/>
      <c r="DAO248" s="69"/>
      <c r="DAP248" s="69"/>
      <c r="DAQ248" s="69"/>
      <c r="DAR248" s="69"/>
      <c r="DAS248" s="69"/>
      <c r="DAT248" s="69"/>
      <c r="DAU248" s="69"/>
      <c r="DAV248" s="69"/>
      <c r="DAW248" s="69"/>
      <c r="DAX248" s="69"/>
      <c r="DAY248" s="69"/>
      <c r="DAZ248" s="69"/>
      <c r="DBA248" s="69"/>
      <c r="DBB248" s="69"/>
      <c r="DBC248" s="69"/>
      <c r="DBD248" s="69"/>
      <c r="DBE248" s="69"/>
      <c r="DBF248" s="69"/>
      <c r="DBG248" s="69"/>
      <c r="DBH248" s="69"/>
      <c r="DBI248" s="69"/>
      <c r="DBJ248" s="69"/>
      <c r="DBK248" s="69"/>
      <c r="DBL248" s="69"/>
      <c r="DBM248" s="69"/>
      <c r="DBN248" s="69"/>
      <c r="DBO248" s="69"/>
      <c r="DBP248" s="69"/>
      <c r="DBQ248" s="69"/>
      <c r="DBR248" s="69"/>
      <c r="DBS248" s="69"/>
      <c r="DBT248" s="69"/>
      <c r="DBU248" s="69"/>
      <c r="DBV248" s="69"/>
      <c r="DBW248" s="69"/>
      <c r="DBX248" s="69"/>
      <c r="DBY248" s="69"/>
      <c r="DBZ248" s="69"/>
      <c r="DCA248" s="69"/>
      <c r="DCB248" s="69"/>
      <c r="DCC248" s="69"/>
      <c r="DCD248" s="69"/>
      <c r="DCE248" s="69"/>
      <c r="DCF248" s="69"/>
      <c r="DCG248" s="69"/>
      <c r="DCH248" s="69"/>
      <c r="DCI248" s="69"/>
      <c r="DCJ248" s="69"/>
      <c r="DCK248" s="69"/>
      <c r="DCL248" s="69"/>
      <c r="DCM248" s="69"/>
      <c r="DCN248" s="69"/>
      <c r="DCO248" s="69"/>
      <c r="DCP248" s="69"/>
      <c r="DCQ248" s="69"/>
      <c r="DCR248" s="69"/>
      <c r="DCS248" s="69"/>
      <c r="DCT248" s="69"/>
      <c r="DCU248" s="69"/>
      <c r="DCV248" s="69"/>
      <c r="DCW248" s="69"/>
      <c r="DCX248" s="69"/>
      <c r="DCY248" s="69"/>
      <c r="DCZ248" s="69"/>
      <c r="DDA248" s="69"/>
      <c r="DDB248" s="69"/>
      <c r="DDC248" s="69"/>
      <c r="DDD248" s="69"/>
      <c r="DDE248" s="69"/>
      <c r="DDF248" s="69"/>
      <c r="DDG248" s="69"/>
      <c r="DDH248" s="69"/>
      <c r="DDI248" s="69"/>
      <c r="DDJ248" s="69"/>
      <c r="DDK248" s="69"/>
      <c r="DDL248" s="69"/>
      <c r="DDM248" s="69"/>
      <c r="DDN248" s="69"/>
      <c r="DDO248" s="69"/>
      <c r="DDP248" s="69"/>
      <c r="DDQ248" s="69"/>
      <c r="DDR248" s="69"/>
      <c r="DDS248" s="69"/>
      <c r="DDT248" s="69"/>
      <c r="DDU248" s="69"/>
      <c r="DDV248" s="69"/>
      <c r="DDW248" s="69"/>
      <c r="DDX248" s="69"/>
      <c r="DDY248" s="69"/>
      <c r="DDZ248" s="69"/>
      <c r="DEA248" s="69"/>
      <c r="DEB248" s="69"/>
      <c r="DEC248" s="69"/>
      <c r="DED248" s="69"/>
      <c r="DEE248" s="69"/>
      <c r="DEF248" s="69"/>
      <c r="DEG248" s="69"/>
      <c r="DEH248" s="69"/>
      <c r="DEI248" s="69"/>
      <c r="DEJ248" s="69"/>
      <c r="DEK248" s="69"/>
      <c r="DEL248" s="69"/>
      <c r="DEM248" s="69"/>
      <c r="DEN248" s="69"/>
      <c r="DEO248" s="69"/>
      <c r="DEP248" s="69"/>
      <c r="DEQ248" s="69"/>
      <c r="DER248" s="69"/>
      <c r="DES248" s="69"/>
      <c r="DET248" s="69"/>
      <c r="DEU248" s="69"/>
      <c r="DEV248" s="69"/>
      <c r="DEW248" s="69"/>
      <c r="DEX248" s="69"/>
      <c r="DEY248" s="69"/>
      <c r="DEZ248" s="69"/>
      <c r="DFA248" s="69"/>
      <c r="DFB248" s="69"/>
      <c r="DFC248" s="69"/>
      <c r="DFD248" s="69"/>
      <c r="DFE248" s="69"/>
      <c r="DFF248" s="69"/>
      <c r="DFG248" s="69"/>
      <c r="DFH248" s="69"/>
      <c r="DFI248" s="69"/>
      <c r="DFJ248" s="69"/>
      <c r="DFK248" s="69"/>
      <c r="DFL248" s="69"/>
      <c r="DFM248" s="69"/>
      <c r="DFN248" s="69"/>
      <c r="DFO248" s="69"/>
      <c r="DFP248" s="69"/>
      <c r="DFQ248" s="69"/>
      <c r="DFR248" s="69"/>
      <c r="DFS248" s="69"/>
      <c r="DFT248" s="69"/>
      <c r="DFU248" s="69"/>
      <c r="DFV248" s="69"/>
      <c r="DFW248" s="69"/>
      <c r="DFX248" s="69"/>
      <c r="DFY248" s="69"/>
      <c r="DFZ248" s="69"/>
      <c r="DGA248" s="69"/>
      <c r="DGB248" s="69"/>
      <c r="DGC248" s="69"/>
      <c r="DGD248" s="69"/>
      <c r="DGE248" s="69"/>
      <c r="DGF248" s="69"/>
      <c r="DGG248" s="69"/>
      <c r="DGH248" s="69"/>
      <c r="DGI248" s="69"/>
      <c r="DGJ248" s="69"/>
      <c r="DGK248" s="69"/>
      <c r="DGL248" s="69"/>
      <c r="DGM248" s="69"/>
      <c r="DGN248" s="69"/>
      <c r="DGO248" s="69"/>
      <c r="DGP248" s="69"/>
      <c r="DGQ248" s="69"/>
      <c r="DGR248" s="69"/>
      <c r="DGS248" s="69"/>
      <c r="DGT248" s="69"/>
      <c r="DGU248" s="69"/>
      <c r="DGV248" s="69"/>
      <c r="DGW248" s="69"/>
      <c r="DGX248" s="69"/>
      <c r="DGY248" s="69"/>
      <c r="DGZ248" s="69"/>
      <c r="DHA248" s="69"/>
      <c r="DHB248" s="69"/>
      <c r="DHC248" s="69"/>
      <c r="DHD248" s="69"/>
      <c r="DHE248" s="69"/>
      <c r="DHF248" s="69"/>
      <c r="DHG248" s="69"/>
      <c r="DHH248" s="69"/>
      <c r="DHI248" s="69"/>
      <c r="DHJ248" s="69"/>
      <c r="DHK248" s="69"/>
      <c r="DHL248" s="69"/>
      <c r="DHM248" s="69"/>
      <c r="DHN248" s="69"/>
      <c r="DHO248" s="69"/>
      <c r="DHP248" s="69"/>
      <c r="DHQ248" s="69"/>
      <c r="DHR248" s="69"/>
      <c r="DHS248" s="69"/>
      <c r="DHT248" s="69"/>
      <c r="DHU248" s="69"/>
      <c r="DHV248" s="69"/>
      <c r="DHW248" s="69"/>
      <c r="DHX248" s="69"/>
      <c r="DHY248" s="69"/>
      <c r="DHZ248" s="69"/>
      <c r="DIA248" s="69"/>
      <c r="DIB248" s="69"/>
      <c r="DIC248" s="69"/>
      <c r="DID248" s="69"/>
      <c r="DIE248" s="69"/>
      <c r="DIF248" s="69"/>
      <c r="DIG248" s="69"/>
      <c r="DIH248" s="69"/>
      <c r="DII248" s="69"/>
      <c r="DIJ248" s="69"/>
      <c r="DIK248" s="69"/>
      <c r="DIL248" s="69"/>
      <c r="DIM248" s="69"/>
      <c r="DIN248" s="69"/>
      <c r="DIO248" s="69"/>
      <c r="DIP248" s="69"/>
      <c r="DIQ248" s="69"/>
      <c r="DIR248" s="69"/>
      <c r="DIS248" s="69"/>
      <c r="DIT248" s="69"/>
      <c r="DIU248" s="69"/>
      <c r="DIV248" s="69"/>
      <c r="DIW248" s="69"/>
      <c r="DIX248" s="69"/>
      <c r="DIY248" s="69"/>
      <c r="DIZ248" s="69"/>
      <c r="DJA248" s="69"/>
      <c r="DJB248" s="69"/>
      <c r="DJC248" s="69"/>
      <c r="DJD248" s="69"/>
      <c r="DJE248" s="69"/>
      <c r="DJF248" s="69"/>
      <c r="DJG248" s="69"/>
      <c r="DJH248" s="69"/>
      <c r="DJI248" s="69"/>
      <c r="DJJ248" s="69"/>
      <c r="DJK248" s="69"/>
      <c r="DJL248" s="69"/>
      <c r="DJM248" s="69"/>
      <c r="DJN248" s="69"/>
      <c r="DJO248" s="69"/>
      <c r="DJP248" s="69"/>
      <c r="DJQ248" s="69"/>
      <c r="DJR248" s="69"/>
      <c r="DJS248" s="69"/>
      <c r="DJT248" s="69"/>
      <c r="DJU248" s="69"/>
      <c r="DJV248" s="69"/>
      <c r="DJW248" s="69"/>
      <c r="DJX248" s="69"/>
      <c r="DJY248" s="69"/>
      <c r="DJZ248" s="69"/>
      <c r="DKA248" s="69"/>
      <c r="DKB248" s="69"/>
      <c r="DKC248" s="69"/>
      <c r="DKD248" s="69"/>
      <c r="DKE248" s="69"/>
      <c r="DKF248" s="69"/>
      <c r="DKG248" s="69"/>
      <c r="DKH248" s="69"/>
      <c r="DKI248" s="69"/>
      <c r="DKJ248" s="69"/>
      <c r="DKK248" s="69"/>
      <c r="DKL248" s="69"/>
      <c r="DKM248" s="69"/>
      <c r="DKN248" s="69"/>
      <c r="DKO248" s="69"/>
      <c r="DKP248" s="69"/>
      <c r="DKQ248" s="69"/>
      <c r="DKR248" s="69"/>
      <c r="DKS248" s="69"/>
      <c r="DKT248" s="69"/>
      <c r="DKU248" s="69"/>
      <c r="DKV248" s="69"/>
      <c r="DKW248" s="69"/>
      <c r="DKX248" s="69"/>
      <c r="DKY248" s="69"/>
      <c r="DKZ248" s="69"/>
      <c r="DLA248" s="69"/>
      <c r="DLB248" s="69"/>
      <c r="DLC248" s="69"/>
      <c r="DLD248" s="69"/>
      <c r="DLE248" s="69"/>
      <c r="DLF248" s="69"/>
      <c r="DLG248" s="69"/>
      <c r="DLH248" s="69"/>
      <c r="DLI248" s="69"/>
      <c r="DLJ248" s="69"/>
      <c r="DLK248" s="69"/>
      <c r="DLL248" s="69"/>
      <c r="DLM248" s="69"/>
      <c r="DLN248" s="69"/>
      <c r="DLO248" s="69"/>
      <c r="DLP248" s="69"/>
      <c r="DLQ248" s="69"/>
      <c r="DLR248" s="69"/>
      <c r="DLS248" s="69"/>
      <c r="DLT248" s="69"/>
      <c r="DLU248" s="69"/>
      <c r="DLV248" s="69"/>
      <c r="DLW248" s="69"/>
      <c r="DLX248" s="69"/>
      <c r="DLY248" s="69"/>
      <c r="DLZ248" s="69"/>
      <c r="DMA248" s="69"/>
      <c r="DMB248" s="69"/>
      <c r="DMC248" s="69"/>
      <c r="DMD248" s="69"/>
      <c r="DME248" s="69"/>
      <c r="DMF248" s="69"/>
      <c r="DMG248" s="69"/>
      <c r="DMH248" s="69"/>
      <c r="DMI248" s="69"/>
      <c r="DMJ248" s="69"/>
      <c r="DMK248" s="69"/>
      <c r="DML248" s="69"/>
      <c r="DMM248" s="69"/>
      <c r="DMN248" s="69"/>
      <c r="DMO248" s="69"/>
      <c r="DMP248" s="69"/>
      <c r="DMQ248" s="69"/>
      <c r="DMR248" s="69"/>
      <c r="DMS248" s="69"/>
      <c r="DMT248" s="69"/>
      <c r="DMU248" s="69"/>
      <c r="DMV248" s="69"/>
      <c r="DMW248" s="69"/>
      <c r="DMX248" s="69"/>
      <c r="DMY248" s="69"/>
      <c r="DMZ248" s="69"/>
      <c r="DNA248" s="69"/>
      <c r="DNB248" s="69"/>
      <c r="DNC248" s="69"/>
      <c r="DND248" s="69"/>
      <c r="DNE248" s="69"/>
      <c r="DNF248" s="69"/>
      <c r="DNG248" s="69"/>
      <c r="DNH248" s="69"/>
      <c r="DNI248" s="69"/>
      <c r="DNJ248" s="69"/>
      <c r="DNK248" s="69"/>
      <c r="DNL248" s="69"/>
      <c r="DNM248" s="69"/>
      <c r="DNN248" s="69"/>
      <c r="DNO248" s="69"/>
      <c r="DNP248" s="69"/>
      <c r="DNQ248" s="69"/>
      <c r="DNR248" s="69"/>
      <c r="DNS248" s="69"/>
      <c r="DNT248" s="69"/>
      <c r="DNU248" s="69"/>
      <c r="DNV248" s="69"/>
      <c r="DNW248" s="69"/>
      <c r="DNX248" s="69"/>
      <c r="DNY248" s="69"/>
      <c r="DNZ248" s="69"/>
      <c r="DOA248" s="69"/>
      <c r="DOB248" s="69"/>
      <c r="DOC248" s="69"/>
      <c r="DOD248" s="69"/>
      <c r="DOE248" s="69"/>
      <c r="DOF248" s="69"/>
      <c r="DOG248" s="69"/>
      <c r="DOH248" s="69"/>
      <c r="DOI248" s="69"/>
      <c r="DOJ248" s="69"/>
      <c r="DOK248" s="69"/>
      <c r="DOL248" s="69"/>
      <c r="DOM248" s="69"/>
      <c r="DON248" s="69"/>
      <c r="DOO248" s="69"/>
      <c r="DOP248" s="69"/>
      <c r="DOQ248" s="69"/>
      <c r="DOR248" s="69"/>
      <c r="DOS248" s="69"/>
      <c r="DOT248" s="69"/>
      <c r="DOU248" s="69"/>
      <c r="DOV248" s="69"/>
      <c r="DOW248" s="69"/>
      <c r="DOX248" s="69"/>
      <c r="DOY248" s="69"/>
      <c r="DOZ248" s="69"/>
      <c r="DPA248" s="69"/>
      <c r="DPB248" s="69"/>
      <c r="DPC248" s="69"/>
      <c r="DPD248" s="69"/>
      <c r="DPE248" s="69"/>
      <c r="DPF248" s="69"/>
      <c r="DPG248" s="69"/>
      <c r="DPH248" s="69"/>
      <c r="DPI248" s="69"/>
      <c r="DPJ248" s="69"/>
      <c r="DPK248" s="69"/>
      <c r="DPL248" s="69"/>
      <c r="DPM248" s="69"/>
      <c r="DPN248" s="69"/>
      <c r="DPO248" s="69"/>
      <c r="DPP248" s="69"/>
      <c r="DPQ248" s="69"/>
      <c r="DPR248" s="69"/>
      <c r="DPS248" s="69"/>
      <c r="DPT248" s="69"/>
      <c r="DPU248" s="69"/>
      <c r="DPV248" s="69"/>
      <c r="DPW248" s="69"/>
      <c r="DPX248" s="69"/>
      <c r="DPY248" s="69"/>
      <c r="DPZ248" s="69"/>
      <c r="DQA248" s="69"/>
      <c r="DQB248" s="69"/>
      <c r="DQC248" s="69"/>
      <c r="DQD248" s="69"/>
      <c r="DQE248" s="69"/>
      <c r="DQF248" s="69"/>
      <c r="DQG248" s="69"/>
      <c r="DQH248" s="69"/>
      <c r="DQI248" s="69"/>
      <c r="DQJ248" s="69"/>
      <c r="DQK248" s="69"/>
      <c r="DQL248" s="69"/>
      <c r="DQM248" s="69"/>
      <c r="DQN248" s="69"/>
      <c r="DQO248" s="69"/>
      <c r="DQP248" s="69"/>
      <c r="DQQ248" s="69"/>
      <c r="DQR248" s="69"/>
      <c r="DQS248" s="69"/>
      <c r="DQT248" s="69"/>
      <c r="DQU248" s="69"/>
      <c r="DQV248" s="69"/>
      <c r="DQW248" s="69"/>
      <c r="DQX248" s="69"/>
      <c r="DQY248" s="69"/>
      <c r="DQZ248" s="69"/>
      <c r="DRA248" s="69"/>
      <c r="DRB248" s="69"/>
      <c r="DRC248" s="69"/>
      <c r="DRD248" s="69"/>
      <c r="DRE248" s="69"/>
      <c r="DRF248" s="69"/>
      <c r="DRG248" s="69"/>
      <c r="DRH248" s="69"/>
      <c r="DRI248" s="69"/>
      <c r="DRJ248" s="69"/>
      <c r="DRK248" s="69"/>
      <c r="DRL248" s="69"/>
      <c r="DRM248" s="69"/>
      <c r="DRN248" s="69"/>
      <c r="DRO248" s="69"/>
      <c r="DRP248" s="69"/>
      <c r="DRQ248" s="69"/>
      <c r="DRR248" s="69"/>
      <c r="DRS248" s="69"/>
      <c r="DRT248" s="69"/>
      <c r="DRU248" s="69"/>
      <c r="DRV248" s="69"/>
      <c r="DRW248" s="69"/>
      <c r="DRX248" s="69"/>
      <c r="DRY248" s="69"/>
      <c r="DRZ248" s="69"/>
      <c r="DSA248" s="69"/>
      <c r="DSB248" s="69"/>
      <c r="DSC248" s="69"/>
      <c r="DSD248" s="69"/>
      <c r="DSE248" s="69"/>
      <c r="DSF248" s="69"/>
      <c r="DSG248" s="69"/>
      <c r="DSH248" s="69"/>
      <c r="DSI248" s="69"/>
      <c r="DSJ248" s="69"/>
      <c r="DSK248" s="69"/>
      <c r="DSL248" s="69"/>
      <c r="DSM248" s="69"/>
      <c r="DSN248" s="69"/>
      <c r="DSO248" s="69"/>
      <c r="DSP248" s="69"/>
      <c r="DSQ248" s="69"/>
      <c r="DSR248" s="69"/>
      <c r="DSS248" s="69"/>
      <c r="DST248" s="69"/>
      <c r="DSU248" s="69"/>
      <c r="DSV248" s="69"/>
      <c r="DSW248" s="69"/>
      <c r="DSX248" s="69"/>
      <c r="DSY248" s="69"/>
      <c r="DSZ248" s="69"/>
      <c r="DTA248" s="69"/>
      <c r="DTB248" s="69"/>
      <c r="DTC248" s="69"/>
      <c r="DTD248" s="69"/>
      <c r="DTE248" s="69"/>
      <c r="DTF248" s="69"/>
      <c r="DTG248" s="69"/>
      <c r="DTH248" s="69"/>
      <c r="DTI248" s="69"/>
      <c r="DTJ248" s="69"/>
      <c r="DTK248" s="69"/>
      <c r="DTL248" s="69"/>
      <c r="DTM248" s="69"/>
      <c r="DTN248" s="69"/>
      <c r="DTO248" s="69"/>
      <c r="DTP248" s="69"/>
      <c r="DTQ248" s="69"/>
      <c r="DTR248" s="69"/>
      <c r="DTS248" s="69"/>
      <c r="DTT248" s="69"/>
      <c r="DTU248" s="69"/>
      <c r="DTV248" s="69"/>
      <c r="DTW248" s="69"/>
      <c r="DTX248" s="69"/>
      <c r="DTY248" s="69"/>
      <c r="DTZ248" s="69"/>
      <c r="DUA248" s="69"/>
      <c r="DUB248" s="69"/>
      <c r="DUC248" s="69"/>
      <c r="DUD248" s="69"/>
      <c r="DUE248" s="69"/>
      <c r="DUF248" s="69"/>
      <c r="DUG248" s="69"/>
      <c r="DUH248" s="69"/>
      <c r="DUI248" s="69"/>
      <c r="DUJ248" s="69"/>
      <c r="DUK248" s="69"/>
      <c r="DUL248" s="69"/>
      <c r="DUM248" s="69"/>
      <c r="DUN248" s="69"/>
      <c r="DUO248" s="69"/>
      <c r="DUP248" s="69"/>
      <c r="DUQ248" s="69"/>
      <c r="DUR248" s="69"/>
      <c r="DUS248" s="69"/>
      <c r="DUT248" s="69"/>
      <c r="DUU248" s="69"/>
      <c r="DUV248" s="69"/>
      <c r="DUW248" s="69"/>
      <c r="DUX248" s="69"/>
      <c r="DUY248" s="69"/>
      <c r="DUZ248" s="69"/>
      <c r="DVA248" s="69"/>
      <c r="DVB248" s="69"/>
      <c r="DVC248" s="69"/>
      <c r="DVD248" s="69"/>
      <c r="DVE248" s="69"/>
      <c r="DVF248" s="69"/>
      <c r="DVG248" s="69"/>
      <c r="DVH248" s="69"/>
      <c r="DVI248" s="69"/>
      <c r="DVJ248" s="69"/>
      <c r="DVK248" s="69"/>
      <c r="DVL248" s="69"/>
      <c r="DVM248" s="69"/>
      <c r="DVN248" s="69"/>
      <c r="DVO248" s="69"/>
      <c r="DVP248" s="69"/>
      <c r="DVQ248" s="69"/>
      <c r="DVR248" s="69"/>
      <c r="DVS248" s="69"/>
      <c r="DVT248" s="69"/>
      <c r="DVU248" s="69"/>
      <c r="DVV248" s="69"/>
      <c r="DVW248" s="69"/>
      <c r="DVX248" s="69"/>
      <c r="DVY248" s="69"/>
      <c r="DVZ248" s="69"/>
      <c r="DWA248" s="69"/>
      <c r="DWB248" s="69"/>
      <c r="DWC248" s="69"/>
      <c r="DWD248" s="69"/>
      <c r="DWE248" s="69"/>
      <c r="DWF248" s="69"/>
      <c r="DWG248" s="69"/>
      <c r="DWH248" s="69"/>
      <c r="DWI248" s="69"/>
      <c r="DWJ248" s="69"/>
      <c r="DWK248" s="69"/>
      <c r="DWL248" s="69"/>
      <c r="DWM248" s="69"/>
      <c r="DWN248" s="69"/>
      <c r="DWO248" s="69"/>
      <c r="DWP248" s="69"/>
      <c r="DWQ248" s="69"/>
      <c r="DWR248" s="69"/>
      <c r="DWS248" s="69"/>
      <c r="DWT248" s="69"/>
      <c r="DWU248" s="69"/>
      <c r="DWV248" s="69"/>
      <c r="DWW248" s="69"/>
      <c r="DWX248" s="69"/>
      <c r="DWY248" s="69"/>
      <c r="DWZ248" s="69"/>
      <c r="DXA248" s="69"/>
      <c r="DXB248" s="69"/>
      <c r="DXC248" s="69"/>
      <c r="DXD248" s="69"/>
      <c r="DXE248" s="69"/>
      <c r="DXF248" s="69"/>
      <c r="DXG248" s="69"/>
      <c r="DXH248" s="69"/>
      <c r="DXI248" s="69"/>
      <c r="DXJ248" s="69"/>
      <c r="DXK248" s="69"/>
      <c r="DXL248" s="69"/>
      <c r="DXM248" s="69"/>
      <c r="DXN248" s="69"/>
      <c r="DXO248" s="69"/>
      <c r="DXP248" s="69"/>
      <c r="DXQ248" s="69"/>
      <c r="DXR248" s="69"/>
      <c r="DXS248" s="69"/>
      <c r="DXT248" s="69"/>
      <c r="DXU248" s="69"/>
      <c r="DXV248" s="69"/>
      <c r="DXW248" s="69"/>
      <c r="DXX248" s="69"/>
      <c r="DXY248" s="69"/>
      <c r="DXZ248" s="69"/>
      <c r="DYA248" s="69"/>
      <c r="DYB248" s="69"/>
      <c r="DYC248" s="69"/>
      <c r="DYD248" s="69"/>
      <c r="DYE248" s="69"/>
      <c r="DYF248" s="69"/>
      <c r="DYG248" s="69"/>
      <c r="DYH248" s="69"/>
      <c r="DYI248" s="69"/>
      <c r="DYJ248" s="69"/>
      <c r="DYK248" s="69"/>
      <c r="DYL248" s="69"/>
      <c r="DYM248" s="69"/>
      <c r="DYN248" s="69"/>
      <c r="DYO248" s="69"/>
      <c r="DYP248" s="69"/>
      <c r="DYQ248" s="69"/>
      <c r="DYR248" s="69"/>
      <c r="DYS248" s="69"/>
      <c r="DYT248" s="69"/>
      <c r="DYU248" s="69"/>
      <c r="DYV248" s="69"/>
      <c r="DYW248" s="69"/>
      <c r="DYX248" s="69"/>
      <c r="DYY248" s="69"/>
      <c r="DYZ248" s="69"/>
      <c r="DZA248" s="69"/>
      <c r="DZB248" s="69"/>
      <c r="DZC248" s="69"/>
      <c r="DZD248" s="69"/>
      <c r="DZE248" s="69"/>
      <c r="DZF248" s="69"/>
      <c r="DZG248" s="69"/>
      <c r="DZH248" s="69"/>
      <c r="DZI248" s="69"/>
      <c r="DZJ248" s="69"/>
      <c r="DZK248" s="69"/>
      <c r="DZL248" s="69"/>
      <c r="DZM248" s="69"/>
      <c r="DZN248" s="69"/>
      <c r="DZO248" s="69"/>
      <c r="DZP248" s="69"/>
      <c r="DZQ248" s="69"/>
      <c r="DZR248" s="69"/>
      <c r="DZS248" s="69"/>
      <c r="DZT248" s="69"/>
      <c r="DZU248" s="69"/>
      <c r="DZV248" s="69"/>
      <c r="DZW248" s="69"/>
      <c r="DZX248" s="69"/>
      <c r="DZY248" s="69"/>
      <c r="DZZ248" s="69"/>
      <c r="EAA248" s="69"/>
      <c r="EAB248" s="69"/>
      <c r="EAC248" s="69"/>
      <c r="EAD248" s="69"/>
      <c r="EAE248" s="69"/>
      <c r="EAF248" s="69"/>
      <c r="EAG248" s="69"/>
      <c r="EAH248" s="69"/>
      <c r="EAI248" s="69"/>
      <c r="EAJ248" s="69"/>
      <c r="EAK248" s="69"/>
      <c r="EAL248" s="69"/>
      <c r="EAM248" s="69"/>
      <c r="EAN248" s="69"/>
      <c r="EAO248" s="69"/>
      <c r="EAP248" s="69"/>
      <c r="EAQ248" s="69"/>
      <c r="EAR248" s="69"/>
      <c r="EAS248" s="69"/>
      <c r="EAT248" s="69"/>
      <c r="EAU248" s="69"/>
      <c r="EAV248" s="69"/>
      <c r="EAW248" s="69"/>
      <c r="EAX248" s="69"/>
      <c r="EAY248" s="69"/>
      <c r="EAZ248" s="69"/>
      <c r="EBA248" s="69"/>
      <c r="EBB248" s="69"/>
      <c r="EBC248" s="69"/>
      <c r="EBD248" s="69"/>
      <c r="EBE248" s="69"/>
      <c r="EBF248" s="69"/>
      <c r="EBG248" s="69"/>
      <c r="EBH248" s="69"/>
      <c r="EBI248" s="69"/>
      <c r="EBJ248" s="69"/>
      <c r="EBK248" s="69"/>
      <c r="EBL248" s="69"/>
      <c r="EBM248" s="69"/>
      <c r="EBN248" s="69"/>
      <c r="EBO248" s="69"/>
      <c r="EBP248" s="69"/>
      <c r="EBQ248" s="69"/>
      <c r="EBR248" s="69"/>
      <c r="EBS248" s="69"/>
      <c r="EBT248" s="69"/>
      <c r="EBU248" s="69"/>
      <c r="EBV248" s="69"/>
      <c r="EBW248" s="69"/>
      <c r="EBX248" s="69"/>
      <c r="EBY248" s="69"/>
      <c r="EBZ248" s="69"/>
      <c r="ECA248" s="69"/>
      <c r="ECB248" s="69"/>
      <c r="ECC248" s="69"/>
      <c r="ECD248" s="69"/>
      <c r="ECE248" s="69"/>
      <c r="ECF248" s="69"/>
      <c r="ECG248" s="69"/>
      <c r="ECH248" s="69"/>
      <c r="ECI248" s="69"/>
      <c r="ECJ248" s="69"/>
      <c r="ECK248" s="69"/>
      <c r="ECL248" s="69"/>
      <c r="ECM248" s="69"/>
      <c r="ECN248" s="69"/>
      <c r="ECO248" s="69"/>
      <c r="ECP248" s="69"/>
      <c r="ECQ248" s="69"/>
      <c r="ECR248" s="69"/>
      <c r="ECS248" s="69"/>
      <c r="ECT248" s="69"/>
      <c r="ECU248" s="69"/>
      <c r="ECV248" s="69"/>
      <c r="ECW248" s="69"/>
      <c r="ECX248" s="69"/>
      <c r="ECY248" s="69"/>
      <c r="ECZ248" s="69"/>
      <c r="EDA248" s="69"/>
      <c r="EDB248" s="69"/>
      <c r="EDC248" s="69"/>
      <c r="EDD248" s="69"/>
      <c r="EDE248" s="69"/>
      <c r="EDF248" s="69"/>
      <c r="EDG248" s="69"/>
      <c r="EDH248" s="69"/>
      <c r="EDI248" s="69"/>
      <c r="EDJ248" s="69"/>
      <c r="EDK248" s="69"/>
      <c r="EDL248" s="69"/>
      <c r="EDM248" s="69"/>
      <c r="EDN248" s="69"/>
      <c r="EDO248" s="69"/>
      <c r="EDP248" s="69"/>
      <c r="EDQ248" s="69"/>
      <c r="EDR248" s="69"/>
      <c r="EDS248" s="69"/>
      <c r="EDT248" s="69"/>
      <c r="EDU248" s="69"/>
      <c r="EDV248" s="69"/>
      <c r="EDW248" s="69"/>
      <c r="EDX248" s="69"/>
      <c r="EDY248" s="69"/>
      <c r="EDZ248" s="69"/>
      <c r="EEA248" s="69"/>
      <c r="EEB248" s="69"/>
      <c r="EEC248" s="69"/>
      <c r="EED248" s="69"/>
      <c r="EEE248" s="69"/>
      <c r="EEF248" s="69"/>
      <c r="EEG248" s="69"/>
      <c r="EEH248" s="69"/>
      <c r="EEI248" s="69"/>
      <c r="EEJ248" s="69"/>
      <c r="EEK248" s="69"/>
      <c r="EEL248" s="69"/>
      <c r="EEM248" s="69"/>
      <c r="EEN248" s="69"/>
      <c r="EEO248" s="69"/>
      <c r="EEP248" s="69"/>
      <c r="EEQ248" s="69"/>
      <c r="EER248" s="69"/>
      <c r="EES248" s="69"/>
      <c r="EET248" s="69"/>
      <c r="EEU248" s="69"/>
      <c r="EEV248" s="69"/>
      <c r="EEW248" s="69"/>
      <c r="EEX248" s="69"/>
      <c r="EEY248" s="69"/>
      <c r="EEZ248" s="69"/>
      <c r="EFA248" s="69"/>
      <c r="EFB248" s="69"/>
      <c r="EFC248" s="69"/>
      <c r="EFD248" s="69"/>
      <c r="EFE248" s="69"/>
      <c r="EFF248" s="69"/>
      <c r="EFG248" s="69"/>
      <c r="EFH248" s="69"/>
      <c r="EFI248" s="69"/>
      <c r="EFJ248" s="69"/>
      <c r="EFK248" s="69"/>
      <c r="EFL248" s="69"/>
      <c r="EFM248" s="69"/>
      <c r="EFN248" s="69"/>
      <c r="EFO248" s="69"/>
      <c r="EFP248" s="69"/>
      <c r="EFQ248" s="69"/>
      <c r="EFR248" s="69"/>
      <c r="EFS248" s="69"/>
      <c r="EFT248" s="69"/>
      <c r="EFU248" s="69"/>
      <c r="EFV248" s="69"/>
      <c r="EFW248" s="69"/>
      <c r="EFX248" s="69"/>
      <c r="EFY248" s="69"/>
      <c r="EFZ248" s="69"/>
      <c r="EGA248" s="69"/>
      <c r="EGB248" s="69"/>
      <c r="EGC248" s="69"/>
      <c r="EGD248" s="69"/>
      <c r="EGE248" s="69"/>
      <c r="EGF248" s="69"/>
      <c r="EGG248" s="69"/>
      <c r="EGH248" s="69"/>
      <c r="EGI248" s="69"/>
      <c r="EGJ248" s="69"/>
      <c r="EGK248" s="69"/>
      <c r="EGL248" s="69"/>
      <c r="EGM248" s="69"/>
      <c r="EGN248" s="69"/>
      <c r="EGO248" s="69"/>
      <c r="EGP248" s="69"/>
      <c r="EGQ248" s="69"/>
      <c r="EGR248" s="69"/>
      <c r="EGS248" s="69"/>
      <c r="EGT248" s="69"/>
      <c r="EGU248" s="69"/>
      <c r="EGV248" s="69"/>
      <c r="EGW248" s="69"/>
      <c r="EGX248" s="69"/>
      <c r="EGY248" s="69"/>
      <c r="EGZ248" s="69"/>
      <c r="EHA248" s="69"/>
      <c r="EHB248" s="69"/>
      <c r="EHC248" s="69"/>
      <c r="EHD248" s="69"/>
      <c r="EHE248" s="69"/>
      <c r="EHF248" s="69"/>
      <c r="EHG248" s="69"/>
      <c r="EHH248" s="69"/>
      <c r="EHI248" s="69"/>
      <c r="EHJ248" s="69"/>
      <c r="EHK248" s="69"/>
      <c r="EHL248" s="69"/>
      <c r="EHM248" s="69"/>
      <c r="EHN248" s="69"/>
      <c r="EHO248" s="69"/>
      <c r="EHP248" s="69"/>
      <c r="EHQ248" s="69"/>
      <c r="EHR248" s="69"/>
      <c r="EHS248" s="69"/>
      <c r="EHT248" s="69"/>
      <c r="EHU248" s="69"/>
      <c r="EHV248" s="69"/>
      <c r="EHW248" s="69"/>
      <c r="EHX248" s="69"/>
      <c r="EHY248" s="69"/>
      <c r="EHZ248" s="69"/>
      <c r="EIA248" s="69"/>
      <c r="EIB248" s="69"/>
      <c r="EIC248" s="69"/>
      <c r="EID248" s="69"/>
      <c r="EIE248" s="69"/>
      <c r="EIF248" s="69"/>
      <c r="EIG248" s="69"/>
      <c r="EIH248" s="69"/>
      <c r="EII248" s="69"/>
      <c r="EIJ248" s="69"/>
      <c r="EIK248" s="69"/>
      <c r="EIL248" s="69"/>
      <c r="EIM248" s="69"/>
      <c r="EIN248" s="69"/>
      <c r="EIO248" s="69"/>
      <c r="EIP248" s="69"/>
      <c r="EIQ248" s="69"/>
      <c r="EIR248" s="69"/>
      <c r="EIS248" s="69"/>
      <c r="EIT248" s="69"/>
      <c r="EIU248" s="69"/>
      <c r="EIV248" s="69"/>
      <c r="EIW248" s="69"/>
      <c r="EIX248" s="69"/>
      <c r="EIY248" s="69"/>
      <c r="EIZ248" s="69"/>
      <c r="EJA248" s="69"/>
      <c r="EJB248" s="69"/>
      <c r="EJC248" s="69"/>
      <c r="EJD248" s="69"/>
      <c r="EJE248" s="69"/>
      <c r="EJF248" s="69"/>
      <c r="EJG248" s="69"/>
      <c r="EJH248" s="69"/>
      <c r="EJI248" s="69"/>
      <c r="EJJ248" s="69"/>
      <c r="EJK248" s="69"/>
      <c r="EJL248" s="69"/>
      <c r="EJM248" s="69"/>
      <c r="EJN248" s="69"/>
      <c r="EJO248" s="69"/>
      <c r="EJP248" s="69"/>
      <c r="EJQ248" s="69"/>
      <c r="EJR248" s="69"/>
      <c r="EJS248" s="69"/>
      <c r="EJT248" s="69"/>
      <c r="EJU248" s="69"/>
      <c r="EJV248" s="69"/>
      <c r="EJW248" s="69"/>
      <c r="EJX248" s="69"/>
      <c r="EJY248" s="69"/>
      <c r="EJZ248" s="69"/>
      <c r="EKA248" s="69"/>
      <c r="EKB248" s="69"/>
      <c r="EKC248" s="69"/>
      <c r="EKD248" s="69"/>
      <c r="EKE248" s="69"/>
      <c r="EKF248" s="69"/>
      <c r="EKG248" s="69"/>
      <c r="EKH248" s="69"/>
      <c r="EKI248" s="69"/>
      <c r="EKJ248" s="69"/>
      <c r="EKK248" s="69"/>
      <c r="EKL248" s="69"/>
      <c r="EKM248" s="69"/>
      <c r="EKN248" s="69"/>
      <c r="EKO248" s="69"/>
      <c r="EKP248" s="69"/>
      <c r="EKQ248" s="69"/>
      <c r="EKR248" s="69"/>
      <c r="EKS248" s="69"/>
      <c r="EKT248" s="69"/>
      <c r="EKU248" s="69"/>
      <c r="EKV248" s="69"/>
      <c r="EKW248" s="69"/>
      <c r="EKX248" s="69"/>
      <c r="EKY248" s="69"/>
      <c r="EKZ248" s="69"/>
      <c r="ELA248" s="69"/>
      <c r="ELB248" s="69"/>
      <c r="ELC248" s="69"/>
      <c r="ELD248" s="69"/>
      <c r="ELE248" s="69"/>
      <c r="ELF248" s="69"/>
      <c r="ELG248" s="69"/>
      <c r="ELH248" s="69"/>
      <c r="ELI248" s="69"/>
      <c r="ELJ248" s="69"/>
      <c r="ELK248" s="69"/>
      <c r="ELL248" s="69"/>
      <c r="ELM248" s="69"/>
      <c r="ELN248" s="69"/>
      <c r="ELO248" s="69"/>
      <c r="ELP248" s="69"/>
      <c r="ELQ248" s="69"/>
      <c r="ELR248" s="69"/>
      <c r="ELS248" s="69"/>
      <c r="ELT248" s="69"/>
      <c r="ELU248" s="69"/>
      <c r="ELV248" s="69"/>
      <c r="ELW248" s="69"/>
      <c r="ELX248" s="69"/>
      <c r="ELY248" s="69"/>
      <c r="ELZ248" s="69"/>
      <c r="EMA248" s="69"/>
      <c r="EMB248" s="69"/>
      <c r="EMC248" s="69"/>
      <c r="EMD248" s="69"/>
      <c r="EME248" s="69"/>
      <c r="EMF248" s="69"/>
      <c r="EMG248" s="69"/>
      <c r="EMH248" s="69"/>
      <c r="EMI248" s="69"/>
      <c r="EMJ248" s="69"/>
      <c r="EMK248" s="69"/>
      <c r="EML248" s="69"/>
      <c r="EMM248" s="69"/>
      <c r="EMN248" s="69"/>
      <c r="EMO248" s="69"/>
      <c r="EMP248" s="69"/>
      <c r="EMQ248" s="69"/>
      <c r="EMR248" s="69"/>
      <c r="EMS248" s="69"/>
      <c r="EMT248" s="69"/>
      <c r="EMU248" s="69"/>
      <c r="EMV248" s="69"/>
      <c r="EMW248" s="69"/>
      <c r="EMX248" s="69"/>
      <c r="EMY248" s="69"/>
      <c r="EMZ248" s="69"/>
      <c r="ENA248" s="69"/>
      <c r="ENB248" s="69"/>
      <c r="ENC248" s="69"/>
      <c r="END248" s="69"/>
      <c r="ENE248" s="69"/>
      <c r="ENF248" s="69"/>
      <c r="ENG248" s="69"/>
      <c r="ENH248" s="69"/>
      <c r="ENI248" s="69"/>
      <c r="ENJ248" s="69"/>
      <c r="ENK248" s="69"/>
      <c r="ENL248" s="69"/>
      <c r="ENM248" s="69"/>
      <c r="ENN248" s="69"/>
      <c r="ENO248" s="69"/>
      <c r="ENP248" s="69"/>
      <c r="ENQ248" s="69"/>
      <c r="ENR248" s="69"/>
      <c r="ENS248" s="69"/>
      <c r="ENT248" s="69"/>
      <c r="ENU248" s="69"/>
      <c r="ENV248" s="69"/>
      <c r="ENW248" s="69"/>
      <c r="ENX248" s="69"/>
      <c r="ENY248" s="69"/>
      <c r="ENZ248" s="69"/>
      <c r="EOA248" s="69"/>
      <c r="EOB248" s="69"/>
      <c r="EOC248" s="69"/>
      <c r="EOD248" s="69"/>
      <c r="EOE248" s="69"/>
      <c r="EOF248" s="69"/>
      <c r="EOG248" s="69"/>
      <c r="EOH248" s="69"/>
      <c r="EOI248" s="69"/>
      <c r="EOJ248" s="69"/>
      <c r="EOK248" s="69"/>
      <c r="EOL248" s="69"/>
      <c r="EOM248" s="69"/>
      <c r="EON248" s="69"/>
      <c r="EOO248" s="69"/>
      <c r="EOP248" s="69"/>
      <c r="EOQ248" s="69"/>
      <c r="EOR248" s="69"/>
      <c r="EOS248" s="69"/>
      <c r="EOT248" s="69"/>
      <c r="EOU248" s="69"/>
      <c r="EOV248" s="69"/>
      <c r="EOW248" s="69"/>
      <c r="EOX248" s="69"/>
      <c r="EOY248" s="69"/>
      <c r="EOZ248" s="69"/>
      <c r="EPA248" s="69"/>
      <c r="EPB248" s="69"/>
      <c r="EPC248" s="69"/>
      <c r="EPD248" s="69"/>
      <c r="EPE248" s="69"/>
      <c r="EPF248" s="69"/>
      <c r="EPG248" s="69"/>
      <c r="EPH248" s="69"/>
      <c r="EPI248" s="69"/>
      <c r="EPJ248" s="69"/>
      <c r="EPK248" s="69"/>
      <c r="EPL248" s="69"/>
      <c r="EPM248" s="69"/>
      <c r="EPN248" s="69"/>
      <c r="EPO248" s="69"/>
      <c r="EPP248" s="69"/>
      <c r="EPQ248" s="69"/>
      <c r="EPR248" s="69"/>
      <c r="EPS248" s="69"/>
      <c r="EPT248" s="69"/>
      <c r="EPU248" s="69"/>
      <c r="EPV248" s="69"/>
      <c r="EPW248" s="69"/>
      <c r="EPX248" s="69"/>
      <c r="EPY248" s="69"/>
      <c r="EPZ248" s="69"/>
      <c r="EQA248" s="69"/>
      <c r="EQB248" s="69"/>
      <c r="EQC248" s="69"/>
      <c r="EQD248" s="69"/>
      <c r="EQE248" s="69"/>
      <c r="EQF248" s="69"/>
      <c r="EQG248" s="69"/>
      <c r="EQH248" s="69"/>
      <c r="EQI248" s="69"/>
      <c r="EQJ248" s="69"/>
      <c r="EQK248" s="69"/>
      <c r="EQL248" s="69"/>
      <c r="EQM248" s="69"/>
      <c r="EQN248" s="69"/>
      <c r="EQO248" s="69"/>
      <c r="EQP248" s="69"/>
      <c r="EQQ248" s="69"/>
      <c r="EQR248" s="69"/>
      <c r="EQS248" s="69"/>
      <c r="EQT248" s="69"/>
      <c r="EQU248" s="69"/>
      <c r="EQV248" s="69"/>
      <c r="EQW248" s="69"/>
      <c r="EQX248" s="69"/>
      <c r="EQY248" s="69"/>
      <c r="EQZ248" s="69"/>
      <c r="ERA248" s="69"/>
      <c r="ERB248" s="69"/>
      <c r="ERC248" s="69"/>
      <c r="ERD248" s="69"/>
      <c r="ERE248" s="69"/>
      <c r="ERF248" s="69"/>
      <c r="ERG248" s="69"/>
      <c r="ERH248" s="69"/>
      <c r="ERI248" s="69"/>
      <c r="ERJ248" s="69"/>
      <c r="ERK248" s="69"/>
      <c r="ERL248" s="69"/>
      <c r="ERM248" s="69"/>
      <c r="ERN248" s="69"/>
      <c r="ERO248" s="69"/>
      <c r="ERP248" s="69"/>
      <c r="ERQ248" s="69"/>
      <c r="ERR248" s="69"/>
      <c r="ERS248" s="69"/>
      <c r="ERT248" s="69"/>
      <c r="ERU248" s="69"/>
      <c r="ERV248" s="69"/>
      <c r="ERW248" s="69"/>
      <c r="ERX248" s="69"/>
      <c r="ERY248" s="69"/>
      <c r="ERZ248" s="69"/>
      <c r="ESA248" s="69"/>
      <c r="ESB248" s="69"/>
      <c r="ESC248" s="69"/>
      <c r="ESD248" s="69"/>
      <c r="ESE248" s="69"/>
      <c r="ESF248" s="69"/>
      <c r="ESG248" s="69"/>
      <c r="ESH248" s="69"/>
      <c r="ESI248" s="69"/>
      <c r="ESJ248" s="69"/>
      <c r="ESK248" s="69"/>
      <c r="ESL248" s="69"/>
      <c r="ESM248" s="69"/>
      <c r="ESN248" s="69"/>
      <c r="ESO248" s="69"/>
      <c r="ESP248" s="69"/>
      <c r="ESQ248" s="69"/>
      <c r="ESR248" s="69"/>
      <c r="ESS248" s="69"/>
      <c r="EST248" s="69"/>
      <c r="ESU248" s="69"/>
      <c r="ESV248" s="69"/>
      <c r="ESW248" s="69"/>
      <c r="ESX248" s="69"/>
      <c r="ESY248" s="69"/>
      <c r="ESZ248" s="69"/>
      <c r="ETA248" s="69"/>
      <c r="ETB248" s="69"/>
      <c r="ETC248" s="69"/>
      <c r="ETD248" s="69"/>
      <c r="ETE248" s="69"/>
      <c r="ETF248" s="69"/>
      <c r="ETG248" s="69"/>
      <c r="ETH248" s="69"/>
      <c r="ETI248" s="69"/>
      <c r="ETJ248" s="69"/>
      <c r="ETK248" s="69"/>
      <c r="ETL248" s="69"/>
      <c r="ETM248" s="69"/>
      <c r="ETN248" s="69"/>
      <c r="ETO248" s="69"/>
      <c r="ETP248" s="69"/>
      <c r="ETQ248" s="69"/>
      <c r="ETR248" s="69"/>
      <c r="ETS248" s="69"/>
      <c r="ETT248" s="69"/>
      <c r="ETU248" s="69"/>
      <c r="ETV248" s="69"/>
      <c r="ETW248" s="69"/>
      <c r="ETX248" s="69"/>
      <c r="ETY248" s="69"/>
      <c r="ETZ248" s="69"/>
      <c r="EUA248" s="69"/>
      <c r="EUB248" s="69"/>
      <c r="EUC248" s="69"/>
      <c r="EUD248" s="69"/>
      <c r="EUE248" s="69"/>
      <c r="EUF248" s="69"/>
      <c r="EUG248" s="69"/>
      <c r="EUH248" s="69"/>
      <c r="EUI248" s="69"/>
      <c r="EUJ248" s="69"/>
      <c r="EUK248" s="69"/>
      <c r="EUL248" s="69"/>
      <c r="EUM248" s="69"/>
      <c r="EUN248" s="69"/>
      <c r="EUO248" s="69"/>
      <c r="EUP248" s="69"/>
      <c r="EUQ248" s="69"/>
      <c r="EUR248" s="69"/>
      <c r="EUS248" s="69"/>
      <c r="EUT248" s="69"/>
      <c r="EUU248" s="69"/>
      <c r="EUV248" s="69"/>
      <c r="EUW248" s="69"/>
      <c r="EUX248" s="69"/>
      <c r="EUY248" s="69"/>
      <c r="EUZ248" s="69"/>
      <c r="EVA248" s="69"/>
      <c r="EVB248" s="69"/>
      <c r="EVC248" s="69"/>
      <c r="EVD248" s="69"/>
      <c r="EVE248" s="69"/>
      <c r="EVF248" s="69"/>
      <c r="EVG248" s="69"/>
      <c r="EVH248" s="69"/>
      <c r="EVI248" s="69"/>
      <c r="EVJ248" s="69"/>
      <c r="EVK248" s="69"/>
      <c r="EVL248" s="69"/>
      <c r="EVM248" s="69"/>
      <c r="EVN248" s="69"/>
      <c r="EVO248" s="69"/>
      <c r="EVP248" s="69"/>
      <c r="EVQ248" s="69"/>
      <c r="EVR248" s="69"/>
      <c r="EVS248" s="69"/>
      <c r="EVT248" s="69"/>
      <c r="EVU248" s="69"/>
      <c r="EVV248" s="69"/>
      <c r="EVW248" s="69"/>
      <c r="EVX248" s="69"/>
      <c r="EVY248" s="69"/>
      <c r="EVZ248" s="69"/>
      <c r="EWA248" s="69"/>
      <c r="EWB248" s="69"/>
      <c r="EWC248" s="69"/>
      <c r="EWD248" s="69"/>
      <c r="EWE248" s="69"/>
      <c r="EWF248" s="69"/>
      <c r="EWG248" s="69"/>
      <c r="EWH248" s="69"/>
      <c r="EWI248" s="69"/>
      <c r="EWJ248" s="69"/>
      <c r="EWK248" s="69"/>
      <c r="EWL248" s="69"/>
      <c r="EWM248" s="69"/>
      <c r="EWN248" s="69"/>
      <c r="EWO248" s="69"/>
      <c r="EWP248" s="69"/>
      <c r="EWQ248" s="69"/>
      <c r="EWR248" s="69"/>
      <c r="EWS248" s="69"/>
      <c r="EWT248" s="69"/>
      <c r="EWU248" s="69"/>
      <c r="EWV248" s="69"/>
      <c r="EWW248" s="69"/>
      <c r="EWX248" s="69"/>
      <c r="EWY248" s="69"/>
      <c r="EWZ248" s="69"/>
      <c r="EXA248" s="69"/>
      <c r="EXB248" s="69"/>
      <c r="EXC248" s="69"/>
      <c r="EXD248" s="69"/>
      <c r="EXE248" s="69"/>
      <c r="EXF248" s="69"/>
      <c r="EXG248" s="69"/>
      <c r="EXH248" s="69"/>
      <c r="EXI248" s="69"/>
      <c r="EXJ248" s="69"/>
      <c r="EXK248" s="69"/>
      <c r="EXL248" s="69"/>
      <c r="EXM248" s="69"/>
      <c r="EXN248" s="69"/>
      <c r="EXO248" s="69"/>
      <c r="EXP248" s="69"/>
      <c r="EXQ248" s="69"/>
      <c r="EXR248" s="69"/>
      <c r="EXS248" s="69"/>
      <c r="EXT248" s="69"/>
      <c r="EXU248" s="69"/>
      <c r="EXV248" s="69"/>
      <c r="EXW248" s="69"/>
      <c r="EXX248" s="69"/>
      <c r="EXY248" s="69"/>
      <c r="EXZ248" s="69"/>
      <c r="EYA248" s="69"/>
      <c r="EYB248" s="69"/>
      <c r="EYC248" s="69"/>
      <c r="EYD248" s="69"/>
      <c r="EYE248" s="69"/>
      <c r="EYF248" s="69"/>
      <c r="EYG248" s="69"/>
      <c r="EYH248" s="69"/>
      <c r="EYI248" s="69"/>
      <c r="EYJ248" s="69"/>
      <c r="EYK248" s="69"/>
      <c r="EYL248" s="69"/>
      <c r="EYM248" s="69"/>
      <c r="EYN248" s="69"/>
      <c r="EYO248" s="69"/>
      <c r="EYP248" s="69"/>
      <c r="EYQ248" s="69"/>
      <c r="EYR248" s="69"/>
      <c r="EYS248" s="69"/>
      <c r="EYT248" s="69"/>
      <c r="EYU248" s="69"/>
      <c r="EYV248" s="69"/>
      <c r="EYW248" s="69"/>
      <c r="EYX248" s="69"/>
      <c r="EYY248" s="69"/>
      <c r="EYZ248" s="69"/>
      <c r="EZA248" s="69"/>
      <c r="EZB248" s="69"/>
      <c r="EZC248" s="69"/>
      <c r="EZD248" s="69"/>
      <c r="EZE248" s="69"/>
      <c r="EZF248" s="69"/>
      <c r="EZG248" s="69"/>
      <c r="EZH248" s="69"/>
      <c r="EZI248" s="69"/>
      <c r="EZJ248" s="69"/>
      <c r="EZK248" s="69"/>
      <c r="EZL248" s="69"/>
      <c r="EZM248" s="69"/>
      <c r="EZN248" s="69"/>
      <c r="EZO248" s="69"/>
      <c r="EZP248" s="69"/>
      <c r="EZQ248" s="69"/>
      <c r="EZR248" s="69"/>
      <c r="EZS248" s="69"/>
      <c r="EZT248" s="69"/>
      <c r="EZU248" s="69"/>
      <c r="EZV248" s="69"/>
      <c r="EZW248" s="69"/>
      <c r="EZX248" s="69"/>
      <c r="EZY248" s="69"/>
      <c r="EZZ248" s="69"/>
      <c r="FAA248" s="69"/>
      <c r="FAB248" s="69"/>
      <c r="FAC248" s="69"/>
      <c r="FAD248" s="69"/>
      <c r="FAE248" s="69"/>
      <c r="FAF248" s="69"/>
      <c r="FAG248" s="69"/>
      <c r="FAH248" s="69"/>
      <c r="FAI248" s="69"/>
      <c r="FAJ248" s="69"/>
      <c r="FAK248" s="69"/>
      <c r="FAL248" s="69"/>
      <c r="FAM248" s="69"/>
      <c r="FAN248" s="69"/>
      <c r="FAO248" s="69"/>
      <c r="FAP248" s="69"/>
      <c r="FAQ248" s="69"/>
      <c r="FAR248" s="69"/>
      <c r="FAS248" s="69"/>
      <c r="FAT248" s="69"/>
      <c r="FAU248" s="69"/>
      <c r="FAV248" s="69"/>
      <c r="FAW248" s="69"/>
      <c r="FAX248" s="69"/>
      <c r="FAY248" s="69"/>
      <c r="FAZ248" s="69"/>
      <c r="FBA248" s="69"/>
      <c r="FBB248" s="69"/>
      <c r="FBC248" s="69"/>
      <c r="FBD248" s="69"/>
      <c r="FBE248" s="69"/>
      <c r="FBF248" s="69"/>
      <c r="FBG248" s="69"/>
      <c r="FBH248" s="69"/>
      <c r="FBI248" s="69"/>
      <c r="FBJ248" s="69"/>
      <c r="FBK248" s="69"/>
      <c r="FBL248" s="69"/>
      <c r="FBM248" s="69"/>
      <c r="FBN248" s="69"/>
      <c r="FBO248" s="69"/>
      <c r="FBP248" s="69"/>
      <c r="FBQ248" s="69"/>
      <c r="FBR248" s="69"/>
      <c r="FBS248" s="69"/>
      <c r="FBT248" s="69"/>
      <c r="FBU248" s="69"/>
      <c r="FBV248" s="69"/>
      <c r="FBW248" s="69"/>
      <c r="FBX248" s="69"/>
      <c r="FBY248" s="69"/>
      <c r="FBZ248" s="69"/>
      <c r="FCA248" s="69"/>
      <c r="FCB248" s="69"/>
      <c r="FCC248" s="69"/>
      <c r="FCD248" s="69"/>
      <c r="FCE248" s="69"/>
      <c r="FCF248" s="69"/>
      <c r="FCG248" s="69"/>
      <c r="FCH248" s="69"/>
      <c r="FCI248" s="69"/>
      <c r="FCJ248" s="69"/>
      <c r="FCK248" s="69"/>
      <c r="FCL248" s="69"/>
      <c r="FCM248" s="69"/>
      <c r="FCN248" s="69"/>
      <c r="FCO248" s="69"/>
      <c r="FCP248" s="69"/>
      <c r="FCQ248" s="69"/>
      <c r="FCR248" s="69"/>
      <c r="FCS248" s="69"/>
      <c r="FCT248" s="69"/>
      <c r="FCU248" s="69"/>
      <c r="FCV248" s="69"/>
      <c r="FCW248" s="69"/>
      <c r="FCX248" s="69"/>
      <c r="FCY248" s="69"/>
      <c r="FCZ248" s="69"/>
      <c r="FDA248" s="69"/>
      <c r="FDB248" s="69"/>
      <c r="FDC248" s="69"/>
      <c r="FDD248" s="69"/>
      <c r="FDE248" s="69"/>
      <c r="FDF248" s="69"/>
      <c r="FDG248" s="69"/>
      <c r="FDH248" s="69"/>
      <c r="FDI248" s="69"/>
      <c r="FDJ248" s="69"/>
      <c r="FDK248" s="69"/>
      <c r="FDL248" s="69"/>
      <c r="FDM248" s="69"/>
      <c r="FDN248" s="69"/>
      <c r="FDO248" s="69"/>
      <c r="FDP248" s="69"/>
      <c r="FDQ248" s="69"/>
      <c r="FDR248" s="69"/>
      <c r="FDS248" s="69"/>
      <c r="FDT248" s="69"/>
      <c r="FDU248" s="69"/>
      <c r="FDV248" s="69"/>
      <c r="FDW248" s="69"/>
      <c r="FDX248" s="69"/>
      <c r="FDY248" s="69"/>
      <c r="FDZ248" s="69"/>
      <c r="FEA248" s="69"/>
      <c r="FEB248" s="69"/>
      <c r="FEC248" s="69"/>
      <c r="FED248" s="69"/>
      <c r="FEE248" s="69"/>
      <c r="FEF248" s="69"/>
      <c r="FEG248" s="69"/>
      <c r="FEH248" s="69"/>
      <c r="FEI248" s="69"/>
      <c r="FEJ248" s="69"/>
      <c r="FEK248" s="69"/>
      <c r="FEL248" s="69"/>
      <c r="FEM248" s="69"/>
      <c r="FEN248" s="69"/>
      <c r="FEO248" s="69"/>
      <c r="FEP248" s="69"/>
      <c r="FEQ248" s="69"/>
      <c r="FER248" s="69"/>
      <c r="FES248" s="69"/>
      <c r="FET248" s="69"/>
      <c r="FEU248" s="69"/>
      <c r="FEV248" s="69"/>
      <c r="FEW248" s="69"/>
      <c r="FEX248" s="69"/>
      <c r="FEY248" s="69"/>
      <c r="FEZ248" s="69"/>
      <c r="FFA248" s="69"/>
      <c r="FFB248" s="69"/>
      <c r="FFC248" s="69"/>
      <c r="FFD248" s="69"/>
      <c r="FFE248" s="69"/>
      <c r="FFF248" s="69"/>
      <c r="FFG248" s="69"/>
      <c r="FFH248" s="69"/>
      <c r="FFI248" s="69"/>
      <c r="FFJ248" s="69"/>
      <c r="FFK248" s="69"/>
      <c r="FFL248" s="69"/>
      <c r="FFM248" s="69"/>
      <c r="FFN248" s="69"/>
      <c r="FFO248" s="69"/>
      <c r="FFP248" s="69"/>
      <c r="FFQ248" s="69"/>
      <c r="FFR248" s="69"/>
      <c r="FFS248" s="69"/>
      <c r="FFT248" s="69"/>
      <c r="FFU248" s="69"/>
      <c r="FFV248" s="69"/>
      <c r="FFW248" s="69"/>
      <c r="FFX248" s="69"/>
      <c r="FFY248" s="69"/>
      <c r="FFZ248" s="69"/>
      <c r="FGA248" s="69"/>
      <c r="FGB248" s="69"/>
      <c r="FGC248" s="69"/>
      <c r="FGD248" s="69"/>
      <c r="FGE248" s="69"/>
      <c r="FGF248" s="69"/>
      <c r="FGG248" s="69"/>
      <c r="FGH248" s="69"/>
      <c r="FGI248" s="69"/>
      <c r="FGJ248" s="69"/>
      <c r="FGK248" s="69"/>
      <c r="FGL248" s="69"/>
      <c r="FGM248" s="69"/>
      <c r="FGN248" s="69"/>
      <c r="FGO248" s="69"/>
      <c r="FGP248" s="69"/>
      <c r="FGQ248" s="69"/>
      <c r="FGR248" s="69"/>
      <c r="FGS248" s="69"/>
      <c r="FGT248" s="69"/>
      <c r="FGU248" s="69"/>
      <c r="FGV248" s="69"/>
      <c r="FGW248" s="69"/>
      <c r="FGX248" s="69"/>
      <c r="FGY248" s="69"/>
      <c r="FGZ248" s="69"/>
      <c r="FHA248" s="69"/>
      <c r="FHB248" s="69"/>
      <c r="FHC248" s="69"/>
      <c r="FHD248" s="69"/>
      <c r="FHE248" s="69"/>
      <c r="FHF248" s="69"/>
      <c r="FHG248" s="69"/>
      <c r="FHH248" s="69"/>
      <c r="FHI248" s="69"/>
      <c r="FHJ248" s="69"/>
      <c r="FHK248" s="69"/>
      <c r="FHL248" s="69"/>
      <c r="FHM248" s="69"/>
      <c r="FHN248" s="69"/>
      <c r="FHO248" s="69"/>
      <c r="FHP248" s="69"/>
      <c r="FHQ248" s="69"/>
      <c r="FHR248" s="69"/>
      <c r="FHS248" s="69"/>
      <c r="FHT248" s="69"/>
      <c r="FHU248" s="69"/>
      <c r="FHV248" s="69"/>
      <c r="FHW248" s="69"/>
      <c r="FHX248" s="69"/>
      <c r="FHY248" s="69"/>
      <c r="FHZ248" s="69"/>
      <c r="FIA248" s="69"/>
      <c r="FIB248" s="69"/>
      <c r="FIC248" s="69"/>
      <c r="FID248" s="69"/>
      <c r="FIE248" s="69"/>
      <c r="FIF248" s="69"/>
      <c r="FIG248" s="69"/>
      <c r="FIH248" s="69"/>
      <c r="FII248" s="69"/>
      <c r="FIJ248" s="69"/>
      <c r="FIK248" s="69"/>
      <c r="FIL248" s="69"/>
      <c r="FIM248" s="69"/>
      <c r="FIN248" s="69"/>
      <c r="FIO248" s="69"/>
      <c r="FIP248" s="69"/>
      <c r="FIQ248" s="69"/>
      <c r="FIR248" s="69"/>
      <c r="FIS248" s="69"/>
      <c r="FIT248" s="69"/>
      <c r="FIU248" s="69"/>
      <c r="FIV248" s="69"/>
      <c r="FIW248" s="69"/>
      <c r="FIX248" s="69"/>
      <c r="FIY248" s="69"/>
      <c r="FIZ248" s="69"/>
      <c r="FJA248" s="69"/>
      <c r="FJB248" s="69"/>
      <c r="FJC248" s="69"/>
      <c r="FJD248" s="69"/>
      <c r="FJE248" s="69"/>
      <c r="FJF248" s="69"/>
      <c r="FJG248" s="69"/>
      <c r="FJH248" s="69"/>
      <c r="FJI248" s="69"/>
      <c r="FJJ248" s="69"/>
      <c r="FJK248" s="69"/>
      <c r="FJL248" s="69"/>
      <c r="FJM248" s="69"/>
      <c r="FJN248" s="69"/>
      <c r="FJO248" s="69"/>
      <c r="FJP248" s="69"/>
      <c r="FJQ248" s="69"/>
      <c r="FJR248" s="69"/>
      <c r="FJS248" s="69"/>
      <c r="FJT248" s="69"/>
      <c r="FJU248" s="69"/>
      <c r="FJV248" s="69"/>
      <c r="FJW248" s="69"/>
      <c r="FJX248" s="69"/>
      <c r="FJY248" s="69"/>
      <c r="FJZ248" s="69"/>
      <c r="FKA248" s="69"/>
      <c r="FKB248" s="69"/>
      <c r="FKC248" s="69"/>
      <c r="FKD248" s="69"/>
      <c r="FKE248" s="69"/>
      <c r="FKF248" s="69"/>
      <c r="FKG248" s="69"/>
      <c r="FKH248" s="69"/>
      <c r="FKI248" s="69"/>
      <c r="FKJ248" s="69"/>
      <c r="FKK248" s="69"/>
      <c r="FKL248" s="69"/>
      <c r="FKM248" s="69"/>
      <c r="FKN248" s="69"/>
      <c r="FKO248" s="69"/>
      <c r="FKP248" s="69"/>
      <c r="FKQ248" s="69"/>
      <c r="FKR248" s="69"/>
      <c r="FKS248" s="69"/>
      <c r="FKT248" s="69"/>
      <c r="FKU248" s="69"/>
      <c r="FKV248" s="69"/>
      <c r="FKW248" s="69"/>
      <c r="FKX248" s="69"/>
      <c r="FKY248" s="69"/>
      <c r="FKZ248" s="69"/>
      <c r="FLA248" s="69"/>
      <c r="FLB248" s="69"/>
      <c r="FLC248" s="69"/>
      <c r="FLD248" s="69"/>
      <c r="FLE248" s="69"/>
      <c r="FLF248" s="69"/>
      <c r="FLG248" s="69"/>
      <c r="FLH248" s="69"/>
      <c r="FLI248" s="69"/>
      <c r="FLJ248" s="69"/>
      <c r="FLK248" s="69"/>
      <c r="FLL248" s="69"/>
      <c r="FLM248" s="69"/>
      <c r="FLN248" s="69"/>
      <c r="FLO248" s="69"/>
      <c r="FLP248" s="69"/>
      <c r="FLQ248" s="69"/>
      <c r="FLR248" s="69"/>
      <c r="FLS248" s="69"/>
      <c r="FLT248" s="69"/>
      <c r="FLU248" s="69"/>
      <c r="FLV248" s="69"/>
      <c r="FLW248" s="69"/>
      <c r="FLX248" s="69"/>
      <c r="FLY248" s="69"/>
      <c r="FLZ248" s="69"/>
      <c r="FMA248" s="69"/>
      <c r="FMB248" s="69"/>
      <c r="FMC248" s="69"/>
      <c r="FMD248" s="69"/>
      <c r="FME248" s="69"/>
      <c r="FMF248" s="69"/>
      <c r="FMG248" s="69"/>
      <c r="FMH248" s="69"/>
      <c r="FMI248" s="69"/>
      <c r="FMJ248" s="69"/>
      <c r="FMK248" s="69"/>
      <c r="FML248" s="69"/>
      <c r="FMM248" s="69"/>
      <c r="FMN248" s="69"/>
      <c r="FMO248" s="69"/>
      <c r="FMP248" s="69"/>
      <c r="FMQ248" s="69"/>
      <c r="FMR248" s="69"/>
      <c r="FMS248" s="69"/>
      <c r="FMT248" s="69"/>
      <c r="FMU248" s="69"/>
      <c r="FMV248" s="69"/>
      <c r="FMW248" s="69"/>
      <c r="FMX248" s="69"/>
      <c r="FMY248" s="69"/>
      <c r="FMZ248" s="69"/>
      <c r="FNA248" s="69"/>
      <c r="FNB248" s="69"/>
      <c r="FNC248" s="69"/>
      <c r="FND248" s="69"/>
      <c r="FNE248" s="69"/>
      <c r="FNF248" s="69"/>
      <c r="FNG248" s="69"/>
      <c r="FNH248" s="69"/>
      <c r="FNI248" s="69"/>
      <c r="FNJ248" s="69"/>
      <c r="FNK248" s="69"/>
      <c r="FNL248" s="69"/>
      <c r="FNM248" s="69"/>
      <c r="FNN248" s="69"/>
      <c r="FNO248" s="69"/>
      <c r="FNP248" s="69"/>
      <c r="FNQ248" s="69"/>
      <c r="FNR248" s="69"/>
      <c r="FNS248" s="69"/>
      <c r="FNT248" s="69"/>
      <c r="FNU248" s="69"/>
      <c r="FNV248" s="69"/>
      <c r="FNW248" s="69"/>
      <c r="FNX248" s="69"/>
      <c r="FNY248" s="69"/>
      <c r="FNZ248" s="69"/>
      <c r="FOA248" s="69"/>
      <c r="FOB248" s="69"/>
      <c r="FOC248" s="69"/>
      <c r="FOD248" s="69"/>
      <c r="FOE248" s="69"/>
      <c r="FOF248" s="69"/>
      <c r="FOG248" s="69"/>
      <c r="FOH248" s="69"/>
      <c r="FOI248" s="69"/>
      <c r="FOJ248" s="69"/>
      <c r="FOK248" s="69"/>
      <c r="FOL248" s="69"/>
      <c r="FOM248" s="69"/>
      <c r="FON248" s="69"/>
      <c r="FOO248" s="69"/>
      <c r="FOP248" s="69"/>
      <c r="FOQ248" s="69"/>
      <c r="FOR248" s="69"/>
      <c r="FOS248" s="69"/>
      <c r="FOT248" s="69"/>
      <c r="FOU248" s="69"/>
      <c r="FOV248" s="69"/>
      <c r="FOW248" s="69"/>
      <c r="FOX248" s="69"/>
      <c r="FOY248" s="69"/>
      <c r="FOZ248" s="69"/>
      <c r="FPA248" s="69"/>
      <c r="FPB248" s="69"/>
      <c r="FPC248" s="69"/>
      <c r="FPD248" s="69"/>
      <c r="FPE248" s="69"/>
      <c r="FPF248" s="69"/>
      <c r="FPG248" s="69"/>
      <c r="FPH248" s="69"/>
      <c r="FPI248" s="69"/>
      <c r="FPJ248" s="69"/>
      <c r="FPK248" s="69"/>
      <c r="FPL248" s="69"/>
      <c r="FPM248" s="69"/>
      <c r="FPN248" s="69"/>
      <c r="FPO248" s="69"/>
      <c r="FPP248" s="69"/>
      <c r="FPQ248" s="69"/>
      <c r="FPR248" s="69"/>
      <c r="FPS248" s="69"/>
      <c r="FPT248" s="69"/>
      <c r="FPU248" s="69"/>
      <c r="FPV248" s="69"/>
      <c r="FPW248" s="69"/>
      <c r="FPX248" s="69"/>
      <c r="FPY248" s="69"/>
      <c r="FPZ248" s="69"/>
      <c r="FQA248" s="69"/>
      <c r="FQB248" s="69"/>
      <c r="FQC248" s="69"/>
      <c r="FQD248" s="69"/>
      <c r="FQE248" s="69"/>
      <c r="FQF248" s="69"/>
      <c r="FQG248" s="69"/>
      <c r="FQH248" s="69"/>
      <c r="FQI248" s="69"/>
      <c r="FQJ248" s="69"/>
      <c r="FQK248" s="69"/>
      <c r="FQL248" s="69"/>
      <c r="FQM248" s="69"/>
      <c r="FQN248" s="69"/>
      <c r="FQO248" s="69"/>
      <c r="FQP248" s="69"/>
      <c r="FQQ248" s="69"/>
      <c r="FQR248" s="69"/>
      <c r="FQS248" s="69"/>
      <c r="FQT248" s="69"/>
      <c r="FQU248" s="69"/>
      <c r="FQV248" s="69"/>
      <c r="FQW248" s="69"/>
      <c r="FQX248" s="69"/>
      <c r="FQY248" s="69"/>
      <c r="FQZ248" s="69"/>
      <c r="FRA248" s="69"/>
      <c r="FRB248" s="69"/>
      <c r="FRC248" s="69"/>
      <c r="FRD248" s="69"/>
      <c r="FRE248" s="69"/>
      <c r="FRF248" s="69"/>
      <c r="FRG248" s="69"/>
      <c r="FRH248" s="69"/>
      <c r="FRI248" s="69"/>
      <c r="FRJ248" s="69"/>
      <c r="FRK248" s="69"/>
      <c r="FRL248" s="69"/>
      <c r="FRM248" s="69"/>
      <c r="FRN248" s="69"/>
      <c r="FRO248" s="69"/>
      <c r="FRP248" s="69"/>
      <c r="FRQ248" s="69"/>
      <c r="FRR248" s="69"/>
      <c r="FRS248" s="69"/>
      <c r="FRT248" s="69"/>
      <c r="FRU248" s="69"/>
      <c r="FRV248" s="69"/>
      <c r="FRW248" s="69"/>
      <c r="FRX248" s="69"/>
      <c r="FRY248" s="69"/>
      <c r="FRZ248" s="69"/>
      <c r="FSA248" s="69"/>
      <c r="FSB248" s="69"/>
      <c r="FSC248" s="69"/>
      <c r="FSD248" s="69"/>
      <c r="FSE248" s="69"/>
      <c r="FSF248" s="69"/>
      <c r="FSG248" s="69"/>
      <c r="FSH248" s="69"/>
      <c r="FSI248" s="69"/>
      <c r="FSJ248" s="69"/>
      <c r="FSK248" s="69"/>
      <c r="FSL248" s="69"/>
      <c r="FSM248" s="69"/>
      <c r="FSN248" s="69"/>
      <c r="FSO248" s="69"/>
      <c r="FSP248" s="69"/>
      <c r="FSQ248" s="69"/>
      <c r="FSR248" s="69"/>
      <c r="FSS248" s="69"/>
      <c r="FST248" s="69"/>
      <c r="FSU248" s="69"/>
      <c r="FSV248" s="69"/>
      <c r="FSW248" s="69"/>
      <c r="FSX248" s="69"/>
      <c r="FSY248" s="69"/>
      <c r="FSZ248" s="69"/>
      <c r="FTA248" s="69"/>
      <c r="FTB248" s="69"/>
      <c r="FTC248" s="69"/>
      <c r="FTD248" s="69"/>
      <c r="FTE248" s="69"/>
      <c r="FTF248" s="69"/>
      <c r="FTG248" s="69"/>
      <c r="FTH248" s="69"/>
      <c r="FTI248" s="69"/>
      <c r="FTJ248" s="69"/>
      <c r="FTK248" s="69"/>
      <c r="FTL248" s="69"/>
      <c r="FTM248" s="69"/>
      <c r="FTN248" s="69"/>
      <c r="FTO248" s="69"/>
      <c r="FTP248" s="69"/>
      <c r="FTQ248" s="69"/>
      <c r="FTR248" s="69"/>
      <c r="FTS248" s="69"/>
      <c r="FTT248" s="69"/>
      <c r="FTU248" s="69"/>
      <c r="FTV248" s="69"/>
      <c r="FTW248" s="69"/>
      <c r="FTX248" s="69"/>
      <c r="FTY248" s="69"/>
      <c r="FTZ248" s="69"/>
      <c r="FUA248" s="69"/>
      <c r="FUB248" s="69"/>
      <c r="FUC248" s="69"/>
      <c r="FUD248" s="69"/>
      <c r="FUE248" s="69"/>
      <c r="FUF248" s="69"/>
      <c r="FUG248" s="69"/>
      <c r="FUH248" s="69"/>
      <c r="FUI248" s="69"/>
      <c r="FUJ248" s="69"/>
      <c r="FUK248" s="69"/>
      <c r="FUL248" s="69"/>
      <c r="FUM248" s="69"/>
      <c r="FUN248" s="69"/>
      <c r="FUO248" s="69"/>
      <c r="FUP248" s="69"/>
      <c r="FUQ248" s="69"/>
      <c r="FUR248" s="69"/>
      <c r="FUS248" s="69"/>
      <c r="FUT248" s="69"/>
      <c r="FUU248" s="69"/>
      <c r="FUV248" s="69"/>
      <c r="FUW248" s="69"/>
      <c r="FUX248" s="69"/>
      <c r="FUY248" s="69"/>
      <c r="FUZ248" s="69"/>
      <c r="FVA248" s="69"/>
      <c r="FVB248" s="69"/>
      <c r="FVC248" s="69"/>
      <c r="FVD248" s="69"/>
      <c r="FVE248" s="69"/>
      <c r="FVF248" s="69"/>
      <c r="FVG248" s="69"/>
      <c r="FVH248" s="69"/>
      <c r="FVI248" s="69"/>
      <c r="FVJ248" s="69"/>
      <c r="FVK248" s="69"/>
      <c r="FVL248" s="69"/>
      <c r="FVM248" s="69"/>
      <c r="FVN248" s="69"/>
      <c r="FVO248" s="69"/>
      <c r="FVP248" s="69"/>
      <c r="FVQ248" s="69"/>
      <c r="FVR248" s="69"/>
      <c r="FVS248" s="69"/>
      <c r="FVT248" s="69"/>
      <c r="FVU248" s="69"/>
      <c r="FVV248" s="69"/>
      <c r="FVW248" s="69"/>
      <c r="FVX248" s="69"/>
      <c r="FVY248" s="69"/>
      <c r="FVZ248" s="69"/>
      <c r="FWA248" s="69"/>
      <c r="FWB248" s="69"/>
      <c r="FWC248" s="69"/>
      <c r="FWD248" s="69"/>
      <c r="FWE248" s="69"/>
      <c r="FWF248" s="69"/>
      <c r="FWG248" s="69"/>
      <c r="FWH248" s="69"/>
      <c r="FWI248" s="69"/>
      <c r="FWJ248" s="69"/>
      <c r="FWK248" s="69"/>
      <c r="FWL248" s="69"/>
      <c r="FWM248" s="69"/>
      <c r="FWN248" s="69"/>
      <c r="FWO248" s="69"/>
      <c r="FWP248" s="69"/>
      <c r="FWQ248" s="69"/>
      <c r="FWR248" s="69"/>
      <c r="FWS248" s="69"/>
      <c r="FWT248" s="69"/>
      <c r="FWU248" s="69"/>
      <c r="FWV248" s="69"/>
      <c r="FWW248" s="69"/>
      <c r="FWX248" s="69"/>
      <c r="FWY248" s="69"/>
      <c r="FWZ248" s="69"/>
      <c r="FXA248" s="69"/>
      <c r="FXB248" s="69"/>
      <c r="FXC248" s="69"/>
      <c r="FXD248" s="69"/>
      <c r="FXE248" s="69"/>
      <c r="FXF248" s="69"/>
      <c r="FXG248" s="69"/>
      <c r="FXH248" s="69"/>
      <c r="FXI248" s="69"/>
      <c r="FXJ248" s="69"/>
      <c r="FXK248" s="69"/>
      <c r="FXL248" s="69"/>
      <c r="FXM248" s="69"/>
      <c r="FXN248" s="69"/>
      <c r="FXO248" s="69"/>
      <c r="FXP248" s="69"/>
      <c r="FXQ248" s="69"/>
      <c r="FXR248" s="69"/>
      <c r="FXS248" s="69"/>
      <c r="FXT248" s="69"/>
      <c r="FXU248" s="69"/>
      <c r="FXV248" s="69"/>
      <c r="FXW248" s="69"/>
      <c r="FXX248" s="69"/>
      <c r="FXY248" s="69"/>
      <c r="FXZ248" s="69"/>
      <c r="FYA248" s="69"/>
      <c r="FYB248" s="69"/>
      <c r="FYC248" s="69"/>
      <c r="FYD248" s="69"/>
      <c r="FYE248" s="69"/>
      <c r="FYF248" s="69"/>
      <c r="FYG248" s="69"/>
      <c r="FYH248" s="69"/>
      <c r="FYI248" s="69"/>
      <c r="FYJ248" s="69"/>
      <c r="FYK248" s="69"/>
      <c r="FYL248" s="69"/>
      <c r="FYM248" s="69"/>
      <c r="FYN248" s="69"/>
      <c r="FYO248" s="69"/>
      <c r="FYP248" s="69"/>
      <c r="FYQ248" s="69"/>
      <c r="FYR248" s="69"/>
      <c r="FYS248" s="69"/>
      <c r="FYT248" s="69"/>
      <c r="FYU248" s="69"/>
      <c r="FYV248" s="69"/>
      <c r="FYW248" s="69"/>
      <c r="FYX248" s="69"/>
      <c r="FYY248" s="69"/>
      <c r="FYZ248" s="69"/>
      <c r="FZA248" s="69"/>
      <c r="FZB248" s="69"/>
      <c r="FZC248" s="69"/>
      <c r="FZD248" s="69"/>
      <c r="FZE248" s="69"/>
      <c r="FZF248" s="69"/>
      <c r="FZG248" s="69"/>
      <c r="FZH248" s="69"/>
      <c r="FZI248" s="69"/>
      <c r="FZJ248" s="69"/>
      <c r="FZK248" s="69"/>
      <c r="FZL248" s="69"/>
      <c r="FZM248" s="69"/>
      <c r="FZN248" s="69"/>
      <c r="FZO248" s="69"/>
      <c r="FZP248" s="69"/>
      <c r="FZQ248" s="69"/>
      <c r="FZR248" s="69"/>
      <c r="FZS248" s="69"/>
      <c r="FZT248" s="69"/>
      <c r="FZU248" s="69"/>
      <c r="FZV248" s="69"/>
      <c r="FZW248" s="69"/>
      <c r="FZX248" s="69"/>
      <c r="FZY248" s="69"/>
      <c r="FZZ248" s="69"/>
      <c r="GAA248" s="69"/>
      <c r="GAB248" s="69"/>
      <c r="GAC248" s="69"/>
      <c r="GAD248" s="69"/>
      <c r="GAE248" s="69"/>
      <c r="GAF248" s="69"/>
      <c r="GAG248" s="69"/>
      <c r="GAH248" s="69"/>
      <c r="GAI248" s="69"/>
      <c r="GAJ248" s="69"/>
      <c r="GAK248" s="69"/>
      <c r="GAL248" s="69"/>
      <c r="GAM248" s="69"/>
      <c r="GAN248" s="69"/>
      <c r="GAO248" s="69"/>
      <c r="GAP248" s="69"/>
      <c r="GAQ248" s="69"/>
      <c r="GAR248" s="69"/>
      <c r="GAS248" s="69"/>
      <c r="GAT248" s="69"/>
      <c r="GAU248" s="69"/>
      <c r="GAV248" s="69"/>
      <c r="GAW248" s="69"/>
      <c r="GAX248" s="69"/>
      <c r="GAY248" s="69"/>
      <c r="GAZ248" s="69"/>
      <c r="GBA248" s="69"/>
      <c r="GBB248" s="69"/>
      <c r="GBC248" s="69"/>
      <c r="GBD248" s="69"/>
      <c r="GBE248" s="69"/>
      <c r="GBF248" s="69"/>
      <c r="GBG248" s="69"/>
      <c r="GBH248" s="69"/>
      <c r="GBI248" s="69"/>
      <c r="GBJ248" s="69"/>
      <c r="GBK248" s="69"/>
      <c r="GBL248" s="69"/>
      <c r="GBM248" s="69"/>
      <c r="GBN248" s="69"/>
      <c r="GBO248" s="69"/>
      <c r="GBP248" s="69"/>
      <c r="GBQ248" s="69"/>
      <c r="GBR248" s="69"/>
      <c r="GBS248" s="69"/>
      <c r="GBT248" s="69"/>
      <c r="GBU248" s="69"/>
      <c r="GBV248" s="69"/>
      <c r="GBW248" s="69"/>
      <c r="GBX248" s="69"/>
      <c r="GBY248" s="69"/>
      <c r="GBZ248" s="69"/>
      <c r="GCA248" s="69"/>
      <c r="GCB248" s="69"/>
      <c r="GCC248" s="69"/>
      <c r="GCD248" s="69"/>
      <c r="GCE248" s="69"/>
      <c r="GCF248" s="69"/>
      <c r="GCG248" s="69"/>
      <c r="GCH248" s="69"/>
      <c r="GCI248" s="69"/>
      <c r="GCJ248" s="69"/>
      <c r="GCK248" s="69"/>
      <c r="GCL248" s="69"/>
      <c r="GCM248" s="69"/>
      <c r="GCN248" s="69"/>
      <c r="GCO248" s="69"/>
      <c r="GCP248" s="69"/>
      <c r="GCQ248" s="69"/>
      <c r="GCR248" s="69"/>
      <c r="GCS248" s="69"/>
      <c r="GCT248" s="69"/>
      <c r="GCU248" s="69"/>
      <c r="GCV248" s="69"/>
      <c r="GCW248" s="69"/>
      <c r="GCX248" s="69"/>
      <c r="GCY248" s="69"/>
      <c r="GCZ248" s="69"/>
      <c r="GDA248" s="69"/>
      <c r="GDB248" s="69"/>
      <c r="GDC248" s="69"/>
      <c r="GDD248" s="69"/>
      <c r="GDE248" s="69"/>
      <c r="GDF248" s="69"/>
      <c r="GDG248" s="69"/>
      <c r="GDH248" s="69"/>
      <c r="GDI248" s="69"/>
      <c r="GDJ248" s="69"/>
      <c r="GDK248" s="69"/>
      <c r="GDL248" s="69"/>
      <c r="GDM248" s="69"/>
      <c r="GDN248" s="69"/>
      <c r="GDO248" s="69"/>
      <c r="GDP248" s="69"/>
      <c r="GDQ248" s="69"/>
      <c r="GDR248" s="69"/>
      <c r="GDS248" s="69"/>
      <c r="GDT248" s="69"/>
      <c r="GDU248" s="69"/>
      <c r="GDV248" s="69"/>
      <c r="GDW248" s="69"/>
      <c r="GDX248" s="69"/>
      <c r="GDY248" s="69"/>
      <c r="GDZ248" s="69"/>
      <c r="GEA248" s="69"/>
      <c r="GEB248" s="69"/>
      <c r="GEC248" s="69"/>
      <c r="GED248" s="69"/>
      <c r="GEE248" s="69"/>
      <c r="GEF248" s="69"/>
      <c r="GEG248" s="69"/>
      <c r="GEH248" s="69"/>
      <c r="GEI248" s="69"/>
      <c r="GEJ248" s="69"/>
      <c r="GEK248" s="69"/>
      <c r="GEL248" s="69"/>
      <c r="GEM248" s="69"/>
      <c r="GEN248" s="69"/>
      <c r="GEO248" s="69"/>
      <c r="GEP248" s="69"/>
      <c r="GEQ248" s="69"/>
      <c r="GER248" s="69"/>
      <c r="GES248" s="69"/>
      <c r="GET248" s="69"/>
      <c r="GEU248" s="69"/>
      <c r="GEV248" s="69"/>
      <c r="GEW248" s="69"/>
      <c r="GEX248" s="69"/>
      <c r="GEY248" s="69"/>
      <c r="GEZ248" s="69"/>
      <c r="GFA248" s="69"/>
      <c r="GFB248" s="69"/>
      <c r="GFC248" s="69"/>
      <c r="GFD248" s="69"/>
      <c r="GFE248" s="69"/>
      <c r="GFF248" s="69"/>
      <c r="GFG248" s="69"/>
      <c r="GFH248" s="69"/>
      <c r="GFI248" s="69"/>
      <c r="GFJ248" s="69"/>
      <c r="GFK248" s="69"/>
      <c r="GFL248" s="69"/>
      <c r="GFM248" s="69"/>
      <c r="GFN248" s="69"/>
      <c r="GFO248" s="69"/>
      <c r="GFP248" s="69"/>
      <c r="GFQ248" s="69"/>
      <c r="GFR248" s="69"/>
      <c r="GFS248" s="69"/>
      <c r="GFT248" s="69"/>
      <c r="GFU248" s="69"/>
      <c r="GFV248" s="69"/>
      <c r="GFW248" s="69"/>
      <c r="GFX248" s="69"/>
      <c r="GFY248" s="69"/>
      <c r="GFZ248" s="69"/>
      <c r="GGA248" s="69"/>
      <c r="GGB248" s="69"/>
      <c r="GGC248" s="69"/>
      <c r="GGD248" s="69"/>
      <c r="GGE248" s="69"/>
      <c r="GGF248" s="69"/>
      <c r="GGG248" s="69"/>
      <c r="GGH248" s="69"/>
      <c r="GGI248" s="69"/>
      <c r="GGJ248" s="69"/>
      <c r="GGK248" s="69"/>
      <c r="GGL248" s="69"/>
      <c r="GGM248" s="69"/>
      <c r="GGN248" s="69"/>
      <c r="GGO248" s="69"/>
      <c r="GGP248" s="69"/>
      <c r="GGQ248" s="69"/>
      <c r="GGR248" s="69"/>
      <c r="GGS248" s="69"/>
      <c r="GGT248" s="69"/>
      <c r="GGU248" s="69"/>
      <c r="GGV248" s="69"/>
      <c r="GGW248" s="69"/>
      <c r="GGX248" s="69"/>
      <c r="GGY248" s="69"/>
      <c r="GGZ248" s="69"/>
      <c r="GHA248" s="69"/>
      <c r="GHB248" s="69"/>
      <c r="GHC248" s="69"/>
      <c r="GHD248" s="69"/>
      <c r="GHE248" s="69"/>
      <c r="GHF248" s="69"/>
      <c r="GHG248" s="69"/>
      <c r="GHH248" s="69"/>
      <c r="GHI248" s="69"/>
      <c r="GHJ248" s="69"/>
      <c r="GHK248" s="69"/>
      <c r="GHL248" s="69"/>
      <c r="GHM248" s="69"/>
      <c r="GHN248" s="69"/>
      <c r="GHO248" s="69"/>
      <c r="GHP248" s="69"/>
      <c r="GHQ248" s="69"/>
      <c r="GHR248" s="69"/>
      <c r="GHS248" s="69"/>
      <c r="GHT248" s="69"/>
      <c r="GHU248" s="69"/>
      <c r="GHV248" s="69"/>
      <c r="GHW248" s="69"/>
      <c r="GHX248" s="69"/>
      <c r="GHY248" s="69"/>
      <c r="GHZ248" s="69"/>
      <c r="GIA248" s="69"/>
      <c r="GIB248" s="69"/>
      <c r="GIC248" s="69"/>
      <c r="GID248" s="69"/>
      <c r="GIE248" s="69"/>
      <c r="GIF248" s="69"/>
      <c r="GIG248" s="69"/>
      <c r="GIH248" s="69"/>
      <c r="GII248" s="69"/>
      <c r="GIJ248" s="69"/>
      <c r="GIK248" s="69"/>
      <c r="GIL248" s="69"/>
      <c r="GIM248" s="69"/>
      <c r="GIN248" s="69"/>
      <c r="GIO248" s="69"/>
      <c r="GIP248" s="69"/>
      <c r="GIQ248" s="69"/>
      <c r="GIR248" s="69"/>
      <c r="GIS248" s="69"/>
      <c r="GIT248" s="69"/>
      <c r="GIU248" s="69"/>
      <c r="GIV248" s="69"/>
      <c r="GIW248" s="69"/>
      <c r="GIX248" s="69"/>
      <c r="GIY248" s="69"/>
      <c r="GIZ248" s="69"/>
      <c r="GJA248" s="69"/>
      <c r="GJB248" s="69"/>
      <c r="GJC248" s="69"/>
      <c r="GJD248" s="69"/>
      <c r="GJE248" s="69"/>
      <c r="GJF248" s="69"/>
      <c r="GJG248" s="69"/>
      <c r="GJH248" s="69"/>
      <c r="GJI248" s="69"/>
      <c r="GJJ248" s="69"/>
      <c r="GJK248" s="69"/>
      <c r="GJL248" s="69"/>
      <c r="GJM248" s="69"/>
      <c r="GJN248" s="69"/>
      <c r="GJO248" s="69"/>
      <c r="GJP248" s="69"/>
      <c r="GJQ248" s="69"/>
      <c r="GJR248" s="69"/>
      <c r="GJS248" s="69"/>
      <c r="GJT248" s="69"/>
      <c r="GJU248" s="69"/>
      <c r="GJV248" s="69"/>
      <c r="GJW248" s="69"/>
      <c r="GJX248" s="69"/>
      <c r="GJY248" s="69"/>
      <c r="GJZ248" s="69"/>
      <c r="GKA248" s="69"/>
      <c r="GKB248" s="69"/>
      <c r="GKC248" s="69"/>
      <c r="GKD248" s="69"/>
      <c r="GKE248" s="69"/>
      <c r="GKF248" s="69"/>
      <c r="GKG248" s="69"/>
      <c r="GKH248" s="69"/>
      <c r="GKI248" s="69"/>
      <c r="GKJ248" s="69"/>
      <c r="GKK248" s="69"/>
      <c r="GKL248" s="69"/>
      <c r="GKM248" s="69"/>
      <c r="GKN248" s="69"/>
      <c r="GKO248" s="69"/>
      <c r="GKP248" s="69"/>
      <c r="GKQ248" s="69"/>
      <c r="GKR248" s="69"/>
      <c r="GKS248" s="69"/>
      <c r="GKT248" s="69"/>
      <c r="GKU248" s="69"/>
      <c r="GKV248" s="69"/>
      <c r="GKW248" s="69"/>
      <c r="GKX248" s="69"/>
      <c r="GKY248" s="69"/>
      <c r="GKZ248" s="69"/>
      <c r="GLA248" s="69"/>
      <c r="GLB248" s="69"/>
      <c r="GLC248" s="69"/>
      <c r="GLD248" s="69"/>
      <c r="GLE248" s="69"/>
      <c r="GLF248" s="69"/>
      <c r="GLG248" s="69"/>
      <c r="GLH248" s="69"/>
      <c r="GLI248" s="69"/>
      <c r="GLJ248" s="69"/>
      <c r="GLK248" s="69"/>
      <c r="GLL248" s="69"/>
      <c r="GLM248" s="69"/>
      <c r="GLN248" s="69"/>
      <c r="GLO248" s="69"/>
      <c r="GLP248" s="69"/>
      <c r="GLQ248" s="69"/>
      <c r="GLR248" s="69"/>
      <c r="GLS248" s="69"/>
      <c r="GLT248" s="69"/>
      <c r="GLU248" s="69"/>
      <c r="GLV248" s="69"/>
      <c r="GLW248" s="69"/>
      <c r="GLX248" s="69"/>
      <c r="GLY248" s="69"/>
      <c r="GLZ248" s="69"/>
      <c r="GMA248" s="69"/>
      <c r="GMB248" s="69"/>
      <c r="GMC248" s="69"/>
      <c r="GMD248" s="69"/>
      <c r="GME248" s="69"/>
      <c r="GMF248" s="69"/>
      <c r="GMG248" s="69"/>
      <c r="GMH248" s="69"/>
      <c r="GMI248" s="69"/>
      <c r="GMJ248" s="69"/>
      <c r="GMK248" s="69"/>
      <c r="GML248" s="69"/>
      <c r="GMM248" s="69"/>
      <c r="GMN248" s="69"/>
      <c r="GMO248" s="69"/>
      <c r="GMP248" s="69"/>
      <c r="GMQ248" s="69"/>
      <c r="GMR248" s="69"/>
      <c r="GMS248" s="69"/>
      <c r="GMT248" s="69"/>
      <c r="GMU248" s="69"/>
      <c r="GMV248" s="69"/>
      <c r="GMW248" s="69"/>
      <c r="GMX248" s="69"/>
      <c r="GMY248" s="69"/>
      <c r="GMZ248" s="69"/>
      <c r="GNA248" s="69"/>
      <c r="GNB248" s="69"/>
      <c r="GNC248" s="69"/>
      <c r="GND248" s="69"/>
      <c r="GNE248" s="69"/>
      <c r="GNF248" s="69"/>
      <c r="GNG248" s="69"/>
      <c r="GNH248" s="69"/>
      <c r="GNI248" s="69"/>
      <c r="GNJ248" s="69"/>
      <c r="GNK248" s="69"/>
      <c r="GNL248" s="69"/>
      <c r="GNM248" s="69"/>
      <c r="GNN248" s="69"/>
      <c r="GNO248" s="69"/>
      <c r="GNP248" s="69"/>
      <c r="GNQ248" s="69"/>
      <c r="GNR248" s="69"/>
      <c r="GNS248" s="69"/>
      <c r="GNT248" s="69"/>
      <c r="GNU248" s="69"/>
      <c r="GNV248" s="69"/>
      <c r="GNW248" s="69"/>
      <c r="GNX248" s="69"/>
      <c r="GNY248" s="69"/>
      <c r="GNZ248" s="69"/>
      <c r="GOA248" s="69"/>
      <c r="GOB248" s="69"/>
      <c r="GOC248" s="69"/>
      <c r="GOD248" s="69"/>
      <c r="GOE248" s="69"/>
      <c r="GOF248" s="69"/>
      <c r="GOG248" s="69"/>
      <c r="GOH248" s="69"/>
      <c r="GOI248" s="69"/>
      <c r="GOJ248" s="69"/>
      <c r="GOK248" s="69"/>
      <c r="GOL248" s="69"/>
      <c r="GOM248" s="69"/>
      <c r="GON248" s="69"/>
      <c r="GOO248" s="69"/>
      <c r="GOP248" s="69"/>
      <c r="GOQ248" s="69"/>
      <c r="GOR248" s="69"/>
      <c r="GOS248" s="69"/>
      <c r="GOT248" s="69"/>
      <c r="GOU248" s="69"/>
      <c r="GOV248" s="69"/>
      <c r="GOW248" s="69"/>
      <c r="GOX248" s="69"/>
      <c r="GOY248" s="69"/>
      <c r="GOZ248" s="69"/>
      <c r="GPA248" s="69"/>
      <c r="GPB248" s="69"/>
      <c r="GPC248" s="69"/>
      <c r="GPD248" s="69"/>
      <c r="GPE248" s="69"/>
      <c r="GPF248" s="69"/>
      <c r="GPG248" s="69"/>
      <c r="GPH248" s="69"/>
      <c r="GPI248" s="69"/>
      <c r="GPJ248" s="69"/>
      <c r="GPK248" s="69"/>
      <c r="GPL248" s="69"/>
      <c r="GPM248" s="69"/>
      <c r="GPN248" s="69"/>
      <c r="GPO248" s="69"/>
      <c r="GPP248" s="69"/>
      <c r="GPQ248" s="69"/>
      <c r="GPR248" s="69"/>
      <c r="GPS248" s="69"/>
      <c r="GPT248" s="69"/>
      <c r="GPU248" s="69"/>
      <c r="GPV248" s="69"/>
      <c r="GPW248" s="69"/>
      <c r="GPX248" s="69"/>
      <c r="GPY248" s="69"/>
      <c r="GPZ248" s="69"/>
      <c r="GQA248" s="69"/>
      <c r="GQB248" s="69"/>
      <c r="GQC248" s="69"/>
      <c r="GQD248" s="69"/>
      <c r="GQE248" s="69"/>
      <c r="GQF248" s="69"/>
      <c r="GQG248" s="69"/>
      <c r="GQH248" s="69"/>
      <c r="GQI248" s="69"/>
      <c r="GQJ248" s="69"/>
      <c r="GQK248" s="69"/>
      <c r="GQL248" s="69"/>
      <c r="GQM248" s="69"/>
      <c r="GQN248" s="69"/>
      <c r="GQO248" s="69"/>
      <c r="GQP248" s="69"/>
      <c r="GQQ248" s="69"/>
      <c r="GQR248" s="69"/>
      <c r="GQS248" s="69"/>
      <c r="GQT248" s="69"/>
      <c r="GQU248" s="69"/>
      <c r="GQV248" s="69"/>
      <c r="GQW248" s="69"/>
      <c r="GQX248" s="69"/>
      <c r="GQY248" s="69"/>
      <c r="GQZ248" s="69"/>
      <c r="GRA248" s="69"/>
      <c r="GRB248" s="69"/>
      <c r="GRC248" s="69"/>
      <c r="GRD248" s="69"/>
      <c r="GRE248" s="69"/>
      <c r="GRF248" s="69"/>
      <c r="GRG248" s="69"/>
      <c r="GRH248" s="69"/>
      <c r="GRI248" s="69"/>
      <c r="GRJ248" s="69"/>
      <c r="GRK248" s="69"/>
      <c r="GRL248" s="69"/>
      <c r="GRM248" s="69"/>
      <c r="GRN248" s="69"/>
      <c r="GRO248" s="69"/>
      <c r="GRP248" s="69"/>
      <c r="GRQ248" s="69"/>
      <c r="GRR248" s="69"/>
      <c r="GRS248" s="69"/>
      <c r="GRT248" s="69"/>
      <c r="GRU248" s="69"/>
      <c r="GRV248" s="69"/>
      <c r="GRW248" s="69"/>
      <c r="GRX248" s="69"/>
      <c r="GRY248" s="69"/>
      <c r="GRZ248" s="69"/>
      <c r="GSA248" s="69"/>
      <c r="GSB248" s="69"/>
      <c r="GSC248" s="69"/>
      <c r="GSD248" s="69"/>
      <c r="GSE248" s="69"/>
      <c r="GSF248" s="69"/>
      <c r="GSG248" s="69"/>
      <c r="GSH248" s="69"/>
      <c r="GSI248" s="69"/>
      <c r="GSJ248" s="69"/>
      <c r="GSK248" s="69"/>
      <c r="GSL248" s="69"/>
      <c r="GSM248" s="69"/>
      <c r="GSN248" s="69"/>
      <c r="GSO248" s="69"/>
      <c r="GSP248" s="69"/>
      <c r="GSQ248" s="69"/>
      <c r="GSR248" s="69"/>
      <c r="GSS248" s="69"/>
      <c r="GST248" s="69"/>
      <c r="GSU248" s="69"/>
      <c r="GSV248" s="69"/>
      <c r="GSW248" s="69"/>
      <c r="GSX248" s="69"/>
      <c r="GSY248" s="69"/>
      <c r="GSZ248" s="69"/>
      <c r="GTA248" s="69"/>
      <c r="GTB248" s="69"/>
      <c r="GTC248" s="69"/>
      <c r="GTD248" s="69"/>
      <c r="GTE248" s="69"/>
      <c r="GTF248" s="69"/>
      <c r="GTG248" s="69"/>
      <c r="GTH248" s="69"/>
      <c r="GTI248" s="69"/>
      <c r="GTJ248" s="69"/>
      <c r="GTK248" s="69"/>
      <c r="GTL248" s="69"/>
      <c r="GTM248" s="69"/>
      <c r="GTN248" s="69"/>
      <c r="GTO248" s="69"/>
      <c r="GTP248" s="69"/>
      <c r="GTQ248" s="69"/>
      <c r="GTR248" s="69"/>
      <c r="GTS248" s="69"/>
      <c r="GTT248" s="69"/>
      <c r="GTU248" s="69"/>
      <c r="GTV248" s="69"/>
      <c r="GTW248" s="69"/>
      <c r="GTX248" s="69"/>
      <c r="GTY248" s="69"/>
      <c r="GTZ248" s="69"/>
      <c r="GUA248" s="69"/>
      <c r="GUB248" s="69"/>
      <c r="GUC248" s="69"/>
      <c r="GUD248" s="69"/>
      <c r="GUE248" s="69"/>
      <c r="GUF248" s="69"/>
      <c r="GUG248" s="69"/>
      <c r="GUH248" s="69"/>
      <c r="GUI248" s="69"/>
      <c r="GUJ248" s="69"/>
      <c r="GUK248" s="69"/>
      <c r="GUL248" s="69"/>
      <c r="GUM248" s="69"/>
      <c r="GUN248" s="69"/>
      <c r="GUO248" s="69"/>
      <c r="GUP248" s="69"/>
      <c r="GUQ248" s="69"/>
      <c r="GUR248" s="69"/>
      <c r="GUS248" s="69"/>
      <c r="GUT248" s="69"/>
      <c r="GUU248" s="69"/>
      <c r="GUV248" s="69"/>
      <c r="GUW248" s="69"/>
      <c r="GUX248" s="69"/>
      <c r="GUY248" s="69"/>
      <c r="GUZ248" s="69"/>
      <c r="GVA248" s="69"/>
      <c r="GVB248" s="69"/>
      <c r="GVC248" s="69"/>
      <c r="GVD248" s="69"/>
      <c r="GVE248" s="69"/>
      <c r="GVF248" s="69"/>
      <c r="GVG248" s="69"/>
      <c r="GVH248" s="69"/>
      <c r="GVI248" s="69"/>
      <c r="GVJ248" s="69"/>
      <c r="GVK248" s="69"/>
      <c r="GVL248" s="69"/>
      <c r="GVM248" s="69"/>
      <c r="GVN248" s="69"/>
      <c r="GVO248" s="69"/>
      <c r="GVP248" s="69"/>
      <c r="GVQ248" s="69"/>
      <c r="GVR248" s="69"/>
      <c r="GVS248" s="69"/>
      <c r="GVT248" s="69"/>
      <c r="GVU248" s="69"/>
      <c r="GVV248" s="69"/>
      <c r="GVW248" s="69"/>
      <c r="GVX248" s="69"/>
      <c r="GVY248" s="69"/>
      <c r="GVZ248" s="69"/>
      <c r="GWA248" s="69"/>
      <c r="GWB248" s="69"/>
      <c r="GWC248" s="69"/>
      <c r="GWD248" s="69"/>
      <c r="GWE248" s="69"/>
      <c r="GWF248" s="69"/>
      <c r="GWG248" s="69"/>
      <c r="GWH248" s="69"/>
      <c r="GWI248" s="69"/>
      <c r="GWJ248" s="69"/>
      <c r="GWK248" s="69"/>
      <c r="GWL248" s="69"/>
      <c r="GWM248" s="69"/>
      <c r="GWN248" s="69"/>
      <c r="GWO248" s="69"/>
      <c r="GWP248" s="69"/>
      <c r="GWQ248" s="69"/>
      <c r="GWR248" s="69"/>
      <c r="GWS248" s="69"/>
      <c r="GWT248" s="69"/>
      <c r="GWU248" s="69"/>
      <c r="GWV248" s="69"/>
      <c r="GWW248" s="69"/>
      <c r="GWX248" s="69"/>
      <c r="GWY248" s="69"/>
      <c r="GWZ248" s="69"/>
      <c r="GXA248" s="69"/>
      <c r="GXB248" s="69"/>
      <c r="GXC248" s="69"/>
      <c r="GXD248" s="69"/>
      <c r="GXE248" s="69"/>
      <c r="GXF248" s="69"/>
      <c r="GXG248" s="69"/>
      <c r="GXH248" s="69"/>
      <c r="GXI248" s="69"/>
      <c r="GXJ248" s="69"/>
      <c r="GXK248" s="69"/>
      <c r="GXL248" s="69"/>
      <c r="GXM248" s="69"/>
      <c r="GXN248" s="69"/>
      <c r="GXO248" s="69"/>
      <c r="GXP248" s="69"/>
      <c r="GXQ248" s="69"/>
      <c r="GXR248" s="69"/>
      <c r="GXS248" s="69"/>
      <c r="GXT248" s="69"/>
      <c r="GXU248" s="69"/>
      <c r="GXV248" s="69"/>
      <c r="GXW248" s="69"/>
      <c r="GXX248" s="69"/>
      <c r="GXY248" s="69"/>
      <c r="GXZ248" s="69"/>
      <c r="GYA248" s="69"/>
      <c r="GYB248" s="69"/>
      <c r="GYC248" s="69"/>
      <c r="GYD248" s="69"/>
      <c r="GYE248" s="69"/>
      <c r="GYF248" s="69"/>
      <c r="GYG248" s="69"/>
      <c r="GYH248" s="69"/>
      <c r="GYI248" s="69"/>
      <c r="GYJ248" s="69"/>
      <c r="GYK248" s="69"/>
      <c r="GYL248" s="69"/>
      <c r="GYM248" s="69"/>
      <c r="GYN248" s="69"/>
      <c r="GYO248" s="69"/>
      <c r="GYP248" s="69"/>
      <c r="GYQ248" s="69"/>
      <c r="GYR248" s="69"/>
      <c r="GYS248" s="69"/>
      <c r="GYT248" s="69"/>
      <c r="GYU248" s="69"/>
      <c r="GYV248" s="69"/>
      <c r="GYW248" s="69"/>
      <c r="GYX248" s="69"/>
      <c r="GYY248" s="69"/>
      <c r="GYZ248" s="69"/>
      <c r="GZA248" s="69"/>
      <c r="GZB248" s="69"/>
      <c r="GZC248" s="69"/>
      <c r="GZD248" s="69"/>
      <c r="GZE248" s="69"/>
      <c r="GZF248" s="69"/>
      <c r="GZG248" s="69"/>
      <c r="GZH248" s="69"/>
      <c r="GZI248" s="69"/>
      <c r="GZJ248" s="69"/>
      <c r="GZK248" s="69"/>
      <c r="GZL248" s="69"/>
      <c r="GZM248" s="69"/>
      <c r="GZN248" s="69"/>
      <c r="GZO248" s="69"/>
      <c r="GZP248" s="69"/>
      <c r="GZQ248" s="69"/>
      <c r="GZR248" s="69"/>
      <c r="GZS248" s="69"/>
      <c r="GZT248" s="69"/>
      <c r="GZU248" s="69"/>
      <c r="GZV248" s="69"/>
      <c r="GZW248" s="69"/>
      <c r="GZX248" s="69"/>
      <c r="GZY248" s="69"/>
      <c r="GZZ248" s="69"/>
      <c r="HAA248" s="69"/>
      <c r="HAB248" s="69"/>
      <c r="HAC248" s="69"/>
      <c r="HAD248" s="69"/>
      <c r="HAE248" s="69"/>
      <c r="HAF248" s="69"/>
      <c r="HAG248" s="69"/>
      <c r="HAH248" s="69"/>
      <c r="HAI248" s="69"/>
      <c r="HAJ248" s="69"/>
      <c r="HAK248" s="69"/>
      <c r="HAL248" s="69"/>
      <c r="HAM248" s="69"/>
      <c r="HAN248" s="69"/>
      <c r="HAO248" s="69"/>
      <c r="HAP248" s="69"/>
      <c r="HAQ248" s="69"/>
      <c r="HAR248" s="69"/>
      <c r="HAS248" s="69"/>
      <c r="HAT248" s="69"/>
      <c r="HAU248" s="69"/>
      <c r="HAV248" s="69"/>
      <c r="HAW248" s="69"/>
      <c r="HAX248" s="69"/>
      <c r="HAY248" s="69"/>
      <c r="HAZ248" s="69"/>
      <c r="HBA248" s="69"/>
      <c r="HBB248" s="69"/>
      <c r="HBC248" s="69"/>
      <c r="HBD248" s="69"/>
      <c r="HBE248" s="69"/>
      <c r="HBF248" s="69"/>
      <c r="HBG248" s="69"/>
      <c r="HBH248" s="69"/>
      <c r="HBI248" s="69"/>
      <c r="HBJ248" s="69"/>
      <c r="HBK248" s="69"/>
      <c r="HBL248" s="69"/>
      <c r="HBM248" s="69"/>
      <c r="HBN248" s="69"/>
      <c r="HBO248" s="69"/>
      <c r="HBP248" s="69"/>
      <c r="HBQ248" s="69"/>
      <c r="HBR248" s="69"/>
      <c r="HBS248" s="69"/>
      <c r="HBT248" s="69"/>
      <c r="HBU248" s="69"/>
      <c r="HBV248" s="69"/>
      <c r="HBW248" s="69"/>
      <c r="HBX248" s="69"/>
      <c r="HBY248" s="69"/>
      <c r="HBZ248" s="69"/>
      <c r="HCA248" s="69"/>
      <c r="HCB248" s="69"/>
      <c r="HCC248" s="69"/>
      <c r="HCD248" s="69"/>
      <c r="HCE248" s="69"/>
      <c r="HCF248" s="69"/>
      <c r="HCG248" s="69"/>
      <c r="HCH248" s="69"/>
      <c r="HCI248" s="69"/>
      <c r="HCJ248" s="69"/>
      <c r="HCK248" s="69"/>
      <c r="HCL248" s="69"/>
      <c r="HCM248" s="69"/>
      <c r="HCN248" s="69"/>
      <c r="HCO248" s="69"/>
      <c r="HCP248" s="69"/>
      <c r="HCQ248" s="69"/>
      <c r="HCR248" s="69"/>
      <c r="HCS248" s="69"/>
      <c r="HCT248" s="69"/>
      <c r="HCU248" s="69"/>
      <c r="HCV248" s="69"/>
      <c r="HCW248" s="69"/>
      <c r="HCX248" s="69"/>
      <c r="HCY248" s="69"/>
      <c r="HCZ248" s="69"/>
      <c r="HDA248" s="69"/>
      <c r="HDB248" s="69"/>
      <c r="HDC248" s="69"/>
      <c r="HDD248" s="69"/>
      <c r="HDE248" s="69"/>
      <c r="HDF248" s="69"/>
      <c r="HDG248" s="69"/>
      <c r="HDH248" s="69"/>
      <c r="HDI248" s="69"/>
      <c r="HDJ248" s="69"/>
      <c r="HDK248" s="69"/>
      <c r="HDL248" s="69"/>
      <c r="HDM248" s="69"/>
      <c r="HDN248" s="69"/>
      <c r="HDO248" s="69"/>
      <c r="HDP248" s="69"/>
      <c r="HDQ248" s="69"/>
      <c r="HDR248" s="69"/>
      <c r="HDS248" s="69"/>
      <c r="HDT248" s="69"/>
      <c r="HDU248" s="69"/>
      <c r="HDV248" s="69"/>
      <c r="HDW248" s="69"/>
      <c r="HDX248" s="69"/>
      <c r="HDY248" s="69"/>
      <c r="HDZ248" s="69"/>
      <c r="HEA248" s="69"/>
      <c r="HEB248" s="69"/>
      <c r="HEC248" s="69"/>
      <c r="HED248" s="69"/>
      <c r="HEE248" s="69"/>
      <c r="HEF248" s="69"/>
      <c r="HEG248" s="69"/>
      <c r="HEH248" s="69"/>
      <c r="HEI248" s="69"/>
      <c r="HEJ248" s="69"/>
      <c r="HEK248" s="69"/>
      <c r="HEL248" s="69"/>
      <c r="HEM248" s="69"/>
      <c r="HEN248" s="69"/>
      <c r="HEO248" s="69"/>
      <c r="HEP248" s="69"/>
      <c r="HEQ248" s="69"/>
      <c r="HER248" s="69"/>
      <c r="HES248" s="69"/>
      <c r="HET248" s="69"/>
      <c r="HEU248" s="69"/>
      <c r="HEV248" s="69"/>
      <c r="HEW248" s="69"/>
      <c r="HEX248" s="69"/>
      <c r="HEY248" s="69"/>
      <c r="HEZ248" s="69"/>
      <c r="HFA248" s="69"/>
      <c r="HFB248" s="69"/>
      <c r="HFC248" s="69"/>
      <c r="HFD248" s="69"/>
      <c r="HFE248" s="69"/>
      <c r="HFF248" s="69"/>
      <c r="HFG248" s="69"/>
      <c r="HFH248" s="69"/>
      <c r="HFI248" s="69"/>
      <c r="HFJ248" s="69"/>
      <c r="HFK248" s="69"/>
      <c r="HFL248" s="69"/>
      <c r="HFM248" s="69"/>
      <c r="HFN248" s="69"/>
      <c r="HFO248" s="69"/>
      <c r="HFP248" s="69"/>
      <c r="HFQ248" s="69"/>
      <c r="HFR248" s="69"/>
      <c r="HFS248" s="69"/>
      <c r="HFT248" s="69"/>
      <c r="HFU248" s="69"/>
      <c r="HFV248" s="69"/>
      <c r="HFW248" s="69"/>
      <c r="HFX248" s="69"/>
      <c r="HFY248" s="69"/>
      <c r="HFZ248" s="69"/>
      <c r="HGA248" s="69"/>
      <c r="HGB248" s="69"/>
      <c r="HGC248" s="69"/>
      <c r="HGD248" s="69"/>
      <c r="HGE248" s="69"/>
      <c r="HGF248" s="69"/>
      <c r="HGG248" s="69"/>
      <c r="HGH248" s="69"/>
      <c r="HGI248" s="69"/>
      <c r="HGJ248" s="69"/>
      <c r="HGK248" s="69"/>
      <c r="HGL248" s="69"/>
      <c r="HGM248" s="69"/>
      <c r="HGN248" s="69"/>
      <c r="HGO248" s="69"/>
      <c r="HGP248" s="69"/>
      <c r="HGQ248" s="69"/>
      <c r="HGR248" s="69"/>
      <c r="HGS248" s="69"/>
      <c r="HGT248" s="69"/>
      <c r="HGU248" s="69"/>
      <c r="HGV248" s="69"/>
      <c r="HGW248" s="69"/>
      <c r="HGX248" s="69"/>
      <c r="HGY248" s="69"/>
      <c r="HGZ248" s="69"/>
      <c r="HHA248" s="69"/>
      <c r="HHB248" s="69"/>
      <c r="HHC248" s="69"/>
      <c r="HHD248" s="69"/>
      <c r="HHE248" s="69"/>
      <c r="HHF248" s="69"/>
      <c r="HHG248" s="69"/>
      <c r="HHH248" s="69"/>
      <c r="HHI248" s="69"/>
      <c r="HHJ248" s="69"/>
      <c r="HHK248" s="69"/>
      <c r="HHL248" s="69"/>
      <c r="HHM248" s="69"/>
      <c r="HHN248" s="69"/>
      <c r="HHO248" s="69"/>
      <c r="HHP248" s="69"/>
      <c r="HHQ248" s="69"/>
      <c r="HHR248" s="69"/>
      <c r="HHS248" s="69"/>
      <c r="HHT248" s="69"/>
      <c r="HHU248" s="69"/>
      <c r="HHV248" s="69"/>
      <c r="HHW248" s="69"/>
      <c r="HHX248" s="69"/>
      <c r="HHY248" s="69"/>
      <c r="HHZ248" s="69"/>
      <c r="HIA248" s="69"/>
      <c r="HIB248" s="69"/>
      <c r="HIC248" s="69"/>
      <c r="HID248" s="69"/>
      <c r="HIE248" s="69"/>
      <c r="HIF248" s="69"/>
      <c r="HIG248" s="69"/>
      <c r="HIH248" s="69"/>
      <c r="HII248" s="69"/>
      <c r="HIJ248" s="69"/>
      <c r="HIK248" s="69"/>
      <c r="HIL248" s="69"/>
      <c r="HIM248" s="69"/>
      <c r="HIN248" s="69"/>
      <c r="HIO248" s="69"/>
      <c r="HIP248" s="69"/>
      <c r="HIQ248" s="69"/>
      <c r="HIR248" s="69"/>
      <c r="HIS248" s="69"/>
      <c r="HIT248" s="69"/>
      <c r="HIU248" s="69"/>
      <c r="HIV248" s="69"/>
      <c r="HIW248" s="69"/>
      <c r="HIX248" s="69"/>
      <c r="HIY248" s="69"/>
      <c r="HIZ248" s="69"/>
      <c r="HJA248" s="69"/>
      <c r="HJB248" s="69"/>
      <c r="HJC248" s="69"/>
      <c r="HJD248" s="69"/>
      <c r="HJE248" s="69"/>
      <c r="HJF248" s="69"/>
      <c r="HJG248" s="69"/>
      <c r="HJH248" s="69"/>
      <c r="HJI248" s="69"/>
      <c r="HJJ248" s="69"/>
      <c r="HJK248" s="69"/>
      <c r="HJL248" s="69"/>
      <c r="HJM248" s="69"/>
      <c r="HJN248" s="69"/>
      <c r="HJO248" s="69"/>
      <c r="HJP248" s="69"/>
      <c r="HJQ248" s="69"/>
      <c r="HJR248" s="69"/>
      <c r="HJS248" s="69"/>
      <c r="HJT248" s="69"/>
      <c r="HJU248" s="69"/>
      <c r="HJV248" s="69"/>
      <c r="HJW248" s="69"/>
      <c r="HJX248" s="69"/>
      <c r="HJY248" s="69"/>
      <c r="HJZ248" s="69"/>
      <c r="HKA248" s="69"/>
      <c r="HKB248" s="69"/>
      <c r="HKC248" s="69"/>
      <c r="HKD248" s="69"/>
      <c r="HKE248" s="69"/>
      <c r="HKF248" s="69"/>
      <c r="HKG248" s="69"/>
      <c r="HKH248" s="69"/>
      <c r="HKI248" s="69"/>
      <c r="HKJ248" s="69"/>
      <c r="HKK248" s="69"/>
      <c r="HKL248" s="69"/>
      <c r="HKM248" s="69"/>
      <c r="HKN248" s="69"/>
      <c r="HKO248" s="69"/>
      <c r="HKP248" s="69"/>
      <c r="HKQ248" s="69"/>
      <c r="HKR248" s="69"/>
      <c r="HKS248" s="69"/>
      <c r="HKT248" s="69"/>
      <c r="HKU248" s="69"/>
      <c r="HKV248" s="69"/>
      <c r="HKW248" s="69"/>
      <c r="HKX248" s="69"/>
      <c r="HKY248" s="69"/>
      <c r="HKZ248" s="69"/>
      <c r="HLA248" s="69"/>
      <c r="HLB248" s="69"/>
      <c r="HLC248" s="69"/>
      <c r="HLD248" s="69"/>
      <c r="HLE248" s="69"/>
      <c r="HLF248" s="69"/>
      <c r="HLG248" s="69"/>
      <c r="HLH248" s="69"/>
      <c r="HLI248" s="69"/>
      <c r="HLJ248" s="69"/>
      <c r="HLK248" s="69"/>
      <c r="HLL248" s="69"/>
      <c r="HLM248" s="69"/>
      <c r="HLN248" s="69"/>
      <c r="HLO248" s="69"/>
      <c r="HLP248" s="69"/>
      <c r="HLQ248" s="69"/>
      <c r="HLR248" s="69"/>
      <c r="HLS248" s="69"/>
      <c r="HLT248" s="69"/>
      <c r="HLU248" s="69"/>
      <c r="HLV248" s="69"/>
      <c r="HLW248" s="69"/>
      <c r="HLX248" s="69"/>
      <c r="HLY248" s="69"/>
      <c r="HLZ248" s="69"/>
      <c r="HMA248" s="69"/>
      <c r="HMB248" s="69"/>
      <c r="HMC248" s="69"/>
      <c r="HMD248" s="69"/>
      <c r="HME248" s="69"/>
      <c r="HMF248" s="69"/>
      <c r="HMG248" s="69"/>
      <c r="HMH248" s="69"/>
      <c r="HMI248" s="69"/>
      <c r="HMJ248" s="69"/>
      <c r="HMK248" s="69"/>
      <c r="HML248" s="69"/>
      <c r="HMM248" s="69"/>
      <c r="HMN248" s="69"/>
      <c r="HMO248" s="69"/>
      <c r="HMP248" s="69"/>
      <c r="HMQ248" s="69"/>
      <c r="HMR248" s="69"/>
      <c r="HMS248" s="69"/>
      <c r="HMT248" s="69"/>
      <c r="HMU248" s="69"/>
      <c r="HMV248" s="69"/>
      <c r="HMW248" s="69"/>
      <c r="HMX248" s="69"/>
      <c r="HMY248" s="69"/>
      <c r="HMZ248" s="69"/>
      <c r="HNA248" s="69"/>
      <c r="HNB248" s="69"/>
      <c r="HNC248" s="69"/>
      <c r="HND248" s="69"/>
      <c r="HNE248" s="69"/>
      <c r="HNF248" s="69"/>
      <c r="HNG248" s="69"/>
      <c r="HNH248" s="69"/>
      <c r="HNI248" s="69"/>
      <c r="HNJ248" s="69"/>
      <c r="HNK248" s="69"/>
      <c r="HNL248" s="69"/>
      <c r="HNM248" s="69"/>
      <c r="HNN248" s="69"/>
      <c r="HNO248" s="69"/>
      <c r="HNP248" s="69"/>
      <c r="HNQ248" s="69"/>
      <c r="HNR248" s="69"/>
      <c r="HNS248" s="69"/>
      <c r="HNT248" s="69"/>
      <c r="HNU248" s="69"/>
      <c r="HNV248" s="69"/>
      <c r="HNW248" s="69"/>
      <c r="HNX248" s="69"/>
      <c r="HNY248" s="69"/>
      <c r="HNZ248" s="69"/>
      <c r="HOA248" s="69"/>
      <c r="HOB248" s="69"/>
      <c r="HOC248" s="69"/>
      <c r="HOD248" s="69"/>
      <c r="HOE248" s="69"/>
      <c r="HOF248" s="69"/>
      <c r="HOG248" s="69"/>
      <c r="HOH248" s="69"/>
      <c r="HOI248" s="69"/>
      <c r="HOJ248" s="69"/>
      <c r="HOK248" s="69"/>
      <c r="HOL248" s="69"/>
      <c r="HOM248" s="69"/>
      <c r="HON248" s="69"/>
      <c r="HOO248" s="69"/>
      <c r="HOP248" s="69"/>
      <c r="HOQ248" s="69"/>
      <c r="HOR248" s="69"/>
      <c r="HOS248" s="69"/>
      <c r="HOT248" s="69"/>
      <c r="HOU248" s="69"/>
      <c r="HOV248" s="69"/>
      <c r="HOW248" s="69"/>
      <c r="HOX248" s="69"/>
      <c r="HOY248" s="69"/>
      <c r="HOZ248" s="69"/>
      <c r="HPA248" s="69"/>
      <c r="HPB248" s="69"/>
      <c r="HPC248" s="69"/>
      <c r="HPD248" s="69"/>
      <c r="HPE248" s="69"/>
      <c r="HPF248" s="69"/>
      <c r="HPG248" s="69"/>
      <c r="HPH248" s="69"/>
      <c r="HPI248" s="69"/>
      <c r="HPJ248" s="69"/>
      <c r="HPK248" s="69"/>
      <c r="HPL248" s="69"/>
      <c r="HPM248" s="69"/>
      <c r="HPN248" s="69"/>
      <c r="HPO248" s="69"/>
      <c r="HPP248" s="69"/>
      <c r="HPQ248" s="69"/>
      <c r="HPR248" s="69"/>
      <c r="HPS248" s="69"/>
      <c r="HPT248" s="69"/>
      <c r="HPU248" s="69"/>
      <c r="HPV248" s="69"/>
      <c r="HPW248" s="69"/>
      <c r="HPX248" s="69"/>
      <c r="HPY248" s="69"/>
      <c r="HPZ248" s="69"/>
      <c r="HQA248" s="69"/>
      <c r="HQB248" s="69"/>
      <c r="HQC248" s="69"/>
      <c r="HQD248" s="69"/>
      <c r="HQE248" s="69"/>
      <c r="HQF248" s="69"/>
      <c r="HQG248" s="69"/>
      <c r="HQH248" s="69"/>
      <c r="HQI248" s="69"/>
      <c r="HQJ248" s="69"/>
      <c r="HQK248" s="69"/>
      <c r="HQL248" s="69"/>
      <c r="HQM248" s="69"/>
      <c r="HQN248" s="69"/>
      <c r="HQO248" s="69"/>
      <c r="HQP248" s="69"/>
      <c r="HQQ248" s="69"/>
      <c r="HQR248" s="69"/>
      <c r="HQS248" s="69"/>
      <c r="HQT248" s="69"/>
      <c r="HQU248" s="69"/>
      <c r="HQV248" s="69"/>
      <c r="HQW248" s="69"/>
      <c r="HQX248" s="69"/>
      <c r="HQY248" s="69"/>
      <c r="HQZ248" s="69"/>
      <c r="HRA248" s="69"/>
      <c r="HRB248" s="69"/>
      <c r="HRC248" s="69"/>
      <c r="HRD248" s="69"/>
      <c r="HRE248" s="69"/>
      <c r="HRF248" s="69"/>
      <c r="HRG248" s="69"/>
      <c r="HRH248" s="69"/>
      <c r="HRI248" s="69"/>
      <c r="HRJ248" s="69"/>
      <c r="HRK248" s="69"/>
      <c r="HRL248" s="69"/>
      <c r="HRM248" s="69"/>
      <c r="HRN248" s="69"/>
      <c r="HRO248" s="69"/>
      <c r="HRP248" s="69"/>
      <c r="HRQ248" s="69"/>
      <c r="HRR248" s="69"/>
      <c r="HRS248" s="69"/>
      <c r="HRT248" s="69"/>
      <c r="HRU248" s="69"/>
      <c r="HRV248" s="69"/>
      <c r="HRW248" s="69"/>
      <c r="HRX248" s="69"/>
      <c r="HRY248" s="69"/>
      <c r="HRZ248" s="69"/>
      <c r="HSA248" s="69"/>
      <c r="HSB248" s="69"/>
      <c r="HSC248" s="69"/>
      <c r="HSD248" s="69"/>
      <c r="HSE248" s="69"/>
      <c r="HSF248" s="69"/>
      <c r="HSG248" s="69"/>
      <c r="HSH248" s="69"/>
      <c r="HSI248" s="69"/>
      <c r="HSJ248" s="69"/>
      <c r="HSK248" s="69"/>
      <c r="HSL248" s="69"/>
      <c r="HSM248" s="69"/>
      <c r="HSN248" s="69"/>
      <c r="HSO248" s="69"/>
      <c r="HSP248" s="69"/>
      <c r="HSQ248" s="69"/>
      <c r="HSR248" s="69"/>
      <c r="HSS248" s="69"/>
      <c r="HST248" s="69"/>
      <c r="HSU248" s="69"/>
      <c r="HSV248" s="69"/>
      <c r="HSW248" s="69"/>
      <c r="HSX248" s="69"/>
      <c r="HSY248" s="69"/>
      <c r="HSZ248" s="69"/>
      <c r="HTA248" s="69"/>
      <c r="HTB248" s="69"/>
      <c r="HTC248" s="69"/>
      <c r="HTD248" s="69"/>
      <c r="HTE248" s="69"/>
      <c r="HTF248" s="69"/>
      <c r="HTG248" s="69"/>
      <c r="HTH248" s="69"/>
      <c r="HTI248" s="69"/>
      <c r="HTJ248" s="69"/>
      <c r="HTK248" s="69"/>
      <c r="HTL248" s="69"/>
      <c r="HTM248" s="69"/>
      <c r="HTN248" s="69"/>
      <c r="HTO248" s="69"/>
      <c r="HTP248" s="69"/>
      <c r="HTQ248" s="69"/>
      <c r="HTR248" s="69"/>
      <c r="HTS248" s="69"/>
      <c r="HTT248" s="69"/>
      <c r="HTU248" s="69"/>
      <c r="HTV248" s="69"/>
      <c r="HTW248" s="69"/>
      <c r="HTX248" s="69"/>
      <c r="HTY248" s="69"/>
      <c r="HTZ248" s="69"/>
      <c r="HUA248" s="69"/>
      <c r="HUB248" s="69"/>
      <c r="HUC248" s="69"/>
      <c r="HUD248" s="69"/>
      <c r="HUE248" s="69"/>
      <c r="HUF248" s="69"/>
      <c r="HUG248" s="69"/>
      <c r="HUH248" s="69"/>
      <c r="HUI248" s="69"/>
      <c r="HUJ248" s="69"/>
      <c r="HUK248" s="69"/>
      <c r="HUL248" s="69"/>
      <c r="HUM248" s="69"/>
      <c r="HUN248" s="69"/>
      <c r="HUO248" s="69"/>
      <c r="HUP248" s="69"/>
      <c r="HUQ248" s="69"/>
      <c r="HUR248" s="69"/>
      <c r="HUS248" s="69"/>
      <c r="HUT248" s="69"/>
      <c r="HUU248" s="69"/>
      <c r="HUV248" s="69"/>
      <c r="HUW248" s="69"/>
      <c r="HUX248" s="69"/>
      <c r="HUY248" s="69"/>
      <c r="HUZ248" s="69"/>
      <c r="HVA248" s="69"/>
      <c r="HVB248" s="69"/>
      <c r="HVC248" s="69"/>
      <c r="HVD248" s="69"/>
      <c r="HVE248" s="69"/>
      <c r="HVF248" s="69"/>
      <c r="HVG248" s="69"/>
      <c r="HVH248" s="69"/>
      <c r="HVI248" s="69"/>
      <c r="HVJ248" s="69"/>
      <c r="HVK248" s="69"/>
      <c r="HVL248" s="69"/>
      <c r="HVM248" s="69"/>
      <c r="HVN248" s="69"/>
      <c r="HVO248" s="69"/>
      <c r="HVP248" s="69"/>
      <c r="HVQ248" s="69"/>
      <c r="HVR248" s="69"/>
      <c r="HVS248" s="69"/>
      <c r="HVT248" s="69"/>
      <c r="HVU248" s="69"/>
      <c r="HVV248" s="69"/>
      <c r="HVW248" s="69"/>
      <c r="HVX248" s="69"/>
      <c r="HVY248" s="69"/>
      <c r="HVZ248" s="69"/>
      <c r="HWA248" s="69"/>
      <c r="HWB248" s="69"/>
      <c r="HWC248" s="69"/>
      <c r="HWD248" s="69"/>
      <c r="HWE248" s="69"/>
      <c r="HWF248" s="69"/>
      <c r="HWG248" s="69"/>
      <c r="HWH248" s="69"/>
      <c r="HWI248" s="69"/>
      <c r="HWJ248" s="69"/>
      <c r="HWK248" s="69"/>
      <c r="HWL248" s="69"/>
      <c r="HWM248" s="69"/>
      <c r="HWN248" s="69"/>
      <c r="HWO248" s="69"/>
      <c r="HWP248" s="69"/>
      <c r="HWQ248" s="69"/>
      <c r="HWR248" s="69"/>
      <c r="HWS248" s="69"/>
      <c r="HWT248" s="69"/>
      <c r="HWU248" s="69"/>
      <c r="HWV248" s="69"/>
      <c r="HWW248" s="69"/>
      <c r="HWX248" s="69"/>
      <c r="HWY248" s="69"/>
      <c r="HWZ248" s="69"/>
      <c r="HXA248" s="69"/>
      <c r="HXB248" s="69"/>
      <c r="HXC248" s="69"/>
      <c r="HXD248" s="69"/>
      <c r="HXE248" s="69"/>
      <c r="HXF248" s="69"/>
      <c r="HXG248" s="69"/>
      <c r="HXH248" s="69"/>
      <c r="HXI248" s="69"/>
      <c r="HXJ248" s="69"/>
      <c r="HXK248" s="69"/>
      <c r="HXL248" s="69"/>
      <c r="HXM248" s="69"/>
      <c r="HXN248" s="69"/>
      <c r="HXO248" s="69"/>
      <c r="HXP248" s="69"/>
      <c r="HXQ248" s="69"/>
      <c r="HXR248" s="69"/>
      <c r="HXS248" s="69"/>
      <c r="HXT248" s="69"/>
      <c r="HXU248" s="69"/>
      <c r="HXV248" s="69"/>
      <c r="HXW248" s="69"/>
      <c r="HXX248" s="69"/>
      <c r="HXY248" s="69"/>
      <c r="HXZ248" s="69"/>
      <c r="HYA248" s="69"/>
      <c r="HYB248" s="69"/>
      <c r="HYC248" s="69"/>
      <c r="HYD248" s="69"/>
      <c r="HYE248" s="69"/>
      <c r="HYF248" s="69"/>
      <c r="HYG248" s="69"/>
      <c r="HYH248" s="69"/>
      <c r="HYI248" s="69"/>
      <c r="HYJ248" s="69"/>
      <c r="HYK248" s="69"/>
      <c r="HYL248" s="69"/>
      <c r="HYM248" s="69"/>
      <c r="HYN248" s="69"/>
      <c r="HYO248" s="69"/>
      <c r="HYP248" s="69"/>
      <c r="HYQ248" s="69"/>
      <c r="HYR248" s="69"/>
      <c r="HYS248" s="69"/>
      <c r="HYT248" s="69"/>
      <c r="HYU248" s="69"/>
      <c r="HYV248" s="69"/>
      <c r="HYW248" s="69"/>
      <c r="HYX248" s="69"/>
      <c r="HYY248" s="69"/>
      <c r="HYZ248" s="69"/>
      <c r="HZA248" s="69"/>
      <c r="HZB248" s="69"/>
      <c r="HZC248" s="69"/>
      <c r="HZD248" s="69"/>
      <c r="HZE248" s="69"/>
      <c r="HZF248" s="69"/>
      <c r="HZG248" s="69"/>
      <c r="HZH248" s="69"/>
      <c r="HZI248" s="69"/>
      <c r="HZJ248" s="69"/>
      <c r="HZK248" s="69"/>
      <c r="HZL248" s="69"/>
      <c r="HZM248" s="69"/>
      <c r="HZN248" s="69"/>
      <c r="HZO248" s="69"/>
      <c r="HZP248" s="69"/>
      <c r="HZQ248" s="69"/>
      <c r="HZR248" s="69"/>
      <c r="HZS248" s="69"/>
      <c r="HZT248" s="69"/>
      <c r="HZU248" s="69"/>
      <c r="HZV248" s="69"/>
      <c r="HZW248" s="69"/>
      <c r="HZX248" s="69"/>
      <c r="HZY248" s="69"/>
      <c r="HZZ248" s="69"/>
      <c r="IAA248" s="69"/>
      <c r="IAB248" s="69"/>
      <c r="IAC248" s="69"/>
      <c r="IAD248" s="69"/>
      <c r="IAE248" s="69"/>
      <c r="IAF248" s="69"/>
      <c r="IAG248" s="69"/>
      <c r="IAH248" s="69"/>
      <c r="IAI248" s="69"/>
      <c r="IAJ248" s="69"/>
      <c r="IAK248" s="69"/>
      <c r="IAL248" s="69"/>
      <c r="IAM248" s="69"/>
      <c r="IAN248" s="69"/>
      <c r="IAO248" s="69"/>
      <c r="IAP248" s="69"/>
      <c r="IAQ248" s="69"/>
      <c r="IAR248" s="69"/>
      <c r="IAS248" s="69"/>
      <c r="IAT248" s="69"/>
      <c r="IAU248" s="69"/>
      <c r="IAV248" s="69"/>
      <c r="IAW248" s="69"/>
      <c r="IAX248" s="69"/>
      <c r="IAY248" s="69"/>
      <c r="IAZ248" s="69"/>
      <c r="IBA248" s="69"/>
      <c r="IBB248" s="69"/>
      <c r="IBC248" s="69"/>
      <c r="IBD248" s="69"/>
      <c r="IBE248" s="69"/>
      <c r="IBF248" s="69"/>
      <c r="IBG248" s="69"/>
      <c r="IBH248" s="69"/>
      <c r="IBI248" s="69"/>
      <c r="IBJ248" s="69"/>
      <c r="IBK248" s="69"/>
      <c r="IBL248" s="69"/>
      <c r="IBM248" s="69"/>
      <c r="IBN248" s="69"/>
      <c r="IBO248" s="69"/>
      <c r="IBP248" s="69"/>
      <c r="IBQ248" s="69"/>
      <c r="IBR248" s="69"/>
      <c r="IBS248" s="69"/>
      <c r="IBT248" s="69"/>
      <c r="IBU248" s="69"/>
      <c r="IBV248" s="69"/>
      <c r="IBW248" s="69"/>
      <c r="IBX248" s="69"/>
      <c r="IBY248" s="69"/>
      <c r="IBZ248" s="69"/>
      <c r="ICA248" s="69"/>
      <c r="ICB248" s="69"/>
      <c r="ICC248" s="69"/>
      <c r="ICD248" s="69"/>
      <c r="ICE248" s="69"/>
      <c r="ICF248" s="69"/>
      <c r="ICG248" s="69"/>
      <c r="ICH248" s="69"/>
      <c r="ICI248" s="69"/>
      <c r="ICJ248" s="69"/>
      <c r="ICK248" s="69"/>
      <c r="ICL248" s="69"/>
      <c r="ICM248" s="69"/>
      <c r="ICN248" s="69"/>
      <c r="ICO248" s="69"/>
      <c r="ICP248" s="69"/>
      <c r="ICQ248" s="69"/>
      <c r="ICR248" s="69"/>
      <c r="ICS248" s="69"/>
      <c r="ICT248" s="69"/>
      <c r="ICU248" s="69"/>
      <c r="ICV248" s="69"/>
      <c r="ICW248" s="69"/>
      <c r="ICX248" s="69"/>
      <c r="ICY248" s="69"/>
      <c r="ICZ248" s="69"/>
      <c r="IDA248" s="69"/>
      <c r="IDB248" s="69"/>
      <c r="IDC248" s="69"/>
      <c r="IDD248" s="69"/>
      <c r="IDE248" s="69"/>
      <c r="IDF248" s="69"/>
      <c r="IDG248" s="69"/>
      <c r="IDH248" s="69"/>
      <c r="IDI248" s="69"/>
      <c r="IDJ248" s="69"/>
      <c r="IDK248" s="69"/>
      <c r="IDL248" s="69"/>
      <c r="IDM248" s="69"/>
      <c r="IDN248" s="69"/>
      <c r="IDO248" s="69"/>
      <c r="IDP248" s="69"/>
      <c r="IDQ248" s="69"/>
      <c r="IDR248" s="69"/>
      <c r="IDS248" s="69"/>
      <c r="IDT248" s="69"/>
      <c r="IDU248" s="69"/>
      <c r="IDV248" s="69"/>
      <c r="IDW248" s="69"/>
      <c r="IDX248" s="69"/>
      <c r="IDY248" s="69"/>
      <c r="IDZ248" s="69"/>
      <c r="IEA248" s="69"/>
      <c r="IEB248" s="69"/>
      <c r="IEC248" s="69"/>
      <c r="IED248" s="69"/>
      <c r="IEE248" s="69"/>
      <c r="IEF248" s="69"/>
      <c r="IEG248" s="69"/>
      <c r="IEH248" s="69"/>
      <c r="IEI248" s="69"/>
      <c r="IEJ248" s="69"/>
      <c r="IEK248" s="69"/>
      <c r="IEL248" s="69"/>
      <c r="IEM248" s="69"/>
      <c r="IEN248" s="69"/>
      <c r="IEO248" s="69"/>
      <c r="IEP248" s="69"/>
      <c r="IEQ248" s="69"/>
      <c r="IER248" s="69"/>
      <c r="IES248" s="69"/>
      <c r="IET248" s="69"/>
      <c r="IEU248" s="69"/>
      <c r="IEV248" s="69"/>
      <c r="IEW248" s="69"/>
      <c r="IEX248" s="69"/>
      <c r="IEY248" s="69"/>
      <c r="IEZ248" s="69"/>
      <c r="IFA248" s="69"/>
      <c r="IFB248" s="69"/>
      <c r="IFC248" s="69"/>
      <c r="IFD248" s="69"/>
      <c r="IFE248" s="69"/>
      <c r="IFF248" s="69"/>
      <c r="IFG248" s="69"/>
      <c r="IFH248" s="69"/>
      <c r="IFI248" s="69"/>
      <c r="IFJ248" s="69"/>
      <c r="IFK248" s="69"/>
      <c r="IFL248" s="69"/>
      <c r="IFM248" s="69"/>
      <c r="IFN248" s="69"/>
      <c r="IFO248" s="69"/>
      <c r="IFP248" s="69"/>
      <c r="IFQ248" s="69"/>
      <c r="IFR248" s="69"/>
      <c r="IFS248" s="69"/>
      <c r="IFT248" s="69"/>
      <c r="IFU248" s="69"/>
      <c r="IFV248" s="69"/>
      <c r="IFW248" s="69"/>
      <c r="IFX248" s="69"/>
      <c r="IFY248" s="69"/>
      <c r="IFZ248" s="69"/>
      <c r="IGA248" s="69"/>
      <c r="IGB248" s="69"/>
      <c r="IGC248" s="69"/>
      <c r="IGD248" s="69"/>
      <c r="IGE248" s="69"/>
      <c r="IGF248" s="69"/>
      <c r="IGG248" s="69"/>
      <c r="IGH248" s="69"/>
      <c r="IGI248" s="69"/>
      <c r="IGJ248" s="69"/>
      <c r="IGK248" s="69"/>
      <c r="IGL248" s="69"/>
      <c r="IGM248" s="69"/>
      <c r="IGN248" s="69"/>
      <c r="IGO248" s="69"/>
      <c r="IGP248" s="69"/>
      <c r="IGQ248" s="69"/>
      <c r="IGR248" s="69"/>
      <c r="IGS248" s="69"/>
      <c r="IGT248" s="69"/>
      <c r="IGU248" s="69"/>
      <c r="IGV248" s="69"/>
      <c r="IGW248" s="69"/>
      <c r="IGX248" s="69"/>
      <c r="IGY248" s="69"/>
      <c r="IGZ248" s="69"/>
      <c r="IHA248" s="69"/>
      <c r="IHB248" s="69"/>
      <c r="IHC248" s="69"/>
      <c r="IHD248" s="69"/>
      <c r="IHE248" s="69"/>
      <c r="IHF248" s="69"/>
      <c r="IHG248" s="69"/>
      <c r="IHH248" s="69"/>
      <c r="IHI248" s="69"/>
      <c r="IHJ248" s="69"/>
      <c r="IHK248" s="69"/>
      <c r="IHL248" s="69"/>
      <c r="IHM248" s="69"/>
      <c r="IHN248" s="69"/>
      <c r="IHO248" s="69"/>
      <c r="IHP248" s="69"/>
      <c r="IHQ248" s="69"/>
      <c r="IHR248" s="69"/>
      <c r="IHS248" s="69"/>
      <c r="IHT248" s="69"/>
      <c r="IHU248" s="69"/>
      <c r="IHV248" s="69"/>
      <c r="IHW248" s="69"/>
      <c r="IHX248" s="69"/>
      <c r="IHY248" s="69"/>
      <c r="IHZ248" s="69"/>
      <c r="IIA248" s="69"/>
      <c r="IIB248" s="69"/>
      <c r="IIC248" s="69"/>
      <c r="IID248" s="69"/>
      <c r="IIE248" s="69"/>
      <c r="IIF248" s="69"/>
      <c r="IIG248" s="69"/>
      <c r="IIH248" s="69"/>
      <c r="III248" s="69"/>
      <c r="IIJ248" s="69"/>
      <c r="IIK248" s="69"/>
      <c r="IIL248" s="69"/>
      <c r="IIM248" s="69"/>
      <c r="IIN248" s="69"/>
      <c r="IIO248" s="69"/>
      <c r="IIP248" s="69"/>
      <c r="IIQ248" s="69"/>
      <c r="IIR248" s="69"/>
      <c r="IIS248" s="69"/>
      <c r="IIT248" s="69"/>
      <c r="IIU248" s="69"/>
      <c r="IIV248" s="69"/>
      <c r="IIW248" s="69"/>
      <c r="IIX248" s="69"/>
      <c r="IIY248" s="69"/>
      <c r="IIZ248" s="69"/>
      <c r="IJA248" s="69"/>
      <c r="IJB248" s="69"/>
      <c r="IJC248" s="69"/>
      <c r="IJD248" s="69"/>
      <c r="IJE248" s="69"/>
      <c r="IJF248" s="69"/>
      <c r="IJG248" s="69"/>
      <c r="IJH248" s="69"/>
      <c r="IJI248" s="69"/>
      <c r="IJJ248" s="69"/>
      <c r="IJK248" s="69"/>
      <c r="IJL248" s="69"/>
      <c r="IJM248" s="69"/>
      <c r="IJN248" s="69"/>
      <c r="IJO248" s="69"/>
      <c r="IJP248" s="69"/>
      <c r="IJQ248" s="69"/>
      <c r="IJR248" s="69"/>
      <c r="IJS248" s="69"/>
      <c r="IJT248" s="69"/>
      <c r="IJU248" s="69"/>
      <c r="IJV248" s="69"/>
      <c r="IJW248" s="69"/>
      <c r="IJX248" s="69"/>
      <c r="IJY248" s="69"/>
      <c r="IJZ248" s="69"/>
      <c r="IKA248" s="69"/>
      <c r="IKB248" s="69"/>
      <c r="IKC248" s="69"/>
      <c r="IKD248" s="69"/>
      <c r="IKE248" s="69"/>
      <c r="IKF248" s="69"/>
      <c r="IKG248" s="69"/>
      <c r="IKH248" s="69"/>
      <c r="IKI248" s="69"/>
      <c r="IKJ248" s="69"/>
      <c r="IKK248" s="69"/>
      <c r="IKL248" s="69"/>
      <c r="IKM248" s="69"/>
      <c r="IKN248" s="69"/>
      <c r="IKO248" s="69"/>
      <c r="IKP248" s="69"/>
      <c r="IKQ248" s="69"/>
      <c r="IKR248" s="69"/>
      <c r="IKS248" s="69"/>
      <c r="IKT248" s="69"/>
      <c r="IKU248" s="69"/>
      <c r="IKV248" s="69"/>
      <c r="IKW248" s="69"/>
      <c r="IKX248" s="69"/>
      <c r="IKY248" s="69"/>
      <c r="IKZ248" s="69"/>
      <c r="ILA248" s="69"/>
      <c r="ILB248" s="69"/>
      <c r="ILC248" s="69"/>
      <c r="ILD248" s="69"/>
      <c r="ILE248" s="69"/>
      <c r="ILF248" s="69"/>
      <c r="ILG248" s="69"/>
      <c r="ILH248" s="69"/>
      <c r="ILI248" s="69"/>
      <c r="ILJ248" s="69"/>
      <c r="ILK248" s="69"/>
      <c r="ILL248" s="69"/>
      <c r="ILM248" s="69"/>
      <c r="ILN248" s="69"/>
      <c r="ILO248" s="69"/>
      <c r="ILP248" s="69"/>
      <c r="ILQ248" s="69"/>
      <c r="ILR248" s="69"/>
      <c r="ILS248" s="69"/>
      <c r="ILT248" s="69"/>
      <c r="ILU248" s="69"/>
      <c r="ILV248" s="69"/>
      <c r="ILW248" s="69"/>
      <c r="ILX248" s="69"/>
      <c r="ILY248" s="69"/>
      <c r="ILZ248" s="69"/>
      <c r="IMA248" s="69"/>
      <c r="IMB248" s="69"/>
      <c r="IMC248" s="69"/>
      <c r="IMD248" s="69"/>
      <c r="IME248" s="69"/>
      <c r="IMF248" s="69"/>
      <c r="IMG248" s="69"/>
      <c r="IMH248" s="69"/>
      <c r="IMI248" s="69"/>
      <c r="IMJ248" s="69"/>
      <c r="IMK248" s="69"/>
      <c r="IML248" s="69"/>
      <c r="IMM248" s="69"/>
      <c r="IMN248" s="69"/>
      <c r="IMO248" s="69"/>
      <c r="IMP248" s="69"/>
      <c r="IMQ248" s="69"/>
      <c r="IMR248" s="69"/>
      <c r="IMS248" s="69"/>
      <c r="IMT248" s="69"/>
      <c r="IMU248" s="69"/>
      <c r="IMV248" s="69"/>
      <c r="IMW248" s="69"/>
      <c r="IMX248" s="69"/>
      <c r="IMY248" s="69"/>
      <c r="IMZ248" s="69"/>
      <c r="INA248" s="69"/>
      <c r="INB248" s="69"/>
      <c r="INC248" s="69"/>
      <c r="IND248" s="69"/>
      <c r="INE248" s="69"/>
      <c r="INF248" s="69"/>
      <c r="ING248" s="69"/>
      <c r="INH248" s="69"/>
      <c r="INI248" s="69"/>
      <c r="INJ248" s="69"/>
      <c r="INK248" s="69"/>
      <c r="INL248" s="69"/>
      <c r="INM248" s="69"/>
      <c r="INN248" s="69"/>
      <c r="INO248" s="69"/>
      <c r="INP248" s="69"/>
      <c r="INQ248" s="69"/>
      <c r="INR248" s="69"/>
      <c r="INS248" s="69"/>
      <c r="INT248" s="69"/>
      <c r="INU248" s="69"/>
      <c r="INV248" s="69"/>
      <c r="INW248" s="69"/>
      <c r="INX248" s="69"/>
      <c r="INY248" s="69"/>
      <c r="INZ248" s="69"/>
      <c r="IOA248" s="69"/>
      <c r="IOB248" s="69"/>
      <c r="IOC248" s="69"/>
      <c r="IOD248" s="69"/>
      <c r="IOE248" s="69"/>
      <c r="IOF248" s="69"/>
      <c r="IOG248" s="69"/>
      <c r="IOH248" s="69"/>
      <c r="IOI248" s="69"/>
      <c r="IOJ248" s="69"/>
      <c r="IOK248" s="69"/>
      <c r="IOL248" s="69"/>
      <c r="IOM248" s="69"/>
      <c r="ION248" s="69"/>
      <c r="IOO248" s="69"/>
      <c r="IOP248" s="69"/>
      <c r="IOQ248" s="69"/>
      <c r="IOR248" s="69"/>
      <c r="IOS248" s="69"/>
      <c r="IOT248" s="69"/>
      <c r="IOU248" s="69"/>
      <c r="IOV248" s="69"/>
      <c r="IOW248" s="69"/>
      <c r="IOX248" s="69"/>
      <c r="IOY248" s="69"/>
      <c r="IOZ248" s="69"/>
      <c r="IPA248" s="69"/>
      <c r="IPB248" s="69"/>
      <c r="IPC248" s="69"/>
      <c r="IPD248" s="69"/>
      <c r="IPE248" s="69"/>
      <c r="IPF248" s="69"/>
      <c r="IPG248" s="69"/>
      <c r="IPH248" s="69"/>
      <c r="IPI248" s="69"/>
      <c r="IPJ248" s="69"/>
      <c r="IPK248" s="69"/>
      <c r="IPL248" s="69"/>
      <c r="IPM248" s="69"/>
      <c r="IPN248" s="69"/>
      <c r="IPO248" s="69"/>
      <c r="IPP248" s="69"/>
      <c r="IPQ248" s="69"/>
      <c r="IPR248" s="69"/>
      <c r="IPS248" s="69"/>
      <c r="IPT248" s="69"/>
      <c r="IPU248" s="69"/>
      <c r="IPV248" s="69"/>
      <c r="IPW248" s="69"/>
      <c r="IPX248" s="69"/>
      <c r="IPY248" s="69"/>
      <c r="IPZ248" s="69"/>
      <c r="IQA248" s="69"/>
      <c r="IQB248" s="69"/>
      <c r="IQC248" s="69"/>
      <c r="IQD248" s="69"/>
      <c r="IQE248" s="69"/>
      <c r="IQF248" s="69"/>
      <c r="IQG248" s="69"/>
      <c r="IQH248" s="69"/>
      <c r="IQI248" s="69"/>
      <c r="IQJ248" s="69"/>
      <c r="IQK248" s="69"/>
      <c r="IQL248" s="69"/>
      <c r="IQM248" s="69"/>
      <c r="IQN248" s="69"/>
      <c r="IQO248" s="69"/>
      <c r="IQP248" s="69"/>
      <c r="IQQ248" s="69"/>
      <c r="IQR248" s="69"/>
      <c r="IQS248" s="69"/>
      <c r="IQT248" s="69"/>
      <c r="IQU248" s="69"/>
      <c r="IQV248" s="69"/>
      <c r="IQW248" s="69"/>
      <c r="IQX248" s="69"/>
      <c r="IQY248" s="69"/>
      <c r="IQZ248" s="69"/>
      <c r="IRA248" s="69"/>
      <c r="IRB248" s="69"/>
      <c r="IRC248" s="69"/>
      <c r="IRD248" s="69"/>
      <c r="IRE248" s="69"/>
      <c r="IRF248" s="69"/>
      <c r="IRG248" s="69"/>
      <c r="IRH248" s="69"/>
      <c r="IRI248" s="69"/>
      <c r="IRJ248" s="69"/>
      <c r="IRK248" s="69"/>
      <c r="IRL248" s="69"/>
      <c r="IRM248" s="69"/>
      <c r="IRN248" s="69"/>
      <c r="IRO248" s="69"/>
      <c r="IRP248" s="69"/>
      <c r="IRQ248" s="69"/>
      <c r="IRR248" s="69"/>
      <c r="IRS248" s="69"/>
      <c r="IRT248" s="69"/>
      <c r="IRU248" s="69"/>
      <c r="IRV248" s="69"/>
      <c r="IRW248" s="69"/>
      <c r="IRX248" s="69"/>
      <c r="IRY248" s="69"/>
      <c r="IRZ248" s="69"/>
      <c r="ISA248" s="69"/>
      <c r="ISB248" s="69"/>
      <c r="ISC248" s="69"/>
      <c r="ISD248" s="69"/>
      <c r="ISE248" s="69"/>
      <c r="ISF248" s="69"/>
      <c r="ISG248" s="69"/>
      <c r="ISH248" s="69"/>
      <c r="ISI248" s="69"/>
      <c r="ISJ248" s="69"/>
      <c r="ISK248" s="69"/>
      <c r="ISL248" s="69"/>
      <c r="ISM248" s="69"/>
      <c r="ISN248" s="69"/>
      <c r="ISO248" s="69"/>
      <c r="ISP248" s="69"/>
      <c r="ISQ248" s="69"/>
      <c r="ISR248" s="69"/>
      <c r="ISS248" s="69"/>
      <c r="IST248" s="69"/>
      <c r="ISU248" s="69"/>
      <c r="ISV248" s="69"/>
      <c r="ISW248" s="69"/>
      <c r="ISX248" s="69"/>
      <c r="ISY248" s="69"/>
      <c r="ISZ248" s="69"/>
      <c r="ITA248" s="69"/>
      <c r="ITB248" s="69"/>
      <c r="ITC248" s="69"/>
      <c r="ITD248" s="69"/>
      <c r="ITE248" s="69"/>
      <c r="ITF248" s="69"/>
      <c r="ITG248" s="69"/>
      <c r="ITH248" s="69"/>
      <c r="ITI248" s="69"/>
      <c r="ITJ248" s="69"/>
      <c r="ITK248" s="69"/>
      <c r="ITL248" s="69"/>
      <c r="ITM248" s="69"/>
      <c r="ITN248" s="69"/>
      <c r="ITO248" s="69"/>
      <c r="ITP248" s="69"/>
      <c r="ITQ248" s="69"/>
      <c r="ITR248" s="69"/>
      <c r="ITS248" s="69"/>
      <c r="ITT248" s="69"/>
      <c r="ITU248" s="69"/>
      <c r="ITV248" s="69"/>
      <c r="ITW248" s="69"/>
      <c r="ITX248" s="69"/>
      <c r="ITY248" s="69"/>
      <c r="ITZ248" s="69"/>
      <c r="IUA248" s="69"/>
      <c r="IUB248" s="69"/>
      <c r="IUC248" s="69"/>
      <c r="IUD248" s="69"/>
      <c r="IUE248" s="69"/>
      <c r="IUF248" s="69"/>
      <c r="IUG248" s="69"/>
      <c r="IUH248" s="69"/>
      <c r="IUI248" s="69"/>
      <c r="IUJ248" s="69"/>
      <c r="IUK248" s="69"/>
      <c r="IUL248" s="69"/>
      <c r="IUM248" s="69"/>
      <c r="IUN248" s="69"/>
      <c r="IUO248" s="69"/>
      <c r="IUP248" s="69"/>
      <c r="IUQ248" s="69"/>
      <c r="IUR248" s="69"/>
      <c r="IUS248" s="69"/>
      <c r="IUT248" s="69"/>
      <c r="IUU248" s="69"/>
      <c r="IUV248" s="69"/>
      <c r="IUW248" s="69"/>
      <c r="IUX248" s="69"/>
      <c r="IUY248" s="69"/>
      <c r="IUZ248" s="69"/>
      <c r="IVA248" s="69"/>
      <c r="IVB248" s="69"/>
      <c r="IVC248" s="69"/>
      <c r="IVD248" s="69"/>
      <c r="IVE248" s="69"/>
      <c r="IVF248" s="69"/>
      <c r="IVG248" s="69"/>
      <c r="IVH248" s="69"/>
      <c r="IVI248" s="69"/>
      <c r="IVJ248" s="69"/>
      <c r="IVK248" s="69"/>
      <c r="IVL248" s="69"/>
      <c r="IVM248" s="69"/>
      <c r="IVN248" s="69"/>
      <c r="IVO248" s="69"/>
      <c r="IVP248" s="69"/>
      <c r="IVQ248" s="69"/>
      <c r="IVR248" s="69"/>
      <c r="IVS248" s="69"/>
      <c r="IVT248" s="69"/>
      <c r="IVU248" s="69"/>
      <c r="IVV248" s="69"/>
      <c r="IVW248" s="69"/>
      <c r="IVX248" s="69"/>
      <c r="IVY248" s="69"/>
      <c r="IVZ248" s="69"/>
      <c r="IWA248" s="69"/>
      <c r="IWB248" s="69"/>
      <c r="IWC248" s="69"/>
      <c r="IWD248" s="69"/>
      <c r="IWE248" s="69"/>
      <c r="IWF248" s="69"/>
      <c r="IWG248" s="69"/>
      <c r="IWH248" s="69"/>
      <c r="IWI248" s="69"/>
      <c r="IWJ248" s="69"/>
      <c r="IWK248" s="69"/>
      <c r="IWL248" s="69"/>
      <c r="IWM248" s="69"/>
      <c r="IWN248" s="69"/>
      <c r="IWO248" s="69"/>
      <c r="IWP248" s="69"/>
      <c r="IWQ248" s="69"/>
      <c r="IWR248" s="69"/>
      <c r="IWS248" s="69"/>
      <c r="IWT248" s="69"/>
      <c r="IWU248" s="69"/>
      <c r="IWV248" s="69"/>
      <c r="IWW248" s="69"/>
      <c r="IWX248" s="69"/>
      <c r="IWY248" s="69"/>
      <c r="IWZ248" s="69"/>
      <c r="IXA248" s="69"/>
      <c r="IXB248" s="69"/>
      <c r="IXC248" s="69"/>
      <c r="IXD248" s="69"/>
      <c r="IXE248" s="69"/>
      <c r="IXF248" s="69"/>
      <c r="IXG248" s="69"/>
      <c r="IXH248" s="69"/>
      <c r="IXI248" s="69"/>
      <c r="IXJ248" s="69"/>
      <c r="IXK248" s="69"/>
      <c r="IXL248" s="69"/>
      <c r="IXM248" s="69"/>
      <c r="IXN248" s="69"/>
      <c r="IXO248" s="69"/>
      <c r="IXP248" s="69"/>
      <c r="IXQ248" s="69"/>
      <c r="IXR248" s="69"/>
      <c r="IXS248" s="69"/>
      <c r="IXT248" s="69"/>
      <c r="IXU248" s="69"/>
      <c r="IXV248" s="69"/>
      <c r="IXW248" s="69"/>
      <c r="IXX248" s="69"/>
      <c r="IXY248" s="69"/>
      <c r="IXZ248" s="69"/>
      <c r="IYA248" s="69"/>
      <c r="IYB248" s="69"/>
      <c r="IYC248" s="69"/>
      <c r="IYD248" s="69"/>
      <c r="IYE248" s="69"/>
      <c r="IYF248" s="69"/>
      <c r="IYG248" s="69"/>
      <c r="IYH248" s="69"/>
      <c r="IYI248" s="69"/>
      <c r="IYJ248" s="69"/>
      <c r="IYK248" s="69"/>
      <c r="IYL248" s="69"/>
      <c r="IYM248" s="69"/>
      <c r="IYN248" s="69"/>
      <c r="IYO248" s="69"/>
      <c r="IYP248" s="69"/>
      <c r="IYQ248" s="69"/>
      <c r="IYR248" s="69"/>
      <c r="IYS248" s="69"/>
      <c r="IYT248" s="69"/>
      <c r="IYU248" s="69"/>
      <c r="IYV248" s="69"/>
      <c r="IYW248" s="69"/>
      <c r="IYX248" s="69"/>
      <c r="IYY248" s="69"/>
      <c r="IYZ248" s="69"/>
      <c r="IZA248" s="69"/>
      <c r="IZB248" s="69"/>
      <c r="IZC248" s="69"/>
      <c r="IZD248" s="69"/>
      <c r="IZE248" s="69"/>
      <c r="IZF248" s="69"/>
      <c r="IZG248" s="69"/>
      <c r="IZH248" s="69"/>
      <c r="IZI248" s="69"/>
      <c r="IZJ248" s="69"/>
      <c r="IZK248" s="69"/>
      <c r="IZL248" s="69"/>
      <c r="IZM248" s="69"/>
      <c r="IZN248" s="69"/>
      <c r="IZO248" s="69"/>
      <c r="IZP248" s="69"/>
      <c r="IZQ248" s="69"/>
      <c r="IZR248" s="69"/>
      <c r="IZS248" s="69"/>
      <c r="IZT248" s="69"/>
      <c r="IZU248" s="69"/>
      <c r="IZV248" s="69"/>
      <c r="IZW248" s="69"/>
      <c r="IZX248" s="69"/>
      <c r="IZY248" s="69"/>
      <c r="IZZ248" s="69"/>
      <c r="JAA248" s="69"/>
      <c r="JAB248" s="69"/>
      <c r="JAC248" s="69"/>
      <c r="JAD248" s="69"/>
      <c r="JAE248" s="69"/>
      <c r="JAF248" s="69"/>
      <c r="JAG248" s="69"/>
      <c r="JAH248" s="69"/>
      <c r="JAI248" s="69"/>
      <c r="JAJ248" s="69"/>
      <c r="JAK248" s="69"/>
      <c r="JAL248" s="69"/>
      <c r="JAM248" s="69"/>
      <c r="JAN248" s="69"/>
      <c r="JAO248" s="69"/>
      <c r="JAP248" s="69"/>
      <c r="JAQ248" s="69"/>
      <c r="JAR248" s="69"/>
      <c r="JAS248" s="69"/>
      <c r="JAT248" s="69"/>
      <c r="JAU248" s="69"/>
      <c r="JAV248" s="69"/>
      <c r="JAW248" s="69"/>
      <c r="JAX248" s="69"/>
      <c r="JAY248" s="69"/>
      <c r="JAZ248" s="69"/>
      <c r="JBA248" s="69"/>
      <c r="JBB248" s="69"/>
      <c r="JBC248" s="69"/>
      <c r="JBD248" s="69"/>
      <c r="JBE248" s="69"/>
      <c r="JBF248" s="69"/>
      <c r="JBG248" s="69"/>
      <c r="JBH248" s="69"/>
      <c r="JBI248" s="69"/>
      <c r="JBJ248" s="69"/>
      <c r="JBK248" s="69"/>
      <c r="JBL248" s="69"/>
      <c r="JBM248" s="69"/>
      <c r="JBN248" s="69"/>
      <c r="JBO248" s="69"/>
      <c r="JBP248" s="69"/>
      <c r="JBQ248" s="69"/>
      <c r="JBR248" s="69"/>
      <c r="JBS248" s="69"/>
      <c r="JBT248" s="69"/>
      <c r="JBU248" s="69"/>
      <c r="JBV248" s="69"/>
      <c r="JBW248" s="69"/>
      <c r="JBX248" s="69"/>
      <c r="JBY248" s="69"/>
      <c r="JBZ248" s="69"/>
      <c r="JCA248" s="69"/>
      <c r="JCB248" s="69"/>
      <c r="JCC248" s="69"/>
      <c r="JCD248" s="69"/>
      <c r="JCE248" s="69"/>
      <c r="JCF248" s="69"/>
      <c r="JCG248" s="69"/>
      <c r="JCH248" s="69"/>
      <c r="JCI248" s="69"/>
      <c r="JCJ248" s="69"/>
      <c r="JCK248" s="69"/>
      <c r="JCL248" s="69"/>
      <c r="JCM248" s="69"/>
      <c r="JCN248" s="69"/>
      <c r="JCO248" s="69"/>
      <c r="JCP248" s="69"/>
      <c r="JCQ248" s="69"/>
      <c r="JCR248" s="69"/>
      <c r="JCS248" s="69"/>
      <c r="JCT248" s="69"/>
      <c r="JCU248" s="69"/>
      <c r="JCV248" s="69"/>
      <c r="JCW248" s="69"/>
      <c r="JCX248" s="69"/>
      <c r="JCY248" s="69"/>
      <c r="JCZ248" s="69"/>
      <c r="JDA248" s="69"/>
      <c r="JDB248" s="69"/>
      <c r="JDC248" s="69"/>
      <c r="JDD248" s="69"/>
      <c r="JDE248" s="69"/>
      <c r="JDF248" s="69"/>
      <c r="JDG248" s="69"/>
      <c r="JDH248" s="69"/>
      <c r="JDI248" s="69"/>
      <c r="JDJ248" s="69"/>
      <c r="JDK248" s="69"/>
      <c r="JDL248" s="69"/>
      <c r="JDM248" s="69"/>
      <c r="JDN248" s="69"/>
      <c r="JDO248" s="69"/>
      <c r="JDP248" s="69"/>
      <c r="JDQ248" s="69"/>
      <c r="JDR248" s="69"/>
      <c r="JDS248" s="69"/>
      <c r="JDT248" s="69"/>
      <c r="JDU248" s="69"/>
      <c r="JDV248" s="69"/>
      <c r="JDW248" s="69"/>
      <c r="JDX248" s="69"/>
      <c r="JDY248" s="69"/>
      <c r="JDZ248" s="69"/>
      <c r="JEA248" s="69"/>
      <c r="JEB248" s="69"/>
      <c r="JEC248" s="69"/>
      <c r="JED248" s="69"/>
      <c r="JEE248" s="69"/>
      <c r="JEF248" s="69"/>
      <c r="JEG248" s="69"/>
      <c r="JEH248" s="69"/>
      <c r="JEI248" s="69"/>
      <c r="JEJ248" s="69"/>
      <c r="JEK248" s="69"/>
      <c r="JEL248" s="69"/>
      <c r="JEM248" s="69"/>
      <c r="JEN248" s="69"/>
      <c r="JEO248" s="69"/>
      <c r="JEP248" s="69"/>
      <c r="JEQ248" s="69"/>
      <c r="JER248" s="69"/>
      <c r="JES248" s="69"/>
      <c r="JET248" s="69"/>
      <c r="JEU248" s="69"/>
      <c r="JEV248" s="69"/>
      <c r="JEW248" s="69"/>
      <c r="JEX248" s="69"/>
      <c r="JEY248" s="69"/>
      <c r="JEZ248" s="69"/>
      <c r="JFA248" s="69"/>
      <c r="JFB248" s="69"/>
      <c r="JFC248" s="69"/>
      <c r="JFD248" s="69"/>
      <c r="JFE248" s="69"/>
      <c r="JFF248" s="69"/>
      <c r="JFG248" s="69"/>
      <c r="JFH248" s="69"/>
      <c r="JFI248" s="69"/>
      <c r="JFJ248" s="69"/>
      <c r="JFK248" s="69"/>
      <c r="JFL248" s="69"/>
      <c r="JFM248" s="69"/>
      <c r="JFN248" s="69"/>
      <c r="JFO248" s="69"/>
      <c r="JFP248" s="69"/>
      <c r="JFQ248" s="69"/>
      <c r="JFR248" s="69"/>
      <c r="JFS248" s="69"/>
      <c r="JFT248" s="69"/>
      <c r="JFU248" s="69"/>
      <c r="JFV248" s="69"/>
      <c r="JFW248" s="69"/>
      <c r="JFX248" s="69"/>
      <c r="JFY248" s="69"/>
      <c r="JFZ248" s="69"/>
      <c r="JGA248" s="69"/>
      <c r="JGB248" s="69"/>
      <c r="JGC248" s="69"/>
      <c r="JGD248" s="69"/>
      <c r="JGE248" s="69"/>
      <c r="JGF248" s="69"/>
      <c r="JGG248" s="69"/>
      <c r="JGH248" s="69"/>
      <c r="JGI248" s="69"/>
      <c r="JGJ248" s="69"/>
      <c r="JGK248" s="69"/>
      <c r="JGL248" s="69"/>
      <c r="JGM248" s="69"/>
      <c r="JGN248" s="69"/>
      <c r="JGO248" s="69"/>
      <c r="JGP248" s="69"/>
      <c r="JGQ248" s="69"/>
      <c r="JGR248" s="69"/>
      <c r="JGS248" s="69"/>
      <c r="JGT248" s="69"/>
      <c r="JGU248" s="69"/>
      <c r="JGV248" s="69"/>
      <c r="JGW248" s="69"/>
      <c r="JGX248" s="69"/>
      <c r="JGY248" s="69"/>
      <c r="JGZ248" s="69"/>
      <c r="JHA248" s="69"/>
      <c r="JHB248" s="69"/>
      <c r="JHC248" s="69"/>
      <c r="JHD248" s="69"/>
      <c r="JHE248" s="69"/>
      <c r="JHF248" s="69"/>
      <c r="JHG248" s="69"/>
      <c r="JHH248" s="69"/>
      <c r="JHI248" s="69"/>
      <c r="JHJ248" s="69"/>
      <c r="JHK248" s="69"/>
      <c r="JHL248" s="69"/>
      <c r="JHM248" s="69"/>
      <c r="JHN248" s="69"/>
      <c r="JHO248" s="69"/>
      <c r="JHP248" s="69"/>
      <c r="JHQ248" s="69"/>
      <c r="JHR248" s="69"/>
      <c r="JHS248" s="69"/>
      <c r="JHT248" s="69"/>
      <c r="JHU248" s="69"/>
      <c r="JHV248" s="69"/>
      <c r="JHW248" s="69"/>
      <c r="JHX248" s="69"/>
      <c r="JHY248" s="69"/>
      <c r="JHZ248" s="69"/>
      <c r="JIA248" s="69"/>
      <c r="JIB248" s="69"/>
      <c r="JIC248" s="69"/>
      <c r="JID248" s="69"/>
      <c r="JIE248" s="69"/>
      <c r="JIF248" s="69"/>
      <c r="JIG248" s="69"/>
      <c r="JIH248" s="69"/>
      <c r="JII248" s="69"/>
      <c r="JIJ248" s="69"/>
      <c r="JIK248" s="69"/>
      <c r="JIL248" s="69"/>
      <c r="JIM248" s="69"/>
      <c r="JIN248" s="69"/>
      <c r="JIO248" s="69"/>
      <c r="JIP248" s="69"/>
      <c r="JIQ248" s="69"/>
      <c r="JIR248" s="69"/>
      <c r="JIS248" s="69"/>
      <c r="JIT248" s="69"/>
      <c r="JIU248" s="69"/>
      <c r="JIV248" s="69"/>
      <c r="JIW248" s="69"/>
      <c r="JIX248" s="69"/>
      <c r="JIY248" s="69"/>
      <c r="JIZ248" s="69"/>
      <c r="JJA248" s="69"/>
      <c r="JJB248" s="69"/>
      <c r="JJC248" s="69"/>
      <c r="JJD248" s="69"/>
      <c r="JJE248" s="69"/>
      <c r="JJF248" s="69"/>
      <c r="JJG248" s="69"/>
      <c r="JJH248" s="69"/>
      <c r="JJI248" s="69"/>
      <c r="JJJ248" s="69"/>
      <c r="JJK248" s="69"/>
      <c r="JJL248" s="69"/>
      <c r="JJM248" s="69"/>
      <c r="JJN248" s="69"/>
      <c r="JJO248" s="69"/>
      <c r="JJP248" s="69"/>
      <c r="JJQ248" s="69"/>
      <c r="JJR248" s="69"/>
      <c r="JJS248" s="69"/>
      <c r="JJT248" s="69"/>
      <c r="JJU248" s="69"/>
      <c r="JJV248" s="69"/>
      <c r="JJW248" s="69"/>
      <c r="JJX248" s="69"/>
      <c r="JJY248" s="69"/>
      <c r="JJZ248" s="69"/>
      <c r="JKA248" s="69"/>
      <c r="JKB248" s="69"/>
      <c r="JKC248" s="69"/>
      <c r="JKD248" s="69"/>
      <c r="JKE248" s="69"/>
      <c r="JKF248" s="69"/>
      <c r="JKG248" s="69"/>
      <c r="JKH248" s="69"/>
      <c r="JKI248" s="69"/>
      <c r="JKJ248" s="69"/>
      <c r="JKK248" s="69"/>
      <c r="JKL248" s="69"/>
      <c r="JKM248" s="69"/>
      <c r="JKN248" s="69"/>
      <c r="JKO248" s="69"/>
      <c r="JKP248" s="69"/>
      <c r="JKQ248" s="69"/>
      <c r="JKR248" s="69"/>
      <c r="JKS248" s="69"/>
      <c r="JKT248" s="69"/>
      <c r="JKU248" s="69"/>
      <c r="JKV248" s="69"/>
      <c r="JKW248" s="69"/>
      <c r="JKX248" s="69"/>
      <c r="JKY248" s="69"/>
      <c r="JKZ248" s="69"/>
      <c r="JLA248" s="69"/>
      <c r="JLB248" s="69"/>
      <c r="JLC248" s="69"/>
      <c r="JLD248" s="69"/>
      <c r="JLE248" s="69"/>
      <c r="JLF248" s="69"/>
      <c r="JLG248" s="69"/>
      <c r="JLH248" s="69"/>
      <c r="JLI248" s="69"/>
      <c r="JLJ248" s="69"/>
      <c r="JLK248" s="69"/>
      <c r="JLL248" s="69"/>
      <c r="JLM248" s="69"/>
      <c r="JLN248" s="69"/>
      <c r="JLO248" s="69"/>
      <c r="JLP248" s="69"/>
      <c r="JLQ248" s="69"/>
      <c r="JLR248" s="69"/>
      <c r="JLS248" s="69"/>
      <c r="JLT248" s="69"/>
      <c r="JLU248" s="69"/>
      <c r="JLV248" s="69"/>
      <c r="JLW248" s="69"/>
      <c r="JLX248" s="69"/>
      <c r="JLY248" s="69"/>
      <c r="JLZ248" s="69"/>
      <c r="JMA248" s="69"/>
      <c r="JMB248" s="69"/>
      <c r="JMC248" s="69"/>
      <c r="JMD248" s="69"/>
      <c r="JME248" s="69"/>
      <c r="JMF248" s="69"/>
      <c r="JMG248" s="69"/>
      <c r="JMH248" s="69"/>
      <c r="JMI248" s="69"/>
      <c r="JMJ248" s="69"/>
      <c r="JMK248" s="69"/>
      <c r="JML248" s="69"/>
      <c r="JMM248" s="69"/>
      <c r="JMN248" s="69"/>
      <c r="JMO248" s="69"/>
      <c r="JMP248" s="69"/>
      <c r="JMQ248" s="69"/>
      <c r="JMR248" s="69"/>
      <c r="JMS248" s="69"/>
      <c r="JMT248" s="69"/>
      <c r="JMU248" s="69"/>
      <c r="JMV248" s="69"/>
      <c r="JMW248" s="69"/>
      <c r="JMX248" s="69"/>
      <c r="JMY248" s="69"/>
      <c r="JMZ248" s="69"/>
      <c r="JNA248" s="69"/>
      <c r="JNB248" s="69"/>
      <c r="JNC248" s="69"/>
      <c r="JND248" s="69"/>
      <c r="JNE248" s="69"/>
      <c r="JNF248" s="69"/>
      <c r="JNG248" s="69"/>
      <c r="JNH248" s="69"/>
      <c r="JNI248" s="69"/>
      <c r="JNJ248" s="69"/>
      <c r="JNK248" s="69"/>
      <c r="JNL248" s="69"/>
      <c r="JNM248" s="69"/>
      <c r="JNN248" s="69"/>
      <c r="JNO248" s="69"/>
      <c r="JNP248" s="69"/>
      <c r="JNQ248" s="69"/>
      <c r="JNR248" s="69"/>
      <c r="JNS248" s="69"/>
      <c r="JNT248" s="69"/>
      <c r="JNU248" s="69"/>
      <c r="JNV248" s="69"/>
      <c r="JNW248" s="69"/>
      <c r="JNX248" s="69"/>
      <c r="JNY248" s="69"/>
      <c r="JNZ248" s="69"/>
      <c r="JOA248" s="69"/>
      <c r="JOB248" s="69"/>
      <c r="JOC248" s="69"/>
      <c r="JOD248" s="69"/>
      <c r="JOE248" s="69"/>
      <c r="JOF248" s="69"/>
      <c r="JOG248" s="69"/>
      <c r="JOH248" s="69"/>
      <c r="JOI248" s="69"/>
      <c r="JOJ248" s="69"/>
      <c r="JOK248" s="69"/>
      <c r="JOL248" s="69"/>
      <c r="JOM248" s="69"/>
      <c r="JON248" s="69"/>
      <c r="JOO248" s="69"/>
      <c r="JOP248" s="69"/>
      <c r="JOQ248" s="69"/>
      <c r="JOR248" s="69"/>
      <c r="JOS248" s="69"/>
      <c r="JOT248" s="69"/>
      <c r="JOU248" s="69"/>
      <c r="JOV248" s="69"/>
      <c r="JOW248" s="69"/>
      <c r="JOX248" s="69"/>
      <c r="JOY248" s="69"/>
      <c r="JOZ248" s="69"/>
      <c r="JPA248" s="69"/>
      <c r="JPB248" s="69"/>
      <c r="JPC248" s="69"/>
      <c r="JPD248" s="69"/>
      <c r="JPE248" s="69"/>
      <c r="JPF248" s="69"/>
      <c r="JPG248" s="69"/>
      <c r="JPH248" s="69"/>
      <c r="JPI248" s="69"/>
      <c r="JPJ248" s="69"/>
      <c r="JPK248" s="69"/>
      <c r="JPL248" s="69"/>
      <c r="JPM248" s="69"/>
      <c r="JPN248" s="69"/>
      <c r="JPO248" s="69"/>
      <c r="JPP248" s="69"/>
      <c r="JPQ248" s="69"/>
      <c r="JPR248" s="69"/>
      <c r="JPS248" s="69"/>
      <c r="JPT248" s="69"/>
      <c r="JPU248" s="69"/>
      <c r="JPV248" s="69"/>
      <c r="JPW248" s="69"/>
      <c r="JPX248" s="69"/>
      <c r="JPY248" s="69"/>
      <c r="JPZ248" s="69"/>
      <c r="JQA248" s="69"/>
      <c r="JQB248" s="69"/>
      <c r="JQC248" s="69"/>
      <c r="JQD248" s="69"/>
      <c r="JQE248" s="69"/>
      <c r="JQF248" s="69"/>
      <c r="JQG248" s="69"/>
      <c r="JQH248" s="69"/>
      <c r="JQI248" s="69"/>
      <c r="JQJ248" s="69"/>
      <c r="JQK248" s="69"/>
      <c r="JQL248" s="69"/>
      <c r="JQM248" s="69"/>
      <c r="JQN248" s="69"/>
      <c r="JQO248" s="69"/>
      <c r="JQP248" s="69"/>
      <c r="JQQ248" s="69"/>
      <c r="JQR248" s="69"/>
      <c r="JQS248" s="69"/>
      <c r="JQT248" s="69"/>
      <c r="JQU248" s="69"/>
      <c r="JQV248" s="69"/>
      <c r="JQW248" s="69"/>
      <c r="JQX248" s="69"/>
      <c r="JQY248" s="69"/>
      <c r="JQZ248" s="69"/>
      <c r="JRA248" s="69"/>
      <c r="JRB248" s="69"/>
      <c r="JRC248" s="69"/>
      <c r="JRD248" s="69"/>
      <c r="JRE248" s="69"/>
      <c r="JRF248" s="69"/>
      <c r="JRG248" s="69"/>
      <c r="JRH248" s="69"/>
      <c r="JRI248" s="69"/>
      <c r="JRJ248" s="69"/>
      <c r="JRK248" s="69"/>
      <c r="JRL248" s="69"/>
      <c r="JRM248" s="69"/>
      <c r="JRN248" s="69"/>
      <c r="JRO248" s="69"/>
      <c r="JRP248" s="69"/>
      <c r="JRQ248" s="69"/>
      <c r="JRR248" s="69"/>
      <c r="JRS248" s="69"/>
      <c r="JRT248" s="69"/>
      <c r="JRU248" s="69"/>
      <c r="JRV248" s="69"/>
      <c r="JRW248" s="69"/>
      <c r="JRX248" s="69"/>
      <c r="JRY248" s="69"/>
      <c r="JRZ248" s="69"/>
      <c r="JSA248" s="69"/>
      <c r="JSB248" s="69"/>
      <c r="JSC248" s="69"/>
      <c r="JSD248" s="69"/>
      <c r="JSE248" s="69"/>
      <c r="JSF248" s="69"/>
      <c r="JSG248" s="69"/>
      <c r="JSH248" s="69"/>
      <c r="JSI248" s="69"/>
      <c r="JSJ248" s="69"/>
      <c r="JSK248" s="69"/>
      <c r="JSL248" s="69"/>
      <c r="JSM248" s="69"/>
      <c r="JSN248" s="69"/>
      <c r="JSO248" s="69"/>
      <c r="JSP248" s="69"/>
      <c r="JSQ248" s="69"/>
      <c r="JSR248" s="69"/>
      <c r="JSS248" s="69"/>
      <c r="JST248" s="69"/>
      <c r="JSU248" s="69"/>
      <c r="JSV248" s="69"/>
      <c r="JSW248" s="69"/>
      <c r="JSX248" s="69"/>
      <c r="JSY248" s="69"/>
      <c r="JSZ248" s="69"/>
      <c r="JTA248" s="69"/>
      <c r="JTB248" s="69"/>
      <c r="JTC248" s="69"/>
      <c r="JTD248" s="69"/>
      <c r="JTE248" s="69"/>
      <c r="JTF248" s="69"/>
      <c r="JTG248" s="69"/>
      <c r="JTH248" s="69"/>
      <c r="JTI248" s="69"/>
      <c r="JTJ248" s="69"/>
      <c r="JTK248" s="69"/>
      <c r="JTL248" s="69"/>
      <c r="JTM248" s="69"/>
      <c r="JTN248" s="69"/>
      <c r="JTO248" s="69"/>
      <c r="JTP248" s="69"/>
      <c r="JTQ248" s="69"/>
      <c r="JTR248" s="69"/>
      <c r="JTS248" s="69"/>
      <c r="JTT248" s="69"/>
      <c r="JTU248" s="69"/>
      <c r="JTV248" s="69"/>
      <c r="JTW248" s="69"/>
      <c r="JTX248" s="69"/>
      <c r="JTY248" s="69"/>
      <c r="JTZ248" s="69"/>
      <c r="JUA248" s="69"/>
      <c r="JUB248" s="69"/>
      <c r="JUC248" s="69"/>
      <c r="JUD248" s="69"/>
      <c r="JUE248" s="69"/>
      <c r="JUF248" s="69"/>
      <c r="JUG248" s="69"/>
      <c r="JUH248" s="69"/>
      <c r="JUI248" s="69"/>
      <c r="JUJ248" s="69"/>
      <c r="JUK248" s="69"/>
      <c r="JUL248" s="69"/>
      <c r="JUM248" s="69"/>
      <c r="JUN248" s="69"/>
      <c r="JUO248" s="69"/>
      <c r="JUP248" s="69"/>
      <c r="JUQ248" s="69"/>
      <c r="JUR248" s="69"/>
      <c r="JUS248" s="69"/>
      <c r="JUT248" s="69"/>
      <c r="JUU248" s="69"/>
      <c r="JUV248" s="69"/>
      <c r="JUW248" s="69"/>
      <c r="JUX248" s="69"/>
      <c r="JUY248" s="69"/>
      <c r="JUZ248" s="69"/>
      <c r="JVA248" s="69"/>
      <c r="JVB248" s="69"/>
      <c r="JVC248" s="69"/>
      <c r="JVD248" s="69"/>
      <c r="JVE248" s="69"/>
      <c r="JVF248" s="69"/>
      <c r="JVG248" s="69"/>
      <c r="JVH248" s="69"/>
      <c r="JVI248" s="69"/>
      <c r="JVJ248" s="69"/>
      <c r="JVK248" s="69"/>
      <c r="JVL248" s="69"/>
      <c r="JVM248" s="69"/>
      <c r="JVN248" s="69"/>
      <c r="JVO248" s="69"/>
      <c r="JVP248" s="69"/>
      <c r="JVQ248" s="69"/>
      <c r="JVR248" s="69"/>
      <c r="JVS248" s="69"/>
      <c r="JVT248" s="69"/>
      <c r="JVU248" s="69"/>
      <c r="JVV248" s="69"/>
      <c r="JVW248" s="69"/>
      <c r="JVX248" s="69"/>
      <c r="JVY248" s="69"/>
      <c r="JVZ248" s="69"/>
      <c r="JWA248" s="69"/>
      <c r="JWB248" s="69"/>
      <c r="JWC248" s="69"/>
      <c r="JWD248" s="69"/>
      <c r="JWE248" s="69"/>
      <c r="JWF248" s="69"/>
      <c r="JWG248" s="69"/>
      <c r="JWH248" s="69"/>
      <c r="JWI248" s="69"/>
      <c r="JWJ248" s="69"/>
      <c r="JWK248" s="69"/>
      <c r="JWL248" s="69"/>
      <c r="JWM248" s="69"/>
      <c r="JWN248" s="69"/>
      <c r="JWO248" s="69"/>
      <c r="JWP248" s="69"/>
      <c r="JWQ248" s="69"/>
      <c r="JWR248" s="69"/>
      <c r="JWS248" s="69"/>
      <c r="JWT248" s="69"/>
      <c r="JWU248" s="69"/>
      <c r="JWV248" s="69"/>
      <c r="JWW248" s="69"/>
      <c r="JWX248" s="69"/>
      <c r="JWY248" s="69"/>
      <c r="JWZ248" s="69"/>
      <c r="JXA248" s="69"/>
      <c r="JXB248" s="69"/>
      <c r="JXC248" s="69"/>
      <c r="JXD248" s="69"/>
      <c r="JXE248" s="69"/>
      <c r="JXF248" s="69"/>
      <c r="JXG248" s="69"/>
      <c r="JXH248" s="69"/>
      <c r="JXI248" s="69"/>
      <c r="JXJ248" s="69"/>
      <c r="JXK248" s="69"/>
      <c r="JXL248" s="69"/>
      <c r="JXM248" s="69"/>
      <c r="JXN248" s="69"/>
      <c r="JXO248" s="69"/>
      <c r="JXP248" s="69"/>
      <c r="JXQ248" s="69"/>
      <c r="JXR248" s="69"/>
      <c r="JXS248" s="69"/>
      <c r="JXT248" s="69"/>
      <c r="JXU248" s="69"/>
      <c r="JXV248" s="69"/>
      <c r="JXW248" s="69"/>
      <c r="JXX248" s="69"/>
      <c r="JXY248" s="69"/>
      <c r="JXZ248" s="69"/>
      <c r="JYA248" s="69"/>
      <c r="JYB248" s="69"/>
      <c r="JYC248" s="69"/>
      <c r="JYD248" s="69"/>
      <c r="JYE248" s="69"/>
      <c r="JYF248" s="69"/>
      <c r="JYG248" s="69"/>
      <c r="JYH248" s="69"/>
      <c r="JYI248" s="69"/>
      <c r="JYJ248" s="69"/>
      <c r="JYK248" s="69"/>
      <c r="JYL248" s="69"/>
      <c r="JYM248" s="69"/>
      <c r="JYN248" s="69"/>
      <c r="JYO248" s="69"/>
      <c r="JYP248" s="69"/>
      <c r="JYQ248" s="69"/>
      <c r="JYR248" s="69"/>
      <c r="JYS248" s="69"/>
      <c r="JYT248" s="69"/>
      <c r="JYU248" s="69"/>
      <c r="JYV248" s="69"/>
      <c r="JYW248" s="69"/>
      <c r="JYX248" s="69"/>
      <c r="JYY248" s="69"/>
      <c r="JYZ248" s="69"/>
      <c r="JZA248" s="69"/>
      <c r="JZB248" s="69"/>
      <c r="JZC248" s="69"/>
      <c r="JZD248" s="69"/>
      <c r="JZE248" s="69"/>
      <c r="JZF248" s="69"/>
      <c r="JZG248" s="69"/>
      <c r="JZH248" s="69"/>
      <c r="JZI248" s="69"/>
      <c r="JZJ248" s="69"/>
      <c r="JZK248" s="69"/>
      <c r="JZL248" s="69"/>
      <c r="JZM248" s="69"/>
      <c r="JZN248" s="69"/>
      <c r="JZO248" s="69"/>
      <c r="JZP248" s="69"/>
      <c r="JZQ248" s="69"/>
      <c r="JZR248" s="69"/>
      <c r="JZS248" s="69"/>
      <c r="JZT248" s="69"/>
      <c r="JZU248" s="69"/>
      <c r="JZV248" s="69"/>
      <c r="JZW248" s="69"/>
      <c r="JZX248" s="69"/>
      <c r="JZY248" s="69"/>
      <c r="JZZ248" s="69"/>
      <c r="KAA248" s="69"/>
      <c r="KAB248" s="69"/>
      <c r="KAC248" s="69"/>
      <c r="KAD248" s="69"/>
      <c r="KAE248" s="69"/>
      <c r="KAF248" s="69"/>
      <c r="KAG248" s="69"/>
      <c r="KAH248" s="69"/>
      <c r="KAI248" s="69"/>
      <c r="KAJ248" s="69"/>
      <c r="KAK248" s="69"/>
      <c r="KAL248" s="69"/>
      <c r="KAM248" s="69"/>
      <c r="KAN248" s="69"/>
      <c r="KAO248" s="69"/>
      <c r="KAP248" s="69"/>
      <c r="KAQ248" s="69"/>
      <c r="KAR248" s="69"/>
      <c r="KAS248" s="69"/>
      <c r="KAT248" s="69"/>
      <c r="KAU248" s="69"/>
      <c r="KAV248" s="69"/>
      <c r="KAW248" s="69"/>
      <c r="KAX248" s="69"/>
      <c r="KAY248" s="69"/>
      <c r="KAZ248" s="69"/>
      <c r="KBA248" s="69"/>
      <c r="KBB248" s="69"/>
      <c r="KBC248" s="69"/>
      <c r="KBD248" s="69"/>
      <c r="KBE248" s="69"/>
      <c r="KBF248" s="69"/>
      <c r="KBG248" s="69"/>
      <c r="KBH248" s="69"/>
      <c r="KBI248" s="69"/>
      <c r="KBJ248" s="69"/>
      <c r="KBK248" s="69"/>
      <c r="KBL248" s="69"/>
      <c r="KBM248" s="69"/>
      <c r="KBN248" s="69"/>
      <c r="KBO248" s="69"/>
      <c r="KBP248" s="69"/>
      <c r="KBQ248" s="69"/>
      <c r="KBR248" s="69"/>
      <c r="KBS248" s="69"/>
      <c r="KBT248" s="69"/>
      <c r="KBU248" s="69"/>
      <c r="KBV248" s="69"/>
      <c r="KBW248" s="69"/>
      <c r="KBX248" s="69"/>
      <c r="KBY248" s="69"/>
      <c r="KBZ248" s="69"/>
      <c r="KCA248" s="69"/>
      <c r="KCB248" s="69"/>
      <c r="KCC248" s="69"/>
      <c r="KCD248" s="69"/>
      <c r="KCE248" s="69"/>
      <c r="KCF248" s="69"/>
      <c r="KCG248" s="69"/>
      <c r="KCH248" s="69"/>
      <c r="KCI248" s="69"/>
      <c r="KCJ248" s="69"/>
      <c r="KCK248" s="69"/>
      <c r="KCL248" s="69"/>
      <c r="KCM248" s="69"/>
      <c r="KCN248" s="69"/>
      <c r="KCO248" s="69"/>
      <c r="KCP248" s="69"/>
      <c r="KCQ248" s="69"/>
      <c r="KCR248" s="69"/>
      <c r="KCS248" s="69"/>
      <c r="KCT248" s="69"/>
      <c r="KCU248" s="69"/>
      <c r="KCV248" s="69"/>
      <c r="KCW248" s="69"/>
      <c r="KCX248" s="69"/>
      <c r="KCY248" s="69"/>
      <c r="KCZ248" s="69"/>
      <c r="KDA248" s="69"/>
      <c r="KDB248" s="69"/>
      <c r="KDC248" s="69"/>
      <c r="KDD248" s="69"/>
      <c r="KDE248" s="69"/>
      <c r="KDF248" s="69"/>
      <c r="KDG248" s="69"/>
      <c r="KDH248" s="69"/>
      <c r="KDI248" s="69"/>
      <c r="KDJ248" s="69"/>
      <c r="KDK248" s="69"/>
      <c r="KDL248" s="69"/>
      <c r="KDM248" s="69"/>
      <c r="KDN248" s="69"/>
      <c r="KDO248" s="69"/>
      <c r="KDP248" s="69"/>
      <c r="KDQ248" s="69"/>
      <c r="KDR248" s="69"/>
      <c r="KDS248" s="69"/>
      <c r="KDT248" s="69"/>
      <c r="KDU248" s="69"/>
      <c r="KDV248" s="69"/>
      <c r="KDW248" s="69"/>
      <c r="KDX248" s="69"/>
      <c r="KDY248" s="69"/>
      <c r="KDZ248" s="69"/>
      <c r="KEA248" s="69"/>
      <c r="KEB248" s="69"/>
      <c r="KEC248" s="69"/>
      <c r="KED248" s="69"/>
      <c r="KEE248" s="69"/>
      <c r="KEF248" s="69"/>
      <c r="KEG248" s="69"/>
      <c r="KEH248" s="69"/>
      <c r="KEI248" s="69"/>
      <c r="KEJ248" s="69"/>
      <c r="KEK248" s="69"/>
      <c r="KEL248" s="69"/>
      <c r="KEM248" s="69"/>
      <c r="KEN248" s="69"/>
      <c r="KEO248" s="69"/>
      <c r="KEP248" s="69"/>
      <c r="KEQ248" s="69"/>
      <c r="KER248" s="69"/>
      <c r="KES248" s="69"/>
      <c r="KET248" s="69"/>
      <c r="KEU248" s="69"/>
      <c r="KEV248" s="69"/>
      <c r="KEW248" s="69"/>
      <c r="KEX248" s="69"/>
      <c r="KEY248" s="69"/>
      <c r="KEZ248" s="69"/>
      <c r="KFA248" s="69"/>
      <c r="KFB248" s="69"/>
      <c r="KFC248" s="69"/>
      <c r="KFD248" s="69"/>
      <c r="KFE248" s="69"/>
      <c r="KFF248" s="69"/>
      <c r="KFG248" s="69"/>
      <c r="KFH248" s="69"/>
      <c r="KFI248" s="69"/>
      <c r="KFJ248" s="69"/>
      <c r="KFK248" s="69"/>
      <c r="KFL248" s="69"/>
      <c r="KFM248" s="69"/>
      <c r="KFN248" s="69"/>
      <c r="KFO248" s="69"/>
      <c r="KFP248" s="69"/>
      <c r="KFQ248" s="69"/>
      <c r="KFR248" s="69"/>
      <c r="KFS248" s="69"/>
      <c r="KFT248" s="69"/>
      <c r="KFU248" s="69"/>
      <c r="KFV248" s="69"/>
      <c r="KFW248" s="69"/>
      <c r="KFX248" s="69"/>
      <c r="KFY248" s="69"/>
      <c r="KFZ248" s="69"/>
      <c r="KGA248" s="69"/>
      <c r="KGB248" s="69"/>
      <c r="KGC248" s="69"/>
      <c r="KGD248" s="69"/>
      <c r="KGE248" s="69"/>
      <c r="KGF248" s="69"/>
      <c r="KGG248" s="69"/>
      <c r="KGH248" s="69"/>
      <c r="KGI248" s="69"/>
      <c r="KGJ248" s="69"/>
      <c r="KGK248" s="69"/>
      <c r="KGL248" s="69"/>
      <c r="KGM248" s="69"/>
      <c r="KGN248" s="69"/>
      <c r="KGO248" s="69"/>
      <c r="KGP248" s="69"/>
      <c r="KGQ248" s="69"/>
      <c r="KGR248" s="69"/>
      <c r="KGS248" s="69"/>
      <c r="KGT248" s="69"/>
      <c r="KGU248" s="69"/>
      <c r="KGV248" s="69"/>
      <c r="KGW248" s="69"/>
      <c r="KGX248" s="69"/>
      <c r="KGY248" s="69"/>
      <c r="KGZ248" s="69"/>
      <c r="KHA248" s="69"/>
      <c r="KHB248" s="69"/>
      <c r="KHC248" s="69"/>
      <c r="KHD248" s="69"/>
      <c r="KHE248" s="69"/>
      <c r="KHF248" s="69"/>
      <c r="KHG248" s="69"/>
      <c r="KHH248" s="69"/>
      <c r="KHI248" s="69"/>
      <c r="KHJ248" s="69"/>
      <c r="KHK248" s="69"/>
      <c r="KHL248" s="69"/>
      <c r="KHM248" s="69"/>
      <c r="KHN248" s="69"/>
      <c r="KHO248" s="69"/>
      <c r="KHP248" s="69"/>
      <c r="KHQ248" s="69"/>
      <c r="KHR248" s="69"/>
      <c r="KHS248" s="69"/>
      <c r="KHT248" s="69"/>
      <c r="KHU248" s="69"/>
      <c r="KHV248" s="69"/>
      <c r="KHW248" s="69"/>
      <c r="KHX248" s="69"/>
      <c r="KHY248" s="69"/>
      <c r="KHZ248" s="69"/>
      <c r="KIA248" s="69"/>
      <c r="KIB248" s="69"/>
      <c r="KIC248" s="69"/>
      <c r="KID248" s="69"/>
      <c r="KIE248" s="69"/>
      <c r="KIF248" s="69"/>
      <c r="KIG248" s="69"/>
      <c r="KIH248" s="69"/>
      <c r="KII248" s="69"/>
      <c r="KIJ248" s="69"/>
      <c r="KIK248" s="69"/>
      <c r="KIL248" s="69"/>
      <c r="KIM248" s="69"/>
      <c r="KIN248" s="69"/>
      <c r="KIO248" s="69"/>
      <c r="KIP248" s="69"/>
      <c r="KIQ248" s="69"/>
      <c r="KIR248" s="69"/>
      <c r="KIS248" s="69"/>
      <c r="KIT248" s="69"/>
      <c r="KIU248" s="69"/>
      <c r="KIV248" s="69"/>
      <c r="KIW248" s="69"/>
      <c r="KIX248" s="69"/>
      <c r="KIY248" s="69"/>
      <c r="KIZ248" s="69"/>
      <c r="KJA248" s="69"/>
      <c r="KJB248" s="69"/>
      <c r="KJC248" s="69"/>
      <c r="KJD248" s="69"/>
      <c r="KJE248" s="69"/>
      <c r="KJF248" s="69"/>
      <c r="KJG248" s="69"/>
      <c r="KJH248" s="69"/>
      <c r="KJI248" s="69"/>
      <c r="KJJ248" s="69"/>
      <c r="KJK248" s="69"/>
      <c r="KJL248" s="69"/>
      <c r="KJM248" s="69"/>
      <c r="KJN248" s="69"/>
      <c r="KJO248" s="69"/>
      <c r="KJP248" s="69"/>
      <c r="KJQ248" s="69"/>
      <c r="KJR248" s="69"/>
      <c r="KJS248" s="69"/>
      <c r="KJT248" s="69"/>
      <c r="KJU248" s="69"/>
      <c r="KJV248" s="69"/>
      <c r="KJW248" s="69"/>
      <c r="KJX248" s="69"/>
      <c r="KJY248" s="69"/>
      <c r="KJZ248" s="69"/>
      <c r="KKA248" s="69"/>
      <c r="KKB248" s="69"/>
      <c r="KKC248" s="69"/>
      <c r="KKD248" s="69"/>
      <c r="KKE248" s="69"/>
      <c r="KKF248" s="69"/>
      <c r="KKG248" s="69"/>
      <c r="KKH248" s="69"/>
      <c r="KKI248" s="69"/>
      <c r="KKJ248" s="69"/>
      <c r="KKK248" s="69"/>
      <c r="KKL248" s="69"/>
      <c r="KKM248" s="69"/>
      <c r="KKN248" s="69"/>
      <c r="KKO248" s="69"/>
      <c r="KKP248" s="69"/>
      <c r="KKQ248" s="69"/>
      <c r="KKR248" s="69"/>
      <c r="KKS248" s="69"/>
      <c r="KKT248" s="69"/>
      <c r="KKU248" s="69"/>
      <c r="KKV248" s="69"/>
      <c r="KKW248" s="69"/>
      <c r="KKX248" s="69"/>
      <c r="KKY248" s="69"/>
      <c r="KKZ248" s="69"/>
      <c r="KLA248" s="69"/>
      <c r="KLB248" s="69"/>
      <c r="KLC248" s="69"/>
      <c r="KLD248" s="69"/>
      <c r="KLE248" s="69"/>
      <c r="KLF248" s="69"/>
      <c r="KLG248" s="69"/>
      <c r="KLH248" s="69"/>
      <c r="KLI248" s="69"/>
      <c r="KLJ248" s="69"/>
      <c r="KLK248" s="69"/>
      <c r="KLL248" s="69"/>
      <c r="KLM248" s="69"/>
      <c r="KLN248" s="69"/>
      <c r="KLO248" s="69"/>
      <c r="KLP248" s="69"/>
      <c r="KLQ248" s="69"/>
      <c r="KLR248" s="69"/>
      <c r="KLS248" s="69"/>
      <c r="KLT248" s="69"/>
      <c r="KLU248" s="69"/>
      <c r="KLV248" s="69"/>
      <c r="KLW248" s="69"/>
      <c r="KLX248" s="69"/>
      <c r="KLY248" s="69"/>
      <c r="KLZ248" s="69"/>
      <c r="KMA248" s="69"/>
      <c r="KMB248" s="69"/>
      <c r="KMC248" s="69"/>
      <c r="KMD248" s="69"/>
      <c r="KME248" s="69"/>
      <c r="KMF248" s="69"/>
      <c r="KMG248" s="69"/>
      <c r="KMH248" s="69"/>
      <c r="KMI248" s="69"/>
      <c r="KMJ248" s="69"/>
      <c r="KMK248" s="69"/>
      <c r="KML248" s="69"/>
      <c r="KMM248" s="69"/>
      <c r="KMN248" s="69"/>
      <c r="KMO248" s="69"/>
      <c r="KMP248" s="69"/>
      <c r="KMQ248" s="69"/>
      <c r="KMR248" s="69"/>
      <c r="KMS248" s="69"/>
      <c r="KMT248" s="69"/>
      <c r="KMU248" s="69"/>
      <c r="KMV248" s="69"/>
      <c r="KMW248" s="69"/>
      <c r="KMX248" s="69"/>
      <c r="KMY248" s="69"/>
      <c r="KMZ248" s="69"/>
      <c r="KNA248" s="69"/>
      <c r="KNB248" s="69"/>
      <c r="KNC248" s="69"/>
      <c r="KND248" s="69"/>
      <c r="KNE248" s="69"/>
      <c r="KNF248" s="69"/>
      <c r="KNG248" s="69"/>
      <c r="KNH248" s="69"/>
      <c r="KNI248" s="69"/>
      <c r="KNJ248" s="69"/>
      <c r="KNK248" s="69"/>
      <c r="KNL248" s="69"/>
      <c r="KNM248" s="69"/>
      <c r="KNN248" s="69"/>
      <c r="KNO248" s="69"/>
      <c r="KNP248" s="69"/>
      <c r="KNQ248" s="69"/>
      <c r="KNR248" s="69"/>
      <c r="KNS248" s="69"/>
      <c r="KNT248" s="69"/>
      <c r="KNU248" s="69"/>
      <c r="KNV248" s="69"/>
      <c r="KNW248" s="69"/>
      <c r="KNX248" s="69"/>
      <c r="KNY248" s="69"/>
      <c r="KNZ248" s="69"/>
      <c r="KOA248" s="69"/>
      <c r="KOB248" s="69"/>
      <c r="KOC248" s="69"/>
      <c r="KOD248" s="69"/>
      <c r="KOE248" s="69"/>
      <c r="KOF248" s="69"/>
      <c r="KOG248" s="69"/>
      <c r="KOH248" s="69"/>
      <c r="KOI248" s="69"/>
      <c r="KOJ248" s="69"/>
      <c r="KOK248" s="69"/>
      <c r="KOL248" s="69"/>
      <c r="KOM248" s="69"/>
      <c r="KON248" s="69"/>
      <c r="KOO248" s="69"/>
      <c r="KOP248" s="69"/>
      <c r="KOQ248" s="69"/>
      <c r="KOR248" s="69"/>
      <c r="KOS248" s="69"/>
      <c r="KOT248" s="69"/>
      <c r="KOU248" s="69"/>
      <c r="KOV248" s="69"/>
      <c r="KOW248" s="69"/>
      <c r="KOX248" s="69"/>
      <c r="KOY248" s="69"/>
      <c r="KOZ248" s="69"/>
      <c r="KPA248" s="69"/>
      <c r="KPB248" s="69"/>
      <c r="KPC248" s="69"/>
      <c r="KPD248" s="69"/>
      <c r="KPE248" s="69"/>
      <c r="KPF248" s="69"/>
      <c r="KPG248" s="69"/>
      <c r="KPH248" s="69"/>
      <c r="KPI248" s="69"/>
      <c r="KPJ248" s="69"/>
      <c r="KPK248" s="69"/>
      <c r="KPL248" s="69"/>
      <c r="KPM248" s="69"/>
      <c r="KPN248" s="69"/>
      <c r="KPO248" s="69"/>
      <c r="KPP248" s="69"/>
      <c r="KPQ248" s="69"/>
      <c r="KPR248" s="69"/>
      <c r="KPS248" s="69"/>
      <c r="KPT248" s="69"/>
      <c r="KPU248" s="69"/>
      <c r="KPV248" s="69"/>
      <c r="KPW248" s="69"/>
      <c r="KPX248" s="69"/>
      <c r="KPY248" s="69"/>
      <c r="KPZ248" s="69"/>
      <c r="KQA248" s="69"/>
      <c r="KQB248" s="69"/>
      <c r="KQC248" s="69"/>
      <c r="KQD248" s="69"/>
      <c r="KQE248" s="69"/>
      <c r="KQF248" s="69"/>
      <c r="KQG248" s="69"/>
      <c r="KQH248" s="69"/>
      <c r="KQI248" s="69"/>
      <c r="KQJ248" s="69"/>
      <c r="KQK248" s="69"/>
      <c r="KQL248" s="69"/>
      <c r="KQM248" s="69"/>
      <c r="KQN248" s="69"/>
      <c r="KQO248" s="69"/>
      <c r="KQP248" s="69"/>
      <c r="KQQ248" s="69"/>
      <c r="KQR248" s="69"/>
      <c r="KQS248" s="69"/>
      <c r="KQT248" s="69"/>
      <c r="KQU248" s="69"/>
      <c r="KQV248" s="69"/>
      <c r="KQW248" s="69"/>
      <c r="KQX248" s="69"/>
      <c r="KQY248" s="69"/>
      <c r="KQZ248" s="69"/>
      <c r="KRA248" s="69"/>
      <c r="KRB248" s="69"/>
      <c r="KRC248" s="69"/>
      <c r="KRD248" s="69"/>
      <c r="KRE248" s="69"/>
      <c r="KRF248" s="69"/>
      <c r="KRG248" s="69"/>
      <c r="KRH248" s="69"/>
      <c r="KRI248" s="69"/>
      <c r="KRJ248" s="69"/>
      <c r="KRK248" s="69"/>
      <c r="KRL248" s="69"/>
      <c r="KRM248" s="69"/>
      <c r="KRN248" s="69"/>
      <c r="KRO248" s="69"/>
      <c r="KRP248" s="69"/>
      <c r="KRQ248" s="69"/>
      <c r="KRR248" s="69"/>
      <c r="KRS248" s="69"/>
      <c r="KRT248" s="69"/>
      <c r="KRU248" s="69"/>
      <c r="KRV248" s="69"/>
      <c r="KRW248" s="69"/>
      <c r="KRX248" s="69"/>
      <c r="KRY248" s="69"/>
      <c r="KRZ248" s="69"/>
      <c r="KSA248" s="69"/>
      <c r="KSB248" s="69"/>
      <c r="KSC248" s="69"/>
      <c r="KSD248" s="69"/>
      <c r="KSE248" s="69"/>
      <c r="KSF248" s="69"/>
      <c r="KSG248" s="69"/>
      <c r="KSH248" s="69"/>
      <c r="KSI248" s="69"/>
      <c r="KSJ248" s="69"/>
      <c r="KSK248" s="69"/>
      <c r="KSL248" s="69"/>
      <c r="KSM248" s="69"/>
      <c r="KSN248" s="69"/>
      <c r="KSO248" s="69"/>
      <c r="KSP248" s="69"/>
      <c r="KSQ248" s="69"/>
      <c r="KSR248" s="69"/>
      <c r="KSS248" s="69"/>
      <c r="KST248" s="69"/>
      <c r="KSU248" s="69"/>
      <c r="KSV248" s="69"/>
      <c r="KSW248" s="69"/>
      <c r="KSX248" s="69"/>
      <c r="KSY248" s="69"/>
      <c r="KSZ248" s="69"/>
      <c r="KTA248" s="69"/>
      <c r="KTB248" s="69"/>
      <c r="KTC248" s="69"/>
      <c r="KTD248" s="69"/>
      <c r="KTE248" s="69"/>
      <c r="KTF248" s="69"/>
      <c r="KTG248" s="69"/>
      <c r="KTH248" s="69"/>
      <c r="KTI248" s="69"/>
      <c r="KTJ248" s="69"/>
      <c r="KTK248" s="69"/>
      <c r="KTL248" s="69"/>
      <c r="KTM248" s="69"/>
      <c r="KTN248" s="69"/>
      <c r="KTO248" s="69"/>
      <c r="KTP248" s="69"/>
      <c r="KTQ248" s="69"/>
      <c r="KTR248" s="69"/>
      <c r="KTS248" s="69"/>
      <c r="KTT248" s="69"/>
      <c r="KTU248" s="69"/>
      <c r="KTV248" s="69"/>
      <c r="KTW248" s="69"/>
      <c r="KTX248" s="69"/>
      <c r="KTY248" s="69"/>
      <c r="KTZ248" s="69"/>
      <c r="KUA248" s="69"/>
      <c r="KUB248" s="69"/>
      <c r="KUC248" s="69"/>
      <c r="KUD248" s="69"/>
      <c r="KUE248" s="69"/>
      <c r="KUF248" s="69"/>
      <c r="KUG248" s="69"/>
      <c r="KUH248" s="69"/>
      <c r="KUI248" s="69"/>
      <c r="KUJ248" s="69"/>
      <c r="KUK248" s="69"/>
      <c r="KUL248" s="69"/>
      <c r="KUM248" s="69"/>
      <c r="KUN248" s="69"/>
      <c r="KUO248" s="69"/>
      <c r="KUP248" s="69"/>
      <c r="KUQ248" s="69"/>
      <c r="KUR248" s="69"/>
      <c r="KUS248" s="69"/>
      <c r="KUT248" s="69"/>
      <c r="KUU248" s="69"/>
      <c r="KUV248" s="69"/>
      <c r="KUW248" s="69"/>
      <c r="KUX248" s="69"/>
      <c r="KUY248" s="69"/>
      <c r="KUZ248" s="69"/>
      <c r="KVA248" s="69"/>
      <c r="KVB248" s="69"/>
      <c r="KVC248" s="69"/>
      <c r="KVD248" s="69"/>
      <c r="KVE248" s="69"/>
      <c r="KVF248" s="69"/>
      <c r="KVG248" s="69"/>
      <c r="KVH248" s="69"/>
      <c r="KVI248" s="69"/>
      <c r="KVJ248" s="69"/>
      <c r="KVK248" s="69"/>
      <c r="KVL248" s="69"/>
      <c r="KVM248" s="69"/>
      <c r="KVN248" s="69"/>
      <c r="KVO248" s="69"/>
      <c r="KVP248" s="69"/>
      <c r="KVQ248" s="69"/>
      <c r="KVR248" s="69"/>
      <c r="KVS248" s="69"/>
      <c r="KVT248" s="69"/>
      <c r="KVU248" s="69"/>
      <c r="KVV248" s="69"/>
      <c r="KVW248" s="69"/>
      <c r="KVX248" s="69"/>
      <c r="KVY248" s="69"/>
      <c r="KVZ248" s="69"/>
      <c r="KWA248" s="69"/>
      <c r="KWB248" s="69"/>
      <c r="KWC248" s="69"/>
      <c r="KWD248" s="69"/>
      <c r="KWE248" s="69"/>
      <c r="KWF248" s="69"/>
      <c r="KWG248" s="69"/>
      <c r="KWH248" s="69"/>
      <c r="KWI248" s="69"/>
      <c r="KWJ248" s="69"/>
      <c r="KWK248" s="69"/>
      <c r="KWL248" s="69"/>
      <c r="KWM248" s="69"/>
      <c r="KWN248" s="69"/>
      <c r="KWO248" s="69"/>
      <c r="KWP248" s="69"/>
      <c r="KWQ248" s="69"/>
      <c r="KWR248" s="69"/>
      <c r="KWS248" s="69"/>
      <c r="KWT248" s="69"/>
      <c r="KWU248" s="69"/>
      <c r="KWV248" s="69"/>
      <c r="KWW248" s="69"/>
      <c r="KWX248" s="69"/>
      <c r="KWY248" s="69"/>
      <c r="KWZ248" s="69"/>
      <c r="KXA248" s="69"/>
      <c r="KXB248" s="69"/>
      <c r="KXC248" s="69"/>
      <c r="KXD248" s="69"/>
      <c r="KXE248" s="69"/>
      <c r="KXF248" s="69"/>
      <c r="KXG248" s="69"/>
      <c r="KXH248" s="69"/>
      <c r="KXI248" s="69"/>
      <c r="KXJ248" s="69"/>
      <c r="KXK248" s="69"/>
      <c r="KXL248" s="69"/>
      <c r="KXM248" s="69"/>
      <c r="KXN248" s="69"/>
      <c r="KXO248" s="69"/>
      <c r="KXP248" s="69"/>
      <c r="KXQ248" s="69"/>
      <c r="KXR248" s="69"/>
      <c r="KXS248" s="69"/>
      <c r="KXT248" s="69"/>
      <c r="KXU248" s="69"/>
      <c r="KXV248" s="69"/>
      <c r="KXW248" s="69"/>
      <c r="KXX248" s="69"/>
      <c r="KXY248" s="69"/>
      <c r="KXZ248" s="69"/>
      <c r="KYA248" s="69"/>
      <c r="KYB248" s="69"/>
      <c r="KYC248" s="69"/>
      <c r="KYD248" s="69"/>
      <c r="KYE248" s="69"/>
      <c r="KYF248" s="69"/>
      <c r="KYG248" s="69"/>
      <c r="KYH248" s="69"/>
      <c r="KYI248" s="69"/>
      <c r="KYJ248" s="69"/>
      <c r="KYK248" s="69"/>
      <c r="KYL248" s="69"/>
      <c r="KYM248" s="69"/>
      <c r="KYN248" s="69"/>
      <c r="KYO248" s="69"/>
      <c r="KYP248" s="69"/>
      <c r="KYQ248" s="69"/>
      <c r="KYR248" s="69"/>
      <c r="KYS248" s="69"/>
      <c r="KYT248" s="69"/>
      <c r="KYU248" s="69"/>
      <c r="KYV248" s="69"/>
      <c r="KYW248" s="69"/>
      <c r="KYX248" s="69"/>
      <c r="KYY248" s="69"/>
      <c r="KYZ248" s="69"/>
      <c r="KZA248" s="69"/>
      <c r="KZB248" s="69"/>
      <c r="KZC248" s="69"/>
      <c r="KZD248" s="69"/>
      <c r="KZE248" s="69"/>
      <c r="KZF248" s="69"/>
      <c r="KZG248" s="69"/>
      <c r="KZH248" s="69"/>
      <c r="KZI248" s="69"/>
      <c r="KZJ248" s="69"/>
      <c r="KZK248" s="69"/>
      <c r="KZL248" s="69"/>
      <c r="KZM248" s="69"/>
      <c r="KZN248" s="69"/>
      <c r="KZO248" s="69"/>
      <c r="KZP248" s="69"/>
      <c r="KZQ248" s="69"/>
      <c r="KZR248" s="69"/>
      <c r="KZS248" s="69"/>
      <c r="KZT248" s="69"/>
      <c r="KZU248" s="69"/>
      <c r="KZV248" s="69"/>
      <c r="KZW248" s="69"/>
      <c r="KZX248" s="69"/>
      <c r="KZY248" s="69"/>
      <c r="KZZ248" s="69"/>
      <c r="LAA248" s="69"/>
      <c r="LAB248" s="69"/>
      <c r="LAC248" s="69"/>
      <c r="LAD248" s="69"/>
      <c r="LAE248" s="69"/>
      <c r="LAF248" s="69"/>
      <c r="LAG248" s="69"/>
      <c r="LAH248" s="69"/>
      <c r="LAI248" s="69"/>
      <c r="LAJ248" s="69"/>
      <c r="LAK248" s="69"/>
      <c r="LAL248" s="69"/>
      <c r="LAM248" s="69"/>
      <c r="LAN248" s="69"/>
      <c r="LAO248" s="69"/>
      <c r="LAP248" s="69"/>
      <c r="LAQ248" s="69"/>
      <c r="LAR248" s="69"/>
      <c r="LAS248" s="69"/>
      <c r="LAT248" s="69"/>
      <c r="LAU248" s="69"/>
      <c r="LAV248" s="69"/>
      <c r="LAW248" s="69"/>
      <c r="LAX248" s="69"/>
      <c r="LAY248" s="69"/>
      <c r="LAZ248" s="69"/>
      <c r="LBA248" s="69"/>
      <c r="LBB248" s="69"/>
      <c r="LBC248" s="69"/>
      <c r="LBD248" s="69"/>
      <c r="LBE248" s="69"/>
      <c r="LBF248" s="69"/>
      <c r="LBG248" s="69"/>
      <c r="LBH248" s="69"/>
      <c r="LBI248" s="69"/>
      <c r="LBJ248" s="69"/>
      <c r="LBK248" s="69"/>
      <c r="LBL248" s="69"/>
      <c r="LBM248" s="69"/>
      <c r="LBN248" s="69"/>
      <c r="LBO248" s="69"/>
      <c r="LBP248" s="69"/>
      <c r="LBQ248" s="69"/>
      <c r="LBR248" s="69"/>
      <c r="LBS248" s="69"/>
      <c r="LBT248" s="69"/>
      <c r="LBU248" s="69"/>
      <c r="LBV248" s="69"/>
      <c r="LBW248" s="69"/>
      <c r="LBX248" s="69"/>
      <c r="LBY248" s="69"/>
      <c r="LBZ248" s="69"/>
      <c r="LCA248" s="69"/>
      <c r="LCB248" s="69"/>
      <c r="LCC248" s="69"/>
      <c r="LCD248" s="69"/>
      <c r="LCE248" s="69"/>
      <c r="LCF248" s="69"/>
      <c r="LCG248" s="69"/>
      <c r="LCH248" s="69"/>
      <c r="LCI248" s="69"/>
      <c r="LCJ248" s="69"/>
      <c r="LCK248" s="69"/>
      <c r="LCL248" s="69"/>
      <c r="LCM248" s="69"/>
      <c r="LCN248" s="69"/>
      <c r="LCO248" s="69"/>
      <c r="LCP248" s="69"/>
      <c r="LCQ248" s="69"/>
      <c r="LCR248" s="69"/>
      <c r="LCS248" s="69"/>
      <c r="LCT248" s="69"/>
      <c r="LCU248" s="69"/>
      <c r="LCV248" s="69"/>
      <c r="LCW248" s="69"/>
      <c r="LCX248" s="69"/>
      <c r="LCY248" s="69"/>
      <c r="LCZ248" s="69"/>
      <c r="LDA248" s="69"/>
      <c r="LDB248" s="69"/>
      <c r="LDC248" s="69"/>
      <c r="LDD248" s="69"/>
      <c r="LDE248" s="69"/>
      <c r="LDF248" s="69"/>
      <c r="LDG248" s="69"/>
      <c r="LDH248" s="69"/>
      <c r="LDI248" s="69"/>
      <c r="LDJ248" s="69"/>
      <c r="LDK248" s="69"/>
      <c r="LDL248" s="69"/>
      <c r="LDM248" s="69"/>
      <c r="LDN248" s="69"/>
      <c r="LDO248" s="69"/>
      <c r="LDP248" s="69"/>
      <c r="LDQ248" s="69"/>
      <c r="LDR248" s="69"/>
      <c r="LDS248" s="69"/>
      <c r="LDT248" s="69"/>
      <c r="LDU248" s="69"/>
      <c r="LDV248" s="69"/>
      <c r="LDW248" s="69"/>
      <c r="LDX248" s="69"/>
      <c r="LDY248" s="69"/>
      <c r="LDZ248" s="69"/>
      <c r="LEA248" s="69"/>
      <c r="LEB248" s="69"/>
      <c r="LEC248" s="69"/>
      <c r="LED248" s="69"/>
      <c r="LEE248" s="69"/>
      <c r="LEF248" s="69"/>
      <c r="LEG248" s="69"/>
      <c r="LEH248" s="69"/>
      <c r="LEI248" s="69"/>
      <c r="LEJ248" s="69"/>
      <c r="LEK248" s="69"/>
      <c r="LEL248" s="69"/>
      <c r="LEM248" s="69"/>
      <c r="LEN248" s="69"/>
      <c r="LEO248" s="69"/>
      <c r="LEP248" s="69"/>
      <c r="LEQ248" s="69"/>
      <c r="LER248" s="69"/>
      <c r="LES248" s="69"/>
      <c r="LET248" s="69"/>
      <c r="LEU248" s="69"/>
      <c r="LEV248" s="69"/>
      <c r="LEW248" s="69"/>
      <c r="LEX248" s="69"/>
      <c r="LEY248" s="69"/>
      <c r="LEZ248" s="69"/>
      <c r="LFA248" s="69"/>
      <c r="LFB248" s="69"/>
      <c r="LFC248" s="69"/>
      <c r="LFD248" s="69"/>
      <c r="LFE248" s="69"/>
      <c r="LFF248" s="69"/>
      <c r="LFG248" s="69"/>
      <c r="LFH248" s="69"/>
      <c r="LFI248" s="69"/>
      <c r="LFJ248" s="69"/>
      <c r="LFK248" s="69"/>
      <c r="LFL248" s="69"/>
      <c r="LFM248" s="69"/>
      <c r="LFN248" s="69"/>
      <c r="LFO248" s="69"/>
      <c r="LFP248" s="69"/>
      <c r="LFQ248" s="69"/>
      <c r="LFR248" s="69"/>
      <c r="LFS248" s="69"/>
      <c r="LFT248" s="69"/>
      <c r="LFU248" s="69"/>
      <c r="LFV248" s="69"/>
      <c r="LFW248" s="69"/>
      <c r="LFX248" s="69"/>
      <c r="LFY248" s="69"/>
      <c r="LFZ248" s="69"/>
      <c r="LGA248" s="69"/>
      <c r="LGB248" s="69"/>
      <c r="LGC248" s="69"/>
      <c r="LGD248" s="69"/>
      <c r="LGE248" s="69"/>
      <c r="LGF248" s="69"/>
      <c r="LGG248" s="69"/>
      <c r="LGH248" s="69"/>
      <c r="LGI248" s="69"/>
      <c r="LGJ248" s="69"/>
      <c r="LGK248" s="69"/>
      <c r="LGL248" s="69"/>
      <c r="LGM248" s="69"/>
      <c r="LGN248" s="69"/>
      <c r="LGO248" s="69"/>
      <c r="LGP248" s="69"/>
      <c r="LGQ248" s="69"/>
      <c r="LGR248" s="69"/>
      <c r="LGS248" s="69"/>
      <c r="LGT248" s="69"/>
      <c r="LGU248" s="69"/>
      <c r="LGV248" s="69"/>
      <c r="LGW248" s="69"/>
      <c r="LGX248" s="69"/>
      <c r="LGY248" s="69"/>
      <c r="LGZ248" s="69"/>
      <c r="LHA248" s="69"/>
      <c r="LHB248" s="69"/>
      <c r="LHC248" s="69"/>
      <c r="LHD248" s="69"/>
      <c r="LHE248" s="69"/>
      <c r="LHF248" s="69"/>
      <c r="LHG248" s="69"/>
      <c r="LHH248" s="69"/>
      <c r="LHI248" s="69"/>
      <c r="LHJ248" s="69"/>
      <c r="LHK248" s="69"/>
      <c r="LHL248" s="69"/>
      <c r="LHM248" s="69"/>
      <c r="LHN248" s="69"/>
      <c r="LHO248" s="69"/>
      <c r="LHP248" s="69"/>
      <c r="LHQ248" s="69"/>
      <c r="LHR248" s="69"/>
      <c r="LHS248" s="69"/>
      <c r="LHT248" s="69"/>
      <c r="LHU248" s="69"/>
      <c r="LHV248" s="69"/>
      <c r="LHW248" s="69"/>
      <c r="LHX248" s="69"/>
      <c r="LHY248" s="69"/>
      <c r="LHZ248" s="69"/>
      <c r="LIA248" s="69"/>
      <c r="LIB248" s="69"/>
      <c r="LIC248" s="69"/>
      <c r="LID248" s="69"/>
      <c r="LIE248" s="69"/>
      <c r="LIF248" s="69"/>
      <c r="LIG248" s="69"/>
      <c r="LIH248" s="69"/>
      <c r="LII248" s="69"/>
      <c r="LIJ248" s="69"/>
      <c r="LIK248" s="69"/>
      <c r="LIL248" s="69"/>
      <c r="LIM248" s="69"/>
      <c r="LIN248" s="69"/>
      <c r="LIO248" s="69"/>
      <c r="LIP248" s="69"/>
      <c r="LIQ248" s="69"/>
      <c r="LIR248" s="69"/>
      <c r="LIS248" s="69"/>
      <c r="LIT248" s="69"/>
      <c r="LIU248" s="69"/>
      <c r="LIV248" s="69"/>
      <c r="LIW248" s="69"/>
      <c r="LIX248" s="69"/>
      <c r="LIY248" s="69"/>
      <c r="LIZ248" s="69"/>
      <c r="LJA248" s="69"/>
      <c r="LJB248" s="69"/>
      <c r="LJC248" s="69"/>
      <c r="LJD248" s="69"/>
      <c r="LJE248" s="69"/>
      <c r="LJF248" s="69"/>
      <c r="LJG248" s="69"/>
      <c r="LJH248" s="69"/>
      <c r="LJI248" s="69"/>
      <c r="LJJ248" s="69"/>
      <c r="LJK248" s="69"/>
      <c r="LJL248" s="69"/>
      <c r="LJM248" s="69"/>
      <c r="LJN248" s="69"/>
      <c r="LJO248" s="69"/>
      <c r="LJP248" s="69"/>
      <c r="LJQ248" s="69"/>
      <c r="LJR248" s="69"/>
      <c r="LJS248" s="69"/>
      <c r="LJT248" s="69"/>
      <c r="LJU248" s="69"/>
      <c r="LJV248" s="69"/>
      <c r="LJW248" s="69"/>
      <c r="LJX248" s="69"/>
      <c r="LJY248" s="69"/>
      <c r="LJZ248" s="69"/>
      <c r="LKA248" s="69"/>
      <c r="LKB248" s="69"/>
      <c r="LKC248" s="69"/>
      <c r="LKD248" s="69"/>
      <c r="LKE248" s="69"/>
      <c r="LKF248" s="69"/>
      <c r="LKG248" s="69"/>
      <c r="LKH248" s="69"/>
      <c r="LKI248" s="69"/>
      <c r="LKJ248" s="69"/>
      <c r="LKK248" s="69"/>
      <c r="LKL248" s="69"/>
      <c r="LKM248" s="69"/>
      <c r="LKN248" s="69"/>
      <c r="LKO248" s="69"/>
      <c r="LKP248" s="69"/>
      <c r="LKQ248" s="69"/>
      <c r="LKR248" s="69"/>
      <c r="LKS248" s="69"/>
      <c r="LKT248" s="69"/>
      <c r="LKU248" s="69"/>
      <c r="LKV248" s="69"/>
      <c r="LKW248" s="69"/>
      <c r="LKX248" s="69"/>
      <c r="LKY248" s="69"/>
      <c r="LKZ248" s="69"/>
      <c r="LLA248" s="69"/>
      <c r="LLB248" s="69"/>
      <c r="LLC248" s="69"/>
      <c r="LLD248" s="69"/>
      <c r="LLE248" s="69"/>
      <c r="LLF248" s="69"/>
      <c r="LLG248" s="69"/>
      <c r="LLH248" s="69"/>
      <c r="LLI248" s="69"/>
      <c r="LLJ248" s="69"/>
      <c r="LLK248" s="69"/>
      <c r="LLL248" s="69"/>
      <c r="LLM248" s="69"/>
      <c r="LLN248" s="69"/>
      <c r="LLO248" s="69"/>
      <c r="LLP248" s="69"/>
      <c r="LLQ248" s="69"/>
      <c r="LLR248" s="69"/>
      <c r="LLS248" s="69"/>
      <c r="LLT248" s="69"/>
      <c r="LLU248" s="69"/>
      <c r="LLV248" s="69"/>
      <c r="LLW248" s="69"/>
      <c r="LLX248" s="69"/>
      <c r="LLY248" s="69"/>
      <c r="LLZ248" s="69"/>
      <c r="LMA248" s="69"/>
      <c r="LMB248" s="69"/>
      <c r="LMC248" s="69"/>
      <c r="LMD248" s="69"/>
      <c r="LME248" s="69"/>
      <c r="LMF248" s="69"/>
      <c r="LMG248" s="69"/>
      <c r="LMH248" s="69"/>
      <c r="LMI248" s="69"/>
      <c r="LMJ248" s="69"/>
      <c r="LMK248" s="69"/>
      <c r="LML248" s="69"/>
      <c r="LMM248" s="69"/>
      <c r="LMN248" s="69"/>
      <c r="LMO248" s="69"/>
      <c r="LMP248" s="69"/>
      <c r="LMQ248" s="69"/>
      <c r="LMR248" s="69"/>
      <c r="LMS248" s="69"/>
      <c r="LMT248" s="69"/>
      <c r="LMU248" s="69"/>
      <c r="LMV248" s="69"/>
      <c r="LMW248" s="69"/>
      <c r="LMX248" s="69"/>
      <c r="LMY248" s="69"/>
      <c r="LMZ248" s="69"/>
      <c r="LNA248" s="69"/>
      <c r="LNB248" s="69"/>
      <c r="LNC248" s="69"/>
      <c r="LND248" s="69"/>
      <c r="LNE248" s="69"/>
      <c r="LNF248" s="69"/>
      <c r="LNG248" s="69"/>
      <c r="LNH248" s="69"/>
      <c r="LNI248" s="69"/>
      <c r="LNJ248" s="69"/>
      <c r="LNK248" s="69"/>
      <c r="LNL248" s="69"/>
      <c r="LNM248" s="69"/>
      <c r="LNN248" s="69"/>
      <c r="LNO248" s="69"/>
      <c r="LNP248" s="69"/>
      <c r="LNQ248" s="69"/>
      <c r="LNR248" s="69"/>
      <c r="LNS248" s="69"/>
      <c r="LNT248" s="69"/>
      <c r="LNU248" s="69"/>
      <c r="LNV248" s="69"/>
      <c r="LNW248" s="69"/>
      <c r="LNX248" s="69"/>
      <c r="LNY248" s="69"/>
      <c r="LNZ248" s="69"/>
      <c r="LOA248" s="69"/>
      <c r="LOB248" s="69"/>
      <c r="LOC248" s="69"/>
      <c r="LOD248" s="69"/>
      <c r="LOE248" s="69"/>
      <c r="LOF248" s="69"/>
      <c r="LOG248" s="69"/>
      <c r="LOH248" s="69"/>
      <c r="LOI248" s="69"/>
      <c r="LOJ248" s="69"/>
      <c r="LOK248" s="69"/>
      <c r="LOL248" s="69"/>
      <c r="LOM248" s="69"/>
      <c r="LON248" s="69"/>
      <c r="LOO248" s="69"/>
      <c r="LOP248" s="69"/>
      <c r="LOQ248" s="69"/>
      <c r="LOR248" s="69"/>
      <c r="LOS248" s="69"/>
      <c r="LOT248" s="69"/>
      <c r="LOU248" s="69"/>
      <c r="LOV248" s="69"/>
      <c r="LOW248" s="69"/>
      <c r="LOX248" s="69"/>
      <c r="LOY248" s="69"/>
      <c r="LOZ248" s="69"/>
      <c r="LPA248" s="69"/>
      <c r="LPB248" s="69"/>
      <c r="LPC248" s="69"/>
      <c r="LPD248" s="69"/>
      <c r="LPE248" s="69"/>
      <c r="LPF248" s="69"/>
      <c r="LPG248" s="69"/>
      <c r="LPH248" s="69"/>
      <c r="LPI248" s="69"/>
      <c r="LPJ248" s="69"/>
      <c r="LPK248" s="69"/>
      <c r="LPL248" s="69"/>
      <c r="LPM248" s="69"/>
      <c r="LPN248" s="69"/>
      <c r="LPO248" s="69"/>
      <c r="LPP248" s="69"/>
      <c r="LPQ248" s="69"/>
      <c r="LPR248" s="69"/>
      <c r="LPS248" s="69"/>
      <c r="LPT248" s="69"/>
      <c r="LPU248" s="69"/>
      <c r="LPV248" s="69"/>
      <c r="LPW248" s="69"/>
      <c r="LPX248" s="69"/>
      <c r="LPY248" s="69"/>
      <c r="LPZ248" s="69"/>
      <c r="LQA248" s="69"/>
      <c r="LQB248" s="69"/>
      <c r="LQC248" s="69"/>
      <c r="LQD248" s="69"/>
      <c r="LQE248" s="69"/>
      <c r="LQF248" s="69"/>
      <c r="LQG248" s="69"/>
      <c r="LQH248" s="69"/>
      <c r="LQI248" s="69"/>
      <c r="LQJ248" s="69"/>
      <c r="LQK248" s="69"/>
      <c r="LQL248" s="69"/>
      <c r="LQM248" s="69"/>
      <c r="LQN248" s="69"/>
      <c r="LQO248" s="69"/>
      <c r="LQP248" s="69"/>
      <c r="LQQ248" s="69"/>
      <c r="LQR248" s="69"/>
      <c r="LQS248" s="69"/>
      <c r="LQT248" s="69"/>
      <c r="LQU248" s="69"/>
      <c r="LQV248" s="69"/>
      <c r="LQW248" s="69"/>
      <c r="LQX248" s="69"/>
      <c r="LQY248" s="69"/>
      <c r="LQZ248" s="69"/>
      <c r="LRA248" s="69"/>
      <c r="LRB248" s="69"/>
      <c r="LRC248" s="69"/>
      <c r="LRD248" s="69"/>
      <c r="LRE248" s="69"/>
      <c r="LRF248" s="69"/>
      <c r="LRG248" s="69"/>
      <c r="LRH248" s="69"/>
      <c r="LRI248" s="69"/>
      <c r="LRJ248" s="69"/>
      <c r="LRK248" s="69"/>
      <c r="LRL248" s="69"/>
      <c r="LRM248" s="69"/>
      <c r="LRN248" s="69"/>
      <c r="LRO248" s="69"/>
      <c r="LRP248" s="69"/>
      <c r="LRQ248" s="69"/>
      <c r="LRR248" s="69"/>
      <c r="LRS248" s="69"/>
      <c r="LRT248" s="69"/>
      <c r="LRU248" s="69"/>
      <c r="LRV248" s="69"/>
      <c r="LRW248" s="69"/>
      <c r="LRX248" s="69"/>
      <c r="LRY248" s="69"/>
      <c r="LRZ248" s="69"/>
      <c r="LSA248" s="69"/>
      <c r="LSB248" s="69"/>
      <c r="LSC248" s="69"/>
      <c r="LSD248" s="69"/>
      <c r="LSE248" s="69"/>
      <c r="LSF248" s="69"/>
      <c r="LSG248" s="69"/>
      <c r="LSH248" s="69"/>
      <c r="LSI248" s="69"/>
      <c r="LSJ248" s="69"/>
      <c r="LSK248" s="69"/>
      <c r="LSL248" s="69"/>
      <c r="LSM248" s="69"/>
      <c r="LSN248" s="69"/>
      <c r="LSO248" s="69"/>
      <c r="LSP248" s="69"/>
      <c r="LSQ248" s="69"/>
      <c r="LSR248" s="69"/>
      <c r="LSS248" s="69"/>
      <c r="LST248" s="69"/>
      <c r="LSU248" s="69"/>
      <c r="LSV248" s="69"/>
      <c r="LSW248" s="69"/>
      <c r="LSX248" s="69"/>
      <c r="LSY248" s="69"/>
      <c r="LSZ248" s="69"/>
      <c r="LTA248" s="69"/>
      <c r="LTB248" s="69"/>
      <c r="LTC248" s="69"/>
      <c r="LTD248" s="69"/>
      <c r="LTE248" s="69"/>
      <c r="LTF248" s="69"/>
      <c r="LTG248" s="69"/>
      <c r="LTH248" s="69"/>
      <c r="LTI248" s="69"/>
      <c r="LTJ248" s="69"/>
      <c r="LTK248" s="69"/>
      <c r="LTL248" s="69"/>
      <c r="LTM248" s="69"/>
      <c r="LTN248" s="69"/>
      <c r="LTO248" s="69"/>
      <c r="LTP248" s="69"/>
      <c r="LTQ248" s="69"/>
      <c r="LTR248" s="69"/>
      <c r="LTS248" s="69"/>
      <c r="LTT248" s="69"/>
      <c r="LTU248" s="69"/>
      <c r="LTV248" s="69"/>
      <c r="LTW248" s="69"/>
      <c r="LTX248" s="69"/>
      <c r="LTY248" s="69"/>
      <c r="LTZ248" s="69"/>
      <c r="LUA248" s="69"/>
      <c r="LUB248" s="69"/>
      <c r="LUC248" s="69"/>
      <c r="LUD248" s="69"/>
      <c r="LUE248" s="69"/>
      <c r="LUF248" s="69"/>
      <c r="LUG248" s="69"/>
      <c r="LUH248" s="69"/>
      <c r="LUI248" s="69"/>
      <c r="LUJ248" s="69"/>
      <c r="LUK248" s="69"/>
      <c r="LUL248" s="69"/>
      <c r="LUM248" s="69"/>
      <c r="LUN248" s="69"/>
      <c r="LUO248" s="69"/>
      <c r="LUP248" s="69"/>
      <c r="LUQ248" s="69"/>
      <c r="LUR248" s="69"/>
      <c r="LUS248" s="69"/>
      <c r="LUT248" s="69"/>
      <c r="LUU248" s="69"/>
      <c r="LUV248" s="69"/>
      <c r="LUW248" s="69"/>
      <c r="LUX248" s="69"/>
      <c r="LUY248" s="69"/>
      <c r="LUZ248" s="69"/>
      <c r="LVA248" s="69"/>
      <c r="LVB248" s="69"/>
      <c r="LVC248" s="69"/>
      <c r="LVD248" s="69"/>
      <c r="LVE248" s="69"/>
      <c r="LVF248" s="69"/>
      <c r="LVG248" s="69"/>
      <c r="LVH248" s="69"/>
      <c r="LVI248" s="69"/>
      <c r="LVJ248" s="69"/>
      <c r="LVK248" s="69"/>
      <c r="LVL248" s="69"/>
      <c r="LVM248" s="69"/>
      <c r="LVN248" s="69"/>
      <c r="LVO248" s="69"/>
      <c r="LVP248" s="69"/>
      <c r="LVQ248" s="69"/>
      <c r="LVR248" s="69"/>
      <c r="LVS248" s="69"/>
      <c r="LVT248" s="69"/>
      <c r="LVU248" s="69"/>
      <c r="LVV248" s="69"/>
      <c r="LVW248" s="69"/>
      <c r="LVX248" s="69"/>
      <c r="LVY248" s="69"/>
      <c r="LVZ248" s="69"/>
      <c r="LWA248" s="69"/>
      <c r="LWB248" s="69"/>
      <c r="LWC248" s="69"/>
      <c r="LWD248" s="69"/>
      <c r="LWE248" s="69"/>
      <c r="LWF248" s="69"/>
      <c r="LWG248" s="69"/>
      <c r="LWH248" s="69"/>
      <c r="LWI248" s="69"/>
      <c r="LWJ248" s="69"/>
      <c r="LWK248" s="69"/>
      <c r="LWL248" s="69"/>
      <c r="LWM248" s="69"/>
      <c r="LWN248" s="69"/>
      <c r="LWO248" s="69"/>
      <c r="LWP248" s="69"/>
      <c r="LWQ248" s="69"/>
      <c r="LWR248" s="69"/>
      <c r="LWS248" s="69"/>
      <c r="LWT248" s="69"/>
      <c r="LWU248" s="69"/>
      <c r="LWV248" s="69"/>
      <c r="LWW248" s="69"/>
      <c r="LWX248" s="69"/>
      <c r="LWY248" s="69"/>
      <c r="LWZ248" s="69"/>
      <c r="LXA248" s="69"/>
      <c r="LXB248" s="69"/>
      <c r="LXC248" s="69"/>
      <c r="LXD248" s="69"/>
      <c r="LXE248" s="69"/>
      <c r="LXF248" s="69"/>
      <c r="LXG248" s="69"/>
      <c r="LXH248" s="69"/>
      <c r="LXI248" s="69"/>
      <c r="LXJ248" s="69"/>
      <c r="LXK248" s="69"/>
      <c r="LXL248" s="69"/>
      <c r="LXM248" s="69"/>
      <c r="LXN248" s="69"/>
      <c r="LXO248" s="69"/>
      <c r="LXP248" s="69"/>
      <c r="LXQ248" s="69"/>
      <c r="LXR248" s="69"/>
      <c r="LXS248" s="69"/>
      <c r="LXT248" s="69"/>
      <c r="LXU248" s="69"/>
      <c r="LXV248" s="69"/>
      <c r="LXW248" s="69"/>
      <c r="LXX248" s="69"/>
      <c r="LXY248" s="69"/>
      <c r="LXZ248" s="69"/>
      <c r="LYA248" s="69"/>
      <c r="LYB248" s="69"/>
      <c r="LYC248" s="69"/>
      <c r="LYD248" s="69"/>
      <c r="LYE248" s="69"/>
      <c r="LYF248" s="69"/>
      <c r="LYG248" s="69"/>
      <c r="LYH248" s="69"/>
      <c r="LYI248" s="69"/>
      <c r="LYJ248" s="69"/>
      <c r="LYK248" s="69"/>
      <c r="LYL248" s="69"/>
      <c r="LYM248" s="69"/>
      <c r="LYN248" s="69"/>
      <c r="LYO248" s="69"/>
      <c r="LYP248" s="69"/>
      <c r="LYQ248" s="69"/>
      <c r="LYR248" s="69"/>
      <c r="LYS248" s="69"/>
      <c r="LYT248" s="69"/>
      <c r="LYU248" s="69"/>
      <c r="LYV248" s="69"/>
      <c r="LYW248" s="69"/>
      <c r="LYX248" s="69"/>
      <c r="LYY248" s="69"/>
      <c r="LYZ248" s="69"/>
      <c r="LZA248" s="69"/>
      <c r="LZB248" s="69"/>
      <c r="LZC248" s="69"/>
      <c r="LZD248" s="69"/>
      <c r="LZE248" s="69"/>
      <c r="LZF248" s="69"/>
      <c r="LZG248" s="69"/>
      <c r="LZH248" s="69"/>
      <c r="LZI248" s="69"/>
      <c r="LZJ248" s="69"/>
      <c r="LZK248" s="69"/>
      <c r="LZL248" s="69"/>
      <c r="LZM248" s="69"/>
      <c r="LZN248" s="69"/>
      <c r="LZO248" s="69"/>
      <c r="LZP248" s="69"/>
      <c r="LZQ248" s="69"/>
      <c r="LZR248" s="69"/>
      <c r="LZS248" s="69"/>
      <c r="LZT248" s="69"/>
      <c r="LZU248" s="69"/>
      <c r="LZV248" s="69"/>
      <c r="LZW248" s="69"/>
      <c r="LZX248" s="69"/>
      <c r="LZY248" s="69"/>
      <c r="LZZ248" s="69"/>
      <c r="MAA248" s="69"/>
      <c r="MAB248" s="69"/>
      <c r="MAC248" s="69"/>
      <c r="MAD248" s="69"/>
      <c r="MAE248" s="69"/>
      <c r="MAF248" s="69"/>
      <c r="MAG248" s="69"/>
      <c r="MAH248" s="69"/>
      <c r="MAI248" s="69"/>
      <c r="MAJ248" s="69"/>
      <c r="MAK248" s="69"/>
      <c r="MAL248" s="69"/>
      <c r="MAM248" s="69"/>
      <c r="MAN248" s="69"/>
      <c r="MAO248" s="69"/>
      <c r="MAP248" s="69"/>
      <c r="MAQ248" s="69"/>
      <c r="MAR248" s="69"/>
      <c r="MAS248" s="69"/>
      <c r="MAT248" s="69"/>
      <c r="MAU248" s="69"/>
      <c r="MAV248" s="69"/>
      <c r="MAW248" s="69"/>
      <c r="MAX248" s="69"/>
      <c r="MAY248" s="69"/>
      <c r="MAZ248" s="69"/>
      <c r="MBA248" s="69"/>
      <c r="MBB248" s="69"/>
      <c r="MBC248" s="69"/>
      <c r="MBD248" s="69"/>
      <c r="MBE248" s="69"/>
      <c r="MBF248" s="69"/>
      <c r="MBG248" s="69"/>
      <c r="MBH248" s="69"/>
      <c r="MBI248" s="69"/>
      <c r="MBJ248" s="69"/>
      <c r="MBK248" s="69"/>
      <c r="MBL248" s="69"/>
      <c r="MBM248" s="69"/>
      <c r="MBN248" s="69"/>
      <c r="MBO248" s="69"/>
      <c r="MBP248" s="69"/>
      <c r="MBQ248" s="69"/>
      <c r="MBR248" s="69"/>
      <c r="MBS248" s="69"/>
      <c r="MBT248" s="69"/>
      <c r="MBU248" s="69"/>
      <c r="MBV248" s="69"/>
      <c r="MBW248" s="69"/>
      <c r="MBX248" s="69"/>
      <c r="MBY248" s="69"/>
      <c r="MBZ248" s="69"/>
      <c r="MCA248" s="69"/>
      <c r="MCB248" s="69"/>
      <c r="MCC248" s="69"/>
      <c r="MCD248" s="69"/>
      <c r="MCE248" s="69"/>
      <c r="MCF248" s="69"/>
      <c r="MCG248" s="69"/>
      <c r="MCH248" s="69"/>
      <c r="MCI248" s="69"/>
      <c r="MCJ248" s="69"/>
      <c r="MCK248" s="69"/>
      <c r="MCL248" s="69"/>
      <c r="MCM248" s="69"/>
      <c r="MCN248" s="69"/>
      <c r="MCO248" s="69"/>
      <c r="MCP248" s="69"/>
      <c r="MCQ248" s="69"/>
      <c r="MCR248" s="69"/>
      <c r="MCS248" s="69"/>
      <c r="MCT248" s="69"/>
      <c r="MCU248" s="69"/>
      <c r="MCV248" s="69"/>
      <c r="MCW248" s="69"/>
      <c r="MCX248" s="69"/>
      <c r="MCY248" s="69"/>
      <c r="MCZ248" s="69"/>
      <c r="MDA248" s="69"/>
      <c r="MDB248" s="69"/>
      <c r="MDC248" s="69"/>
      <c r="MDD248" s="69"/>
      <c r="MDE248" s="69"/>
      <c r="MDF248" s="69"/>
      <c r="MDG248" s="69"/>
      <c r="MDH248" s="69"/>
      <c r="MDI248" s="69"/>
      <c r="MDJ248" s="69"/>
      <c r="MDK248" s="69"/>
      <c r="MDL248" s="69"/>
      <c r="MDM248" s="69"/>
      <c r="MDN248" s="69"/>
      <c r="MDO248" s="69"/>
      <c r="MDP248" s="69"/>
      <c r="MDQ248" s="69"/>
      <c r="MDR248" s="69"/>
      <c r="MDS248" s="69"/>
      <c r="MDT248" s="69"/>
      <c r="MDU248" s="69"/>
      <c r="MDV248" s="69"/>
      <c r="MDW248" s="69"/>
      <c r="MDX248" s="69"/>
      <c r="MDY248" s="69"/>
      <c r="MDZ248" s="69"/>
      <c r="MEA248" s="69"/>
      <c r="MEB248" s="69"/>
      <c r="MEC248" s="69"/>
      <c r="MED248" s="69"/>
      <c r="MEE248" s="69"/>
      <c r="MEF248" s="69"/>
      <c r="MEG248" s="69"/>
      <c r="MEH248" s="69"/>
      <c r="MEI248" s="69"/>
      <c r="MEJ248" s="69"/>
      <c r="MEK248" s="69"/>
      <c r="MEL248" s="69"/>
      <c r="MEM248" s="69"/>
      <c r="MEN248" s="69"/>
      <c r="MEO248" s="69"/>
      <c r="MEP248" s="69"/>
      <c r="MEQ248" s="69"/>
      <c r="MER248" s="69"/>
      <c r="MES248" s="69"/>
      <c r="MET248" s="69"/>
      <c r="MEU248" s="69"/>
      <c r="MEV248" s="69"/>
      <c r="MEW248" s="69"/>
      <c r="MEX248" s="69"/>
      <c r="MEY248" s="69"/>
      <c r="MEZ248" s="69"/>
      <c r="MFA248" s="69"/>
      <c r="MFB248" s="69"/>
      <c r="MFC248" s="69"/>
      <c r="MFD248" s="69"/>
      <c r="MFE248" s="69"/>
      <c r="MFF248" s="69"/>
      <c r="MFG248" s="69"/>
      <c r="MFH248" s="69"/>
      <c r="MFI248" s="69"/>
      <c r="MFJ248" s="69"/>
      <c r="MFK248" s="69"/>
      <c r="MFL248" s="69"/>
      <c r="MFM248" s="69"/>
      <c r="MFN248" s="69"/>
      <c r="MFO248" s="69"/>
      <c r="MFP248" s="69"/>
      <c r="MFQ248" s="69"/>
      <c r="MFR248" s="69"/>
      <c r="MFS248" s="69"/>
      <c r="MFT248" s="69"/>
      <c r="MFU248" s="69"/>
      <c r="MFV248" s="69"/>
      <c r="MFW248" s="69"/>
      <c r="MFX248" s="69"/>
      <c r="MFY248" s="69"/>
      <c r="MFZ248" s="69"/>
      <c r="MGA248" s="69"/>
      <c r="MGB248" s="69"/>
      <c r="MGC248" s="69"/>
      <c r="MGD248" s="69"/>
      <c r="MGE248" s="69"/>
      <c r="MGF248" s="69"/>
      <c r="MGG248" s="69"/>
      <c r="MGH248" s="69"/>
      <c r="MGI248" s="69"/>
      <c r="MGJ248" s="69"/>
      <c r="MGK248" s="69"/>
      <c r="MGL248" s="69"/>
      <c r="MGM248" s="69"/>
      <c r="MGN248" s="69"/>
      <c r="MGO248" s="69"/>
      <c r="MGP248" s="69"/>
      <c r="MGQ248" s="69"/>
      <c r="MGR248" s="69"/>
      <c r="MGS248" s="69"/>
      <c r="MGT248" s="69"/>
      <c r="MGU248" s="69"/>
      <c r="MGV248" s="69"/>
      <c r="MGW248" s="69"/>
      <c r="MGX248" s="69"/>
      <c r="MGY248" s="69"/>
      <c r="MGZ248" s="69"/>
      <c r="MHA248" s="69"/>
      <c r="MHB248" s="69"/>
      <c r="MHC248" s="69"/>
      <c r="MHD248" s="69"/>
      <c r="MHE248" s="69"/>
      <c r="MHF248" s="69"/>
      <c r="MHG248" s="69"/>
      <c r="MHH248" s="69"/>
      <c r="MHI248" s="69"/>
      <c r="MHJ248" s="69"/>
      <c r="MHK248" s="69"/>
      <c r="MHL248" s="69"/>
      <c r="MHM248" s="69"/>
      <c r="MHN248" s="69"/>
      <c r="MHO248" s="69"/>
      <c r="MHP248" s="69"/>
      <c r="MHQ248" s="69"/>
      <c r="MHR248" s="69"/>
      <c r="MHS248" s="69"/>
      <c r="MHT248" s="69"/>
      <c r="MHU248" s="69"/>
      <c r="MHV248" s="69"/>
      <c r="MHW248" s="69"/>
      <c r="MHX248" s="69"/>
      <c r="MHY248" s="69"/>
      <c r="MHZ248" s="69"/>
      <c r="MIA248" s="69"/>
      <c r="MIB248" s="69"/>
      <c r="MIC248" s="69"/>
      <c r="MID248" s="69"/>
      <c r="MIE248" s="69"/>
      <c r="MIF248" s="69"/>
      <c r="MIG248" s="69"/>
      <c r="MIH248" s="69"/>
      <c r="MII248" s="69"/>
      <c r="MIJ248" s="69"/>
      <c r="MIK248" s="69"/>
      <c r="MIL248" s="69"/>
      <c r="MIM248" s="69"/>
      <c r="MIN248" s="69"/>
      <c r="MIO248" s="69"/>
      <c r="MIP248" s="69"/>
      <c r="MIQ248" s="69"/>
      <c r="MIR248" s="69"/>
      <c r="MIS248" s="69"/>
      <c r="MIT248" s="69"/>
      <c r="MIU248" s="69"/>
      <c r="MIV248" s="69"/>
      <c r="MIW248" s="69"/>
      <c r="MIX248" s="69"/>
      <c r="MIY248" s="69"/>
      <c r="MIZ248" s="69"/>
      <c r="MJA248" s="69"/>
      <c r="MJB248" s="69"/>
      <c r="MJC248" s="69"/>
      <c r="MJD248" s="69"/>
      <c r="MJE248" s="69"/>
      <c r="MJF248" s="69"/>
      <c r="MJG248" s="69"/>
      <c r="MJH248" s="69"/>
      <c r="MJI248" s="69"/>
      <c r="MJJ248" s="69"/>
      <c r="MJK248" s="69"/>
      <c r="MJL248" s="69"/>
      <c r="MJM248" s="69"/>
      <c r="MJN248" s="69"/>
      <c r="MJO248" s="69"/>
      <c r="MJP248" s="69"/>
      <c r="MJQ248" s="69"/>
      <c r="MJR248" s="69"/>
      <c r="MJS248" s="69"/>
      <c r="MJT248" s="69"/>
      <c r="MJU248" s="69"/>
      <c r="MJV248" s="69"/>
      <c r="MJW248" s="69"/>
      <c r="MJX248" s="69"/>
      <c r="MJY248" s="69"/>
      <c r="MJZ248" s="69"/>
      <c r="MKA248" s="69"/>
      <c r="MKB248" s="69"/>
      <c r="MKC248" s="69"/>
      <c r="MKD248" s="69"/>
      <c r="MKE248" s="69"/>
      <c r="MKF248" s="69"/>
      <c r="MKG248" s="69"/>
      <c r="MKH248" s="69"/>
      <c r="MKI248" s="69"/>
      <c r="MKJ248" s="69"/>
      <c r="MKK248" s="69"/>
      <c r="MKL248" s="69"/>
      <c r="MKM248" s="69"/>
      <c r="MKN248" s="69"/>
      <c r="MKO248" s="69"/>
      <c r="MKP248" s="69"/>
      <c r="MKQ248" s="69"/>
      <c r="MKR248" s="69"/>
      <c r="MKS248" s="69"/>
      <c r="MKT248" s="69"/>
      <c r="MKU248" s="69"/>
      <c r="MKV248" s="69"/>
      <c r="MKW248" s="69"/>
      <c r="MKX248" s="69"/>
      <c r="MKY248" s="69"/>
      <c r="MKZ248" s="69"/>
      <c r="MLA248" s="69"/>
      <c r="MLB248" s="69"/>
      <c r="MLC248" s="69"/>
      <c r="MLD248" s="69"/>
      <c r="MLE248" s="69"/>
      <c r="MLF248" s="69"/>
      <c r="MLG248" s="69"/>
      <c r="MLH248" s="69"/>
      <c r="MLI248" s="69"/>
      <c r="MLJ248" s="69"/>
      <c r="MLK248" s="69"/>
      <c r="MLL248" s="69"/>
      <c r="MLM248" s="69"/>
      <c r="MLN248" s="69"/>
      <c r="MLO248" s="69"/>
      <c r="MLP248" s="69"/>
      <c r="MLQ248" s="69"/>
      <c r="MLR248" s="69"/>
      <c r="MLS248" s="69"/>
      <c r="MLT248" s="69"/>
      <c r="MLU248" s="69"/>
      <c r="MLV248" s="69"/>
      <c r="MLW248" s="69"/>
      <c r="MLX248" s="69"/>
      <c r="MLY248" s="69"/>
      <c r="MLZ248" s="69"/>
      <c r="MMA248" s="69"/>
      <c r="MMB248" s="69"/>
      <c r="MMC248" s="69"/>
      <c r="MMD248" s="69"/>
      <c r="MME248" s="69"/>
      <c r="MMF248" s="69"/>
      <c r="MMG248" s="69"/>
      <c r="MMH248" s="69"/>
      <c r="MMI248" s="69"/>
      <c r="MMJ248" s="69"/>
      <c r="MMK248" s="69"/>
      <c r="MML248" s="69"/>
      <c r="MMM248" s="69"/>
      <c r="MMN248" s="69"/>
      <c r="MMO248" s="69"/>
      <c r="MMP248" s="69"/>
      <c r="MMQ248" s="69"/>
      <c r="MMR248" s="69"/>
      <c r="MMS248" s="69"/>
      <c r="MMT248" s="69"/>
      <c r="MMU248" s="69"/>
      <c r="MMV248" s="69"/>
      <c r="MMW248" s="69"/>
      <c r="MMX248" s="69"/>
      <c r="MMY248" s="69"/>
      <c r="MMZ248" s="69"/>
      <c r="MNA248" s="69"/>
      <c r="MNB248" s="69"/>
      <c r="MNC248" s="69"/>
      <c r="MND248" s="69"/>
      <c r="MNE248" s="69"/>
      <c r="MNF248" s="69"/>
      <c r="MNG248" s="69"/>
      <c r="MNH248" s="69"/>
      <c r="MNI248" s="69"/>
      <c r="MNJ248" s="69"/>
      <c r="MNK248" s="69"/>
      <c r="MNL248" s="69"/>
      <c r="MNM248" s="69"/>
      <c r="MNN248" s="69"/>
      <c r="MNO248" s="69"/>
      <c r="MNP248" s="69"/>
      <c r="MNQ248" s="69"/>
      <c r="MNR248" s="69"/>
      <c r="MNS248" s="69"/>
      <c r="MNT248" s="69"/>
      <c r="MNU248" s="69"/>
      <c r="MNV248" s="69"/>
      <c r="MNW248" s="69"/>
      <c r="MNX248" s="69"/>
      <c r="MNY248" s="69"/>
      <c r="MNZ248" s="69"/>
      <c r="MOA248" s="69"/>
      <c r="MOB248" s="69"/>
      <c r="MOC248" s="69"/>
      <c r="MOD248" s="69"/>
      <c r="MOE248" s="69"/>
      <c r="MOF248" s="69"/>
      <c r="MOG248" s="69"/>
      <c r="MOH248" s="69"/>
      <c r="MOI248" s="69"/>
      <c r="MOJ248" s="69"/>
      <c r="MOK248" s="69"/>
      <c r="MOL248" s="69"/>
      <c r="MOM248" s="69"/>
      <c r="MON248" s="69"/>
      <c r="MOO248" s="69"/>
      <c r="MOP248" s="69"/>
      <c r="MOQ248" s="69"/>
      <c r="MOR248" s="69"/>
      <c r="MOS248" s="69"/>
      <c r="MOT248" s="69"/>
      <c r="MOU248" s="69"/>
      <c r="MOV248" s="69"/>
      <c r="MOW248" s="69"/>
      <c r="MOX248" s="69"/>
      <c r="MOY248" s="69"/>
      <c r="MOZ248" s="69"/>
      <c r="MPA248" s="69"/>
      <c r="MPB248" s="69"/>
      <c r="MPC248" s="69"/>
      <c r="MPD248" s="69"/>
      <c r="MPE248" s="69"/>
      <c r="MPF248" s="69"/>
      <c r="MPG248" s="69"/>
      <c r="MPH248" s="69"/>
      <c r="MPI248" s="69"/>
      <c r="MPJ248" s="69"/>
      <c r="MPK248" s="69"/>
      <c r="MPL248" s="69"/>
      <c r="MPM248" s="69"/>
      <c r="MPN248" s="69"/>
      <c r="MPO248" s="69"/>
      <c r="MPP248" s="69"/>
      <c r="MPQ248" s="69"/>
      <c r="MPR248" s="69"/>
      <c r="MPS248" s="69"/>
      <c r="MPT248" s="69"/>
      <c r="MPU248" s="69"/>
      <c r="MPV248" s="69"/>
      <c r="MPW248" s="69"/>
      <c r="MPX248" s="69"/>
      <c r="MPY248" s="69"/>
      <c r="MPZ248" s="69"/>
      <c r="MQA248" s="69"/>
      <c r="MQB248" s="69"/>
      <c r="MQC248" s="69"/>
      <c r="MQD248" s="69"/>
      <c r="MQE248" s="69"/>
      <c r="MQF248" s="69"/>
      <c r="MQG248" s="69"/>
      <c r="MQH248" s="69"/>
      <c r="MQI248" s="69"/>
      <c r="MQJ248" s="69"/>
      <c r="MQK248" s="69"/>
      <c r="MQL248" s="69"/>
      <c r="MQM248" s="69"/>
      <c r="MQN248" s="69"/>
      <c r="MQO248" s="69"/>
      <c r="MQP248" s="69"/>
      <c r="MQQ248" s="69"/>
      <c r="MQR248" s="69"/>
      <c r="MQS248" s="69"/>
      <c r="MQT248" s="69"/>
      <c r="MQU248" s="69"/>
      <c r="MQV248" s="69"/>
      <c r="MQW248" s="69"/>
      <c r="MQX248" s="69"/>
      <c r="MQY248" s="69"/>
      <c r="MQZ248" s="69"/>
      <c r="MRA248" s="69"/>
      <c r="MRB248" s="69"/>
      <c r="MRC248" s="69"/>
      <c r="MRD248" s="69"/>
      <c r="MRE248" s="69"/>
      <c r="MRF248" s="69"/>
      <c r="MRG248" s="69"/>
      <c r="MRH248" s="69"/>
      <c r="MRI248" s="69"/>
      <c r="MRJ248" s="69"/>
      <c r="MRK248" s="69"/>
      <c r="MRL248" s="69"/>
      <c r="MRM248" s="69"/>
      <c r="MRN248" s="69"/>
      <c r="MRO248" s="69"/>
      <c r="MRP248" s="69"/>
      <c r="MRQ248" s="69"/>
      <c r="MRR248" s="69"/>
      <c r="MRS248" s="69"/>
      <c r="MRT248" s="69"/>
      <c r="MRU248" s="69"/>
      <c r="MRV248" s="69"/>
      <c r="MRW248" s="69"/>
      <c r="MRX248" s="69"/>
      <c r="MRY248" s="69"/>
      <c r="MRZ248" s="69"/>
      <c r="MSA248" s="69"/>
      <c r="MSB248" s="69"/>
      <c r="MSC248" s="69"/>
      <c r="MSD248" s="69"/>
      <c r="MSE248" s="69"/>
      <c r="MSF248" s="69"/>
      <c r="MSG248" s="69"/>
      <c r="MSH248" s="69"/>
      <c r="MSI248" s="69"/>
      <c r="MSJ248" s="69"/>
      <c r="MSK248" s="69"/>
      <c r="MSL248" s="69"/>
      <c r="MSM248" s="69"/>
      <c r="MSN248" s="69"/>
      <c r="MSO248" s="69"/>
      <c r="MSP248" s="69"/>
      <c r="MSQ248" s="69"/>
      <c r="MSR248" s="69"/>
      <c r="MSS248" s="69"/>
      <c r="MST248" s="69"/>
      <c r="MSU248" s="69"/>
      <c r="MSV248" s="69"/>
      <c r="MSW248" s="69"/>
      <c r="MSX248" s="69"/>
      <c r="MSY248" s="69"/>
      <c r="MSZ248" s="69"/>
      <c r="MTA248" s="69"/>
      <c r="MTB248" s="69"/>
      <c r="MTC248" s="69"/>
      <c r="MTD248" s="69"/>
      <c r="MTE248" s="69"/>
      <c r="MTF248" s="69"/>
      <c r="MTG248" s="69"/>
      <c r="MTH248" s="69"/>
      <c r="MTI248" s="69"/>
      <c r="MTJ248" s="69"/>
      <c r="MTK248" s="69"/>
      <c r="MTL248" s="69"/>
      <c r="MTM248" s="69"/>
      <c r="MTN248" s="69"/>
      <c r="MTO248" s="69"/>
      <c r="MTP248" s="69"/>
      <c r="MTQ248" s="69"/>
      <c r="MTR248" s="69"/>
      <c r="MTS248" s="69"/>
      <c r="MTT248" s="69"/>
      <c r="MTU248" s="69"/>
      <c r="MTV248" s="69"/>
      <c r="MTW248" s="69"/>
      <c r="MTX248" s="69"/>
      <c r="MTY248" s="69"/>
      <c r="MTZ248" s="69"/>
      <c r="MUA248" s="69"/>
      <c r="MUB248" s="69"/>
      <c r="MUC248" s="69"/>
      <c r="MUD248" s="69"/>
      <c r="MUE248" s="69"/>
      <c r="MUF248" s="69"/>
      <c r="MUG248" s="69"/>
      <c r="MUH248" s="69"/>
      <c r="MUI248" s="69"/>
      <c r="MUJ248" s="69"/>
      <c r="MUK248" s="69"/>
      <c r="MUL248" s="69"/>
      <c r="MUM248" s="69"/>
      <c r="MUN248" s="69"/>
      <c r="MUO248" s="69"/>
      <c r="MUP248" s="69"/>
      <c r="MUQ248" s="69"/>
      <c r="MUR248" s="69"/>
      <c r="MUS248" s="69"/>
      <c r="MUT248" s="69"/>
      <c r="MUU248" s="69"/>
      <c r="MUV248" s="69"/>
      <c r="MUW248" s="69"/>
      <c r="MUX248" s="69"/>
      <c r="MUY248" s="69"/>
      <c r="MUZ248" s="69"/>
      <c r="MVA248" s="69"/>
      <c r="MVB248" s="69"/>
      <c r="MVC248" s="69"/>
      <c r="MVD248" s="69"/>
      <c r="MVE248" s="69"/>
      <c r="MVF248" s="69"/>
      <c r="MVG248" s="69"/>
      <c r="MVH248" s="69"/>
      <c r="MVI248" s="69"/>
      <c r="MVJ248" s="69"/>
      <c r="MVK248" s="69"/>
      <c r="MVL248" s="69"/>
      <c r="MVM248" s="69"/>
      <c r="MVN248" s="69"/>
      <c r="MVO248" s="69"/>
      <c r="MVP248" s="69"/>
      <c r="MVQ248" s="69"/>
      <c r="MVR248" s="69"/>
      <c r="MVS248" s="69"/>
      <c r="MVT248" s="69"/>
      <c r="MVU248" s="69"/>
      <c r="MVV248" s="69"/>
      <c r="MVW248" s="69"/>
      <c r="MVX248" s="69"/>
      <c r="MVY248" s="69"/>
      <c r="MVZ248" s="69"/>
      <c r="MWA248" s="69"/>
      <c r="MWB248" s="69"/>
      <c r="MWC248" s="69"/>
      <c r="MWD248" s="69"/>
      <c r="MWE248" s="69"/>
      <c r="MWF248" s="69"/>
      <c r="MWG248" s="69"/>
      <c r="MWH248" s="69"/>
      <c r="MWI248" s="69"/>
      <c r="MWJ248" s="69"/>
      <c r="MWK248" s="69"/>
      <c r="MWL248" s="69"/>
      <c r="MWM248" s="69"/>
      <c r="MWN248" s="69"/>
      <c r="MWO248" s="69"/>
      <c r="MWP248" s="69"/>
      <c r="MWQ248" s="69"/>
      <c r="MWR248" s="69"/>
      <c r="MWS248" s="69"/>
      <c r="MWT248" s="69"/>
      <c r="MWU248" s="69"/>
      <c r="MWV248" s="69"/>
      <c r="MWW248" s="69"/>
      <c r="MWX248" s="69"/>
      <c r="MWY248" s="69"/>
      <c r="MWZ248" s="69"/>
      <c r="MXA248" s="69"/>
      <c r="MXB248" s="69"/>
      <c r="MXC248" s="69"/>
      <c r="MXD248" s="69"/>
      <c r="MXE248" s="69"/>
      <c r="MXF248" s="69"/>
      <c r="MXG248" s="69"/>
      <c r="MXH248" s="69"/>
      <c r="MXI248" s="69"/>
      <c r="MXJ248" s="69"/>
      <c r="MXK248" s="69"/>
      <c r="MXL248" s="69"/>
      <c r="MXM248" s="69"/>
      <c r="MXN248" s="69"/>
      <c r="MXO248" s="69"/>
      <c r="MXP248" s="69"/>
      <c r="MXQ248" s="69"/>
      <c r="MXR248" s="69"/>
      <c r="MXS248" s="69"/>
      <c r="MXT248" s="69"/>
      <c r="MXU248" s="69"/>
      <c r="MXV248" s="69"/>
      <c r="MXW248" s="69"/>
      <c r="MXX248" s="69"/>
      <c r="MXY248" s="69"/>
      <c r="MXZ248" s="69"/>
      <c r="MYA248" s="69"/>
      <c r="MYB248" s="69"/>
      <c r="MYC248" s="69"/>
      <c r="MYD248" s="69"/>
      <c r="MYE248" s="69"/>
      <c r="MYF248" s="69"/>
      <c r="MYG248" s="69"/>
      <c r="MYH248" s="69"/>
      <c r="MYI248" s="69"/>
      <c r="MYJ248" s="69"/>
      <c r="MYK248" s="69"/>
      <c r="MYL248" s="69"/>
      <c r="MYM248" s="69"/>
      <c r="MYN248" s="69"/>
      <c r="MYO248" s="69"/>
      <c r="MYP248" s="69"/>
      <c r="MYQ248" s="69"/>
      <c r="MYR248" s="69"/>
      <c r="MYS248" s="69"/>
      <c r="MYT248" s="69"/>
      <c r="MYU248" s="69"/>
      <c r="MYV248" s="69"/>
      <c r="MYW248" s="69"/>
      <c r="MYX248" s="69"/>
      <c r="MYY248" s="69"/>
      <c r="MYZ248" s="69"/>
      <c r="MZA248" s="69"/>
      <c r="MZB248" s="69"/>
      <c r="MZC248" s="69"/>
      <c r="MZD248" s="69"/>
      <c r="MZE248" s="69"/>
      <c r="MZF248" s="69"/>
      <c r="MZG248" s="69"/>
      <c r="MZH248" s="69"/>
      <c r="MZI248" s="69"/>
      <c r="MZJ248" s="69"/>
      <c r="MZK248" s="69"/>
      <c r="MZL248" s="69"/>
      <c r="MZM248" s="69"/>
      <c r="MZN248" s="69"/>
      <c r="MZO248" s="69"/>
      <c r="MZP248" s="69"/>
      <c r="MZQ248" s="69"/>
      <c r="MZR248" s="69"/>
      <c r="MZS248" s="69"/>
      <c r="MZT248" s="69"/>
      <c r="MZU248" s="69"/>
      <c r="MZV248" s="69"/>
      <c r="MZW248" s="69"/>
      <c r="MZX248" s="69"/>
      <c r="MZY248" s="69"/>
      <c r="MZZ248" s="69"/>
      <c r="NAA248" s="69"/>
      <c r="NAB248" s="69"/>
      <c r="NAC248" s="69"/>
      <c r="NAD248" s="69"/>
      <c r="NAE248" s="69"/>
      <c r="NAF248" s="69"/>
      <c r="NAG248" s="69"/>
      <c r="NAH248" s="69"/>
      <c r="NAI248" s="69"/>
      <c r="NAJ248" s="69"/>
      <c r="NAK248" s="69"/>
      <c r="NAL248" s="69"/>
      <c r="NAM248" s="69"/>
      <c r="NAN248" s="69"/>
      <c r="NAO248" s="69"/>
      <c r="NAP248" s="69"/>
      <c r="NAQ248" s="69"/>
      <c r="NAR248" s="69"/>
      <c r="NAS248" s="69"/>
      <c r="NAT248" s="69"/>
      <c r="NAU248" s="69"/>
      <c r="NAV248" s="69"/>
      <c r="NAW248" s="69"/>
      <c r="NAX248" s="69"/>
      <c r="NAY248" s="69"/>
      <c r="NAZ248" s="69"/>
      <c r="NBA248" s="69"/>
      <c r="NBB248" s="69"/>
      <c r="NBC248" s="69"/>
      <c r="NBD248" s="69"/>
      <c r="NBE248" s="69"/>
      <c r="NBF248" s="69"/>
      <c r="NBG248" s="69"/>
      <c r="NBH248" s="69"/>
      <c r="NBI248" s="69"/>
      <c r="NBJ248" s="69"/>
      <c r="NBK248" s="69"/>
      <c r="NBL248" s="69"/>
      <c r="NBM248" s="69"/>
      <c r="NBN248" s="69"/>
      <c r="NBO248" s="69"/>
      <c r="NBP248" s="69"/>
      <c r="NBQ248" s="69"/>
      <c r="NBR248" s="69"/>
      <c r="NBS248" s="69"/>
      <c r="NBT248" s="69"/>
      <c r="NBU248" s="69"/>
      <c r="NBV248" s="69"/>
      <c r="NBW248" s="69"/>
      <c r="NBX248" s="69"/>
      <c r="NBY248" s="69"/>
      <c r="NBZ248" s="69"/>
      <c r="NCA248" s="69"/>
      <c r="NCB248" s="69"/>
      <c r="NCC248" s="69"/>
      <c r="NCD248" s="69"/>
      <c r="NCE248" s="69"/>
      <c r="NCF248" s="69"/>
      <c r="NCG248" s="69"/>
      <c r="NCH248" s="69"/>
      <c r="NCI248" s="69"/>
      <c r="NCJ248" s="69"/>
      <c r="NCK248" s="69"/>
      <c r="NCL248" s="69"/>
      <c r="NCM248" s="69"/>
      <c r="NCN248" s="69"/>
      <c r="NCO248" s="69"/>
      <c r="NCP248" s="69"/>
      <c r="NCQ248" s="69"/>
      <c r="NCR248" s="69"/>
      <c r="NCS248" s="69"/>
      <c r="NCT248" s="69"/>
      <c r="NCU248" s="69"/>
      <c r="NCV248" s="69"/>
      <c r="NCW248" s="69"/>
      <c r="NCX248" s="69"/>
      <c r="NCY248" s="69"/>
      <c r="NCZ248" s="69"/>
      <c r="NDA248" s="69"/>
      <c r="NDB248" s="69"/>
      <c r="NDC248" s="69"/>
      <c r="NDD248" s="69"/>
      <c r="NDE248" s="69"/>
      <c r="NDF248" s="69"/>
      <c r="NDG248" s="69"/>
      <c r="NDH248" s="69"/>
      <c r="NDI248" s="69"/>
      <c r="NDJ248" s="69"/>
      <c r="NDK248" s="69"/>
      <c r="NDL248" s="69"/>
      <c r="NDM248" s="69"/>
      <c r="NDN248" s="69"/>
      <c r="NDO248" s="69"/>
      <c r="NDP248" s="69"/>
      <c r="NDQ248" s="69"/>
      <c r="NDR248" s="69"/>
      <c r="NDS248" s="69"/>
      <c r="NDT248" s="69"/>
      <c r="NDU248" s="69"/>
      <c r="NDV248" s="69"/>
      <c r="NDW248" s="69"/>
      <c r="NDX248" s="69"/>
      <c r="NDY248" s="69"/>
      <c r="NDZ248" s="69"/>
      <c r="NEA248" s="69"/>
      <c r="NEB248" s="69"/>
      <c r="NEC248" s="69"/>
      <c r="NED248" s="69"/>
      <c r="NEE248" s="69"/>
      <c r="NEF248" s="69"/>
      <c r="NEG248" s="69"/>
      <c r="NEH248" s="69"/>
      <c r="NEI248" s="69"/>
      <c r="NEJ248" s="69"/>
      <c r="NEK248" s="69"/>
      <c r="NEL248" s="69"/>
      <c r="NEM248" s="69"/>
      <c r="NEN248" s="69"/>
      <c r="NEO248" s="69"/>
      <c r="NEP248" s="69"/>
      <c r="NEQ248" s="69"/>
      <c r="NER248" s="69"/>
      <c r="NES248" s="69"/>
      <c r="NET248" s="69"/>
      <c r="NEU248" s="69"/>
      <c r="NEV248" s="69"/>
      <c r="NEW248" s="69"/>
      <c r="NEX248" s="69"/>
      <c r="NEY248" s="69"/>
      <c r="NEZ248" s="69"/>
      <c r="NFA248" s="69"/>
      <c r="NFB248" s="69"/>
      <c r="NFC248" s="69"/>
      <c r="NFD248" s="69"/>
      <c r="NFE248" s="69"/>
      <c r="NFF248" s="69"/>
      <c r="NFG248" s="69"/>
      <c r="NFH248" s="69"/>
      <c r="NFI248" s="69"/>
      <c r="NFJ248" s="69"/>
      <c r="NFK248" s="69"/>
      <c r="NFL248" s="69"/>
      <c r="NFM248" s="69"/>
      <c r="NFN248" s="69"/>
      <c r="NFO248" s="69"/>
      <c r="NFP248" s="69"/>
      <c r="NFQ248" s="69"/>
      <c r="NFR248" s="69"/>
      <c r="NFS248" s="69"/>
      <c r="NFT248" s="69"/>
      <c r="NFU248" s="69"/>
      <c r="NFV248" s="69"/>
      <c r="NFW248" s="69"/>
      <c r="NFX248" s="69"/>
      <c r="NFY248" s="69"/>
      <c r="NFZ248" s="69"/>
      <c r="NGA248" s="69"/>
      <c r="NGB248" s="69"/>
      <c r="NGC248" s="69"/>
      <c r="NGD248" s="69"/>
      <c r="NGE248" s="69"/>
      <c r="NGF248" s="69"/>
      <c r="NGG248" s="69"/>
      <c r="NGH248" s="69"/>
      <c r="NGI248" s="69"/>
      <c r="NGJ248" s="69"/>
      <c r="NGK248" s="69"/>
      <c r="NGL248" s="69"/>
      <c r="NGM248" s="69"/>
      <c r="NGN248" s="69"/>
      <c r="NGO248" s="69"/>
      <c r="NGP248" s="69"/>
      <c r="NGQ248" s="69"/>
      <c r="NGR248" s="69"/>
      <c r="NGS248" s="69"/>
      <c r="NGT248" s="69"/>
      <c r="NGU248" s="69"/>
      <c r="NGV248" s="69"/>
      <c r="NGW248" s="69"/>
      <c r="NGX248" s="69"/>
      <c r="NGY248" s="69"/>
      <c r="NGZ248" s="69"/>
      <c r="NHA248" s="69"/>
      <c r="NHB248" s="69"/>
      <c r="NHC248" s="69"/>
      <c r="NHD248" s="69"/>
      <c r="NHE248" s="69"/>
      <c r="NHF248" s="69"/>
      <c r="NHG248" s="69"/>
      <c r="NHH248" s="69"/>
      <c r="NHI248" s="69"/>
      <c r="NHJ248" s="69"/>
      <c r="NHK248" s="69"/>
      <c r="NHL248" s="69"/>
      <c r="NHM248" s="69"/>
      <c r="NHN248" s="69"/>
      <c r="NHO248" s="69"/>
      <c r="NHP248" s="69"/>
      <c r="NHQ248" s="69"/>
      <c r="NHR248" s="69"/>
      <c r="NHS248" s="69"/>
      <c r="NHT248" s="69"/>
      <c r="NHU248" s="69"/>
      <c r="NHV248" s="69"/>
      <c r="NHW248" s="69"/>
      <c r="NHX248" s="69"/>
      <c r="NHY248" s="69"/>
      <c r="NHZ248" s="69"/>
      <c r="NIA248" s="69"/>
      <c r="NIB248" s="69"/>
      <c r="NIC248" s="69"/>
      <c r="NID248" s="69"/>
      <c r="NIE248" s="69"/>
      <c r="NIF248" s="69"/>
      <c r="NIG248" s="69"/>
      <c r="NIH248" s="69"/>
      <c r="NII248" s="69"/>
      <c r="NIJ248" s="69"/>
      <c r="NIK248" s="69"/>
      <c r="NIL248" s="69"/>
      <c r="NIM248" s="69"/>
      <c r="NIN248" s="69"/>
      <c r="NIO248" s="69"/>
      <c r="NIP248" s="69"/>
      <c r="NIQ248" s="69"/>
      <c r="NIR248" s="69"/>
      <c r="NIS248" s="69"/>
      <c r="NIT248" s="69"/>
      <c r="NIU248" s="69"/>
      <c r="NIV248" s="69"/>
      <c r="NIW248" s="69"/>
      <c r="NIX248" s="69"/>
      <c r="NIY248" s="69"/>
      <c r="NIZ248" s="69"/>
      <c r="NJA248" s="69"/>
      <c r="NJB248" s="69"/>
      <c r="NJC248" s="69"/>
      <c r="NJD248" s="69"/>
      <c r="NJE248" s="69"/>
      <c r="NJF248" s="69"/>
      <c r="NJG248" s="69"/>
      <c r="NJH248" s="69"/>
      <c r="NJI248" s="69"/>
      <c r="NJJ248" s="69"/>
      <c r="NJK248" s="69"/>
      <c r="NJL248" s="69"/>
      <c r="NJM248" s="69"/>
      <c r="NJN248" s="69"/>
      <c r="NJO248" s="69"/>
      <c r="NJP248" s="69"/>
      <c r="NJQ248" s="69"/>
      <c r="NJR248" s="69"/>
      <c r="NJS248" s="69"/>
      <c r="NJT248" s="69"/>
      <c r="NJU248" s="69"/>
      <c r="NJV248" s="69"/>
      <c r="NJW248" s="69"/>
      <c r="NJX248" s="69"/>
      <c r="NJY248" s="69"/>
      <c r="NJZ248" s="69"/>
      <c r="NKA248" s="69"/>
      <c r="NKB248" s="69"/>
      <c r="NKC248" s="69"/>
      <c r="NKD248" s="69"/>
      <c r="NKE248" s="69"/>
      <c r="NKF248" s="69"/>
      <c r="NKG248" s="69"/>
      <c r="NKH248" s="69"/>
      <c r="NKI248" s="69"/>
      <c r="NKJ248" s="69"/>
      <c r="NKK248" s="69"/>
      <c r="NKL248" s="69"/>
      <c r="NKM248" s="69"/>
      <c r="NKN248" s="69"/>
      <c r="NKO248" s="69"/>
      <c r="NKP248" s="69"/>
      <c r="NKQ248" s="69"/>
      <c r="NKR248" s="69"/>
      <c r="NKS248" s="69"/>
      <c r="NKT248" s="69"/>
      <c r="NKU248" s="69"/>
      <c r="NKV248" s="69"/>
      <c r="NKW248" s="69"/>
      <c r="NKX248" s="69"/>
      <c r="NKY248" s="69"/>
      <c r="NKZ248" s="69"/>
      <c r="NLA248" s="69"/>
      <c r="NLB248" s="69"/>
      <c r="NLC248" s="69"/>
      <c r="NLD248" s="69"/>
      <c r="NLE248" s="69"/>
      <c r="NLF248" s="69"/>
      <c r="NLG248" s="69"/>
      <c r="NLH248" s="69"/>
      <c r="NLI248" s="69"/>
      <c r="NLJ248" s="69"/>
      <c r="NLK248" s="69"/>
      <c r="NLL248" s="69"/>
      <c r="NLM248" s="69"/>
      <c r="NLN248" s="69"/>
      <c r="NLO248" s="69"/>
      <c r="NLP248" s="69"/>
      <c r="NLQ248" s="69"/>
      <c r="NLR248" s="69"/>
      <c r="NLS248" s="69"/>
      <c r="NLT248" s="69"/>
      <c r="NLU248" s="69"/>
      <c r="NLV248" s="69"/>
      <c r="NLW248" s="69"/>
      <c r="NLX248" s="69"/>
      <c r="NLY248" s="69"/>
      <c r="NLZ248" s="69"/>
      <c r="NMA248" s="69"/>
      <c r="NMB248" s="69"/>
      <c r="NMC248" s="69"/>
      <c r="NMD248" s="69"/>
      <c r="NME248" s="69"/>
      <c r="NMF248" s="69"/>
      <c r="NMG248" s="69"/>
      <c r="NMH248" s="69"/>
      <c r="NMI248" s="69"/>
      <c r="NMJ248" s="69"/>
      <c r="NMK248" s="69"/>
      <c r="NML248" s="69"/>
      <c r="NMM248" s="69"/>
      <c r="NMN248" s="69"/>
      <c r="NMO248" s="69"/>
      <c r="NMP248" s="69"/>
      <c r="NMQ248" s="69"/>
      <c r="NMR248" s="69"/>
      <c r="NMS248" s="69"/>
      <c r="NMT248" s="69"/>
      <c r="NMU248" s="69"/>
      <c r="NMV248" s="69"/>
      <c r="NMW248" s="69"/>
      <c r="NMX248" s="69"/>
      <c r="NMY248" s="69"/>
      <c r="NMZ248" s="69"/>
      <c r="NNA248" s="69"/>
      <c r="NNB248" s="69"/>
      <c r="NNC248" s="69"/>
      <c r="NND248" s="69"/>
      <c r="NNE248" s="69"/>
      <c r="NNF248" s="69"/>
      <c r="NNG248" s="69"/>
      <c r="NNH248" s="69"/>
      <c r="NNI248" s="69"/>
      <c r="NNJ248" s="69"/>
      <c r="NNK248" s="69"/>
      <c r="NNL248" s="69"/>
      <c r="NNM248" s="69"/>
      <c r="NNN248" s="69"/>
      <c r="NNO248" s="69"/>
      <c r="NNP248" s="69"/>
      <c r="NNQ248" s="69"/>
      <c r="NNR248" s="69"/>
      <c r="NNS248" s="69"/>
      <c r="NNT248" s="69"/>
      <c r="NNU248" s="69"/>
      <c r="NNV248" s="69"/>
      <c r="NNW248" s="69"/>
      <c r="NNX248" s="69"/>
      <c r="NNY248" s="69"/>
      <c r="NNZ248" s="69"/>
      <c r="NOA248" s="69"/>
      <c r="NOB248" s="69"/>
      <c r="NOC248" s="69"/>
      <c r="NOD248" s="69"/>
      <c r="NOE248" s="69"/>
      <c r="NOF248" s="69"/>
      <c r="NOG248" s="69"/>
      <c r="NOH248" s="69"/>
      <c r="NOI248" s="69"/>
      <c r="NOJ248" s="69"/>
      <c r="NOK248" s="69"/>
      <c r="NOL248" s="69"/>
      <c r="NOM248" s="69"/>
      <c r="NON248" s="69"/>
      <c r="NOO248" s="69"/>
      <c r="NOP248" s="69"/>
      <c r="NOQ248" s="69"/>
      <c r="NOR248" s="69"/>
      <c r="NOS248" s="69"/>
      <c r="NOT248" s="69"/>
      <c r="NOU248" s="69"/>
      <c r="NOV248" s="69"/>
      <c r="NOW248" s="69"/>
      <c r="NOX248" s="69"/>
      <c r="NOY248" s="69"/>
      <c r="NOZ248" s="69"/>
      <c r="NPA248" s="69"/>
      <c r="NPB248" s="69"/>
      <c r="NPC248" s="69"/>
      <c r="NPD248" s="69"/>
      <c r="NPE248" s="69"/>
      <c r="NPF248" s="69"/>
      <c r="NPG248" s="69"/>
      <c r="NPH248" s="69"/>
      <c r="NPI248" s="69"/>
      <c r="NPJ248" s="69"/>
      <c r="NPK248" s="69"/>
      <c r="NPL248" s="69"/>
      <c r="NPM248" s="69"/>
      <c r="NPN248" s="69"/>
      <c r="NPO248" s="69"/>
      <c r="NPP248" s="69"/>
      <c r="NPQ248" s="69"/>
      <c r="NPR248" s="69"/>
      <c r="NPS248" s="69"/>
      <c r="NPT248" s="69"/>
      <c r="NPU248" s="69"/>
      <c r="NPV248" s="69"/>
      <c r="NPW248" s="69"/>
      <c r="NPX248" s="69"/>
      <c r="NPY248" s="69"/>
      <c r="NPZ248" s="69"/>
      <c r="NQA248" s="69"/>
      <c r="NQB248" s="69"/>
      <c r="NQC248" s="69"/>
      <c r="NQD248" s="69"/>
      <c r="NQE248" s="69"/>
      <c r="NQF248" s="69"/>
      <c r="NQG248" s="69"/>
      <c r="NQH248" s="69"/>
      <c r="NQI248" s="69"/>
      <c r="NQJ248" s="69"/>
      <c r="NQK248" s="69"/>
      <c r="NQL248" s="69"/>
      <c r="NQM248" s="69"/>
      <c r="NQN248" s="69"/>
      <c r="NQO248" s="69"/>
      <c r="NQP248" s="69"/>
      <c r="NQQ248" s="69"/>
      <c r="NQR248" s="69"/>
      <c r="NQS248" s="69"/>
      <c r="NQT248" s="69"/>
      <c r="NQU248" s="69"/>
      <c r="NQV248" s="69"/>
      <c r="NQW248" s="69"/>
      <c r="NQX248" s="69"/>
      <c r="NQY248" s="69"/>
      <c r="NQZ248" s="69"/>
      <c r="NRA248" s="69"/>
      <c r="NRB248" s="69"/>
      <c r="NRC248" s="69"/>
      <c r="NRD248" s="69"/>
      <c r="NRE248" s="69"/>
      <c r="NRF248" s="69"/>
      <c r="NRG248" s="69"/>
      <c r="NRH248" s="69"/>
      <c r="NRI248" s="69"/>
      <c r="NRJ248" s="69"/>
      <c r="NRK248" s="69"/>
      <c r="NRL248" s="69"/>
      <c r="NRM248" s="69"/>
      <c r="NRN248" s="69"/>
      <c r="NRO248" s="69"/>
      <c r="NRP248" s="69"/>
      <c r="NRQ248" s="69"/>
      <c r="NRR248" s="69"/>
      <c r="NRS248" s="69"/>
      <c r="NRT248" s="69"/>
      <c r="NRU248" s="69"/>
      <c r="NRV248" s="69"/>
      <c r="NRW248" s="69"/>
      <c r="NRX248" s="69"/>
      <c r="NRY248" s="69"/>
      <c r="NRZ248" s="69"/>
      <c r="NSA248" s="69"/>
      <c r="NSB248" s="69"/>
      <c r="NSC248" s="69"/>
      <c r="NSD248" s="69"/>
      <c r="NSE248" s="69"/>
      <c r="NSF248" s="69"/>
      <c r="NSG248" s="69"/>
      <c r="NSH248" s="69"/>
      <c r="NSI248" s="69"/>
      <c r="NSJ248" s="69"/>
      <c r="NSK248" s="69"/>
      <c r="NSL248" s="69"/>
      <c r="NSM248" s="69"/>
      <c r="NSN248" s="69"/>
      <c r="NSO248" s="69"/>
      <c r="NSP248" s="69"/>
      <c r="NSQ248" s="69"/>
      <c r="NSR248" s="69"/>
      <c r="NSS248" s="69"/>
      <c r="NST248" s="69"/>
      <c r="NSU248" s="69"/>
      <c r="NSV248" s="69"/>
      <c r="NSW248" s="69"/>
      <c r="NSX248" s="69"/>
      <c r="NSY248" s="69"/>
      <c r="NSZ248" s="69"/>
      <c r="NTA248" s="69"/>
      <c r="NTB248" s="69"/>
      <c r="NTC248" s="69"/>
      <c r="NTD248" s="69"/>
      <c r="NTE248" s="69"/>
      <c r="NTF248" s="69"/>
      <c r="NTG248" s="69"/>
      <c r="NTH248" s="69"/>
      <c r="NTI248" s="69"/>
      <c r="NTJ248" s="69"/>
      <c r="NTK248" s="69"/>
      <c r="NTL248" s="69"/>
      <c r="NTM248" s="69"/>
      <c r="NTN248" s="69"/>
      <c r="NTO248" s="69"/>
      <c r="NTP248" s="69"/>
      <c r="NTQ248" s="69"/>
      <c r="NTR248" s="69"/>
      <c r="NTS248" s="69"/>
      <c r="NTT248" s="69"/>
      <c r="NTU248" s="69"/>
      <c r="NTV248" s="69"/>
      <c r="NTW248" s="69"/>
      <c r="NTX248" s="69"/>
      <c r="NTY248" s="69"/>
      <c r="NTZ248" s="69"/>
      <c r="NUA248" s="69"/>
      <c r="NUB248" s="69"/>
      <c r="NUC248" s="69"/>
      <c r="NUD248" s="69"/>
      <c r="NUE248" s="69"/>
      <c r="NUF248" s="69"/>
      <c r="NUG248" s="69"/>
      <c r="NUH248" s="69"/>
      <c r="NUI248" s="69"/>
      <c r="NUJ248" s="69"/>
      <c r="NUK248" s="69"/>
      <c r="NUL248" s="69"/>
      <c r="NUM248" s="69"/>
      <c r="NUN248" s="69"/>
      <c r="NUO248" s="69"/>
      <c r="NUP248" s="69"/>
      <c r="NUQ248" s="69"/>
      <c r="NUR248" s="69"/>
      <c r="NUS248" s="69"/>
      <c r="NUT248" s="69"/>
      <c r="NUU248" s="69"/>
      <c r="NUV248" s="69"/>
      <c r="NUW248" s="69"/>
      <c r="NUX248" s="69"/>
      <c r="NUY248" s="69"/>
      <c r="NUZ248" s="69"/>
      <c r="NVA248" s="69"/>
      <c r="NVB248" s="69"/>
      <c r="NVC248" s="69"/>
      <c r="NVD248" s="69"/>
      <c r="NVE248" s="69"/>
      <c r="NVF248" s="69"/>
      <c r="NVG248" s="69"/>
      <c r="NVH248" s="69"/>
      <c r="NVI248" s="69"/>
      <c r="NVJ248" s="69"/>
      <c r="NVK248" s="69"/>
      <c r="NVL248" s="69"/>
      <c r="NVM248" s="69"/>
      <c r="NVN248" s="69"/>
      <c r="NVO248" s="69"/>
      <c r="NVP248" s="69"/>
      <c r="NVQ248" s="69"/>
      <c r="NVR248" s="69"/>
      <c r="NVS248" s="69"/>
      <c r="NVT248" s="69"/>
      <c r="NVU248" s="69"/>
      <c r="NVV248" s="69"/>
      <c r="NVW248" s="69"/>
      <c r="NVX248" s="69"/>
      <c r="NVY248" s="69"/>
      <c r="NVZ248" s="69"/>
      <c r="NWA248" s="69"/>
      <c r="NWB248" s="69"/>
      <c r="NWC248" s="69"/>
      <c r="NWD248" s="69"/>
      <c r="NWE248" s="69"/>
      <c r="NWF248" s="69"/>
      <c r="NWG248" s="69"/>
      <c r="NWH248" s="69"/>
      <c r="NWI248" s="69"/>
      <c r="NWJ248" s="69"/>
      <c r="NWK248" s="69"/>
      <c r="NWL248" s="69"/>
      <c r="NWM248" s="69"/>
      <c r="NWN248" s="69"/>
      <c r="NWO248" s="69"/>
      <c r="NWP248" s="69"/>
      <c r="NWQ248" s="69"/>
      <c r="NWR248" s="69"/>
      <c r="NWS248" s="69"/>
      <c r="NWT248" s="69"/>
      <c r="NWU248" s="69"/>
      <c r="NWV248" s="69"/>
      <c r="NWW248" s="69"/>
      <c r="NWX248" s="69"/>
      <c r="NWY248" s="69"/>
      <c r="NWZ248" s="69"/>
      <c r="NXA248" s="69"/>
      <c r="NXB248" s="69"/>
      <c r="NXC248" s="69"/>
      <c r="NXD248" s="69"/>
      <c r="NXE248" s="69"/>
      <c r="NXF248" s="69"/>
      <c r="NXG248" s="69"/>
      <c r="NXH248" s="69"/>
      <c r="NXI248" s="69"/>
      <c r="NXJ248" s="69"/>
      <c r="NXK248" s="69"/>
      <c r="NXL248" s="69"/>
      <c r="NXM248" s="69"/>
      <c r="NXN248" s="69"/>
      <c r="NXO248" s="69"/>
      <c r="NXP248" s="69"/>
      <c r="NXQ248" s="69"/>
      <c r="NXR248" s="69"/>
      <c r="NXS248" s="69"/>
      <c r="NXT248" s="69"/>
      <c r="NXU248" s="69"/>
      <c r="NXV248" s="69"/>
      <c r="NXW248" s="69"/>
      <c r="NXX248" s="69"/>
      <c r="NXY248" s="69"/>
      <c r="NXZ248" s="69"/>
      <c r="NYA248" s="69"/>
      <c r="NYB248" s="69"/>
      <c r="NYC248" s="69"/>
      <c r="NYD248" s="69"/>
      <c r="NYE248" s="69"/>
      <c r="NYF248" s="69"/>
      <c r="NYG248" s="69"/>
      <c r="NYH248" s="69"/>
      <c r="NYI248" s="69"/>
      <c r="NYJ248" s="69"/>
      <c r="NYK248" s="69"/>
      <c r="NYL248" s="69"/>
      <c r="NYM248" s="69"/>
      <c r="NYN248" s="69"/>
      <c r="NYO248" s="69"/>
      <c r="NYP248" s="69"/>
      <c r="NYQ248" s="69"/>
      <c r="NYR248" s="69"/>
      <c r="NYS248" s="69"/>
      <c r="NYT248" s="69"/>
      <c r="NYU248" s="69"/>
      <c r="NYV248" s="69"/>
      <c r="NYW248" s="69"/>
      <c r="NYX248" s="69"/>
      <c r="NYY248" s="69"/>
      <c r="NYZ248" s="69"/>
      <c r="NZA248" s="69"/>
      <c r="NZB248" s="69"/>
      <c r="NZC248" s="69"/>
      <c r="NZD248" s="69"/>
      <c r="NZE248" s="69"/>
      <c r="NZF248" s="69"/>
      <c r="NZG248" s="69"/>
      <c r="NZH248" s="69"/>
      <c r="NZI248" s="69"/>
      <c r="NZJ248" s="69"/>
      <c r="NZK248" s="69"/>
      <c r="NZL248" s="69"/>
      <c r="NZM248" s="69"/>
      <c r="NZN248" s="69"/>
      <c r="NZO248" s="69"/>
      <c r="NZP248" s="69"/>
      <c r="NZQ248" s="69"/>
      <c r="NZR248" s="69"/>
      <c r="NZS248" s="69"/>
      <c r="NZT248" s="69"/>
      <c r="NZU248" s="69"/>
      <c r="NZV248" s="69"/>
      <c r="NZW248" s="69"/>
      <c r="NZX248" s="69"/>
      <c r="NZY248" s="69"/>
      <c r="NZZ248" s="69"/>
      <c r="OAA248" s="69"/>
      <c r="OAB248" s="69"/>
      <c r="OAC248" s="69"/>
      <c r="OAD248" s="69"/>
      <c r="OAE248" s="69"/>
      <c r="OAF248" s="69"/>
      <c r="OAG248" s="69"/>
      <c r="OAH248" s="69"/>
      <c r="OAI248" s="69"/>
      <c r="OAJ248" s="69"/>
      <c r="OAK248" s="69"/>
      <c r="OAL248" s="69"/>
      <c r="OAM248" s="69"/>
      <c r="OAN248" s="69"/>
      <c r="OAO248" s="69"/>
      <c r="OAP248" s="69"/>
      <c r="OAQ248" s="69"/>
      <c r="OAR248" s="69"/>
      <c r="OAS248" s="69"/>
      <c r="OAT248" s="69"/>
      <c r="OAU248" s="69"/>
      <c r="OAV248" s="69"/>
      <c r="OAW248" s="69"/>
      <c r="OAX248" s="69"/>
      <c r="OAY248" s="69"/>
      <c r="OAZ248" s="69"/>
      <c r="OBA248" s="69"/>
      <c r="OBB248" s="69"/>
      <c r="OBC248" s="69"/>
      <c r="OBD248" s="69"/>
      <c r="OBE248" s="69"/>
      <c r="OBF248" s="69"/>
      <c r="OBG248" s="69"/>
      <c r="OBH248" s="69"/>
      <c r="OBI248" s="69"/>
      <c r="OBJ248" s="69"/>
      <c r="OBK248" s="69"/>
      <c r="OBL248" s="69"/>
      <c r="OBM248" s="69"/>
      <c r="OBN248" s="69"/>
      <c r="OBO248" s="69"/>
      <c r="OBP248" s="69"/>
      <c r="OBQ248" s="69"/>
      <c r="OBR248" s="69"/>
      <c r="OBS248" s="69"/>
      <c r="OBT248" s="69"/>
      <c r="OBU248" s="69"/>
      <c r="OBV248" s="69"/>
      <c r="OBW248" s="69"/>
      <c r="OBX248" s="69"/>
      <c r="OBY248" s="69"/>
      <c r="OBZ248" s="69"/>
      <c r="OCA248" s="69"/>
      <c r="OCB248" s="69"/>
      <c r="OCC248" s="69"/>
      <c r="OCD248" s="69"/>
      <c r="OCE248" s="69"/>
      <c r="OCF248" s="69"/>
      <c r="OCG248" s="69"/>
      <c r="OCH248" s="69"/>
      <c r="OCI248" s="69"/>
      <c r="OCJ248" s="69"/>
      <c r="OCK248" s="69"/>
      <c r="OCL248" s="69"/>
      <c r="OCM248" s="69"/>
      <c r="OCN248" s="69"/>
      <c r="OCO248" s="69"/>
      <c r="OCP248" s="69"/>
      <c r="OCQ248" s="69"/>
      <c r="OCR248" s="69"/>
      <c r="OCS248" s="69"/>
      <c r="OCT248" s="69"/>
      <c r="OCU248" s="69"/>
      <c r="OCV248" s="69"/>
      <c r="OCW248" s="69"/>
      <c r="OCX248" s="69"/>
      <c r="OCY248" s="69"/>
      <c r="OCZ248" s="69"/>
      <c r="ODA248" s="69"/>
      <c r="ODB248" s="69"/>
      <c r="ODC248" s="69"/>
      <c r="ODD248" s="69"/>
      <c r="ODE248" s="69"/>
      <c r="ODF248" s="69"/>
      <c r="ODG248" s="69"/>
      <c r="ODH248" s="69"/>
      <c r="ODI248" s="69"/>
      <c r="ODJ248" s="69"/>
      <c r="ODK248" s="69"/>
      <c r="ODL248" s="69"/>
      <c r="ODM248" s="69"/>
      <c r="ODN248" s="69"/>
      <c r="ODO248" s="69"/>
      <c r="ODP248" s="69"/>
      <c r="ODQ248" s="69"/>
      <c r="ODR248" s="69"/>
      <c r="ODS248" s="69"/>
      <c r="ODT248" s="69"/>
      <c r="ODU248" s="69"/>
      <c r="ODV248" s="69"/>
      <c r="ODW248" s="69"/>
      <c r="ODX248" s="69"/>
      <c r="ODY248" s="69"/>
      <c r="ODZ248" s="69"/>
      <c r="OEA248" s="69"/>
      <c r="OEB248" s="69"/>
      <c r="OEC248" s="69"/>
      <c r="OED248" s="69"/>
      <c r="OEE248" s="69"/>
      <c r="OEF248" s="69"/>
      <c r="OEG248" s="69"/>
      <c r="OEH248" s="69"/>
      <c r="OEI248" s="69"/>
      <c r="OEJ248" s="69"/>
      <c r="OEK248" s="69"/>
      <c r="OEL248" s="69"/>
      <c r="OEM248" s="69"/>
      <c r="OEN248" s="69"/>
      <c r="OEO248" s="69"/>
      <c r="OEP248" s="69"/>
      <c r="OEQ248" s="69"/>
      <c r="OER248" s="69"/>
      <c r="OES248" s="69"/>
      <c r="OET248" s="69"/>
      <c r="OEU248" s="69"/>
      <c r="OEV248" s="69"/>
      <c r="OEW248" s="69"/>
      <c r="OEX248" s="69"/>
      <c r="OEY248" s="69"/>
      <c r="OEZ248" s="69"/>
      <c r="OFA248" s="69"/>
      <c r="OFB248" s="69"/>
      <c r="OFC248" s="69"/>
      <c r="OFD248" s="69"/>
      <c r="OFE248" s="69"/>
      <c r="OFF248" s="69"/>
      <c r="OFG248" s="69"/>
      <c r="OFH248" s="69"/>
      <c r="OFI248" s="69"/>
      <c r="OFJ248" s="69"/>
      <c r="OFK248" s="69"/>
      <c r="OFL248" s="69"/>
      <c r="OFM248" s="69"/>
      <c r="OFN248" s="69"/>
      <c r="OFO248" s="69"/>
      <c r="OFP248" s="69"/>
      <c r="OFQ248" s="69"/>
      <c r="OFR248" s="69"/>
      <c r="OFS248" s="69"/>
      <c r="OFT248" s="69"/>
      <c r="OFU248" s="69"/>
      <c r="OFV248" s="69"/>
      <c r="OFW248" s="69"/>
      <c r="OFX248" s="69"/>
      <c r="OFY248" s="69"/>
      <c r="OFZ248" s="69"/>
      <c r="OGA248" s="69"/>
      <c r="OGB248" s="69"/>
      <c r="OGC248" s="69"/>
      <c r="OGD248" s="69"/>
      <c r="OGE248" s="69"/>
      <c r="OGF248" s="69"/>
      <c r="OGG248" s="69"/>
      <c r="OGH248" s="69"/>
      <c r="OGI248" s="69"/>
      <c r="OGJ248" s="69"/>
      <c r="OGK248" s="69"/>
      <c r="OGL248" s="69"/>
      <c r="OGM248" s="69"/>
      <c r="OGN248" s="69"/>
      <c r="OGO248" s="69"/>
      <c r="OGP248" s="69"/>
      <c r="OGQ248" s="69"/>
      <c r="OGR248" s="69"/>
      <c r="OGS248" s="69"/>
      <c r="OGT248" s="69"/>
      <c r="OGU248" s="69"/>
      <c r="OGV248" s="69"/>
      <c r="OGW248" s="69"/>
      <c r="OGX248" s="69"/>
      <c r="OGY248" s="69"/>
      <c r="OGZ248" s="69"/>
      <c r="OHA248" s="69"/>
      <c r="OHB248" s="69"/>
      <c r="OHC248" s="69"/>
      <c r="OHD248" s="69"/>
      <c r="OHE248" s="69"/>
      <c r="OHF248" s="69"/>
      <c r="OHG248" s="69"/>
      <c r="OHH248" s="69"/>
      <c r="OHI248" s="69"/>
      <c r="OHJ248" s="69"/>
      <c r="OHK248" s="69"/>
      <c r="OHL248" s="69"/>
      <c r="OHM248" s="69"/>
      <c r="OHN248" s="69"/>
      <c r="OHO248" s="69"/>
      <c r="OHP248" s="69"/>
      <c r="OHQ248" s="69"/>
      <c r="OHR248" s="69"/>
      <c r="OHS248" s="69"/>
      <c r="OHT248" s="69"/>
      <c r="OHU248" s="69"/>
      <c r="OHV248" s="69"/>
      <c r="OHW248" s="69"/>
      <c r="OHX248" s="69"/>
      <c r="OHY248" s="69"/>
      <c r="OHZ248" s="69"/>
      <c r="OIA248" s="69"/>
      <c r="OIB248" s="69"/>
      <c r="OIC248" s="69"/>
      <c r="OID248" s="69"/>
      <c r="OIE248" s="69"/>
      <c r="OIF248" s="69"/>
      <c r="OIG248" s="69"/>
      <c r="OIH248" s="69"/>
      <c r="OII248" s="69"/>
      <c r="OIJ248" s="69"/>
      <c r="OIK248" s="69"/>
      <c r="OIL248" s="69"/>
      <c r="OIM248" s="69"/>
      <c r="OIN248" s="69"/>
      <c r="OIO248" s="69"/>
      <c r="OIP248" s="69"/>
      <c r="OIQ248" s="69"/>
      <c r="OIR248" s="69"/>
      <c r="OIS248" s="69"/>
      <c r="OIT248" s="69"/>
      <c r="OIU248" s="69"/>
      <c r="OIV248" s="69"/>
      <c r="OIW248" s="69"/>
      <c r="OIX248" s="69"/>
      <c r="OIY248" s="69"/>
      <c r="OIZ248" s="69"/>
      <c r="OJA248" s="69"/>
      <c r="OJB248" s="69"/>
      <c r="OJC248" s="69"/>
      <c r="OJD248" s="69"/>
      <c r="OJE248" s="69"/>
      <c r="OJF248" s="69"/>
      <c r="OJG248" s="69"/>
      <c r="OJH248" s="69"/>
      <c r="OJI248" s="69"/>
      <c r="OJJ248" s="69"/>
      <c r="OJK248" s="69"/>
      <c r="OJL248" s="69"/>
      <c r="OJM248" s="69"/>
      <c r="OJN248" s="69"/>
      <c r="OJO248" s="69"/>
      <c r="OJP248" s="69"/>
      <c r="OJQ248" s="69"/>
      <c r="OJR248" s="69"/>
      <c r="OJS248" s="69"/>
      <c r="OJT248" s="69"/>
      <c r="OJU248" s="69"/>
      <c r="OJV248" s="69"/>
      <c r="OJW248" s="69"/>
      <c r="OJX248" s="69"/>
      <c r="OJY248" s="69"/>
      <c r="OJZ248" s="69"/>
      <c r="OKA248" s="69"/>
      <c r="OKB248" s="69"/>
      <c r="OKC248" s="69"/>
      <c r="OKD248" s="69"/>
      <c r="OKE248" s="69"/>
      <c r="OKF248" s="69"/>
      <c r="OKG248" s="69"/>
      <c r="OKH248" s="69"/>
      <c r="OKI248" s="69"/>
      <c r="OKJ248" s="69"/>
      <c r="OKK248" s="69"/>
      <c r="OKL248" s="69"/>
      <c r="OKM248" s="69"/>
      <c r="OKN248" s="69"/>
      <c r="OKO248" s="69"/>
      <c r="OKP248" s="69"/>
      <c r="OKQ248" s="69"/>
      <c r="OKR248" s="69"/>
      <c r="OKS248" s="69"/>
      <c r="OKT248" s="69"/>
      <c r="OKU248" s="69"/>
      <c r="OKV248" s="69"/>
      <c r="OKW248" s="69"/>
      <c r="OKX248" s="69"/>
      <c r="OKY248" s="69"/>
      <c r="OKZ248" s="69"/>
      <c r="OLA248" s="69"/>
      <c r="OLB248" s="69"/>
      <c r="OLC248" s="69"/>
      <c r="OLD248" s="69"/>
      <c r="OLE248" s="69"/>
      <c r="OLF248" s="69"/>
      <c r="OLG248" s="69"/>
      <c r="OLH248" s="69"/>
      <c r="OLI248" s="69"/>
      <c r="OLJ248" s="69"/>
      <c r="OLK248" s="69"/>
      <c r="OLL248" s="69"/>
      <c r="OLM248" s="69"/>
      <c r="OLN248" s="69"/>
      <c r="OLO248" s="69"/>
      <c r="OLP248" s="69"/>
      <c r="OLQ248" s="69"/>
      <c r="OLR248" s="69"/>
      <c r="OLS248" s="69"/>
      <c r="OLT248" s="69"/>
      <c r="OLU248" s="69"/>
      <c r="OLV248" s="69"/>
      <c r="OLW248" s="69"/>
      <c r="OLX248" s="69"/>
      <c r="OLY248" s="69"/>
      <c r="OLZ248" s="69"/>
      <c r="OMA248" s="69"/>
      <c r="OMB248" s="69"/>
      <c r="OMC248" s="69"/>
      <c r="OMD248" s="69"/>
      <c r="OME248" s="69"/>
      <c r="OMF248" s="69"/>
      <c r="OMG248" s="69"/>
      <c r="OMH248" s="69"/>
      <c r="OMI248" s="69"/>
      <c r="OMJ248" s="69"/>
      <c r="OMK248" s="69"/>
      <c r="OML248" s="69"/>
      <c r="OMM248" s="69"/>
      <c r="OMN248" s="69"/>
      <c r="OMO248" s="69"/>
      <c r="OMP248" s="69"/>
      <c r="OMQ248" s="69"/>
      <c r="OMR248" s="69"/>
      <c r="OMS248" s="69"/>
      <c r="OMT248" s="69"/>
      <c r="OMU248" s="69"/>
      <c r="OMV248" s="69"/>
      <c r="OMW248" s="69"/>
      <c r="OMX248" s="69"/>
      <c r="OMY248" s="69"/>
      <c r="OMZ248" s="69"/>
      <c r="ONA248" s="69"/>
      <c r="ONB248" s="69"/>
      <c r="ONC248" s="69"/>
      <c r="OND248" s="69"/>
      <c r="ONE248" s="69"/>
      <c r="ONF248" s="69"/>
      <c r="ONG248" s="69"/>
      <c r="ONH248" s="69"/>
      <c r="ONI248" s="69"/>
      <c r="ONJ248" s="69"/>
      <c r="ONK248" s="69"/>
      <c r="ONL248" s="69"/>
      <c r="ONM248" s="69"/>
      <c r="ONN248" s="69"/>
      <c r="ONO248" s="69"/>
      <c r="ONP248" s="69"/>
      <c r="ONQ248" s="69"/>
      <c r="ONR248" s="69"/>
      <c r="ONS248" s="69"/>
      <c r="ONT248" s="69"/>
      <c r="ONU248" s="69"/>
      <c r="ONV248" s="69"/>
      <c r="ONW248" s="69"/>
      <c r="ONX248" s="69"/>
      <c r="ONY248" s="69"/>
      <c r="ONZ248" s="69"/>
      <c r="OOA248" s="69"/>
      <c r="OOB248" s="69"/>
      <c r="OOC248" s="69"/>
      <c r="OOD248" s="69"/>
      <c r="OOE248" s="69"/>
      <c r="OOF248" s="69"/>
      <c r="OOG248" s="69"/>
      <c r="OOH248" s="69"/>
      <c r="OOI248" s="69"/>
      <c r="OOJ248" s="69"/>
      <c r="OOK248" s="69"/>
      <c r="OOL248" s="69"/>
      <c r="OOM248" s="69"/>
      <c r="OON248" s="69"/>
      <c r="OOO248" s="69"/>
      <c r="OOP248" s="69"/>
      <c r="OOQ248" s="69"/>
      <c r="OOR248" s="69"/>
      <c r="OOS248" s="69"/>
      <c r="OOT248" s="69"/>
      <c r="OOU248" s="69"/>
      <c r="OOV248" s="69"/>
      <c r="OOW248" s="69"/>
      <c r="OOX248" s="69"/>
      <c r="OOY248" s="69"/>
      <c r="OOZ248" s="69"/>
      <c r="OPA248" s="69"/>
      <c r="OPB248" s="69"/>
      <c r="OPC248" s="69"/>
      <c r="OPD248" s="69"/>
      <c r="OPE248" s="69"/>
      <c r="OPF248" s="69"/>
      <c r="OPG248" s="69"/>
      <c r="OPH248" s="69"/>
      <c r="OPI248" s="69"/>
      <c r="OPJ248" s="69"/>
      <c r="OPK248" s="69"/>
      <c r="OPL248" s="69"/>
      <c r="OPM248" s="69"/>
      <c r="OPN248" s="69"/>
      <c r="OPO248" s="69"/>
      <c r="OPP248" s="69"/>
      <c r="OPQ248" s="69"/>
      <c r="OPR248" s="69"/>
      <c r="OPS248" s="69"/>
      <c r="OPT248" s="69"/>
      <c r="OPU248" s="69"/>
      <c r="OPV248" s="69"/>
      <c r="OPW248" s="69"/>
      <c r="OPX248" s="69"/>
      <c r="OPY248" s="69"/>
      <c r="OPZ248" s="69"/>
      <c r="OQA248" s="69"/>
      <c r="OQB248" s="69"/>
      <c r="OQC248" s="69"/>
      <c r="OQD248" s="69"/>
      <c r="OQE248" s="69"/>
      <c r="OQF248" s="69"/>
      <c r="OQG248" s="69"/>
      <c r="OQH248" s="69"/>
      <c r="OQI248" s="69"/>
      <c r="OQJ248" s="69"/>
      <c r="OQK248" s="69"/>
      <c r="OQL248" s="69"/>
      <c r="OQM248" s="69"/>
      <c r="OQN248" s="69"/>
      <c r="OQO248" s="69"/>
      <c r="OQP248" s="69"/>
      <c r="OQQ248" s="69"/>
      <c r="OQR248" s="69"/>
      <c r="OQS248" s="69"/>
      <c r="OQT248" s="69"/>
      <c r="OQU248" s="69"/>
      <c r="OQV248" s="69"/>
      <c r="OQW248" s="69"/>
      <c r="OQX248" s="69"/>
      <c r="OQY248" s="69"/>
      <c r="OQZ248" s="69"/>
      <c r="ORA248" s="69"/>
      <c r="ORB248" s="69"/>
      <c r="ORC248" s="69"/>
      <c r="ORD248" s="69"/>
      <c r="ORE248" s="69"/>
      <c r="ORF248" s="69"/>
      <c r="ORG248" s="69"/>
      <c r="ORH248" s="69"/>
      <c r="ORI248" s="69"/>
      <c r="ORJ248" s="69"/>
      <c r="ORK248" s="69"/>
      <c r="ORL248" s="69"/>
      <c r="ORM248" s="69"/>
      <c r="ORN248" s="69"/>
      <c r="ORO248" s="69"/>
      <c r="ORP248" s="69"/>
      <c r="ORQ248" s="69"/>
      <c r="ORR248" s="69"/>
      <c r="ORS248" s="69"/>
      <c r="ORT248" s="69"/>
      <c r="ORU248" s="69"/>
      <c r="ORV248" s="69"/>
      <c r="ORW248" s="69"/>
      <c r="ORX248" s="69"/>
      <c r="ORY248" s="69"/>
      <c r="ORZ248" s="69"/>
      <c r="OSA248" s="69"/>
      <c r="OSB248" s="69"/>
      <c r="OSC248" s="69"/>
      <c r="OSD248" s="69"/>
      <c r="OSE248" s="69"/>
      <c r="OSF248" s="69"/>
      <c r="OSG248" s="69"/>
      <c r="OSH248" s="69"/>
      <c r="OSI248" s="69"/>
      <c r="OSJ248" s="69"/>
      <c r="OSK248" s="69"/>
      <c r="OSL248" s="69"/>
      <c r="OSM248" s="69"/>
      <c r="OSN248" s="69"/>
      <c r="OSO248" s="69"/>
      <c r="OSP248" s="69"/>
      <c r="OSQ248" s="69"/>
      <c r="OSR248" s="69"/>
      <c r="OSS248" s="69"/>
      <c r="OST248" s="69"/>
      <c r="OSU248" s="69"/>
      <c r="OSV248" s="69"/>
      <c r="OSW248" s="69"/>
      <c r="OSX248" s="69"/>
      <c r="OSY248" s="69"/>
      <c r="OSZ248" s="69"/>
      <c r="OTA248" s="69"/>
      <c r="OTB248" s="69"/>
      <c r="OTC248" s="69"/>
      <c r="OTD248" s="69"/>
      <c r="OTE248" s="69"/>
      <c r="OTF248" s="69"/>
      <c r="OTG248" s="69"/>
      <c r="OTH248" s="69"/>
      <c r="OTI248" s="69"/>
      <c r="OTJ248" s="69"/>
      <c r="OTK248" s="69"/>
      <c r="OTL248" s="69"/>
      <c r="OTM248" s="69"/>
      <c r="OTN248" s="69"/>
      <c r="OTO248" s="69"/>
      <c r="OTP248" s="69"/>
      <c r="OTQ248" s="69"/>
      <c r="OTR248" s="69"/>
      <c r="OTS248" s="69"/>
      <c r="OTT248" s="69"/>
      <c r="OTU248" s="69"/>
      <c r="OTV248" s="69"/>
      <c r="OTW248" s="69"/>
      <c r="OTX248" s="69"/>
      <c r="OTY248" s="69"/>
      <c r="OTZ248" s="69"/>
      <c r="OUA248" s="69"/>
      <c r="OUB248" s="69"/>
      <c r="OUC248" s="69"/>
      <c r="OUD248" s="69"/>
      <c r="OUE248" s="69"/>
      <c r="OUF248" s="69"/>
      <c r="OUG248" s="69"/>
      <c r="OUH248" s="69"/>
      <c r="OUI248" s="69"/>
      <c r="OUJ248" s="69"/>
      <c r="OUK248" s="69"/>
      <c r="OUL248" s="69"/>
      <c r="OUM248" s="69"/>
      <c r="OUN248" s="69"/>
      <c r="OUO248" s="69"/>
      <c r="OUP248" s="69"/>
      <c r="OUQ248" s="69"/>
      <c r="OUR248" s="69"/>
      <c r="OUS248" s="69"/>
      <c r="OUT248" s="69"/>
      <c r="OUU248" s="69"/>
      <c r="OUV248" s="69"/>
      <c r="OUW248" s="69"/>
      <c r="OUX248" s="69"/>
      <c r="OUY248" s="69"/>
      <c r="OUZ248" s="69"/>
      <c r="OVA248" s="69"/>
      <c r="OVB248" s="69"/>
      <c r="OVC248" s="69"/>
      <c r="OVD248" s="69"/>
      <c r="OVE248" s="69"/>
      <c r="OVF248" s="69"/>
      <c r="OVG248" s="69"/>
      <c r="OVH248" s="69"/>
      <c r="OVI248" s="69"/>
      <c r="OVJ248" s="69"/>
      <c r="OVK248" s="69"/>
      <c r="OVL248" s="69"/>
      <c r="OVM248" s="69"/>
      <c r="OVN248" s="69"/>
      <c r="OVO248" s="69"/>
      <c r="OVP248" s="69"/>
      <c r="OVQ248" s="69"/>
      <c r="OVR248" s="69"/>
      <c r="OVS248" s="69"/>
      <c r="OVT248" s="69"/>
      <c r="OVU248" s="69"/>
      <c r="OVV248" s="69"/>
      <c r="OVW248" s="69"/>
      <c r="OVX248" s="69"/>
      <c r="OVY248" s="69"/>
      <c r="OVZ248" s="69"/>
      <c r="OWA248" s="69"/>
      <c r="OWB248" s="69"/>
      <c r="OWC248" s="69"/>
      <c r="OWD248" s="69"/>
      <c r="OWE248" s="69"/>
      <c r="OWF248" s="69"/>
      <c r="OWG248" s="69"/>
      <c r="OWH248" s="69"/>
      <c r="OWI248" s="69"/>
      <c r="OWJ248" s="69"/>
      <c r="OWK248" s="69"/>
      <c r="OWL248" s="69"/>
      <c r="OWM248" s="69"/>
      <c r="OWN248" s="69"/>
      <c r="OWO248" s="69"/>
      <c r="OWP248" s="69"/>
      <c r="OWQ248" s="69"/>
      <c r="OWR248" s="69"/>
      <c r="OWS248" s="69"/>
      <c r="OWT248" s="69"/>
      <c r="OWU248" s="69"/>
      <c r="OWV248" s="69"/>
      <c r="OWW248" s="69"/>
      <c r="OWX248" s="69"/>
      <c r="OWY248" s="69"/>
      <c r="OWZ248" s="69"/>
      <c r="OXA248" s="69"/>
      <c r="OXB248" s="69"/>
      <c r="OXC248" s="69"/>
      <c r="OXD248" s="69"/>
      <c r="OXE248" s="69"/>
      <c r="OXF248" s="69"/>
      <c r="OXG248" s="69"/>
      <c r="OXH248" s="69"/>
      <c r="OXI248" s="69"/>
      <c r="OXJ248" s="69"/>
      <c r="OXK248" s="69"/>
      <c r="OXL248" s="69"/>
      <c r="OXM248" s="69"/>
      <c r="OXN248" s="69"/>
      <c r="OXO248" s="69"/>
      <c r="OXP248" s="69"/>
      <c r="OXQ248" s="69"/>
      <c r="OXR248" s="69"/>
      <c r="OXS248" s="69"/>
      <c r="OXT248" s="69"/>
      <c r="OXU248" s="69"/>
      <c r="OXV248" s="69"/>
      <c r="OXW248" s="69"/>
      <c r="OXX248" s="69"/>
      <c r="OXY248" s="69"/>
      <c r="OXZ248" s="69"/>
      <c r="OYA248" s="69"/>
      <c r="OYB248" s="69"/>
      <c r="OYC248" s="69"/>
      <c r="OYD248" s="69"/>
      <c r="OYE248" s="69"/>
      <c r="OYF248" s="69"/>
      <c r="OYG248" s="69"/>
      <c r="OYH248" s="69"/>
      <c r="OYI248" s="69"/>
      <c r="OYJ248" s="69"/>
      <c r="OYK248" s="69"/>
      <c r="OYL248" s="69"/>
      <c r="OYM248" s="69"/>
      <c r="OYN248" s="69"/>
      <c r="OYO248" s="69"/>
      <c r="OYP248" s="69"/>
      <c r="OYQ248" s="69"/>
      <c r="OYR248" s="69"/>
      <c r="OYS248" s="69"/>
      <c r="OYT248" s="69"/>
      <c r="OYU248" s="69"/>
      <c r="OYV248" s="69"/>
      <c r="OYW248" s="69"/>
      <c r="OYX248" s="69"/>
      <c r="OYY248" s="69"/>
      <c r="OYZ248" s="69"/>
      <c r="OZA248" s="69"/>
      <c r="OZB248" s="69"/>
      <c r="OZC248" s="69"/>
      <c r="OZD248" s="69"/>
      <c r="OZE248" s="69"/>
      <c r="OZF248" s="69"/>
      <c r="OZG248" s="69"/>
      <c r="OZH248" s="69"/>
      <c r="OZI248" s="69"/>
      <c r="OZJ248" s="69"/>
      <c r="OZK248" s="69"/>
      <c r="OZL248" s="69"/>
      <c r="OZM248" s="69"/>
      <c r="OZN248" s="69"/>
      <c r="OZO248" s="69"/>
      <c r="OZP248" s="69"/>
      <c r="OZQ248" s="69"/>
      <c r="OZR248" s="69"/>
      <c r="OZS248" s="69"/>
      <c r="OZT248" s="69"/>
      <c r="OZU248" s="69"/>
      <c r="OZV248" s="69"/>
      <c r="OZW248" s="69"/>
      <c r="OZX248" s="69"/>
      <c r="OZY248" s="69"/>
      <c r="OZZ248" s="69"/>
      <c r="PAA248" s="69"/>
      <c r="PAB248" s="69"/>
      <c r="PAC248" s="69"/>
      <c r="PAD248" s="69"/>
      <c r="PAE248" s="69"/>
      <c r="PAF248" s="69"/>
      <c r="PAG248" s="69"/>
      <c r="PAH248" s="69"/>
      <c r="PAI248" s="69"/>
      <c r="PAJ248" s="69"/>
      <c r="PAK248" s="69"/>
      <c r="PAL248" s="69"/>
      <c r="PAM248" s="69"/>
      <c r="PAN248" s="69"/>
      <c r="PAO248" s="69"/>
      <c r="PAP248" s="69"/>
      <c r="PAQ248" s="69"/>
      <c r="PAR248" s="69"/>
      <c r="PAS248" s="69"/>
      <c r="PAT248" s="69"/>
      <c r="PAU248" s="69"/>
      <c r="PAV248" s="69"/>
      <c r="PAW248" s="69"/>
      <c r="PAX248" s="69"/>
      <c r="PAY248" s="69"/>
      <c r="PAZ248" s="69"/>
      <c r="PBA248" s="69"/>
      <c r="PBB248" s="69"/>
      <c r="PBC248" s="69"/>
      <c r="PBD248" s="69"/>
      <c r="PBE248" s="69"/>
      <c r="PBF248" s="69"/>
      <c r="PBG248" s="69"/>
      <c r="PBH248" s="69"/>
      <c r="PBI248" s="69"/>
      <c r="PBJ248" s="69"/>
      <c r="PBK248" s="69"/>
      <c r="PBL248" s="69"/>
      <c r="PBM248" s="69"/>
      <c r="PBN248" s="69"/>
      <c r="PBO248" s="69"/>
      <c r="PBP248" s="69"/>
      <c r="PBQ248" s="69"/>
      <c r="PBR248" s="69"/>
      <c r="PBS248" s="69"/>
      <c r="PBT248" s="69"/>
      <c r="PBU248" s="69"/>
      <c r="PBV248" s="69"/>
      <c r="PBW248" s="69"/>
      <c r="PBX248" s="69"/>
      <c r="PBY248" s="69"/>
      <c r="PBZ248" s="69"/>
      <c r="PCA248" s="69"/>
      <c r="PCB248" s="69"/>
      <c r="PCC248" s="69"/>
      <c r="PCD248" s="69"/>
      <c r="PCE248" s="69"/>
      <c r="PCF248" s="69"/>
      <c r="PCG248" s="69"/>
      <c r="PCH248" s="69"/>
      <c r="PCI248" s="69"/>
      <c r="PCJ248" s="69"/>
      <c r="PCK248" s="69"/>
      <c r="PCL248" s="69"/>
      <c r="PCM248" s="69"/>
      <c r="PCN248" s="69"/>
      <c r="PCO248" s="69"/>
      <c r="PCP248" s="69"/>
      <c r="PCQ248" s="69"/>
      <c r="PCR248" s="69"/>
      <c r="PCS248" s="69"/>
      <c r="PCT248" s="69"/>
      <c r="PCU248" s="69"/>
      <c r="PCV248" s="69"/>
      <c r="PCW248" s="69"/>
      <c r="PCX248" s="69"/>
      <c r="PCY248" s="69"/>
      <c r="PCZ248" s="69"/>
      <c r="PDA248" s="69"/>
      <c r="PDB248" s="69"/>
      <c r="PDC248" s="69"/>
      <c r="PDD248" s="69"/>
      <c r="PDE248" s="69"/>
      <c r="PDF248" s="69"/>
      <c r="PDG248" s="69"/>
      <c r="PDH248" s="69"/>
      <c r="PDI248" s="69"/>
      <c r="PDJ248" s="69"/>
      <c r="PDK248" s="69"/>
      <c r="PDL248" s="69"/>
      <c r="PDM248" s="69"/>
      <c r="PDN248" s="69"/>
      <c r="PDO248" s="69"/>
      <c r="PDP248" s="69"/>
      <c r="PDQ248" s="69"/>
      <c r="PDR248" s="69"/>
      <c r="PDS248" s="69"/>
      <c r="PDT248" s="69"/>
      <c r="PDU248" s="69"/>
      <c r="PDV248" s="69"/>
      <c r="PDW248" s="69"/>
      <c r="PDX248" s="69"/>
      <c r="PDY248" s="69"/>
      <c r="PDZ248" s="69"/>
      <c r="PEA248" s="69"/>
      <c r="PEB248" s="69"/>
      <c r="PEC248" s="69"/>
      <c r="PED248" s="69"/>
      <c r="PEE248" s="69"/>
      <c r="PEF248" s="69"/>
      <c r="PEG248" s="69"/>
      <c r="PEH248" s="69"/>
      <c r="PEI248" s="69"/>
      <c r="PEJ248" s="69"/>
      <c r="PEK248" s="69"/>
      <c r="PEL248" s="69"/>
      <c r="PEM248" s="69"/>
      <c r="PEN248" s="69"/>
      <c r="PEO248" s="69"/>
      <c r="PEP248" s="69"/>
      <c r="PEQ248" s="69"/>
      <c r="PER248" s="69"/>
      <c r="PES248" s="69"/>
      <c r="PET248" s="69"/>
      <c r="PEU248" s="69"/>
      <c r="PEV248" s="69"/>
      <c r="PEW248" s="69"/>
      <c r="PEX248" s="69"/>
      <c r="PEY248" s="69"/>
      <c r="PEZ248" s="69"/>
      <c r="PFA248" s="69"/>
      <c r="PFB248" s="69"/>
      <c r="PFC248" s="69"/>
      <c r="PFD248" s="69"/>
      <c r="PFE248" s="69"/>
      <c r="PFF248" s="69"/>
      <c r="PFG248" s="69"/>
      <c r="PFH248" s="69"/>
      <c r="PFI248" s="69"/>
      <c r="PFJ248" s="69"/>
      <c r="PFK248" s="69"/>
      <c r="PFL248" s="69"/>
      <c r="PFM248" s="69"/>
      <c r="PFN248" s="69"/>
      <c r="PFO248" s="69"/>
      <c r="PFP248" s="69"/>
      <c r="PFQ248" s="69"/>
      <c r="PFR248" s="69"/>
      <c r="PFS248" s="69"/>
      <c r="PFT248" s="69"/>
      <c r="PFU248" s="69"/>
      <c r="PFV248" s="69"/>
      <c r="PFW248" s="69"/>
      <c r="PFX248" s="69"/>
      <c r="PFY248" s="69"/>
      <c r="PFZ248" s="69"/>
      <c r="PGA248" s="69"/>
      <c r="PGB248" s="69"/>
      <c r="PGC248" s="69"/>
      <c r="PGD248" s="69"/>
      <c r="PGE248" s="69"/>
      <c r="PGF248" s="69"/>
      <c r="PGG248" s="69"/>
      <c r="PGH248" s="69"/>
      <c r="PGI248" s="69"/>
      <c r="PGJ248" s="69"/>
      <c r="PGK248" s="69"/>
      <c r="PGL248" s="69"/>
      <c r="PGM248" s="69"/>
      <c r="PGN248" s="69"/>
      <c r="PGO248" s="69"/>
      <c r="PGP248" s="69"/>
      <c r="PGQ248" s="69"/>
      <c r="PGR248" s="69"/>
      <c r="PGS248" s="69"/>
      <c r="PGT248" s="69"/>
      <c r="PGU248" s="69"/>
      <c r="PGV248" s="69"/>
      <c r="PGW248" s="69"/>
      <c r="PGX248" s="69"/>
      <c r="PGY248" s="69"/>
      <c r="PGZ248" s="69"/>
      <c r="PHA248" s="69"/>
      <c r="PHB248" s="69"/>
      <c r="PHC248" s="69"/>
      <c r="PHD248" s="69"/>
      <c r="PHE248" s="69"/>
      <c r="PHF248" s="69"/>
      <c r="PHG248" s="69"/>
      <c r="PHH248" s="69"/>
      <c r="PHI248" s="69"/>
      <c r="PHJ248" s="69"/>
      <c r="PHK248" s="69"/>
      <c r="PHL248" s="69"/>
      <c r="PHM248" s="69"/>
      <c r="PHN248" s="69"/>
      <c r="PHO248" s="69"/>
      <c r="PHP248" s="69"/>
      <c r="PHQ248" s="69"/>
      <c r="PHR248" s="69"/>
      <c r="PHS248" s="69"/>
      <c r="PHT248" s="69"/>
      <c r="PHU248" s="69"/>
      <c r="PHV248" s="69"/>
      <c r="PHW248" s="69"/>
      <c r="PHX248" s="69"/>
      <c r="PHY248" s="69"/>
      <c r="PHZ248" s="69"/>
      <c r="PIA248" s="69"/>
      <c r="PIB248" s="69"/>
      <c r="PIC248" s="69"/>
      <c r="PID248" s="69"/>
      <c r="PIE248" s="69"/>
      <c r="PIF248" s="69"/>
      <c r="PIG248" s="69"/>
      <c r="PIH248" s="69"/>
      <c r="PII248" s="69"/>
      <c r="PIJ248" s="69"/>
      <c r="PIK248" s="69"/>
      <c r="PIL248" s="69"/>
      <c r="PIM248" s="69"/>
      <c r="PIN248" s="69"/>
      <c r="PIO248" s="69"/>
      <c r="PIP248" s="69"/>
      <c r="PIQ248" s="69"/>
      <c r="PIR248" s="69"/>
      <c r="PIS248" s="69"/>
      <c r="PIT248" s="69"/>
      <c r="PIU248" s="69"/>
      <c r="PIV248" s="69"/>
      <c r="PIW248" s="69"/>
      <c r="PIX248" s="69"/>
      <c r="PIY248" s="69"/>
      <c r="PIZ248" s="69"/>
      <c r="PJA248" s="69"/>
      <c r="PJB248" s="69"/>
      <c r="PJC248" s="69"/>
      <c r="PJD248" s="69"/>
      <c r="PJE248" s="69"/>
      <c r="PJF248" s="69"/>
      <c r="PJG248" s="69"/>
      <c r="PJH248" s="69"/>
      <c r="PJI248" s="69"/>
      <c r="PJJ248" s="69"/>
      <c r="PJK248" s="69"/>
      <c r="PJL248" s="69"/>
      <c r="PJM248" s="69"/>
      <c r="PJN248" s="69"/>
      <c r="PJO248" s="69"/>
      <c r="PJP248" s="69"/>
      <c r="PJQ248" s="69"/>
      <c r="PJR248" s="69"/>
      <c r="PJS248" s="69"/>
      <c r="PJT248" s="69"/>
      <c r="PJU248" s="69"/>
      <c r="PJV248" s="69"/>
      <c r="PJW248" s="69"/>
      <c r="PJX248" s="69"/>
      <c r="PJY248" s="69"/>
      <c r="PJZ248" s="69"/>
      <c r="PKA248" s="69"/>
      <c r="PKB248" s="69"/>
      <c r="PKC248" s="69"/>
      <c r="PKD248" s="69"/>
      <c r="PKE248" s="69"/>
      <c r="PKF248" s="69"/>
      <c r="PKG248" s="69"/>
      <c r="PKH248" s="69"/>
      <c r="PKI248" s="69"/>
      <c r="PKJ248" s="69"/>
      <c r="PKK248" s="69"/>
      <c r="PKL248" s="69"/>
      <c r="PKM248" s="69"/>
      <c r="PKN248" s="69"/>
      <c r="PKO248" s="69"/>
      <c r="PKP248" s="69"/>
      <c r="PKQ248" s="69"/>
      <c r="PKR248" s="69"/>
      <c r="PKS248" s="69"/>
      <c r="PKT248" s="69"/>
      <c r="PKU248" s="69"/>
      <c r="PKV248" s="69"/>
      <c r="PKW248" s="69"/>
      <c r="PKX248" s="69"/>
      <c r="PKY248" s="69"/>
      <c r="PKZ248" s="69"/>
      <c r="PLA248" s="69"/>
      <c r="PLB248" s="69"/>
      <c r="PLC248" s="69"/>
      <c r="PLD248" s="69"/>
      <c r="PLE248" s="69"/>
      <c r="PLF248" s="69"/>
      <c r="PLG248" s="69"/>
      <c r="PLH248" s="69"/>
      <c r="PLI248" s="69"/>
      <c r="PLJ248" s="69"/>
      <c r="PLK248" s="69"/>
      <c r="PLL248" s="69"/>
      <c r="PLM248" s="69"/>
      <c r="PLN248" s="69"/>
      <c r="PLO248" s="69"/>
      <c r="PLP248" s="69"/>
      <c r="PLQ248" s="69"/>
      <c r="PLR248" s="69"/>
      <c r="PLS248" s="69"/>
      <c r="PLT248" s="69"/>
      <c r="PLU248" s="69"/>
      <c r="PLV248" s="69"/>
      <c r="PLW248" s="69"/>
      <c r="PLX248" s="69"/>
      <c r="PLY248" s="69"/>
      <c r="PLZ248" s="69"/>
      <c r="PMA248" s="69"/>
      <c r="PMB248" s="69"/>
      <c r="PMC248" s="69"/>
      <c r="PMD248" s="69"/>
      <c r="PME248" s="69"/>
      <c r="PMF248" s="69"/>
      <c r="PMG248" s="69"/>
      <c r="PMH248" s="69"/>
      <c r="PMI248" s="69"/>
      <c r="PMJ248" s="69"/>
      <c r="PMK248" s="69"/>
      <c r="PML248" s="69"/>
      <c r="PMM248" s="69"/>
      <c r="PMN248" s="69"/>
      <c r="PMO248" s="69"/>
      <c r="PMP248" s="69"/>
      <c r="PMQ248" s="69"/>
      <c r="PMR248" s="69"/>
      <c r="PMS248" s="69"/>
      <c r="PMT248" s="69"/>
      <c r="PMU248" s="69"/>
      <c r="PMV248" s="69"/>
      <c r="PMW248" s="69"/>
      <c r="PMX248" s="69"/>
      <c r="PMY248" s="69"/>
      <c r="PMZ248" s="69"/>
      <c r="PNA248" s="69"/>
      <c r="PNB248" s="69"/>
      <c r="PNC248" s="69"/>
      <c r="PND248" s="69"/>
      <c r="PNE248" s="69"/>
      <c r="PNF248" s="69"/>
      <c r="PNG248" s="69"/>
      <c r="PNH248" s="69"/>
      <c r="PNI248" s="69"/>
      <c r="PNJ248" s="69"/>
      <c r="PNK248" s="69"/>
      <c r="PNL248" s="69"/>
      <c r="PNM248" s="69"/>
      <c r="PNN248" s="69"/>
      <c r="PNO248" s="69"/>
      <c r="PNP248" s="69"/>
      <c r="PNQ248" s="69"/>
      <c r="PNR248" s="69"/>
      <c r="PNS248" s="69"/>
      <c r="PNT248" s="69"/>
      <c r="PNU248" s="69"/>
      <c r="PNV248" s="69"/>
      <c r="PNW248" s="69"/>
      <c r="PNX248" s="69"/>
      <c r="PNY248" s="69"/>
      <c r="PNZ248" s="69"/>
      <c r="POA248" s="69"/>
      <c r="POB248" s="69"/>
      <c r="POC248" s="69"/>
      <c r="POD248" s="69"/>
      <c r="POE248" s="69"/>
      <c r="POF248" s="69"/>
      <c r="POG248" s="69"/>
      <c r="POH248" s="69"/>
      <c r="POI248" s="69"/>
      <c r="POJ248" s="69"/>
      <c r="POK248" s="69"/>
      <c r="POL248" s="69"/>
      <c r="POM248" s="69"/>
      <c r="PON248" s="69"/>
      <c r="POO248" s="69"/>
      <c r="POP248" s="69"/>
      <c r="POQ248" s="69"/>
      <c r="POR248" s="69"/>
      <c r="POS248" s="69"/>
      <c r="POT248" s="69"/>
      <c r="POU248" s="69"/>
      <c r="POV248" s="69"/>
      <c r="POW248" s="69"/>
      <c r="POX248" s="69"/>
      <c r="POY248" s="69"/>
      <c r="POZ248" s="69"/>
      <c r="PPA248" s="69"/>
      <c r="PPB248" s="69"/>
      <c r="PPC248" s="69"/>
      <c r="PPD248" s="69"/>
      <c r="PPE248" s="69"/>
      <c r="PPF248" s="69"/>
      <c r="PPG248" s="69"/>
      <c r="PPH248" s="69"/>
      <c r="PPI248" s="69"/>
      <c r="PPJ248" s="69"/>
      <c r="PPK248" s="69"/>
      <c r="PPL248" s="69"/>
      <c r="PPM248" s="69"/>
      <c r="PPN248" s="69"/>
      <c r="PPO248" s="69"/>
      <c r="PPP248" s="69"/>
      <c r="PPQ248" s="69"/>
      <c r="PPR248" s="69"/>
      <c r="PPS248" s="69"/>
      <c r="PPT248" s="69"/>
      <c r="PPU248" s="69"/>
      <c r="PPV248" s="69"/>
      <c r="PPW248" s="69"/>
      <c r="PPX248" s="69"/>
      <c r="PPY248" s="69"/>
      <c r="PPZ248" s="69"/>
      <c r="PQA248" s="69"/>
      <c r="PQB248" s="69"/>
      <c r="PQC248" s="69"/>
      <c r="PQD248" s="69"/>
      <c r="PQE248" s="69"/>
      <c r="PQF248" s="69"/>
      <c r="PQG248" s="69"/>
      <c r="PQH248" s="69"/>
      <c r="PQI248" s="69"/>
      <c r="PQJ248" s="69"/>
      <c r="PQK248" s="69"/>
      <c r="PQL248" s="69"/>
      <c r="PQM248" s="69"/>
      <c r="PQN248" s="69"/>
      <c r="PQO248" s="69"/>
      <c r="PQP248" s="69"/>
      <c r="PQQ248" s="69"/>
      <c r="PQR248" s="69"/>
      <c r="PQS248" s="69"/>
      <c r="PQT248" s="69"/>
      <c r="PQU248" s="69"/>
      <c r="PQV248" s="69"/>
      <c r="PQW248" s="69"/>
      <c r="PQX248" s="69"/>
      <c r="PQY248" s="69"/>
      <c r="PQZ248" s="69"/>
      <c r="PRA248" s="69"/>
      <c r="PRB248" s="69"/>
      <c r="PRC248" s="69"/>
      <c r="PRD248" s="69"/>
      <c r="PRE248" s="69"/>
      <c r="PRF248" s="69"/>
      <c r="PRG248" s="69"/>
      <c r="PRH248" s="69"/>
      <c r="PRI248" s="69"/>
      <c r="PRJ248" s="69"/>
      <c r="PRK248" s="69"/>
      <c r="PRL248" s="69"/>
      <c r="PRM248" s="69"/>
      <c r="PRN248" s="69"/>
      <c r="PRO248" s="69"/>
      <c r="PRP248" s="69"/>
      <c r="PRQ248" s="69"/>
      <c r="PRR248" s="69"/>
      <c r="PRS248" s="69"/>
      <c r="PRT248" s="69"/>
      <c r="PRU248" s="69"/>
      <c r="PRV248" s="69"/>
      <c r="PRW248" s="69"/>
      <c r="PRX248" s="69"/>
      <c r="PRY248" s="69"/>
      <c r="PRZ248" s="69"/>
      <c r="PSA248" s="69"/>
      <c r="PSB248" s="69"/>
      <c r="PSC248" s="69"/>
      <c r="PSD248" s="69"/>
      <c r="PSE248" s="69"/>
      <c r="PSF248" s="69"/>
      <c r="PSG248" s="69"/>
      <c r="PSH248" s="69"/>
      <c r="PSI248" s="69"/>
      <c r="PSJ248" s="69"/>
      <c r="PSK248" s="69"/>
      <c r="PSL248" s="69"/>
      <c r="PSM248" s="69"/>
      <c r="PSN248" s="69"/>
      <c r="PSO248" s="69"/>
      <c r="PSP248" s="69"/>
      <c r="PSQ248" s="69"/>
      <c r="PSR248" s="69"/>
      <c r="PSS248" s="69"/>
      <c r="PST248" s="69"/>
      <c r="PSU248" s="69"/>
      <c r="PSV248" s="69"/>
      <c r="PSW248" s="69"/>
      <c r="PSX248" s="69"/>
      <c r="PSY248" s="69"/>
      <c r="PSZ248" s="69"/>
      <c r="PTA248" s="69"/>
      <c r="PTB248" s="69"/>
      <c r="PTC248" s="69"/>
      <c r="PTD248" s="69"/>
      <c r="PTE248" s="69"/>
      <c r="PTF248" s="69"/>
      <c r="PTG248" s="69"/>
      <c r="PTH248" s="69"/>
      <c r="PTI248" s="69"/>
      <c r="PTJ248" s="69"/>
      <c r="PTK248" s="69"/>
      <c r="PTL248" s="69"/>
      <c r="PTM248" s="69"/>
      <c r="PTN248" s="69"/>
      <c r="PTO248" s="69"/>
      <c r="PTP248" s="69"/>
      <c r="PTQ248" s="69"/>
      <c r="PTR248" s="69"/>
      <c r="PTS248" s="69"/>
      <c r="PTT248" s="69"/>
      <c r="PTU248" s="69"/>
      <c r="PTV248" s="69"/>
      <c r="PTW248" s="69"/>
      <c r="PTX248" s="69"/>
      <c r="PTY248" s="69"/>
      <c r="PTZ248" s="69"/>
      <c r="PUA248" s="69"/>
      <c r="PUB248" s="69"/>
      <c r="PUC248" s="69"/>
      <c r="PUD248" s="69"/>
      <c r="PUE248" s="69"/>
      <c r="PUF248" s="69"/>
      <c r="PUG248" s="69"/>
      <c r="PUH248" s="69"/>
      <c r="PUI248" s="69"/>
      <c r="PUJ248" s="69"/>
      <c r="PUK248" s="69"/>
      <c r="PUL248" s="69"/>
      <c r="PUM248" s="69"/>
      <c r="PUN248" s="69"/>
      <c r="PUO248" s="69"/>
      <c r="PUP248" s="69"/>
      <c r="PUQ248" s="69"/>
      <c r="PUR248" s="69"/>
      <c r="PUS248" s="69"/>
      <c r="PUT248" s="69"/>
      <c r="PUU248" s="69"/>
      <c r="PUV248" s="69"/>
      <c r="PUW248" s="69"/>
      <c r="PUX248" s="69"/>
      <c r="PUY248" s="69"/>
      <c r="PUZ248" s="69"/>
      <c r="PVA248" s="69"/>
      <c r="PVB248" s="69"/>
      <c r="PVC248" s="69"/>
      <c r="PVD248" s="69"/>
      <c r="PVE248" s="69"/>
      <c r="PVF248" s="69"/>
      <c r="PVG248" s="69"/>
      <c r="PVH248" s="69"/>
      <c r="PVI248" s="69"/>
      <c r="PVJ248" s="69"/>
      <c r="PVK248" s="69"/>
      <c r="PVL248" s="69"/>
      <c r="PVM248" s="69"/>
      <c r="PVN248" s="69"/>
      <c r="PVO248" s="69"/>
      <c r="PVP248" s="69"/>
      <c r="PVQ248" s="69"/>
      <c r="PVR248" s="69"/>
      <c r="PVS248" s="69"/>
      <c r="PVT248" s="69"/>
      <c r="PVU248" s="69"/>
      <c r="PVV248" s="69"/>
      <c r="PVW248" s="69"/>
      <c r="PVX248" s="69"/>
      <c r="PVY248" s="69"/>
      <c r="PVZ248" s="69"/>
      <c r="PWA248" s="69"/>
      <c r="PWB248" s="69"/>
      <c r="PWC248" s="69"/>
      <c r="PWD248" s="69"/>
      <c r="PWE248" s="69"/>
      <c r="PWF248" s="69"/>
      <c r="PWG248" s="69"/>
      <c r="PWH248" s="69"/>
      <c r="PWI248" s="69"/>
      <c r="PWJ248" s="69"/>
      <c r="PWK248" s="69"/>
      <c r="PWL248" s="69"/>
      <c r="PWM248" s="69"/>
      <c r="PWN248" s="69"/>
      <c r="PWO248" s="69"/>
      <c r="PWP248" s="69"/>
      <c r="PWQ248" s="69"/>
      <c r="PWR248" s="69"/>
      <c r="PWS248" s="69"/>
      <c r="PWT248" s="69"/>
      <c r="PWU248" s="69"/>
      <c r="PWV248" s="69"/>
      <c r="PWW248" s="69"/>
      <c r="PWX248" s="69"/>
      <c r="PWY248" s="69"/>
      <c r="PWZ248" s="69"/>
      <c r="PXA248" s="69"/>
      <c r="PXB248" s="69"/>
      <c r="PXC248" s="69"/>
      <c r="PXD248" s="69"/>
      <c r="PXE248" s="69"/>
      <c r="PXF248" s="69"/>
      <c r="PXG248" s="69"/>
      <c r="PXH248" s="69"/>
      <c r="PXI248" s="69"/>
      <c r="PXJ248" s="69"/>
      <c r="PXK248" s="69"/>
      <c r="PXL248" s="69"/>
      <c r="PXM248" s="69"/>
      <c r="PXN248" s="69"/>
      <c r="PXO248" s="69"/>
      <c r="PXP248" s="69"/>
      <c r="PXQ248" s="69"/>
      <c r="PXR248" s="69"/>
      <c r="PXS248" s="69"/>
      <c r="PXT248" s="69"/>
      <c r="PXU248" s="69"/>
      <c r="PXV248" s="69"/>
      <c r="PXW248" s="69"/>
      <c r="PXX248" s="69"/>
      <c r="PXY248" s="69"/>
      <c r="PXZ248" s="69"/>
      <c r="PYA248" s="69"/>
      <c r="PYB248" s="69"/>
      <c r="PYC248" s="69"/>
      <c r="PYD248" s="69"/>
      <c r="PYE248" s="69"/>
      <c r="PYF248" s="69"/>
      <c r="PYG248" s="69"/>
      <c r="PYH248" s="69"/>
      <c r="PYI248" s="69"/>
      <c r="PYJ248" s="69"/>
      <c r="PYK248" s="69"/>
      <c r="PYL248" s="69"/>
      <c r="PYM248" s="69"/>
      <c r="PYN248" s="69"/>
      <c r="PYO248" s="69"/>
      <c r="PYP248" s="69"/>
      <c r="PYQ248" s="69"/>
      <c r="PYR248" s="69"/>
      <c r="PYS248" s="69"/>
      <c r="PYT248" s="69"/>
      <c r="PYU248" s="69"/>
      <c r="PYV248" s="69"/>
      <c r="PYW248" s="69"/>
      <c r="PYX248" s="69"/>
      <c r="PYY248" s="69"/>
      <c r="PYZ248" s="69"/>
      <c r="PZA248" s="69"/>
      <c r="PZB248" s="69"/>
      <c r="PZC248" s="69"/>
      <c r="PZD248" s="69"/>
      <c r="PZE248" s="69"/>
      <c r="PZF248" s="69"/>
      <c r="PZG248" s="69"/>
      <c r="PZH248" s="69"/>
      <c r="PZI248" s="69"/>
      <c r="PZJ248" s="69"/>
      <c r="PZK248" s="69"/>
      <c r="PZL248" s="69"/>
      <c r="PZM248" s="69"/>
      <c r="PZN248" s="69"/>
      <c r="PZO248" s="69"/>
      <c r="PZP248" s="69"/>
      <c r="PZQ248" s="69"/>
      <c r="PZR248" s="69"/>
      <c r="PZS248" s="69"/>
      <c r="PZT248" s="69"/>
      <c r="PZU248" s="69"/>
      <c r="PZV248" s="69"/>
      <c r="PZW248" s="69"/>
      <c r="PZX248" s="69"/>
      <c r="PZY248" s="69"/>
      <c r="PZZ248" s="69"/>
      <c r="QAA248" s="69"/>
      <c r="QAB248" s="69"/>
      <c r="QAC248" s="69"/>
      <c r="QAD248" s="69"/>
      <c r="QAE248" s="69"/>
      <c r="QAF248" s="69"/>
      <c r="QAG248" s="69"/>
      <c r="QAH248" s="69"/>
      <c r="QAI248" s="69"/>
      <c r="QAJ248" s="69"/>
      <c r="QAK248" s="69"/>
      <c r="QAL248" s="69"/>
      <c r="QAM248" s="69"/>
      <c r="QAN248" s="69"/>
      <c r="QAO248" s="69"/>
      <c r="QAP248" s="69"/>
      <c r="QAQ248" s="69"/>
      <c r="QAR248" s="69"/>
      <c r="QAS248" s="69"/>
      <c r="QAT248" s="69"/>
      <c r="QAU248" s="69"/>
      <c r="QAV248" s="69"/>
      <c r="QAW248" s="69"/>
      <c r="QAX248" s="69"/>
      <c r="QAY248" s="69"/>
      <c r="QAZ248" s="69"/>
      <c r="QBA248" s="69"/>
      <c r="QBB248" s="69"/>
      <c r="QBC248" s="69"/>
      <c r="QBD248" s="69"/>
      <c r="QBE248" s="69"/>
      <c r="QBF248" s="69"/>
      <c r="QBG248" s="69"/>
      <c r="QBH248" s="69"/>
      <c r="QBI248" s="69"/>
      <c r="QBJ248" s="69"/>
      <c r="QBK248" s="69"/>
      <c r="QBL248" s="69"/>
      <c r="QBM248" s="69"/>
      <c r="QBN248" s="69"/>
      <c r="QBO248" s="69"/>
      <c r="QBP248" s="69"/>
      <c r="QBQ248" s="69"/>
      <c r="QBR248" s="69"/>
      <c r="QBS248" s="69"/>
      <c r="QBT248" s="69"/>
      <c r="QBU248" s="69"/>
      <c r="QBV248" s="69"/>
      <c r="QBW248" s="69"/>
      <c r="QBX248" s="69"/>
      <c r="QBY248" s="69"/>
      <c r="QBZ248" s="69"/>
      <c r="QCA248" s="69"/>
      <c r="QCB248" s="69"/>
      <c r="QCC248" s="69"/>
      <c r="QCD248" s="69"/>
      <c r="QCE248" s="69"/>
      <c r="QCF248" s="69"/>
      <c r="QCG248" s="69"/>
      <c r="QCH248" s="69"/>
      <c r="QCI248" s="69"/>
      <c r="QCJ248" s="69"/>
      <c r="QCK248" s="69"/>
      <c r="QCL248" s="69"/>
      <c r="QCM248" s="69"/>
      <c r="QCN248" s="69"/>
      <c r="QCO248" s="69"/>
      <c r="QCP248" s="69"/>
      <c r="QCQ248" s="69"/>
      <c r="QCR248" s="69"/>
      <c r="QCS248" s="69"/>
      <c r="QCT248" s="69"/>
      <c r="QCU248" s="69"/>
      <c r="QCV248" s="69"/>
      <c r="QCW248" s="69"/>
      <c r="QCX248" s="69"/>
      <c r="QCY248" s="69"/>
      <c r="QCZ248" s="69"/>
      <c r="QDA248" s="69"/>
      <c r="QDB248" s="69"/>
      <c r="QDC248" s="69"/>
      <c r="QDD248" s="69"/>
      <c r="QDE248" s="69"/>
      <c r="QDF248" s="69"/>
      <c r="QDG248" s="69"/>
      <c r="QDH248" s="69"/>
      <c r="QDI248" s="69"/>
      <c r="QDJ248" s="69"/>
      <c r="QDK248" s="69"/>
      <c r="QDL248" s="69"/>
      <c r="QDM248" s="69"/>
      <c r="QDN248" s="69"/>
      <c r="QDO248" s="69"/>
      <c r="QDP248" s="69"/>
      <c r="QDQ248" s="69"/>
      <c r="QDR248" s="69"/>
      <c r="QDS248" s="69"/>
      <c r="QDT248" s="69"/>
      <c r="QDU248" s="69"/>
      <c r="QDV248" s="69"/>
      <c r="QDW248" s="69"/>
      <c r="QDX248" s="69"/>
      <c r="QDY248" s="69"/>
      <c r="QDZ248" s="69"/>
      <c r="QEA248" s="69"/>
      <c r="QEB248" s="69"/>
      <c r="QEC248" s="69"/>
      <c r="QED248" s="69"/>
      <c r="QEE248" s="69"/>
      <c r="QEF248" s="69"/>
      <c r="QEG248" s="69"/>
      <c r="QEH248" s="69"/>
      <c r="QEI248" s="69"/>
      <c r="QEJ248" s="69"/>
      <c r="QEK248" s="69"/>
      <c r="QEL248" s="69"/>
      <c r="QEM248" s="69"/>
      <c r="QEN248" s="69"/>
      <c r="QEO248" s="69"/>
      <c r="QEP248" s="69"/>
      <c r="QEQ248" s="69"/>
      <c r="QER248" s="69"/>
      <c r="QES248" s="69"/>
      <c r="QET248" s="69"/>
      <c r="QEU248" s="69"/>
      <c r="QEV248" s="69"/>
      <c r="QEW248" s="69"/>
      <c r="QEX248" s="69"/>
      <c r="QEY248" s="69"/>
      <c r="QEZ248" s="69"/>
      <c r="QFA248" s="69"/>
      <c r="QFB248" s="69"/>
      <c r="QFC248" s="69"/>
      <c r="QFD248" s="69"/>
      <c r="QFE248" s="69"/>
      <c r="QFF248" s="69"/>
      <c r="QFG248" s="69"/>
      <c r="QFH248" s="69"/>
      <c r="QFI248" s="69"/>
      <c r="QFJ248" s="69"/>
      <c r="QFK248" s="69"/>
      <c r="QFL248" s="69"/>
      <c r="QFM248" s="69"/>
      <c r="QFN248" s="69"/>
      <c r="QFO248" s="69"/>
      <c r="QFP248" s="69"/>
      <c r="QFQ248" s="69"/>
      <c r="QFR248" s="69"/>
      <c r="QFS248" s="69"/>
      <c r="QFT248" s="69"/>
      <c r="QFU248" s="69"/>
      <c r="QFV248" s="69"/>
      <c r="QFW248" s="69"/>
      <c r="QFX248" s="69"/>
      <c r="QFY248" s="69"/>
      <c r="QFZ248" s="69"/>
      <c r="QGA248" s="69"/>
      <c r="QGB248" s="69"/>
      <c r="QGC248" s="69"/>
      <c r="QGD248" s="69"/>
      <c r="QGE248" s="69"/>
      <c r="QGF248" s="69"/>
      <c r="QGG248" s="69"/>
      <c r="QGH248" s="69"/>
      <c r="QGI248" s="69"/>
      <c r="QGJ248" s="69"/>
      <c r="QGK248" s="69"/>
      <c r="QGL248" s="69"/>
      <c r="QGM248" s="69"/>
      <c r="QGN248" s="69"/>
      <c r="QGO248" s="69"/>
      <c r="QGP248" s="69"/>
      <c r="QGQ248" s="69"/>
      <c r="QGR248" s="69"/>
      <c r="QGS248" s="69"/>
      <c r="QGT248" s="69"/>
      <c r="QGU248" s="69"/>
      <c r="QGV248" s="69"/>
      <c r="QGW248" s="69"/>
      <c r="QGX248" s="69"/>
      <c r="QGY248" s="69"/>
      <c r="QGZ248" s="69"/>
      <c r="QHA248" s="69"/>
      <c r="QHB248" s="69"/>
      <c r="QHC248" s="69"/>
      <c r="QHD248" s="69"/>
      <c r="QHE248" s="69"/>
      <c r="QHF248" s="69"/>
      <c r="QHG248" s="69"/>
      <c r="QHH248" s="69"/>
      <c r="QHI248" s="69"/>
      <c r="QHJ248" s="69"/>
      <c r="QHK248" s="69"/>
      <c r="QHL248" s="69"/>
      <c r="QHM248" s="69"/>
      <c r="QHN248" s="69"/>
      <c r="QHO248" s="69"/>
      <c r="QHP248" s="69"/>
      <c r="QHQ248" s="69"/>
      <c r="QHR248" s="69"/>
      <c r="QHS248" s="69"/>
      <c r="QHT248" s="69"/>
      <c r="QHU248" s="69"/>
      <c r="QHV248" s="69"/>
      <c r="QHW248" s="69"/>
      <c r="QHX248" s="69"/>
      <c r="QHY248" s="69"/>
      <c r="QHZ248" s="69"/>
      <c r="QIA248" s="69"/>
      <c r="QIB248" s="69"/>
      <c r="QIC248" s="69"/>
      <c r="QID248" s="69"/>
      <c r="QIE248" s="69"/>
      <c r="QIF248" s="69"/>
      <c r="QIG248" s="69"/>
      <c r="QIH248" s="69"/>
      <c r="QII248" s="69"/>
      <c r="QIJ248" s="69"/>
      <c r="QIK248" s="69"/>
      <c r="QIL248" s="69"/>
      <c r="QIM248" s="69"/>
      <c r="QIN248" s="69"/>
      <c r="QIO248" s="69"/>
      <c r="QIP248" s="69"/>
      <c r="QIQ248" s="69"/>
      <c r="QIR248" s="69"/>
      <c r="QIS248" s="69"/>
      <c r="QIT248" s="69"/>
      <c r="QIU248" s="69"/>
      <c r="QIV248" s="69"/>
      <c r="QIW248" s="69"/>
      <c r="QIX248" s="69"/>
      <c r="QIY248" s="69"/>
      <c r="QIZ248" s="69"/>
      <c r="QJA248" s="69"/>
      <c r="QJB248" s="69"/>
      <c r="QJC248" s="69"/>
      <c r="QJD248" s="69"/>
      <c r="QJE248" s="69"/>
      <c r="QJF248" s="69"/>
      <c r="QJG248" s="69"/>
      <c r="QJH248" s="69"/>
      <c r="QJI248" s="69"/>
      <c r="QJJ248" s="69"/>
      <c r="QJK248" s="69"/>
      <c r="QJL248" s="69"/>
      <c r="QJM248" s="69"/>
      <c r="QJN248" s="69"/>
      <c r="QJO248" s="69"/>
      <c r="QJP248" s="69"/>
      <c r="QJQ248" s="69"/>
      <c r="QJR248" s="69"/>
      <c r="QJS248" s="69"/>
      <c r="QJT248" s="69"/>
      <c r="QJU248" s="69"/>
      <c r="QJV248" s="69"/>
      <c r="QJW248" s="69"/>
      <c r="QJX248" s="69"/>
      <c r="QJY248" s="69"/>
      <c r="QJZ248" s="69"/>
      <c r="QKA248" s="69"/>
      <c r="QKB248" s="69"/>
      <c r="QKC248" s="69"/>
      <c r="QKD248" s="69"/>
      <c r="QKE248" s="69"/>
      <c r="QKF248" s="69"/>
      <c r="QKG248" s="69"/>
      <c r="QKH248" s="69"/>
      <c r="QKI248" s="69"/>
      <c r="QKJ248" s="69"/>
      <c r="QKK248" s="69"/>
      <c r="QKL248" s="69"/>
      <c r="QKM248" s="69"/>
      <c r="QKN248" s="69"/>
      <c r="QKO248" s="69"/>
      <c r="QKP248" s="69"/>
      <c r="QKQ248" s="69"/>
      <c r="QKR248" s="69"/>
      <c r="QKS248" s="69"/>
      <c r="QKT248" s="69"/>
      <c r="QKU248" s="69"/>
      <c r="QKV248" s="69"/>
      <c r="QKW248" s="69"/>
      <c r="QKX248" s="69"/>
      <c r="QKY248" s="69"/>
      <c r="QKZ248" s="69"/>
      <c r="QLA248" s="69"/>
      <c r="QLB248" s="69"/>
      <c r="QLC248" s="69"/>
      <c r="QLD248" s="69"/>
      <c r="QLE248" s="69"/>
      <c r="QLF248" s="69"/>
      <c r="QLG248" s="69"/>
      <c r="QLH248" s="69"/>
      <c r="QLI248" s="69"/>
      <c r="QLJ248" s="69"/>
      <c r="QLK248" s="69"/>
      <c r="QLL248" s="69"/>
      <c r="QLM248" s="69"/>
      <c r="QLN248" s="69"/>
      <c r="QLO248" s="69"/>
      <c r="QLP248" s="69"/>
      <c r="QLQ248" s="69"/>
      <c r="QLR248" s="69"/>
      <c r="QLS248" s="69"/>
      <c r="QLT248" s="69"/>
      <c r="QLU248" s="69"/>
      <c r="QLV248" s="69"/>
      <c r="QLW248" s="69"/>
      <c r="QLX248" s="69"/>
      <c r="QLY248" s="69"/>
      <c r="QLZ248" s="69"/>
      <c r="QMA248" s="69"/>
      <c r="QMB248" s="69"/>
      <c r="QMC248" s="69"/>
      <c r="QMD248" s="69"/>
      <c r="QME248" s="69"/>
      <c r="QMF248" s="69"/>
      <c r="QMG248" s="69"/>
      <c r="QMH248" s="69"/>
      <c r="QMI248" s="69"/>
      <c r="QMJ248" s="69"/>
      <c r="QMK248" s="69"/>
      <c r="QML248" s="69"/>
      <c r="QMM248" s="69"/>
      <c r="QMN248" s="69"/>
      <c r="QMO248" s="69"/>
      <c r="QMP248" s="69"/>
      <c r="QMQ248" s="69"/>
      <c r="QMR248" s="69"/>
      <c r="QMS248" s="69"/>
      <c r="QMT248" s="69"/>
      <c r="QMU248" s="69"/>
      <c r="QMV248" s="69"/>
      <c r="QMW248" s="69"/>
      <c r="QMX248" s="69"/>
      <c r="QMY248" s="69"/>
      <c r="QMZ248" s="69"/>
      <c r="QNA248" s="69"/>
      <c r="QNB248" s="69"/>
      <c r="QNC248" s="69"/>
      <c r="QND248" s="69"/>
      <c r="QNE248" s="69"/>
      <c r="QNF248" s="69"/>
      <c r="QNG248" s="69"/>
      <c r="QNH248" s="69"/>
      <c r="QNI248" s="69"/>
      <c r="QNJ248" s="69"/>
      <c r="QNK248" s="69"/>
      <c r="QNL248" s="69"/>
      <c r="QNM248" s="69"/>
      <c r="QNN248" s="69"/>
      <c r="QNO248" s="69"/>
      <c r="QNP248" s="69"/>
      <c r="QNQ248" s="69"/>
      <c r="QNR248" s="69"/>
      <c r="QNS248" s="69"/>
      <c r="QNT248" s="69"/>
      <c r="QNU248" s="69"/>
      <c r="QNV248" s="69"/>
      <c r="QNW248" s="69"/>
      <c r="QNX248" s="69"/>
      <c r="QNY248" s="69"/>
      <c r="QNZ248" s="69"/>
      <c r="QOA248" s="69"/>
      <c r="QOB248" s="69"/>
      <c r="QOC248" s="69"/>
      <c r="QOD248" s="69"/>
      <c r="QOE248" s="69"/>
      <c r="QOF248" s="69"/>
      <c r="QOG248" s="69"/>
      <c r="QOH248" s="69"/>
      <c r="QOI248" s="69"/>
      <c r="QOJ248" s="69"/>
      <c r="QOK248" s="69"/>
      <c r="QOL248" s="69"/>
      <c r="QOM248" s="69"/>
      <c r="QON248" s="69"/>
      <c r="QOO248" s="69"/>
      <c r="QOP248" s="69"/>
      <c r="QOQ248" s="69"/>
      <c r="QOR248" s="69"/>
      <c r="QOS248" s="69"/>
      <c r="QOT248" s="69"/>
      <c r="QOU248" s="69"/>
      <c r="QOV248" s="69"/>
      <c r="QOW248" s="69"/>
      <c r="QOX248" s="69"/>
      <c r="QOY248" s="69"/>
      <c r="QOZ248" s="69"/>
      <c r="QPA248" s="69"/>
      <c r="QPB248" s="69"/>
      <c r="QPC248" s="69"/>
      <c r="QPD248" s="69"/>
      <c r="QPE248" s="69"/>
      <c r="QPF248" s="69"/>
      <c r="QPG248" s="69"/>
      <c r="QPH248" s="69"/>
      <c r="QPI248" s="69"/>
      <c r="QPJ248" s="69"/>
      <c r="QPK248" s="69"/>
      <c r="QPL248" s="69"/>
      <c r="QPM248" s="69"/>
      <c r="QPN248" s="69"/>
      <c r="QPO248" s="69"/>
      <c r="QPP248" s="69"/>
      <c r="QPQ248" s="69"/>
      <c r="QPR248" s="69"/>
      <c r="QPS248" s="69"/>
      <c r="QPT248" s="69"/>
      <c r="QPU248" s="69"/>
      <c r="QPV248" s="69"/>
      <c r="QPW248" s="69"/>
      <c r="QPX248" s="69"/>
      <c r="QPY248" s="69"/>
      <c r="QPZ248" s="69"/>
      <c r="QQA248" s="69"/>
      <c r="QQB248" s="69"/>
      <c r="QQC248" s="69"/>
      <c r="QQD248" s="69"/>
      <c r="QQE248" s="69"/>
      <c r="QQF248" s="69"/>
      <c r="QQG248" s="69"/>
      <c r="QQH248" s="69"/>
      <c r="QQI248" s="69"/>
      <c r="QQJ248" s="69"/>
      <c r="QQK248" s="69"/>
      <c r="QQL248" s="69"/>
      <c r="QQM248" s="69"/>
      <c r="QQN248" s="69"/>
      <c r="QQO248" s="69"/>
      <c r="QQP248" s="69"/>
      <c r="QQQ248" s="69"/>
      <c r="QQR248" s="69"/>
      <c r="QQS248" s="69"/>
      <c r="QQT248" s="69"/>
      <c r="QQU248" s="69"/>
      <c r="QQV248" s="69"/>
      <c r="QQW248" s="69"/>
      <c r="QQX248" s="69"/>
      <c r="QQY248" s="69"/>
      <c r="QQZ248" s="69"/>
      <c r="QRA248" s="69"/>
      <c r="QRB248" s="69"/>
      <c r="QRC248" s="69"/>
      <c r="QRD248" s="69"/>
      <c r="QRE248" s="69"/>
      <c r="QRF248" s="69"/>
      <c r="QRG248" s="69"/>
      <c r="QRH248" s="69"/>
      <c r="QRI248" s="69"/>
      <c r="QRJ248" s="69"/>
      <c r="QRK248" s="69"/>
      <c r="QRL248" s="69"/>
      <c r="QRM248" s="69"/>
      <c r="QRN248" s="69"/>
      <c r="QRO248" s="69"/>
      <c r="QRP248" s="69"/>
      <c r="QRQ248" s="69"/>
      <c r="QRR248" s="69"/>
      <c r="QRS248" s="69"/>
      <c r="QRT248" s="69"/>
      <c r="QRU248" s="69"/>
      <c r="QRV248" s="69"/>
      <c r="QRW248" s="69"/>
      <c r="QRX248" s="69"/>
      <c r="QRY248" s="69"/>
      <c r="QRZ248" s="69"/>
      <c r="QSA248" s="69"/>
      <c r="QSB248" s="69"/>
      <c r="QSC248" s="69"/>
      <c r="QSD248" s="69"/>
      <c r="QSE248" s="69"/>
      <c r="QSF248" s="69"/>
      <c r="QSG248" s="69"/>
      <c r="QSH248" s="69"/>
      <c r="QSI248" s="69"/>
      <c r="QSJ248" s="69"/>
      <c r="QSK248" s="69"/>
      <c r="QSL248" s="69"/>
      <c r="QSM248" s="69"/>
      <c r="QSN248" s="69"/>
      <c r="QSO248" s="69"/>
      <c r="QSP248" s="69"/>
      <c r="QSQ248" s="69"/>
      <c r="QSR248" s="69"/>
      <c r="QSS248" s="69"/>
      <c r="QST248" s="69"/>
      <c r="QSU248" s="69"/>
      <c r="QSV248" s="69"/>
      <c r="QSW248" s="69"/>
      <c r="QSX248" s="69"/>
      <c r="QSY248" s="69"/>
      <c r="QSZ248" s="69"/>
      <c r="QTA248" s="69"/>
      <c r="QTB248" s="69"/>
      <c r="QTC248" s="69"/>
      <c r="QTD248" s="69"/>
      <c r="QTE248" s="69"/>
      <c r="QTF248" s="69"/>
      <c r="QTG248" s="69"/>
      <c r="QTH248" s="69"/>
      <c r="QTI248" s="69"/>
      <c r="QTJ248" s="69"/>
      <c r="QTK248" s="69"/>
      <c r="QTL248" s="69"/>
      <c r="QTM248" s="69"/>
      <c r="QTN248" s="69"/>
      <c r="QTO248" s="69"/>
      <c r="QTP248" s="69"/>
      <c r="QTQ248" s="69"/>
      <c r="QTR248" s="69"/>
      <c r="QTS248" s="69"/>
      <c r="QTT248" s="69"/>
      <c r="QTU248" s="69"/>
      <c r="QTV248" s="69"/>
      <c r="QTW248" s="69"/>
      <c r="QTX248" s="69"/>
      <c r="QTY248" s="69"/>
      <c r="QTZ248" s="69"/>
      <c r="QUA248" s="69"/>
      <c r="QUB248" s="69"/>
      <c r="QUC248" s="69"/>
      <c r="QUD248" s="69"/>
      <c r="QUE248" s="69"/>
      <c r="QUF248" s="69"/>
      <c r="QUG248" s="69"/>
      <c r="QUH248" s="69"/>
      <c r="QUI248" s="69"/>
      <c r="QUJ248" s="69"/>
      <c r="QUK248" s="69"/>
      <c r="QUL248" s="69"/>
      <c r="QUM248" s="69"/>
      <c r="QUN248" s="69"/>
      <c r="QUO248" s="69"/>
      <c r="QUP248" s="69"/>
      <c r="QUQ248" s="69"/>
      <c r="QUR248" s="69"/>
      <c r="QUS248" s="69"/>
      <c r="QUT248" s="69"/>
      <c r="QUU248" s="69"/>
      <c r="QUV248" s="69"/>
      <c r="QUW248" s="69"/>
      <c r="QUX248" s="69"/>
      <c r="QUY248" s="69"/>
      <c r="QUZ248" s="69"/>
      <c r="QVA248" s="69"/>
      <c r="QVB248" s="69"/>
      <c r="QVC248" s="69"/>
      <c r="QVD248" s="69"/>
      <c r="QVE248" s="69"/>
      <c r="QVF248" s="69"/>
      <c r="QVG248" s="69"/>
      <c r="QVH248" s="69"/>
      <c r="QVI248" s="69"/>
      <c r="QVJ248" s="69"/>
      <c r="QVK248" s="69"/>
      <c r="QVL248" s="69"/>
      <c r="QVM248" s="69"/>
      <c r="QVN248" s="69"/>
      <c r="QVO248" s="69"/>
      <c r="QVP248" s="69"/>
      <c r="QVQ248" s="69"/>
      <c r="QVR248" s="69"/>
      <c r="QVS248" s="69"/>
      <c r="QVT248" s="69"/>
      <c r="QVU248" s="69"/>
      <c r="QVV248" s="69"/>
      <c r="QVW248" s="69"/>
      <c r="QVX248" s="69"/>
      <c r="QVY248" s="69"/>
      <c r="QVZ248" s="69"/>
      <c r="QWA248" s="69"/>
      <c r="QWB248" s="69"/>
      <c r="QWC248" s="69"/>
      <c r="QWD248" s="69"/>
      <c r="QWE248" s="69"/>
      <c r="QWF248" s="69"/>
      <c r="QWG248" s="69"/>
      <c r="QWH248" s="69"/>
      <c r="QWI248" s="69"/>
      <c r="QWJ248" s="69"/>
      <c r="QWK248" s="69"/>
      <c r="QWL248" s="69"/>
      <c r="QWM248" s="69"/>
      <c r="QWN248" s="69"/>
      <c r="QWO248" s="69"/>
      <c r="QWP248" s="69"/>
      <c r="QWQ248" s="69"/>
      <c r="QWR248" s="69"/>
      <c r="QWS248" s="69"/>
      <c r="QWT248" s="69"/>
      <c r="QWU248" s="69"/>
      <c r="QWV248" s="69"/>
      <c r="QWW248" s="69"/>
      <c r="QWX248" s="69"/>
      <c r="QWY248" s="69"/>
      <c r="QWZ248" s="69"/>
      <c r="QXA248" s="69"/>
      <c r="QXB248" s="69"/>
      <c r="QXC248" s="69"/>
      <c r="QXD248" s="69"/>
      <c r="QXE248" s="69"/>
      <c r="QXF248" s="69"/>
      <c r="QXG248" s="69"/>
      <c r="QXH248" s="69"/>
      <c r="QXI248" s="69"/>
      <c r="QXJ248" s="69"/>
      <c r="QXK248" s="69"/>
      <c r="QXL248" s="69"/>
      <c r="QXM248" s="69"/>
      <c r="QXN248" s="69"/>
      <c r="QXO248" s="69"/>
      <c r="QXP248" s="69"/>
      <c r="QXQ248" s="69"/>
      <c r="QXR248" s="69"/>
      <c r="QXS248" s="69"/>
      <c r="QXT248" s="69"/>
      <c r="QXU248" s="69"/>
      <c r="QXV248" s="69"/>
      <c r="QXW248" s="69"/>
      <c r="QXX248" s="69"/>
      <c r="QXY248" s="69"/>
      <c r="QXZ248" s="69"/>
      <c r="QYA248" s="69"/>
      <c r="QYB248" s="69"/>
      <c r="QYC248" s="69"/>
      <c r="QYD248" s="69"/>
      <c r="QYE248" s="69"/>
      <c r="QYF248" s="69"/>
      <c r="QYG248" s="69"/>
      <c r="QYH248" s="69"/>
      <c r="QYI248" s="69"/>
      <c r="QYJ248" s="69"/>
      <c r="QYK248" s="69"/>
      <c r="QYL248" s="69"/>
      <c r="QYM248" s="69"/>
      <c r="QYN248" s="69"/>
      <c r="QYO248" s="69"/>
      <c r="QYP248" s="69"/>
      <c r="QYQ248" s="69"/>
      <c r="QYR248" s="69"/>
      <c r="QYS248" s="69"/>
      <c r="QYT248" s="69"/>
      <c r="QYU248" s="69"/>
      <c r="QYV248" s="69"/>
      <c r="QYW248" s="69"/>
      <c r="QYX248" s="69"/>
      <c r="QYY248" s="69"/>
      <c r="QYZ248" s="69"/>
      <c r="QZA248" s="69"/>
      <c r="QZB248" s="69"/>
      <c r="QZC248" s="69"/>
      <c r="QZD248" s="69"/>
      <c r="QZE248" s="69"/>
      <c r="QZF248" s="69"/>
      <c r="QZG248" s="69"/>
      <c r="QZH248" s="69"/>
      <c r="QZI248" s="69"/>
      <c r="QZJ248" s="69"/>
      <c r="QZK248" s="69"/>
      <c r="QZL248" s="69"/>
      <c r="QZM248" s="69"/>
      <c r="QZN248" s="69"/>
      <c r="QZO248" s="69"/>
      <c r="QZP248" s="69"/>
      <c r="QZQ248" s="69"/>
      <c r="QZR248" s="69"/>
      <c r="QZS248" s="69"/>
      <c r="QZT248" s="69"/>
      <c r="QZU248" s="69"/>
      <c r="QZV248" s="69"/>
      <c r="QZW248" s="69"/>
      <c r="QZX248" s="69"/>
      <c r="QZY248" s="69"/>
      <c r="QZZ248" s="69"/>
      <c r="RAA248" s="69"/>
      <c r="RAB248" s="69"/>
      <c r="RAC248" s="69"/>
      <c r="RAD248" s="69"/>
      <c r="RAE248" s="69"/>
      <c r="RAF248" s="69"/>
      <c r="RAG248" s="69"/>
      <c r="RAH248" s="69"/>
      <c r="RAI248" s="69"/>
      <c r="RAJ248" s="69"/>
      <c r="RAK248" s="69"/>
      <c r="RAL248" s="69"/>
      <c r="RAM248" s="69"/>
      <c r="RAN248" s="69"/>
      <c r="RAO248" s="69"/>
      <c r="RAP248" s="69"/>
      <c r="RAQ248" s="69"/>
      <c r="RAR248" s="69"/>
      <c r="RAS248" s="69"/>
      <c r="RAT248" s="69"/>
      <c r="RAU248" s="69"/>
      <c r="RAV248" s="69"/>
      <c r="RAW248" s="69"/>
      <c r="RAX248" s="69"/>
      <c r="RAY248" s="69"/>
      <c r="RAZ248" s="69"/>
      <c r="RBA248" s="69"/>
      <c r="RBB248" s="69"/>
      <c r="RBC248" s="69"/>
      <c r="RBD248" s="69"/>
      <c r="RBE248" s="69"/>
      <c r="RBF248" s="69"/>
      <c r="RBG248" s="69"/>
      <c r="RBH248" s="69"/>
      <c r="RBI248" s="69"/>
      <c r="RBJ248" s="69"/>
      <c r="RBK248" s="69"/>
      <c r="RBL248" s="69"/>
      <c r="RBM248" s="69"/>
      <c r="RBN248" s="69"/>
      <c r="RBO248" s="69"/>
      <c r="RBP248" s="69"/>
      <c r="RBQ248" s="69"/>
      <c r="RBR248" s="69"/>
      <c r="RBS248" s="69"/>
      <c r="RBT248" s="69"/>
      <c r="RBU248" s="69"/>
      <c r="RBV248" s="69"/>
      <c r="RBW248" s="69"/>
      <c r="RBX248" s="69"/>
      <c r="RBY248" s="69"/>
      <c r="RBZ248" s="69"/>
      <c r="RCA248" s="69"/>
      <c r="RCB248" s="69"/>
      <c r="RCC248" s="69"/>
      <c r="RCD248" s="69"/>
      <c r="RCE248" s="69"/>
      <c r="RCF248" s="69"/>
      <c r="RCG248" s="69"/>
      <c r="RCH248" s="69"/>
      <c r="RCI248" s="69"/>
      <c r="RCJ248" s="69"/>
      <c r="RCK248" s="69"/>
      <c r="RCL248" s="69"/>
      <c r="RCM248" s="69"/>
      <c r="RCN248" s="69"/>
      <c r="RCO248" s="69"/>
      <c r="RCP248" s="69"/>
      <c r="RCQ248" s="69"/>
      <c r="RCR248" s="69"/>
      <c r="RCS248" s="69"/>
      <c r="RCT248" s="69"/>
      <c r="RCU248" s="69"/>
      <c r="RCV248" s="69"/>
      <c r="RCW248" s="69"/>
      <c r="RCX248" s="69"/>
      <c r="RCY248" s="69"/>
      <c r="RCZ248" s="69"/>
      <c r="RDA248" s="69"/>
      <c r="RDB248" s="69"/>
      <c r="RDC248" s="69"/>
      <c r="RDD248" s="69"/>
      <c r="RDE248" s="69"/>
      <c r="RDF248" s="69"/>
      <c r="RDG248" s="69"/>
      <c r="RDH248" s="69"/>
      <c r="RDI248" s="69"/>
      <c r="RDJ248" s="69"/>
      <c r="RDK248" s="69"/>
      <c r="RDL248" s="69"/>
      <c r="RDM248" s="69"/>
      <c r="RDN248" s="69"/>
      <c r="RDO248" s="69"/>
      <c r="RDP248" s="69"/>
      <c r="RDQ248" s="69"/>
      <c r="RDR248" s="69"/>
      <c r="RDS248" s="69"/>
      <c r="RDT248" s="69"/>
      <c r="RDU248" s="69"/>
      <c r="RDV248" s="69"/>
      <c r="RDW248" s="69"/>
      <c r="RDX248" s="69"/>
      <c r="RDY248" s="69"/>
      <c r="RDZ248" s="69"/>
      <c r="REA248" s="69"/>
      <c r="REB248" s="69"/>
      <c r="REC248" s="69"/>
      <c r="RED248" s="69"/>
      <c r="REE248" s="69"/>
      <c r="REF248" s="69"/>
      <c r="REG248" s="69"/>
      <c r="REH248" s="69"/>
      <c r="REI248" s="69"/>
      <c r="REJ248" s="69"/>
      <c r="REK248" s="69"/>
      <c r="REL248" s="69"/>
      <c r="REM248" s="69"/>
      <c r="REN248" s="69"/>
      <c r="REO248" s="69"/>
      <c r="REP248" s="69"/>
      <c r="REQ248" s="69"/>
      <c r="RER248" s="69"/>
      <c r="RES248" s="69"/>
      <c r="RET248" s="69"/>
      <c r="REU248" s="69"/>
      <c r="REV248" s="69"/>
      <c r="REW248" s="69"/>
      <c r="REX248" s="69"/>
      <c r="REY248" s="69"/>
      <c r="REZ248" s="69"/>
      <c r="RFA248" s="69"/>
      <c r="RFB248" s="69"/>
      <c r="RFC248" s="69"/>
      <c r="RFD248" s="69"/>
      <c r="RFE248" s="69"/>
      <c r="RFF248" s="69"/>
      <c r="RFG248" s="69"/>
      <c r="RFH248" s="69"/>
      <c r="RFI248" s="69"/>
      <c r="RFJ248" s="69"/>
      <c r="RFK248" s="69"/>
      <c r="RFL248" s="69"/>
      <c r="RFM248" s="69"/>
      <c r="RFN248" s="69"/>
      <c r="RFO248" s="69"/>
      <c r="RFP248" s="69"/>
      <c r="RFQ248" s="69"/>
      <c r="RFR248" s="69"/>
      <c r="RFS248" s="69"/>
      <c r="RFT248" s="69"/>
      <c r="RFU248" s="69"/>
      <c r="RFV248" s="69"/>
      <c r="RFW248" s="69"/>
      <c r="RFX248" s="69"/>
      <c r="RFY248" s="69"/>
      <c r="RFZ248" s="69"/>
      <c r="RGA248" s="69"/>
      <c r="RGB248" s="69"/>
      <c r="RGC248" s="69"/>
      <c r="RGD248" s="69"/>
      <c r="RGE248" s="69"/>
      <c r="RGF248" s="69"/>
      <c r="RGG248" s="69"/>
      <c r="RGH248" s="69"/>
      <c r="RGI248" s="69"/>
      <c r="RGJ248" s="69"/>
      <c r="RGK248" s="69"/>
      <c r="RGL248" s="69"/>
      <c r="RGM248" s="69"/>
      <c r="RGN248" s="69"/>
      <c r="RGO248" s="69"/>
      <c r="RGP248" s="69"/>
      <c r="RGQ248" s="69"/>
      <c r="RGR248" s="69"/>
      <c r="RGS248" s="69"/>
      <c r="RGT248" s="69"/>
      <c r="RGU248" s="69"/>
      <c r="RGV248" s="69"/>
      <c r="RGW248" s="69"/>
      <c r="RGX248" s="69"/>
      <c r="RGY248" s="69"/>
      <c r="RGZ248" s="69"/>
      <c r="RHA248" s="69"/>
      <c r="RHB248" s="69"/>
      <c r="RHC248" s="69"/>
      <c r="RHD248" s="69"/>
      <c r="RHE248" s="69"/>
      <c r="RHF248" s="69"/>
      <c r="RHG248" s="69"/>
      <c r="RHH248" s="69"/>
      <c r="RHI248" s="69"/>
      <c r="RHJ248" s="69"/>
      <c r="RHK248" s="69"/>
      <c r="RHL248" s="69"/>
      <c r="RHM248" s="69"/>
      <c r="RHN248" s="69"/>
      <c r="RHO248" s="69"/>
      <c r="RHP248" s="69"/>
      <c r="RHQ248" s="69"/>
      <c r="RHR248" s="69"/>
      <c r="RHS248" s="69"/>
      <c r="RHT248" s="69"/>
      <c r="RHU248" s="69"/>
      <c r="RHV248" s="69"/>
      <c r="RHW248" s="69"/>
      <c r="RHX248" s="69"/>
      <c r="RHY248" s="69"/>
      <c r="RHZ248" s="69"/>
      <c r="RIA248" s="69"/>
      <c r="RIB248" s="69"/>
      <c r="RIC248" s="69"/>
      <c r="RID248" s="69"/>
      <c r="RIE248" s="69"/>
      <c r="RIF248" s="69"/>
      <c r="RIG248" s="69"/>
      <c r="RIH248" s="69"/>
      <c r="RII248" s="69"/>
      <c r="RIJ248" s="69"/>
      <c r="RIK248" s="69"/>
      <c r="RIL248" s="69"/>
      <c r="RIM248" s="69"/>
      <c r="RIN248" s="69"/>
      <c r="RIO248" s="69"/>
      <c r="RIP248" s="69"/>
      <c r="RIQ248" s="69"/>
      <c r="RIR248" s="69"/>
      <c r="RIS248" s="69"/>
      <c r="RIT248" s="69"/>
      <c r="RIU248" s="69"/>
      <c r="RIV248" s="69"/>
      <c r="RIW248" s="69"/>
      <c r="RIX248" s="69"/>
      <c r="RIY248" s="69"/>
      <c r="RIZ248" s="69"/>
      <c r="RJA248" s="69"/>
      <c r="RJB248" s="69"/>
      <c r="RJC248" s="69"/>
      <c r="RJD248" s="69"/>
      <c r="RJE248" s="69"/>
      <c r="RJF248" s="69"/>
      <c r="RJG248" s="69"/>
      <c r="RJH248" s="69"/>
      <c r="RJI248" s="69"/>
      <c r="RJJ248" s="69"/>
      <c r="RJK248" s="69"/>
      <c r="RJL248" s="69"/>
      <c r="RJM248" s="69"/>
      <c r="RJN248" s="69"/>
      <c r="RJO248" s="69"/>
      <c r="RJP248" s="69"/>
      <c r="RJQ248" s="69"/>
      <c r="RJR248" s="69"/>
      <c r="RJS248" s="69"/>
      <c r="RJT248" s="69"/>
      <c r="RJU248" s="69"/>
      <c r="RJV248" s="69"/>
      <c r="RJW248" s="69"/>
      <c r="RJX248" s="69"/>
      <c r="RJY248" s="69"/>
      <c r="RJZ248" s="69"/>
      <c r="RKA248" s="69"/>
      <c r="RKB248" s="69"/>
      <c r="RKC248" s="69"/>
      <c r="RKD248" s="69"/>
      <c r="RKE248" s="69"/>
      <c r="RKF248" s="69"/>
      <c r="RKG248" s="69"/>
      <c r="RKH248" s="69"/>
      <c r="RKI248" s="69"/>
      <c r="RKJ248" s="69"/>
      <c r="RKK248" s="69"/>
      <c r="RKL248" s="69"/>
      <c r="RKM248" s="69"/>
      <c r="RKN248" s="69"/>
      <c r="RKO248" s="69"/>
      <c r="RKP248" s="69"/>
      <c r="RKQ248" s="69"/>
      <c r="RKR248" s="69"/>
      <c r="RKS248" s="69"/>
      <c r="RKT248" s="69"/>
      <c r="RKU248" s="69"/>
      <c r="RKV248" s="69"/>
      <c r="RKW248" s="69"/>
      <c r="RKX248" s="69"/>
      <c r="RKY248" s="69"/>
      <c r="RKZ248" s="69"/>
      <c r="RLA248" s="69"/>
      <c r="RLB248" s="69"/>
      <c r="RLC248" s="69"/>
      <c r="RLD248" s="69"/>
      <c r="RLE248" s="69"/>
      <c r="RLF248" s="69"/>
      <c r="RLG248" s="69"/>
      <c r="RLH248" s="69"/>
      <c r="RLI248" s="69"/>
      <c r="RLJ248" s="69"/>
      <c r="RLK248" s="69"/>
      <c r="RLL248" s="69"/>
      <c r="RLM248" s="69"/>
      <c r="RLN248" s="69"/>
      <c r="RLO248" s="69"/>
      <c r="RLP248" s="69"/>
      <c r="RLQ248" s="69"/>
      <c r="RLR248" s="69"/>
      <c r="RLS248" s="69"/>
      <c r="RLT248" s="69"/>
      <c r="RLU248" s="69"/>
      <c r="RLV248" s="69"/>
      <c r="RLW248" s="69"/>
      <c r="RLX248" s="69"/>
      <c r="RLY248" s="69"/>
      <c r="RLZ248" s="69"/>
      <c r="RMA248" s="69"/>
      <c r="RMB248" s="69"/>
      <c r="RMC248" s="69"/>
      <c r="RMD248" s="69"/>
      <c r="RME248" s="69"/>
      <c r="RMF248" s="69"/>
      <c r="RMG248" s="69"/>
      <c r="RMH248" s="69"/>
      <c r="RMI248" s="69"/>
      <c r="RMJ248" s="69"/>
      <c r="RMK248" s="69"/>
      <c r="RML248" s="69"/>
      <c r="RMM248" s="69"/>
      <c r="RMN248" s="69"/>
      <c r="RMO248" s="69"/>
      <c r="RMP248" s="69"/>
      <c r="RMQ248" s="69"/>
      <c r="RMR248" s="69"/>
      <c r="RMS248" s="69"/>
      <c r="RMT248" s="69"/>
      <c r="RMU248" s="69"/>
      <c r="RMV248" s="69"/>
      <c r="RMW248" s="69"/>
      <c r="RMX248" s="69"/>
      <c r="RMY248" s="69"/>
      <c r="RMZ248" s="69"/>
      <c r="RNA248" s="69"/>
      <c r="RNB248" s="69"/>
      <c r="RNC248" s="69"/>
      <c r="RND248" s="69"/>
      <c r="RNE248" s="69"/>
      <c r="RNF248" s="69"/>
      <c r="RNG248" s="69"/>
      <c r="RNH248" s="69"/>
      <c r="RNI248" s="69"/>
      <c r="RNJ248" s="69"/>
      <c r="RNK248" s="69"/>
      <c r="RNL248" s="69"/>
      <c r="RNM248" s="69"/>
      <c r="RNN248" s="69"/>
      <c r="RNO248" s="69"/>
      <c r="RNP248" s="69"/>
      <c r="RNQ248" s="69"/>
      <c r="RNR248" s="69"/>
      <c r="RNS248" s="69"/>
      <c r="RNT248" s="69"/>
      <c r="RNU248" s="69"/>
      <c r="RNV248" s="69"/>
      <c r="RNW248" s="69"/>
      <c r="RNX248" s="69"/>
      <c r="RNY248" s="69"/>
      <c r="RNZ248" s="69"/>
      <c r="ROA248" s="69"/>
      <c r="ROB248" s="69"/>
      <c r="ROC248" s="69"/>
      <c r="ROD248" s="69"/>
      <c r="ROE248" s="69"/>
      <c r="ROF248" s="69"/>
      <c r="ROG248" s="69"/>
      <c r="ROH248" s="69"/>
      <c r="ROI248" s="69"/>
      <c r="ROJ248" s="69"/>
      <c r="ROK248" s="69"/>
      <c r="ROL248" s="69"/>
      <c r="ROM248" s="69"/>
      <c r="RON248" s="69"/>
      <c r="ROO248" s="69"/>
      <c r="ROP248" s="69"/>
      <c r="ROQ248" s="69"/>
      <c r="ROR248" s="69"/>
      <c r="ROS248" s="69"/>
      <c r="ROT248" s="69"/>
      <c r="ROU248" s="69"/>
      <c r="ROV248" s="69"/>
      <c r="ROW248" s="69"/>
      <c r="ROX248" s="69"/>
      <c r="ROY248" s="69"/>
      <c r="ROZ248" s="69"/>
      <c r="RPA248" s="69"/>
      <c r="RPB248" s="69"/>
      <c r="RPC248" s="69"/>
      <c r="RPD248" s="69"/>
      <c r="RPE248" s="69"/>
      <c r="RPF248" s="69"/>
      <c r="RPG248" s="69"/>
      <c r="RPH248" s="69"/>
      <c r="RPI248" s="69"/>
      <c r="RPJ248" s="69"/>
      <c r="RPK248" s="69"/>
      <c r="RPL248" s="69"/>
      <c r="RPM248" s="69"/>
      <c r="RPN248" s="69"/>
      <c r="RPO248" s="69"/>
      <c r="RPP248" s="69"/>
      <c r="RPQ248" s="69"/>
      <c r="RPR248" s="69"/>
      <c r="RPS248" s="69"/>
      <c r="RPT248" s="69"/>
      <c r="RPU248" s="69"/>
      <c r="RPV248" s="69"/>
      <c r="RPW248" s="69"/>
      <c r="RPX248" s="69"/>
      <c r="RPY248" s="69"/>
      <c r="RPZ248" s="69"/>
      <c r="RQA248" s="69"/>
      <c r="RQB248" s="69"/>
      <c r="RQC248" s="69"/>
      <c r="RQD248" s="69"/>
      <c r="RQE248" s="69"/>
      <c r="RQF248" s="69"/>
      <c r="RQG248" s="69"/>
      <c r="RQH248" s="69"/>
      <c r="RQI248" s="69"/>
      <c r="RQJ248" s="69"/>
      <c r="RQK248" s="69"/>
      <c r="RQL248" s="69"/>
      <c r="RQM248" s="69"/>
      <c r="RQN248" s="69"/>
      <c r="RQO248" s="69"/>
      <c r="RQP248" s="69"/>
      <c r="RQQ248" s="69"/>
      <c r="RQR248" s="69"/>
      <c r="RQS248" s="69"/>
      <c r="RQT248" s="69"/>
      <c r="RQU248" s="69"/>
      <c r="RQV248" s="69"/>
      <c r="RQW248" s="69"/>
      <c r="RQX248" s="69"/>
      <c r="RQY248" s="69"/>
      <c r="RQZ248" s="69"/>
      <c r="RRA248" s="69"/>
      <c r="RRB248" s="69"/>
      <c r="RRC248" s="69"/>
      <c r="RRD248" s="69"/>
      <c r="RRE248" s="69"/>
      <c r="RRF248" s="69"/>
      <c r="RRG248" s="69"/>
      <c r="RRH248" s="69"/>
      <c r="RRI248" s="69"/>
      <c r="RRJ248" s="69"/>
      <c r="RRK248" s="69"/>
      <c r="RRL248" s="69"/>
      <c r="RRM248" s="69"/>
      <c r="RRN248" s="69"/>
      <c r="RRO248" s="69"/>
      <c r="RRP248" s="69"/>
      <c r="RRQ248" s="69"/>
      <c r="RRR248" s="69"/>
      <c r="RRS248" s="69"/>
      <c r="RRT248" s="69"/>
      <c r="RRU248" s="69"/>
      <c r="RRV248" s="69"/>
      <c r="RRW248" s="69"/>
      <c r="RRX248" s="69"/>
      <c r="RRY248" s="69"/>
      <c r="RRZ248" s="69"/>
      <c r="RSA248" s="69"/>
      <c r="RSB248" s="69"/>
      <c r="RSC248" s="69"/>
      <c r="RSD248" s="69"/>
      <c r="RSE248" s="69"/>
      <c r="RSF248" s="69"/>
      <c r="RSG248" s="69"/>
      <c r="RSH248" s="69"/>
      <c r="RSI248" s="69"/>
      <c r="RSJ248" s="69"/>
      <c r="RSK248" s="69"/>
      <c r="RSL248" s="69"/>
      <c r="RSM248" s="69"/>
      <c r="RSN248" s="69"/>
      <c r="RSO248" s="69"/>
      <c r="RSP248" s="69"/>
      <c r="RSQ248" s="69"/>
      <c r="RSR248" s="69"/>
      <c r="RSS248" s="69"/>
      <c r="RST248" s="69"/>
      <c r="RSU248" s="69"/>
      <c r="RSV248" s="69"/>
      <c r="RSW248" s="69"/>
      <c r="RSX248" s="69"/>
      <c r="RSY248" s="69"/>
      <c r="RSZ248" s="69"/>
      <c r="RTA248" s="69"/>
      <c r="RTB248" s="69"/>
      <c r="RTC248" s="69"/>
      <c r="RTD248" s="69"/>
      <c r="RTE248" s="69"/>
      <c r="RTF248" s="69"/>
      <c r="RTG248" s="69"/>
      <c r="RTH248" s="69"/>
      <c r="RTI248" s="69"/>
      <c r="RTJ248" s="69"/>
      <c r="RTK248" s="69"/>
      <c r="RTL248" s="69"/>
      <c r="RTM248" s="69"/>
      <c r="RTN248" s="69"/>
      <c r="RTO248" s="69"/>
      <c r="RTP248" s="69"/>
      <c r="RTQ248" s="69"/>
      <c r="RTR248" s="69"/>
      <c r="RTS248" s="69"/>
      <c r="RTT248" s="69"/>
      <c r="RTU248" s="69"/>
      <c r="RTV248" s="69"/>
      <c r="RTW248" s="69"/>
      <c r="RTX248" s="69"/>
      <c r="RTY248" s="69"/>
      <c r="RTZ248" s="69"/>
      <c r="RUA248" s="69"/>
      <c r="RUB248" s="69"/>
      <c r="RUC248" s="69"/>
      <c r="RUD248" s="69"/>
      <c r="RUE248" s="69"/>
      <c r="RUF248" s="69"/>
      <c r="RUG248" s="69"/>
      <c r="RUH248" s="69"/>
      <c r="RUI248" s="69"/>
      <c r="RUJ248" s="69"/>
      <c r="RUK248" s="69"/>
      <c r="RUL248" s="69"/>
      <c r="RUM248" s="69"/>
      <c r="RUN248" s="69"/>
      <c r="RUO248" s="69"/>
      <c r="RUP248" s="69"/>
      <c r="RUQ248" s="69"/>
      <c r="RUR248" s="69"/>
      <c r="RUS248" s="69"/>
      <c r="RUT248" s="69"/>
      <c r="RUU248" s="69"/>
      <c r="RUV248" s="69"/>
      <c r="RUW248" s="69"/>
      <c r="RUX248" s="69"/>
      <c r="RUY248" s="69"/>
      <c r="RUZ248" s="69"/>
      <c r="RVA248" s="69"/>
      <c r="RVB248" s="69"/>
      <c r="RVC248" s="69"/>
      <c r="RVD248" s="69"/>
      <c r="RVE248" s="69"/>
      <c r="RVF248" s="69"/>
      <c r="RVG248" s="69"/>
      <c r="RVH248" s="69"/>
      <c r="RVI248" s="69"/>
      <c r="RVJ248" s="69"/>
      <c r="RVK248" s="69"/>
      <c r="RVL248" s="69"/>
      <c r="RVM248" s="69"/>
      <c r="RVN248" s="69"/>
      <c r="RVO248" s="69"/>
      <c r="RVP248" s="69"/>
      <c r="RVQ248" s="69"/>
      <c r="RVR248" s="69"/>
      <c r="RVS248" s="69"/>
      <c r="RVT248" s="69"/>
      <c r="RVU248" s="69"/>
      <c r="RVV248" s="69"/>
      <c r="RVW248" s="69"/>
      <c r="RVX248" s="69"/>
      <c r="RVY248" s="69"/>
      <c r="RVZ248" s="69"/>
      <c r="RWA248" s="69"/>
      <c r="RWB248" s="69"/>
      <c r="RWC248" s="69"/>
      <c r="RWD248" s="69"/>
      <c r="RWE248" s="69"/>
      <c r="RWF248" s="69"/>
      <c r="RWG248" s="69"/>
      <c r="RWH248" s="69"/>
      <c r="RWI248" s="69"/>
      <c r="RWJ248" s="69"/>
      <c r="RWK248" s="69"/>
      <c r="RWL248" s="69"/>
      <c r="RWM248" s="69"/>
      <c r="RWN248" s="69"/>
      <c r="RWO248" s="69"/>
      <c r="RWP248" s="69"/>
      <c r="RWQ248" s="69"/>
      <c r="RWR248" s="69"/>
      <c r="RWS248" s="69"/>
      <c r="RWT248" s="69"/>
      <c r="RWU248" s="69"/>
      <c r="RWV248" s="69"/>
      <c r="RWW248" s="69"/>
      <c r="RWX248" s="69"/>
      <c r="RWY248" s="69"/>
      <c r="RWZ248" s="69"/>
      <c r="RXA248" s="69"/>
      <c r="RXB248" s="69"/>
      <c r="RXC248" s="69"/>
      <c r="RXD248" s="69"/>
      <c r="RXE248" s="69"/>
      <c r="RXF248" s="69"/>
      <c r="RXG248" s="69"/>
      <c r="RXH248" s="69"/>
      <c r="RXI248" s="69"/>
      <c r="RXJ248" s="69"/>
      <c r="RXK248" s="69"/>
      <c r="RXL248" s="69"/>
      <c r="RXM248" s="69"/>
      <c r="RXN248" s="69"/>
      <c r="RXO248" s="69"/>
      <c r="RXP248" s="69"/>
      <c r="RXQ248" s="69"/>
      <c r="RXR248" s="69"/>
      <c r="RXS248" s="69"/>
      <c r="RXT248" s="69"/>
      <c r="RXU248" s="69"/>
      <c r="RXV248" s="69"/>
      <c r="RXW248" s="69"/>
      <c r="RXX248" s="69"/>
      <c r="RXY248" s="69"/>
      <c r="RXZ248" s="69"/>
      <c r="RYA248" s="69"/>
      <c r="RYB248" s="69"/>
      <c r="RYC248" s="69"/>
      <c r="RYD248" s="69"/>
      <c r="RYE248" s="69"/>
      <c r="RYF248" s="69"/>
      <c r="RYG248" s="69"/>
      <c r="RYH248" s="69"/>
      <c r="RYI248" s="69"/>
      <c r="RYJ248" s="69"/>
      <c r="RYK248" s="69"/>
      <c r="RYL248" s="69"/>
      <c r="RYM248" s="69"/>
      <c r="RYN248" s="69"/>
      <c r="RYO248" s="69"/>
      <c r="RYP248" s="69"/>
      <c r="RYQ248" s="69"/>
      <c r="RYR248" s="69"/>
      <c r="RYS248" s="69"/>
      <c r="RYT248" s="69"/>
      <c r="RYU248" s="69"/>
      <c r="RYV248" s="69"/>
      <c r="RYW248" s="69"/>
      <c r="RYX248" s="69"/>
      <c r="RYY248" s="69"/>
      <c r="RYZ248" s="69"/>
      <c r="RZA248" s="69"/>
      <c r="RZB248" s="69"/>
      <c r="RZC248" s="69"/>
      <c r="RZD248" s="69"/>
      <c r="RZE248" s="69"/>
      <c r="RZF248" s="69"/>
      <c r="RZG248" s="69"/>
      <c r="RZH248" s="69"/>
      <c r="RZI248" s="69"/>
      <c r="RZJ248" s="69"/>
      <c r="RZK248" s="69"/>
      <c r="RZL248" s="69"/>
      <c r="RZM248" s="69"/>
      <c r="RZN248" s="69"/>
      <c r="RZO248" s="69"/>
      <c r="RZP248" s="69"/>
      <c r="RZQ248" s="69"/>
      <c r="RZR248" s="69"/>
      <c r="RZS248" s="69"/>
      <c r="RZT248" s="69"/>
      <c r="RZU248" s="69"/>
      <c r="RZV248" s="69"/>
      <c r="RZW248" s="69"/>
      <c r="RZX248" s="69"/>
      <c r="RZY248" s="69"/>
      <c r="RZZ248" s="69"/>
      <c r="SAA248" s="69"/>
      <c r="SAB248" s="69"/>
      <c r="SAC248" s="69"/>
      <c r="SAD248" s="69"/>
      <c r="SAE248" s="69"/>
      <c r="SAF248" s="69"/>
      <c r="SAG248" s="69"/>
      <c r="SAH248" s="69"/>
      <c r="SAI248" s="69"/>
      <c r="SAJ248" s="69"/>
      <c r="SAK248" s="69"/>
      <c r="SAL248" s="69"/>
      <c r="SAM248" s="69"/>
      <c r="SAN248" s="69"/>
      <c r="SAO248" s="69"/>
      <c r="SAP248" s="69"/>
      <c r="SAQ248" s="69"/>
      <c r="SAR248" s="69"/>
      <c r="SAS248" s="69"/>
      <c r="SAT248" s="69"/>
      <c r="SAU248" s="69"/>
      <c r="SAV248" s="69"/>
      <c r="SAW248" s="69"/>
      <c r="SAX248" s="69"/>
      <c r="SAY248" s="69"/>
      <c r="SAZ248" s="69"/>
      <c r="SBA248" s="69"/>
      <c r="SBB248" s="69"/>
      <c r="SBC248" s="69"/>
      <c r="SBD248" s="69"/>
      <c r="SBE248" s="69"/>
      <c r="SBF248" s="69"/>
      <c r="SBG248" s="69"/>
      <c r="SBH248" s="69"/>
      <c r="SBI248" s="69"/>
      <c r="SBJ248" s="69"/>
      <c r="SBK248" s="69"/>
      <c r="SBL248" s="69"/>
      <c r="SBM248" s="69"/>
      <c r="SBN248" s="69"/>
      <c r="SBO248" s="69"/>
      <c r="SBP248" s="69"/>
      <c r="SBQ248" s="69"/>
      <c r="SBR248" s="69"/>
      <c r="SBS248" s="69"/>
      <c r="SBT248" s="69"/>
      <c r="SBU248" s="69"/>
      <c r="SBV248" s="69"/>
      <c r="SBW248" s="69"/>
      <c r="SBX248" s="69"/>
      <c r="SBY248" s="69"/>
      <c r="SBZ248" s="69"/>
      <c r="SCA248" s="69"/>
      <c r="SCB248" s="69"/>
      <c r="SCC248" s="69"/>
      <c r="SCD248" s="69"/>
      <c r="SCE248" s="69"/>
      <c r="SCF248" s="69"/>
      <c r="SCG248" s="69"/>
      <c r="SCH248" s="69"/>
      <c r="SCI248" s="69"/>
      <c r="SCJ248" s="69"/>
      <c r="SCK248" s="69"/>
      <c r="SCL248" s="69"/>
      <c r="SCM248" s="69"/>
      <c r="SCN248" s="69"/>
      <c r="SCO248" s="69"/>
      <c r="SCP248" s="69"/>
      <c r="SCQ248" s="69"/>
      <c r="SCR248" s="69"/>
      <c r="SCS248" s="69"/>
      <c r="SCT248" s="69"/>
      <c r="SCU248" s="69"/>
      <c r="SCV248" s="69"/>
      <c r="SCW248" s="69"/>
      <c r="SCX248" s="69"/>
      <c r="SCY248" s="69"/>
      <c r="SCZ248" s="69"/>
      <c r="SDA248" s="69"/>
      <c r="SDB248" s="69"/>
      <c r="SDC248" s="69"/>
      <c r="SDD248" s="69"/>
      <c r="SDE248" s="69"/>
      <c r="SDF248" s="69"/>
      <c r="SDG248" s="69"/>
      <c r="SDH248" s="69"/>
      <c r="SDI248" s="69"/>
      <c r="SDJ248" s="69"/>
      <c r="SDK248" s="69"/>
      <c r="SDL248" s="69"/>
      <c r="SDM248" s="69"/>
      <c r="SDN248" s="69"/>
      <c r="SDO248" s="69"/>
      <c r="SDP248" s="69"/>
      <c r="SDQ248" s="69"/>
      <c r="SDR248" s="69"/>
      <c r="SDS248" s="69"/>
      <c r="SDT248" s="69"/>
      <c r="SDU248" s="69"/>
      <c r="SDV248" s="69"/>
      <c r="SDW248" s="69"/>
      <c r="SDX248" s="69"/>
      <c r="SDY248" s="69"/>
      <c r="SDZ248" s="69"/>
      <c r="SEA248" s="69"/>
      <c r="SEB248" s="69"/>
      <c r="SEC248" s="69"/>
      <c r="SED248" s="69"/>
      <c r="SEE248" s="69"/>
      <c r="SEF248" s="69"/>
      <c r="SEG248" s="69"/>
      <c r="SEH248" s="69"/>
      <c r="SEI248" s="69"/>
      <c r="SEJ248" s="69"/>
      <c r="SEK248" s="69"/>
      <c r="SEL248" s="69"/>
      <c r="SEM248" s="69"/>
      <c r="SEN248" s="69"/>
      <c r="SEO248" s="69"/>
      <c r="SEP248" s="69"/>
      <c r="SEQ248" s="69"/>
      <c r="SER248" s="69"/>
      <c r="SES248" s="69"/>
      <c r="SET248" s="69"/>
      <c r="SEU248" s="69"/>
      <c r="SEV248" s="69"/>
      <c r="SEW248" s="69"/>
      <c r="SEX248" s="69"/>
      <c r="SEY248" s="69"/>
      <c r="SEZ248" s="69"/>
      <c r="SFA248" s="69"/>
      <c r="SFB248" s="69"/>
      <c r="SFC248" s="69"/>
      <c r="SFD248" s="69"/>
      <c r="SFE248" s="69"/>
      <c r="SFF248" s="69"/>
      <c r="SFG248" s="69"/>
      <c r="SFH248" s="69"/>
      <c r="SFI248" s="69"/>
      <c r="SFJ248" s="69"/>
      <c r="SFK248" s="69"/>
      <c r="SFL248" s="69"/>
      <c r="SFM248" s="69"/>
      <c r="SFN248" s="69"/>
      <c r="SFO248" s="69"/>
      <c r="SFP248" s="69"/>
      <c r="SFQ248" s="69"/>
      <c r="SFR248" s="69"/>
      <c r="SFS248" s="69"/>
      <c r="SFT248" s="69"/>
      <c r="SFU248" s="69"/>
      <c r="SFV248" s="69"/>
      <c r="SFW248" s="69"/>
      <c r="SFX248" s="69"/>
      <c r="SFY248" s="69"/>
      <c r="SFZ248" s="69"/>
      <c r="SGA248" s="69"/>
      <c r="SGB248" s="69"/>
      <c r="SGC248" s="69"/>
      <c r="SGD248" s="69"/>
      <c r="SGE248" s="69"/>
      <c r="SGF248" s="69"/>
      <c r="SGG248" s="69"/>
      <c r="SGH248" s="69"/>
      <c r="SGI248" s="69"/>
      <c r="SGJ248" s="69"/>
      <c r="SGK248" s="69"/>
      <c r="SGL248" s="69"/>
      <c r="SGM248" s="69"/>
      <c r="SGN248" s="69"/>
      <c r="SGO248" s="69"/>
      <c r="SGP248" s="69"/>
      <c r="SGQ248" s="69"/>
      <c r="SGR248" s="69"/>
      <c r="SGS248" s="69"/>
      <c r="SGT248" s="69"/>
      <c r="SGU248" s="69"/>
      <c r="SGV248" s="69"/>
      <c r="SGW248" s="69"/>
      <c r="SGX248" s="69"/>
      <c r="SGY248" s="69"/>
      <c r="SGZ248" s="69"/>
      <c r="SHA248" s="69"/>
      <c r="SHB248" s="69"/>
      <c r="SHC248" s="69"/>
      <c r="SHD248" s="69"/>
      <c r="SHE248" s="69"/>
      <c r="SHF248" s="69"/>
      <c r="SHG248" s="69"/>
      <c r="SHH248" s="69"/>
      <c r="SHI248" s="69"/>
      <c r="SHJ248" s="69"/>
      <c r="SHK248" s="69"/>
      <c r="SHL248" s="69"/>
      <c r="SHM248" s="69"/>
      <c r="SHN248" s="69"/>
      <c r="SHO248" s="69"/>
      <c r="SHP248" s="69"/>
      <c r="SHQ248" s="69"/>
      <c r="SHR248" s="69"/>
      <c r="SHS248" s="69"/>
      <c r="SHT248" s="69"/>
      <c r="SHU248" s="69"/>
      <c r="SHV248" s="69"/>
      <c r="SHW248" s="69"/>
      <c r="SHX248" s="69"/>
      <c r="SHY248" s="69"/>
      <c r="SHZ248" s="69"/>
      <c r="SIA248" s="69"/>
      <c r="SIB248" s="69"/>
      <c r="SIC248" s="69"/>
      <c r="SID248" s="69"/>
      <c r="SIE248" s="69"/>
      <c r="SIF248" s="69"/>
      <c r="SIG248" s="69"/>
      <c r="SIH248" s="69"/>
      <c r="SII248" s="69"/>
      <c r="SIJ248" s="69"/>
      <c r="SIK248" s="69"/>
      <c r="SIL248" s="69"/>
      <c r="SIM248" s="69"/>
      <c r="SIN248" s="69"/>
      <c r="SIO248" s="69"/>
      <c r="SIP248" s="69"/>
      <c r="SIQ248" s="69"/>
      <c r="SIR248" s="69"/>
      <c r="SIS248" s="69"/>
      <c r="SIT248" s="69"/>
      <c r="SIU248" s="69"/>
      <c r="SIV248" s="69"/>
      <c r="SIW248" s="69"/>
      <c r="SIX248" s="69"/>
      <c r="SIY248" s="69"/>
      <c r="SIZ248" s="69"/>
      <c r="SJA248" s="69"/>
      <c r="SJB248" s="69"/>
      <c r="SJC248" s="69"/>
      <c r="SJD248" s="69"/>
      <c r="SJE248" s="69"/>
      <c r="SJF248" s="69"/>
      <c r="SJG248" s="69"/>
      <c r="SJH248" s="69"/>
      <c r="SJI248" s="69"/>
      <c r="SJJ248" s="69"/>
      <c r="SJK248" s="69"/>
      <c r="SJL248" s="69"/>
      <c r="SJM248" s="69"/>
      <c r="SJN248" s="69"/>
      <c r="SJO248" s="69"/>
      <c r="SJP248" s="69"/>
      <c r="SJQ248" s="69"/>
      <c r="SJR248" s="69"/>
      <c r="SJS248" s="69"/>
      <c r="SJT248" s="69"/>
      <c r="SJU248" s="69"/>
      <c r="SJV248" s="69"/>
      <c r="SJW248" s="69"/>
      <c r="SJX248" s="69"/>
      <c r="SJY248" s="69"/>
      <c r="SJZ248" s="69"/>
      <c r="SKA248" s="69"/>
      <c r="SKB248" s="69"/>
      <c r="SKC248" s="69"/>
      <c r="SKD248" s="69"/>
      <c r="SKE248" s="69"/>
      <c r="SKF248" s="69"/>
      <c r="SKG248" s="69"/>
      <c r="SKH248" s="69"/>
      <c r="SKI248" s="69"/>
      <c r="SKJ248" s="69"/>
      <c r="SKK248" s="69"/>
      <c r="SKL248" s="69"/>
      <c r="SKM248" s="69"/>
      <c r="SKN248" s="69"/>
      <c r="SKO248" s="69"/>
      <c r="SKP248" s="69"/>
      <c r="SKQ248" s="69"/>
      <c r="SKR248" s="69"/>
      <c r="SKS248" s="69"/>
      <c r="SKT248" s="69"/>
      <c r="SKU248" s="69"/>
      <c r="SKV248" s="69"/>
      <c r="SKW248" s="69"/>
      <c r="SKX248" s="69"/>
      <c r="SKY248" s="69"/>
      <c r="SKZ248" s="69"/>
      <c r="SLA248" s="69"/>
      <c r="SLB248" s="69"/>
      <c r="SLC248" s="69"/>
      <c r="SLD248" s="69"/>
      <c r="SLE248" s="69"/>
      <c r="SLF248" s="69"/>
      <c r="SLG248" s="69"/>
      <c r="SLH248" s="69"/>
      <c r="SLI248" s="69"/>
      <c r="SLJ248" s="69"/>
      <c r="SLK248" s="69"/>
      <c r="SLL248" s="69"/>
      <c r="SLM248" s="69"/>
      <c r="SLN248" s="69"/>
      <c r="SLO248" s="69"/>
      <c r="SLP248" s="69"/>
      <c r="SLQ248" s="69"/>
      <c r="SLR248" s="69"/>
      <c r="SLS248" s="69"/>
      <c r="SLT248" s="69"/>
      <c r="SLU248" s="69"/>
      <c r="SLV248" s="69"/>
      <c r="SLW248" s="69"/>
      <c r="SLX248" s="69"/>
      <c r="SLY248" s="69"/>
      <c r="SLZ248" s="69"/>
      <c r="SMA248" s="69"/>
      <c r="SMB248" s="69"/>
      <c r="SMC248" s="69"/>
      <c r="SMD248" s="69"/>
      <c r="SME248" s="69"/>
      <c r="SMF248" s="69"/>
      <c r="SMG248" s="69"/>
      <c r="SMH248" s="69"/>
      <c r="SMI248" s="69"/>
      <c r="SMJ248" s="69"/>
      <c r="SMK248" s="69"/>
      <c r="SML248" s="69"/>
      <c r="SMM248" s="69"/>
      <c r="SMN248" s="69"/>
      <c r="SMO248" s="69"/>
      <c r="SMP248" s="69"/>
      <c r="SMQ248" s="69"/>
      <c r="SMR248" s="69"/>
      <c r="SMS248" s="69"/>
      <c r="SMT248" s="69"/>
      <c r="SMU248" s="69"/>
      <c r="SMV248" s="69"/>
      <c r="SMW248" s="69"/>
      <c r="SMX248" s="69"/>
      <c r="SMY248" s="69"/>
      <c r="SMZ248" s="69"/>
      <c r="SNA248" s="69"/>
      <c r="SNB248" s="69"/>
      <c r="SNC248" s="69"/>
      <c r="SND248" s="69"/>
      <c r="SNE248" s="69"/>
      <c r="SNF248" s="69"/>
      <c r="SNG248" s="69"/>
      <c r="SNH248" s="69"/>
      <c r="SNI248" s="69"/>
      <c r="SNJ248" s="69"/>
      <c r="SNK248" s="69"/>
      <c r="SNL248" s="69"/>
      <c r="SNM248" s="69"/>
      <c r="SNN248" s="69"/>
      <c r="SNO248" s="69"/>
      <c r="SNP248" s="69"/>
      <c r="SNQ248" s="69"/>
      <c r="SNR248" s="69"/>
      <c r="SNS248" s="69"/>
      <c r="SNT248" s="69"/>
      <c r="SNU248" s="69"/>
      <c r="SNV248" s="69"/>
      <c r="SNW248" s="69"/>
      <c r="SNX248" s="69"/>
      <c r="SNY248" s="69"/>
      <c r="SNZ248" s="69"/>
      <c r="SOA248" s="69"/>
      <c r="SOB248" s="69"/>
      <c r="SOC248" s="69"/>
      <c r="SOD248" s="69"/>
      <c r="SOE248" s="69"/>
      <c r="SOF248" s="69"/>
      <c r="SOG248" s="69"/>
      <c r="SOH248" s="69"/>
      <c r="SOI248" s="69"/>
      <c r="SOJ248" s="69"/>
      <c r="SOK248" s="69"/>
      <c r="SOL248" s="69"/>
      <c r="SOM248" s="69"/>
      <c r="SON248" s="69"/>
      <c r="SOO248" s="69"/>
      <c r="SOP248" s="69"/>
      <c r="SOQ248" s="69"/>
      <c r="SOR248" s="69"/>
      <c r="SOS248" s="69"/>
      <c r="SOT248" s="69"/>
      <c r="SOU248" s="69"/>
      <c r="SOV248" s="69"/>
      <c r="SOW248" s="69"/>
      <c r="SOX248" s="69"/>
      <c r="SOY248" s="69"/>
      <c r="SOZ248" s="69"/>
      <c r="SPA248" s="69"/>
      <c r="SPB248" s="69"/>
      <c r="SPC248" s="69"/>
      <c r="SPD248" s="69"/>
      <c r="SPE248" s="69"/>
      <c r="SPF248" s="69"/>
      <c r="SPG248" s="69"/>
      <c r="SPH248" s="69"/>
      <c r="SPI248" s="69"/>
      <c r="SPJ248" s="69"/>
      <c r="SPK248" s="69"/>
      <c r="SPL248" s="69"/>
      <c r="SPM248" s="69"/>
      <c r="SPN248" s="69"/>
      <c r="SPO248" s="69"/>
      <c r="SPP248" s="69"/>
      <c r="SPQ248" s="69"/>
      <c r="SPR248" s="69"/>
      <c r="SPS248" s="69"/>
      <c r="SPT248" s="69"/>
      <c r="SPU248" s="69"/>
      <c r="SPV248" s="69"/>
      <c r="SPW248" s="69"/>
      <c r="SPX248" s="69"/>
      <c r="SPY248" s="69"/>
      <c r="SPZ248" s="69"/>
      <c r="SQA248" s="69"/>
      <c r="SQB248" s="69"/>
      <c r="SQC248" s="69"/>
      <c r="SQD248" s="69"/>
      <c r="SQE248" s="69"/>
      <c r="SQF248" s="69"/>
      <c r="SQG248" s="69"/>
      <c r="SQH248" s="69"/>
      <c r="SQI248" s="69"/>
      <c r="SQJ248" s="69"/>
      <c r="SQK248" s="69"/>
      <c r="SQL248" s="69"/>
      <c r="SQM248" s="69"/>
      <c r="SQN248" s="69"/>
      <c r="SQO248" s="69"/>
      <c r="SQP248" s="69"/>
      <c r="SQQ248" s="69"/>
      <c r="SQR248" s="69"/>
      <c r="SQS248" s="69"/>
      <c r="SQT248" s="69"/>
      <c r="SQU248" s="69"/>
      <c r="SQV248" s="69"/>
      <c r="SQW248" s="69"/>
      <c r="SQX248" s="69"/>
      <c r="SQY248" s="69"/>
      <c r="SQZ248" s="69"/>
      <c r="SRA248" s="69"/>
      <c r="SRB248" s="69"/>
      <c r="SRC248" s="69"/>
      <c r="SRD248" s="69"/>
      <c r="SRE248" s="69"/>
      <c r="SRF248" s="69"/>
      <c r="SRG248" s="69"/>
      <c r="SRH248" s="69"/>
      <c r="SRI248" s="69"/>
      <c r="SRJ248" s="69"/>
      <c r="SRK248" s="69"/>
      <c r="SRL248" s="69"/>
      <c r="SRM248" s="69"/>
      <c r="SRN248" s="69"/>
      <c r="SRO248" s="69"/>
      <c r="SRP248" s="69"/>
      <c r="SRQ248" s="69"/>
      <c r="SRR248" s="69"/>
      <c r="SRS248" s="69"/>
      <c r="SRT248" s="69"/>
      <c r="SRU248" s="69"/>
      <c r="SRV248" s="69"/>
      <c r="SRW248" s="69"/>
      <c r="SRX248" s="69"/>
      <c r="SRY248" s="69"/>
      <c r="SRZ248" s="69"/>
      <c r="SSA248" s="69"/>
      <c r="SSB248" s="69"/>
      <c r="SSC248" s="69"/>
      <c r="SSD248" s="69"/>
      <c r="SSE248" s="69"/>
      <c r="SSF248" s="69"/>
      <c r="SSG248" s="69"/>
      <c r="SSH248" s="69"/>
      <c r="SSI248" s="69"/>
      <c r="SSJ248" s="69"/>
      <c r="SSK248" s="69"/>
      <c r="SSL248" s="69"/>
      <c r="SSM248" s="69"/>
      <c r="SSN248" s="69"/>
      <c r="SSO248" s="69"/>
      <c r="SSP248" s="69"/>
      <c r="SSQ248" s="69"/>
      <c r="SSR248" s="69"/>
      <c r="SSS248" s="69"/>
      <c r="SST248" s="69"/>
      <c r="SSU248" s="69"/>
      <c r="SSV248" s="69"/>
      <c r="SSW248" s="69"/>
      <c r="SSX248" s="69"/>
      <c r="SSY248" s="69"/>
      <c r="SSZ248" s="69"/>
      <c r="STA248" s="69"/>
      <c r="STB248" s="69"/>
      <c r="STC248" s="69"/>
      <c r="STD248" s="69"/>
      <c r="STE248" s="69"/>
      <c r="STF248" s="69"/>
      <c r="STG248" s="69"/>
      <c r="STH248" s="69"/>
      <c r="STI248" s="69"/>
      <c r="STJ248" s="69"/>
      <c r="STK248" s="69"/>
      <c r="STL248" s="69"/>
      <c r="STM248" s="69"/>
      <c r="STN248" s="69"/>
      <c r="STO248" s="69"/>
      <c r="STP248" s="69"/>
      <c r="STQ248" s="69"/>
      <c r="STR248" s="69"/>
      <c r="STS248" s="69"/>
      <c r="STT248" s="69"/>
      <c r="STU248" s="69"/>
      <c r="STV248" s="69"/>
      <c r="STW248" s="69"/>
      <c r="STX248" s="69"/>
      <c r="STY248" s="69"/>
      <c r="STZ248" s="69"/>
      <c r="SUA248" s="69"/>
      <c r="SUB248" s="69"/>
      <c r="SUC248" s="69"/>
      <c r="SUD248" s="69"/>
      <c r="SUE248" s="69"/>
      <c r="SUF248" s="69"/>
      <c r="SUG248" s="69"/>
      <c r="SUH248" s="69"/>
      <c r="SUI248" s="69"/>
      <c r="SUJ248" s="69"/>
      <c r="SUK248" s="69"/>
      <c r="SUL248" s="69"/>
      <c r="SUM248" s="69"/>
      <c r="SUN248" s="69"/>
      <c r="SUO248" s="69"/>
      <c r="SUP248" s="69"/>
      <c r="SUQ248" s="69"/>
      <c r="SUR248" s="69"/>
      <c r="SUS248" s="69"/>
      <c r="SUT248" s="69"/>
      <c r="SUU248" s="69"/>
      <c r="SUV248" s="69"/>
      <c r="SUW248" s="69"/>
      <c r="SUX248" s="69"/>
      <c r="SUY248" s="69"/>
      <c r="SUZ248" s="69"/>
      <c r="SVA248" s="69"/>
      <c r="SVB248" s="69"/>
      <c r="SVC248" s="69"/>
      <c r="SVD248" s="69"/>
      <c r="SVE248" s="69"/>
      <c r="SVF248" s="69"/>
      <c r="SVG248" s="69"/>
      <c r="SVH248" s="69"/>
      <c r="SVI248" s="69"/>
      <c r="SVJ248" s="69"/>
      <c r="SVK248" s="69"/>
      <c r="SVL248" s="69"/>
      <c r="SVM248" s="69"/>
      <c r="SVN248" s="69"/>
      <c r="SVO248" s="69"/>
      <c r="SVP248" s="69"/>
      <c r="SVQ248" s="69"/>
      <c r="SVR248" s="69"/>
      <c r="SVS248" s="69"/>
      <c r="SVT248" s="69"/>
      <c r="SVU248" s="69"/>
      <c r="SVV248" s="69"/>
      <c r="SVW248" s="69"/>
      <c r="SVX248" s="69"/>
      <c r="SVY248" s="69"/>
      <c r="SVZ248" s="69"/>
      <c r="SWA248" s="69"/>
      <c r="SWB248" s="69"/>
      <c r="SWC248" s="69"/>
      <c r="SWD248" s="69"/>
      <c r="SWE248" s="69"/>
      <c r="SWF248" s="69"/>
      <c r="SWG248" s="69"/>
      <c r="SWH248" s="69"/>
      <c r="SWI248" s="69"/>
      <c r="SWJ248" s="69"/>
      <c r="SWK248" s="69"/>
      <c r="SWL248" s="69"/>
      <c r="SWM248" s="69"/>
      <c r="SWN248" s="69"/>
      <c r="SWO248" s="69"/>
      <c r="SWP248" s="69"/>
      <c r="SWQ248" s="69"/>
      <c r="SWR248" s="69"/>
      <c r="SWS248" s="69"/>
      <c r="SWT248" s="69"/>
      <c r="SWU248" s="69"/>
      <c r="SWV248" s="69"/>
      <c r="SWW248" s="69"/>
      <c r="SWX248" s="69"/>
      <c r="SWY248" s="69"/>
      <c r="SWZ248" s="69"/>
      <c r="SXA248" s="69"/>
      <c r="SXB248" s="69"/>
      <c r="SXC248" s="69"/>
      <c r="SXD248" s="69"/>
      <c r="SXE248" s="69"/>
      <c r="SXF248" s="69"/>
      <c r="SXG248" s="69"/>
      <c r="SXH248" s="69"/>
      <c r="SXI248" s="69"/>
      <c r="SXJ248" s="69"/>
      <c r="SXK248" s="69"/>
      <c r="SXL248" s="69"/>
      <c r="SXM248" s="69"/>
      <c r="SXN248" s="69"/>
      <c r="SXO248" s="69"/>
      <c r="SXP248" s="69"/>
      <c r="SXQ248" s="69"/>
      <c r="SXR248" s="69"/>
      <c r="SXS248" s="69"/>
      <c r="SXT248" s="69"/>
      <c r="SXU248" s="69"/>
      <c r="SXV248" s="69"/>
      <c r="SXW248" s="69"/>
      <c r="SXX248" s="69"/>
      <c r="SXY248" s="69"/>
      <c r="SXZ248" s="69"/>
      <c r="SYA248" s="69"/>
      <c r="SYB248" s="69"/>
      <c r="SYC248" s="69"/>
      <c r="SYD248" s="69"/>
      <c r="SYE248" s="69"/>
      <c r="SYF248" s="69"/>
      <c r="SYG248" s="69"/>
      <c r="SYH248" s="69"/>
      <c r="SYI248" s="69"/>
      <c r="SYJ248" s="69"/>
      <c r="SYK248" s="69"/>
      <c r="SYL248" s="69"/>
      <c r="SYM248" s="69"/>
      <c r="SYN248" s="69"/>
      <c r="SYO248" s="69"/>
      <c r="SYP248" s="69"/>
      <c r="SYQ248" s="69"/>
      <c r="SYR248" s="69"/>
      <c r="SYS248" s="69"/>
      <c r="SYT248" s="69"/>
      <c r="SYU248" s="69"/>
      <c r="SYV248" s="69"/>
      <c r="SYW248" s="69"/>
      <c r="SYX248" s="69"/>
      <c r="SYY248" s="69"/>
      <c r="SYZ248" s="69"/>
      <c r="SZA248" s="69"/>
      <c r="SZB248" s="69"/>
      <c r="SZC248" s="69"/>
      <c r="SZD248" s="69"/>
      <c r="SZE248" s="69"/>
      <c r="SZF248" s="69"/>
      <c r="SZG248" s="69"/>
      <c r="SZH248" s="69"/>
      <c r="SZI248" s="69"/>
      <c r="SZJ248" s="69"/>
      <c r="SZK248" s="69"/>
      <c r="SZL248" s="69"/>
      <c r="SZM248" s="69"/>
      <c r="SZN248" s="69"/>
      <c r="SZO248" s="69"/>
      <c r="SZP248" s="69"/>
      <c r="SZQ248" s="69"/>
      <c r="SZR248" s="69"/>
      <c r="SZS248" s="69"/>
      <c r="SZT248" s="69"/>
      <c r="SZU248" s="69"/>
      <c r="SZV248" s="69"/>
      <c r="SZW248" s="69"/>
      <c r="SZX248" s="69"/>
      <c r="SZY248" s="69"/>
      <c r="SZZ248" s="69"/>
      <c r="TAA248" s="69"/>
      <c r="TAB248" s="69"/>
      <c r="TAC248" s="69"/>
      <c r="TAD248" s="69"/>
      <c r="TAE248" s="69"/>
      <c r="TAF248" s="69"/>
      <c r="TAG248" s="69"/>
      <c r="TAH248" s="69"/>
      <c r="TAI248" s="69"/>
      <c r="TAJ248" s="69"/>
      <c r="TAK248" s="69"/>
      <c r="TAL248" s="69"/>
      <c r="TAM248" s="69"/>
      <c r="TAN248" s="69"/>
      <c r="TAO248" s="69"/>
      <c r="TAP248" s="69"/>
      <c r="TAQ248" s="69"/>
      <c r="TAR248" s="69"/>
      <c r="TAS248" s="69"/>
      <c r="TAT248" s="69"/>
      <c r="TAU248" s="69"/>
      <c r="TAV248" s="69"/>
      <c r="TAW248" s="69"/>
      <c r="TAX248" s="69"/>
      <c r="TAY248" s="69"/>
      <c r="TAZ248" s="69"/>
      <c r="TBA248" s="69"/>
      <c r="TBB248" s="69"/>
      <c r="TBC248" s="69"/>
      <c r="TBD248" s="69"/>
      <c r="TBE248" s="69"/>
      <c r="TBF248" s="69"/>
      <c r="TBG248" s="69"/>
      <c r="TBH248" s="69"/>
      <c r="TBI248" s="69"/>
      <c r="TBJ248" s="69"/>
      <c r="TBK248" s="69"/>
      <c r="TBL248" s="69"/>
      <c r="TBM248" s="69"/>
      <c r="TBN248" s="69"/>
      <c r="TBO248" s="69"/>
      <c r="TBP248" s="69"/>
      <c r="TBQ248" s="69"/>
      <c r="TBR248" s="69"/>
      <c r="TBS248" s="69"/>
      <c r="TBT248" s="69"/>
      <c r="TBU248" s="69"/>
      <c r="TBV248" s="69"/>
      <c r="TBW248" s="69"/>
      <c r="TBX248" s="69"/>
      <c r="TBY248" s="69"/>
      <c r="TBZ248" s="69"/>
      <c r="TCA248" s="69"/>
      <c r="TCB248" s="69"/>
      <c r="TCC248" s="69"/>
      <c r="TCD248" s="69"/>
      <c r="TCE248" s="69"/>
      <c r="TCF248" s="69"/>
      <c r="TCG248" s="69"/>
      <c r="TCH248" s="69"/>
      <c r="TCI248" s="69"/>
      <c r="TCJ248" s="69"/>
      <c r="TCK248" s="69"/>
      <c r="TCL248" s="69"/>
      <c r="TCM248" s="69"/>
      <c r="TCN248" s="69"/>
      <c r="TCO248" s="69"/>
      <c r="TCP248" s="69"/>
      <c r="TCQ248" s="69"/>
      <c r="TCR248" s="69"/>
      <c r="TCS248" s="69"/>
      <c r="TCT248" s="69"/>
      <c r="TCU248" s="69"/>
      <c r="TCV248" s="69"/>
      <c r="TCW248" s="69"/>
      <c r="TCX248" s="69"/>
      <c r="TCY248" s="69"/>
      <c r="TCZ248" s="69"/>
      <c r="TDA248" s="69"/>
      <c r="TDB248" s="69"/>
      <c r="TDC248" s="69"/>
      <c r="TDD248" s="69"/>
      <c r="TDE248" s="69"/>
      <c r="TDF248" s="69"/>
      <c r="TDG248" s="69"/>
      <c r="TDH248" s="69"/>
      <c r="TDI248" s="69"/>
      <c r="TDJ248" s="69"/>
      <c r="TDK248" s="69"/>
      <c r="TDL248" s="69"/>
      <c r="TDM248" s="69"/>
      <c r="TDN248" s="69"/>
      <c r="TDO248" s="69"/>
      <c r="TDP248" s="69"/>
      <c r="TDQ248" s="69"/>
      <c r="TDR248" s="69"/>
      <c r="TDS248" s="69"/>
      <c r="TDT248" s="69"/>
      <c r="TDU248" s="69"/>
      <c r="TDV248" s="69"/>
      <c r="TDW248" s="69"/>
      <c r="TDX248" s="69"/>
      <c r="TDY248" s="69"/>
      <c r="TDZ248" s="69"/>
      <c r="TEA248" s="69"/>
      <c r="TEB248" s="69"/>
      <c r="TEC248" s="69"/>
      <c r="TED248" s="69"/>
      <c r="TEE248" s="69"/>
      <c r="TEF248" s="69"/>
      <c r="TEG248" s="69"/>
      <c r="TEH248" s="69"/>
      <c r="TEI248" s="69"/>
      <c r="TEJ248" s="69"/>
      <c r="TEK248" s="69"/>
      <c r="TEL248" s="69"/>
      <c r="TEM248" s="69"/>
      <c r="TEN248" s="69"/>
      <c r="TEO248" s="69"/>
      <c r="TEP248" s="69"/>
      <c r="TEQ248" s="69"/>
      <c r="TER248" s="69"/>
      <c r="TES248" s="69"/>
      <c r="TET248" s="69"/>
      <c r="TEU248" s="69"/>
      <c r="TEV248" s="69"/>
      <c r="TEW248" s="69"/>
      <c r="TEX248" s="69"/>
      <c r="TEY248" s="69"/>
      <c r="TEZ248" s="69"/>
      <c r="TFA248" s="69"/>
      <c r="TFB248" s="69"/>
      <c r="TFC248" s="69"/>
      <c r="TFD248" s="69"/>
      <c r="TFE248" s="69"/>
      <c r="TFF248" s="69"/>
      <c r="TFG248" s="69"/>
      <c r="TFH248" s="69"/>
      <c r="TFI248" s="69"/>
      <c r="TFJ248" s="69"/>
      <c r="TFK248" s="69"/>
      <c r="TFL248" s="69"/>
      <c r="TFM248" s="69"/>
      <c r="TFN248" s="69"/>
      <c r="TFO248" s="69"/>
      <c r="TFP248" s="69"/>
      <c r="TFQ248" s="69"/>
      <c r="TFR248" s="69"/>
      <c r="TFS248" s="69"/>
      <c r="TFT248" s="69"/>
      <c r="TFU248" s="69"/>
      <c r="TFV248" s="69"/>
      <c r="TFW248" s="69"/>
      <c r="TFX248" s="69"/>
      <c r="TFY248" s="69"/>
      <c r="TFZ248" s="69"/>
      <c r="TGA248" s="69"/>
      <c r="TGB248" s="69"/>
      <c r="TGC248" s="69"/>
      <c r="TGD248" s="69"/>
      <c r="TGE248" s="69"/>
      <c r="TGF248" s="69"/>
      <c r="TGG248" s="69"/>
      <c r="TGH248" s="69"/>
      <c r="TGI248" s="69"/>
      <c r="TGJ248" s="69"/>
      <c r="TGK248" s="69"/>
      <c r="TGL248" s="69"/>
      <c r="TGM248" s="69"/>
      <c r="TGN248" s="69"/>
      <c r="TGO248" s="69"/>
      <c r="TGP248" s="69"/>
      <c r="TGQ248" s="69"/>
      <c r="TGR248" s="69"/>
      <c r="TGS248" s="69"/>
      <c r="TGT248" s="69"/>
      <c r="TGU248" s="69"/>
      <c r="TGV248" s="69"/>
      <c r="TGW248" s="69"/>
      <c r="TGX248" s="69"/>
      <c r="TGY248" s="69"/>
      <c r="TGZ248" s="69"/>
      <c r="THA248" s="69"/>
      <c r="THB248" s="69"/>
      <c r="THC248" s="69"/>
      <c r="THD248" s="69"/>
      <c r="THE248" s="69"/>
      <c r="THF248" s="69"/>
      <c r="THG248" s="69"/>
      <c r="THH248" s="69"/>
      <c r="THI248" s="69"/>
      <c r="THJ248" s="69"/>
      <c r="THK248" s="69"/>
      <c r="THL248" s="69"/>
      <c r="THM248" s="69"/>
      <c r="THN248" s="69"/>
      <c r="THO248" s="69"/>
      <c r="THP248" s="69"/>
      <c r="THQ248" s="69"/>
      <c r="THR248" s="69"/>
      <c r="THS248" s="69"/>
      <c r="THT248" s="69"/>
      <c r="THU248" s="69"/>
      <c r="THV248" s="69"/>
      <c r="THW248" s="69"/>
      <c r="THX248" s="69"/>
      <c r="THY248" s="69"/>
      <c r="THZ248" s="69"/>
      <c r="TIA248" s="69"/>
      <c r="TIB248" s="69"/>
      <c r="TIC248" s="69"/>
      <c r="TID248" s="69"/>
      <c r="TIE248" s="69"/>
      <c r="TIF248" s="69"/>
      <c r="TIG248" s="69"/>
      <c r="TIH248" s="69"/>
      <c r="TII248" s="69"/>
      <c r="TIJ248" s="69"/>
      <c r="TIK248" s="69"/>
      <c r="TIL248" s="69"/>
      <c r="TIM248" s="69"/>
      <c r="TIN248" s="69"/>
      <c r="TIO248" s="69"/>
      <c r="TIP248" s="69"/>
      <c r="TIQ248" s="69"/>
      <c r="TIR248" s="69"/>
      <c r="TIS248" s="69"/>
      <c r="TIT248" s="69"/>
      <c r="TIU248" s="69"/>
      <c r="TIV248" s="69"/>
      <c r="TIW248" s="69"/>
      <c r="TIX248" s="69"/>
      <c r="TIY248" s="69"/>
      <c r="TIZ248" s="69"/>
      <c r="TJA248" s="69"/>
      <c r="TJB248" s="69"/>
      <c r="TJC248" s="69"/>
      <c r="TJD248" s="69"/>
      <c r="TJE248" s="69"/>
      <c r="TJF248" s="69"/>
      <c r="TJG248" s="69"/>
      <c r="TJH248" s="69"/>
      <c r="TJI248" s="69"/>
      <c r="TJJ248" s="69"/>
      <c r="TJK248" s="69"/>
      <c r="TJL248" s="69"/>
      <c r="TJM248" s="69"/>
      <c r="TJN248" s="69"/>
      <c r="TJO248" s="69"/>
      <c r="TJP248" s="69"/>
      <c r="TJQ248" s="69"/>
      <c r="TJR248" s="69"/>
      <c r="TJS248" s="69"/>
      <c r="TJT248" s="69"/>
      <c r="TJU248" s="69"/>
      <c r="TJV248" s="69"/>
      <c r="TJW248" s="69"/>
      <c r="TJX248" s="69"/>
      <c r="TJY248" s="69"/>
      <c r="TJZ248" s="69"/>
      <c r="TKA248" s="69"/>
      <c r="TKB248" s="69"/>
      <c r="TKC248" s="69"/>
      <c r="TKD248" s="69"/>
      <c r="TKE248" s="69"/>
      <c r="TKF248" s="69"/>
      <c r="TKG248" s="69"/>
      <c r="TKH248" s="69"/>
      <c r="TKI248" s="69"/>
      <c r="TKJ248" s="69"/>
      <c r="TKK248" s="69"/>
      <c r="TKL248" s="69"/>
      <c r="TKM248" s="69"/>
      <c r="TKN248" s="69"/>
      <c r="TKO248" s="69"/>
      <c r="TKP248" s="69"/>
      <c r="TKQ248" s="69"/>
      <c r="TKR248" s="69"/>
      <c r="TKS248" s="69"/>
      <c r="TKT248" s="69"/>
      <c r="TKU248" s="69"/>
      <c r="TKV248" s="69"/>
      <c r="TKW248" s="69"/>
      <c r="TKX248" s="69"/>
      <c r="TKY248" s="69"/>
      <c r="TKZ248" s="69"/>
      <c r="TLA248" s="69"/>
      <c r="TLB248" s="69"/>
      <c r="TLC248" s="69"/>
      <c r="TLD248" s="69"/>
      <c r="TLE248" s="69"/>
      <c r="TLF248" s="69"/>
      <c r="TLG248" s="69"/>
      <c r="TLH248" s="69"/>
      <c r="TLI248" s="69"/>
      <c r="TLJ248" s="69"/>
      <c r="TLK248" s="69"/>
      <c r="TLL248" s="69"/>
      <c r="TLM248" s="69"/>
      <c r="TLN248" s="69"/>
      <c r="TLO248" s="69"/>
      <c r="TLP248" s="69"/>
      <c r="TLQ248" s="69"/>
      <c r="TLR248" s="69"/>
      <c r="TLS248" s="69"/>
      <c r="TLT248" s="69"/>
      <c r="TLU248" s="69"/>
      <c r="TLV248" s="69"/>
      <c r="TLW248" s="69"/>
      <c r="TLX248" s="69"/>
      <c r="TLY248" s="69"/>
      <c r="TLZ248" s="69"/>
      <c r="TMA248" s="69"/>
      <c r="TMB248" s="69"/>
      <c r="TMC248" s="69"/>
      <c r="TMD248" s="69"/>
      <c r="TME248" s="69"/>
      <c r="TMF248" s="69"/>
      <c r="TMG248" s="69"/>
      <c r="TMH248" s="69"/>
      <c r="TMI248" s="69"/>
      <c r="TMJ248" s="69"/>
      <c r="TMK248" s="69"/>
      <c r="TML248" s="69"/>
      <c r="TMM248" s="69"/>
      <c r="TMN248" s="69"/>
      <c r="TMO248" s="69"/>
      <c r="TMP248" s="69"/>
      <c r="TMQ248" s="69"/>
      <c r="TMR248" s="69"/>
      <c r="TMS248" s="69"/>
      <c r="TMT248" s="69"/>
      <c r="TMU248" s="69"/>
      <c r="TMV248" s="69"/>
      <c r="TMW248" s="69"/>
      <c r="TMX248" s="69"/>
      <c r="TMY248" s="69"/>
      <c r="TMZ248" s="69"/>
      <c r="TNA248" s="69"/>
      <c r="TNB248" s="69"/>
      <c r="TNC248" s="69"/>
      <c r="TND248" s="69"/>
      <c r="TNE248" s="69"/>
      <c r="TNF248" s="69"/>
      <c r="TNG248" s="69"/>
      <c r="TNH248" s="69"/>
      <c r="TNI248" s="69"/>
      <c r="TNJ248" s="69"/>
      <c r="TNK248" s="69"/>
      <c r="TNL248" s="69"/>
      <c r="TNM248" s="69"/>
      <c r="TNN248" s="69"/>
      <c r="TNO248" s="69"/>
      <c r="TNP248" s="69"/>
      <c r="TNQ248" s="69"/>
      <c r="TNR248" s="69"/>
      <c r="TNS248" s="69"/>
      <c r="TNT248" s="69"/>
      <c r="TNU248" s="69"/>
      <c r="TNV248" s="69"/>
      <c r="TNW248" s="69"/>
      <c r="TNX248" s="69"/>
      <c r="TNY248" s="69"/>
      <c r="TNZ248" s="69"/>
      <c r="TOA248" s="69"/>
      <c r="TOB248" s="69"/>
      <c r="TOC248" s="69"/>
      <c r="TOD248" s="69"/>
      <c r="TOE248" s="69"/>
      <c r="TOF248" s="69"/>
      <c r="TOG248" s="69"/>
      <c r="TOH248" s="69"/>
      <c r="TOI248" s="69"/>
      <c r="TOJ248" s="69"/>
      <c r="TOK248" s="69"/>
      <c r="TOL248" s="69"/>
      <c r="TOM248" s="69"/>
      <c r="TON248" s="69"/>
      <c r="TOO248" s="69"/>
      <c r="TOP248" s="69"/>
      <c r="TOQ248" s="69"/>
      <c r="TOR248" s="69"/>
      <c r="TOS248" s="69"/>
      <c r="TOT248" s="69"/>
      <c r="TOU248" s="69"/>
      <c r="TOV248" s="69"/>
      <c r="TOW248" s="69"/>
      <c r="TOX248" s="69"/>
      <c r="TOY248" s="69"/>
      <c r="TOZ248" s="69"/>
      <c r="TPA248" s="69"/>
      <c r="TPB248" s="69"/>
      <c r="TPC248" s="69"/>
      <c r="TPD248" s="69"/>
      <c r="TPE248" s="69"/>
      <c r="TPF248" s="69"/>
      <c r="TPG248" s="69"/>
      <c r="TPH248" s="69"/>
      <c r="TPI248" s="69"/>
      <c r="TPJ248" s="69"/>
      <c r="TPK248" s="69"/>
      <c r="TPL248" s="69"/>
      <c r="TPM248" s="69"/>
      <c r="TPN248" s="69"/>
      <c r="TPO248" s="69"/>
      <c r="TPP248" s="69"/>
      <c r="TPQ248" s="69"/>
      <c r="TPR248" s="69"/>
      <c r="TPS248" s="69"/>
      <c r="TPT248" s="69"/>
      <c r="TPU248" s="69"/>
      <c r="TPV248" s="69"/>
      <c r="TPW248" s="69"/>
      <c r="TPX248" s="69"/>
      <c r="TPY248" s="69"/>
      <c r="TPZ248" s="69"/>
      <c r="TQA248" s="69"/>
      <c r="TQB248" s="69"/>
      <c r="TQC248" s="69"/>
      <c r="TQD248" s="69"/>
      <c r="TQE248" s="69"/>
      <c r="TQF248" s="69"/>
      <c r="TQG248" s="69"/>
      <c r="TQH248" s="69"/>
      <c r="TQI248" s="69"/>
      <c r="TQJ248" s="69"/>
      <c r="TQK248" s="69"/>
      <c r="TQL248" s="69"/>
      <c r="TQM248" s="69"/>
      <c r="TQN248" s="69"/>
      <c r="TQO248" s="69"/>
      <c r="TQP248" s="69"/>
      <c r="TQQ248" s="69"/>
      <c r="TQR248" s="69"/>
      <c r="TQS248" s="69"/>
      <c r="TQT248" s="69"/>
      <c r="TQU248" s="69"/>
      <c r="TQV248" s="69"/>
      <c r="TQW248" s="69"/>
      <c r="TQX248" s="69"/>
      <c r="TQY248" s="69"/>
      <c r="TQZ248" s="69"/>
      <c r="TRA248" s="69"/>
      <c r="TRB248" s="69"/>
      <c r="TRC248" s="69"/>
      <c r="TRD248" s="69"/>
      <c r="TRE248" s="69"/>
      <c r="TRF248" s="69"/>
      <c r="TRG248" s="69"/>
      <c r="TRH248" s="69"/>
      <c r="TRI248" s="69"/>
      <c r="TRJ248" s="69"/>
      <c r="TRK248" s="69"/>
      <c r="TRL248" s="69"/>
      <c r="TRM248" s="69"/>
      <c r="TRN248" s="69"/>
      <c r="TRO248" s="69"/>
      <c r="TRP248" s="69"/>
      <c r="TRQ248" s="69"/>
      <c r="TRR248" s="69"/>
      <c r="TRS248" s="69"/>
      <c r="TRT248" s="69"/>
      <c r="TRU248" s="69"/>
      <c r="TRV248" s="69"/>
      <c r="TRW248" s="69"/>
      <c r="TRX248" s="69"/>
      <c r="TRY248" s="69"/>
      <c r="TRZ248" s="69"/>
      <c r="TSA248" s="69"/>
      <c r="TSB248" s="69"/>
      <c r="TSC248" s="69"/>
      <c r="TSD248" s="69"/>
      <c r="TSE248" s="69"/>
      <c r="TSF248" s="69"/>
      <c r="TSG248" s="69"/>
      <c r="TSH248" s="69"/>
      <c r="TSI248" s="69"/>
      <c r="TSJ248" s="69"/>
      <c r="TSK248" s="69"/>
      <c r="TSL248" s="69"/>
      <c r="TSM248" s="69"/>
      <c r="TSN248" s="69"/>
      <c r="TSO248" s="69"/>
      <c r="TSP248" s="69"/>
      <c r="TSQ248" s="69"/>
      <c r="TSR248" s="69"/>
      <c r="TSS248" s="69"/>
      <c r="TST248" s="69"/>
      <c r="TSU248" s="69"/>
      <c r="TSV248" s="69"/>
      <c r="TSW248" s="69"/>
      <c r="TSX248" s="69"/>
      <c r="TSY248" s="69"/>
      <c r="TSZ248" s="69"/>
      <c r="TTA248" s="69"/>
      <c r="TTB248" s="69"/>
      <c r="TTC248" s="69"/>
      <c r="TTD248" s="69"/>
      <c r="TTE248" s="69"/>
      <c r="TTF248" s="69"/>
      <c r="TTG248" s="69"/>
      <c r="TTH248" s="69"/>
      <c r="TTI248" s="69"/>
      <c r="TTJ248" s="69"/>
      <c r="TTK248" s="69"/>
      <c r="TTL248" s="69"/>
      <c r="TTM248" s="69"/>
      <c r="TTN248" s="69"/>
      <c r="TTO248" s="69"/>
      <c r="TTP248" s="69"/>
      <c r="TTQ248" s="69"/>
      <c r="TTR248" s="69"/>
      <c r="TTS248" s="69"/>
      <c r="TTT248" s="69"/>
      <c r="TTU248" s="69"/>
      <c r="TTV248" s="69"/>
      <c r="TTW248" s="69"/>
      <c r="TTX248" s="69"/>
      <c r="TTY248" s="69"/>
      <c r="TTZ248" s="69"/>
      <c r="TUA248" s="69"/>
      <c r="TUB248" s="69"/>
      <c r="TUC248" s="69"/>
      <c r="TUD248" s="69"/>
      <c r="TUE248" s="69"/>
      <c r="TUF248" s="69"/>
      <c r="TUG248" s="69"/>
      <c r="TUH248" s="69"/>
      <c r="TUI248" s="69"/>
      <c r="TUJ248" s="69"/>
      <c r="TUK248" s="69"/>
      <c r="TUL248" s="69"/>
      <c r="TUM248" s="69"/>
      <c r="TUN248" s="69"/>
      <c r="TUO248" s="69"/>
      <c r="TUP248" s="69"/>
      <c r="TUQ248" s="69"/>
      <c r="TUR248" s="69"/>
      <c r="TUS248" s="69"/>
      <c r="TUT248" s="69"/>
      <c r="TUU248" s="69"/>
      <c r="TUV248" s="69"/>
      <c r="TUW248" s="69"/>
      <c r="TUX248" s="69"/>
      <c r="TUY248" s="69"/>
      <c r="TUZ248" s="69"/>
      <c r="TVA248" s="69"/>
      <c r="TVB248" s="69"/>
      <c r="TVC248" s="69"/>
      <c r="TVD248" s="69"/>
      <c r="TVE248" s="69"/>
      <c r="TVF248" s="69"/>
      <c r="TVG248" s="69"/>
      <c r="TVH248" s="69"/>
      <c r="TVI248" s="69"/>
      <c r="TVJ248" s="69"/>
      <c r="TVK248" s="69"/>
      <c r="TVL248" s="69"/>
      <c r="TVM248" s="69"/>
      <c r="TVN248" s="69"/>
      <c r="TVO248" s="69"/>
      <c r="TVP248" s="69"/>
      <c r="TVQ248" s="69"/>
      <c r="TVR248" s="69"/>
      <c r="TVS248" s="69"/>
      <c r="TVT248" s="69"/>
      <c r="TVU248" s="69"/>
      <c r="TVV248" s="69"/>
      <c r="TVW248" s="69"/>
      <c r="TVX248" s="69"/>
      <c r="TVY248" s="69"/>
      <c r="TVZ248" s="69"/>
      <c r="TWA248" s="69"/>
      <c r="TWB248" s="69"/>
      <c r="TWC248" s="69"/>
      <c r="TWD248" s="69"/>
      <c r="TWE248" s="69"/>
      <c r="TWF248" s="69"/>
      <c r="TWG248" s="69"/>
      <c r="TWH248" s="69"/>
      <c r="TWI248" s="69"/>
      <c r="TWJ248" s="69"/>
      <c r="TWK248" s="69"/>
      <c r="TWL248" s="69"/>
      <c r="TWM248" s="69"/>
      <c r="TWN248" s="69"/>
      <c r="TWO248" s="69"/>
      <c r="TWP248" s="69"/>
      <c r="TWQ248" s="69"/>
      <c r="TWR248" s="69"/>
      <c r="TWS248" s="69"/>
      <c r="TWT248" s="69"/>
      <c r="TWU248" s="69"/>
      <c r="TWV248" s="69"/>
      <c r="TWW248" s="69"/>
      <c r="TWX248" s="69"/>
      <c r="TWY248" s="69"/>
      <c r="TWZ248" s="69"/>
      <c r="TXA248" s="69"/>
      <c r="TXB248" s="69"/>
      <c r="TXC248" s="69"/>
      <c r="TXD248" s="69"/>
      <c r="TXE248" s="69"/>
      <c r="TXF248" s="69"/>
      <c r="TXG248" s="69"/>
      <c r="TXH248" s="69"/>
      <c r="TXI248" s="69"/>
      <c r="TXJ248" s="69"/>
      <c r="TXK248" s="69"/>
      <c r="TXL248" s="69"/>
      <c r="TXM248" s="69"/>
      <c r="TXN248" s="69"/>
      <c r="TXO248" s="69"/>
      <c r="TXP248" s="69"/>
      <c r="TXQ248" s="69"/>
      <c r="TXR248" s="69"/>
      <c r="TXS248" s="69"/>
      <c r="TXT248" s="69"/>
      <c r="TXU248" s="69"/>
      <c r="TXV248" s="69"/>
      <c r="TXW248" s="69"/>
      <c r="TXX248" s="69"/>
      <c r="TXY248" s="69"/>
      <c r="TXZ248" s="69"/>
      <c r="TYA248" s="69"/>
      <c r="TYB248" s="69"/>
      <c r="TYC248" s="69"/>
      <c r="TYD248" s="69"/>
      <c r="TYE248" s="69"/>
      <c r="TYF248" s="69"/>
      <c r="TYG248" s="69"/>
      <c r="TYH248" s="69"/>
      <c r="TYI248" s="69"/>
      <c r="TYJ248" s="69"/>
      <c r="TYK248" s="69"/>
      <c r="TYL248" s="69"/>
      <c r="TYM248" s="69"/>
      <c r="TYN248" s="69"/>
      <c r="TYO248" s="69"/>
      <c r="TYP248" s="69"/>
      <c r="TYQ248" s="69"/>
      <c r="TYR248" s="69"/>
      <c r="TYS248" s="69"/>
      <c r="TYT248" s="69"/>
      <c r="TYU248" s="69"/>
      <c r="TYV248" s="69"/>
      <c r="TYW248" s="69"/>
      <c r="TYX248" s="69"/>
      <c r="TYY248" s="69"/>
      <c r="TYZ248" s="69"/>
      <c r="TZA248" s="69"/>
      <c r="TZB248" s="69"/>
      <c r="TZC248" s="69"/>
      <c r="TZD248" s="69"/>
      <c r="TZE248" s="69"/>
      <c r="TZF248" s="69"/>
      <c r="TZG248" s="69"/>
      <c r="TZH248" s="69"/>
      <c r="TZI248" s="69"/>
      <c r="TZJ248" s="69"/>
      <c r="TZK248" s="69"/>
      <c r="TZL248" s="69"/>
      <c r="TZM248" s="69"/>
      <c r="TZN248" s="69"/>
      <c r="TZO248" s="69"/>
      <c r="TZP248" s="69"/>
      <c r="TZQ248" s="69"/>
      <c r="TZR248" s="69"/>
      <c r="TZS248" s="69"/>
      <c r="TZT248" s="69"/>
      <c r="TZU248" s="69"/>
      <c r="TZV248" s="69"/>
      <c r="TZW248" s="69"/>
      <c r="TZX248" s="69"/>
      <c r="TZY248" s="69"/>
      <c r="TZZ248" s="69"/>
      <c r="UAA248" s="69"/>
      <c r="UAB248" s="69"/>
      <c r="UAC248" s="69"/>
      <c r="UAD248" s="69"/>
      <c r="UAE248" s="69"/>
      <c r="UAF248" s="69"/>
      <c r="UAG248" s="69"/>
      <c r="UAH248" s="69"/>
      <c r="UAI248" s="69"/>
      <c r="UAJ248" s="69"/>
      <c r="UAK248" s="69"/>
      <c r="UAL248" s="69"/>
      <c r="UAM248" s="69"/>
      <c r="UAN248" s="69"/>
      <c r="UAO248" s="69"/>
      <c r="UAP248" s="69"/>
      <c r="UAQ248" s="69"/>
      <c r="UAR248" s="69"/>
      <c r="UAS248" s="69"/>
      <c r="UAT248" s="69"/>
      <c r="UAU248" s="69"/>
      <c r="UAV248" s="69"/>
      <c r="UAW248" s="69"/>
      <c r="UAX248" s="69"/>
      <c r="UAY248" s="69"/>
      <c r="UAZ248" s="69"/>
      <c r="UBA248" s="69"/>
      <c r="UBB248" s="69"/>
      <c r="UBC248" s="69"/>
      <c r="UBD248" s="69"/>
      <c r="UBE248" s="69"/>
      <c r="UBF248" s="69"/>
      <c r="UBG248" s="69"/>
      <c r="UBH248" s="69"/>
      <c r="UBI248" s="69"/>
      <c r="UBJ248" s="69"/>
      <c r="UBK248" s="69"/>
      <c r="UBL248" s="69"/>
      <c r="UBM248" s="69"/>
      <c r="UBN248" s="69"/>
      <c r="UBO248" s="69"/>
      <c r="UBP248" s="69"/>
      <c r="UBQ248" s="69"/>
      <c r="UBR248" s="69"/>
      <c r="UBS248" s="69"/>
      <c r="UBT248" s="69"/>
      <c r="UBU248" s="69"/>
      <c r="UBV248" s="69"/>
      <c r="UBW248" s="69"/>
      <c r="UBX248" s="69"/>
      <c r="UBY248" s="69"/>
      <c r="UBZ248" s="69"/>
      <c r="UCA248" s="69"/>
      <c r="UCB248" s="69"/>
      <c r="UCC248" s="69"/>
      <c r="UCD248" s="69"/>
      <c r="UCE248" s="69"/>
      <c r="UCF248" s="69"/>
      <c r="UCG248" s="69"/>
      <c r="UCH248" s="69"/>
      <c r="UCI248" s="69"/>
      <c r="UCJ248" s="69"/>
      <c r="UCK248" s="69"/>
      <c r="UCL248" s="69"/>
      <c r="UCM248" s="69"/>
      <c r="UCN248" s="69"/>
      <c r="UCO248" s="69"/>
      <c r="UCP248" s="69"/>
      <c r="UCQ248" s="69"/>
      <c r="UCR248" s="69"/>
      <c r="UCS248" s="69"/>
      <c r="UCT248" s="69"/>
      <c r="UCU248" s="69"/>
      <c r="UCV248" s="69"/>
      <c r="UCW248" s="69"/>
      <c r="UCX248" s="69"/>
      <c r="UCY248" s="69"/>
      <c r="UCZ248" s="69"/>
      <c r="UDA248" s="69"/>
      <c r="UDB248" s="69"/>
      <c r="UDC248" s="69"/>
      <c r="UDD248" s="69"/>
      <c r="UDE248" s="69"/>
      <c r="UDF248" s="69"/>
      <c r="UDG248" s="69"/>
      <c r="UDH248" s="69"/>
      <c r="UDI248" s="69"/>
      <c r="UDJ248" s="69"/>
      <c r="UDK248" s="69"/>
      <c r="UDL248" s="69"/>
      <c r="UDM248" s="69"/>
      <c r="UDN248" s="69"/>
      <c r="UDO248" s="69"/>
      <c r="UDP248" s="69"/>
      <c r="UDQ248" s="69"/>
      <c r="UDR248" s="69"/>
      <c r="UDS248" s="69"/>
      <c r="UDT248" s="69"/>
      <c r="UDU248" s="69"/>
      <c r="UDV248" s="69"/>
      <c r="UDW248" s="69"/>
      <c r="UDX248" s="69"/>
      <c r="UDY248" s="69"/>
      <c r="UDZ248" s="69"/>
      <c r="UEA248" s="69"/>
      <c r="UEB248" s="69"/>
      <c r="UEC248" s="69"/>
      <c r="UED248" s="69"/>
      <c r="UEE248" s="69"/>
      <c r="UEF248" s="69"/>
      <c r="UEG248" s="69"/>
      <c r="UEH248" s="69"/>
      <c r="UEI248" s="69"/>
      <c r="UEJ248" s="69"/>
      <c r="UEK248" s="69"/>
      <c r="UEL248" s="69"/>
      <c r="UEM248" s="69"/>
      <c r="UEN248" s="69"/>
      <c r="UEO248" s="69"/>
      <c r="UEP248" s="69"/>
      <c r="UEQ248" s="69"/>
      <c r="UER248" s="69"/>
      <c r="UES248" s="69"/>
      <c r="UET248" s="69"/>
      <c r="UEU248" s="69"/>
      <c r="UEV248" s="69"/>
      <c r="UEW248" s="69"/>
      <c r="UEX248" s="69"/>
      <c r="UEY248" s="69"/>
      <c r="UEZ248" s="69"/>
      <c r="UFA248" s="69"/>
      <c r="UFB248" s="69"/>
      <c r="UFC248" s="69"/>
      <c r="UFD248" s="69"/>
      <c r="UFE248" s="69"/>
      <c r="UFF248" s="69"/>
      <c r="UFG248" s="69"/>
      <c r="UFH248" s="69"/>
      <c r="UFI248" s="69"/>
      <c r="UFJ248" s="69"/>
      <c r="UFK248" s="69"/>
      <c r="UFL248" s="69"/>
      <c r="UFM248" s="69"/>
      <c r="UFN248" s="69"/>
      <c r="UFO248" s="69"/>
      <c r="UFP248" s="69"/>
      <c r="UFQ248" s="69"/>
      <c r="UFR248" s="69"/>
      <c r="UFS248" s="69"/>
      <c r="UFT248" s="69"/>
      <c r="UFU248" s="69"/>
      <c r="UFV248" s="69"/>
      <c r="UFW248" s="69"/>
      <c r="UFX248" s="69"/>
      <c r="UFY248" s="69"/>
      <c r="UFZ248" s="69"/>
      <c r="UGA248" s="69"/>
      <c r="UGB248" s="69"/>
      <c r="UGC248" s="69"/>
      <c r="UGD248" s="69"/>
      <c r="UGE248" s="69"/>
      <c r="UGF248" s="69"/>
      <c r="UGG248" s="69"/>
      <c r="UGH248" s="69"/>
      <c r="UGI248" s="69"/>
      <c r="UGJ248" s="69"/>
      <c r="UGK248" s="69"/>
      <c r="UGL248" s="69"/>
      <c r="UGM248" s="69"/>
      <c r="UGN248" s="69"/>
      <c r="UGO248" s="69"/>
      <c r="UGP248" s="69"/>
      <c r="UGQ248" s="69"/>
      <c r="UGR248" s="69"/>
      <c r="UGS248" s="69"/>
      <c r="UGT248" s="69"/>
      <c r="UGU248" s="69"/>
      <c r="UGV248" s="69"/>
      <c r="UGW248" s="69"/>
      <c r="UGX248" s="69"/>
      <c r="UGY248" s="69"/>
      <c r="UGZ248" s="69"/>
      <c r="UHA248" s="69"/>
      <c r="UHB248" s="69"/>
      <c r="UHC248" s="69"/>
      <c r="UHD248" s="69"/>
      <c r="UHE248" s="69"/>
      <c r="UHF248" s="69"/>
      <c r="UHG248" s="69"/>
      <c r="UHH248" s="69"/>
      <c r="UHI248" s="69"/>
      <c r="UHJ248" s="69"/>
      <c r="UHK248" s="69"/>
      <c r="UHL248" s="69"/>
      <c r="UHM248" s="69"/>
      <c r="UHN248" s="69"/>
      <c r="UHO248" s="69"/>
      <c r="UHP248" s="69"/>
      <c r="UHQ248" s="69"/>
      <c r="UHR248" s="69"/>
      <c r="UHS248" s="69"/>
      <c r="UHT248" s="69"/>
      <c r="UHU248" s="69"/>
      <c r="UHV248" s="69"/>
      <c r="UHW248" s="69"/>
      <c r="UHX248" s="69"/>
      <c r="UHY248" s="69"/>
      <c r="UHZ248" s="69"/>
      <c r="UIA248" s="69"/>
      <c r="UIB248" s="69"/>
      <c r="UIC248" s="69"/>
      <c r="UID248" s="69"/>
      <c r="UIE248" s="69"/>
      <c r="UIF248" s="69"/>
      <c r="UIG248" s="69"/>
      <c r="UIH248" s="69"/>
      <c r="UII248" s="69"/>
      <c r="UIJ248" s="69"/>
      <c r="UIK248" s="69"/>
      <c r="UIL248" s="69"/>
      <c r="UIM248" s="69"/>
      <c r="UIN248" s="69"/>
      <c r="UIO248" s="69"/>
      <c r="UIP248" s="69"/>
      <c r="UIQ248" s="69"/>
      <c r="UIR248" s="69"/>
      <c r="UIS248" s="69"/>
      <c r="UIT248" s="69"/>
      <c r="UIU248" s="69"/>
      <c r="UIV248" s="69"/>
      <c r="UIW248" s="69"/>
      <c r="UIX248" s="69"/>
      <c r="UIY248" s="69"/>
      <c r="UIZ248" s="69"/>
      <c r="UJA248" s="69"/>
      <c r="UJB248" s="69"/>
      <c r="UJC248" s="69"/>
      <c r="UJD248" s="69"/>
      <c r="UJE248" s="69"/>
      <c r="UJF248" s="69"/>
      <c r="UJG248" s="69"/>
      <c r="UJH248" s="69"/>
      <c r="UJI248" s="69"/>
      <c r="UJJ248" s="69"/>
      <c r="UJK248" s="69"/>
      <c r="UJL248" s="69"/>
      <c r="UJM248" s="69"/>
      <c r="UJN248" s="69"/>
      <c r="UJO248" s="69"/>
      <c r="UJP248" s="69"/>
      <c r="UJQ248" s="69"/>
      <c r="UJR248" s="69"/>
      <c r="UJS248" s="69"/>
      <c r="UJT248" s="69"/>
      <c r="UJU248" s="69"/>
      <c r="UJV248" s="69"/>
      <c r="UJW248" s="69"/>
      <c r="UJX248" s="69"/>
      <c r="UJY248" s="69"/>
      <c r="UJZ248" s="69"/>
      <c r="UKA248" s="69"/>
      <c r="UKB248" s="69"/>
      <c r="UKC248" s="69"/>
      <c r="UKD248" s="69"/>
      <c r="UKE248" s="69"/>
      <c r="UKF248" s="69"/>
      <c r="UKG248" s="69"/>
      <c r="UKH248" s="69"/>
      <c r="UKI248" s="69"/>
      <c r="UKJ248" s="69"/>
      <c r="UKK248" s="69"/>
      <c r="UKL248" s="69"/>
      <c r="UKM248" s="69"/>
      <c r="UKN248" s="69"/>
      <c r="UKO248" s="69"/>
      <c r="UKP248" s="69"/>
      <c r="UKQ248" s="69"/>
      <c r="UKR248" s="69"/>
      <c r="UKS248" s="69"/>
      <c r="UKT248" s="69"/>
      <c r="UKU248" s="69"/>
      <c r="UKV248" s="69"/>
      <c r="UKW248" s="69"/>
      <c r="UKX248" s="69"/>
      <c r="UKY248" s="69"/>
      <c r="UKZ248" s="69"/>
      <c r="ULA248" s="69"/>
      <c r="ULB248" s="69"/>
      <c r="ULC248" s="69"/>
      <c r="ULD248" s="69"/>
      <c r="ULE248" s="69"/>
      <c r="ULF248" s="69"/>
      <c r="ULG248" s="69"/>
      <c r="ULH248" s="69"/>
      <c r="ULI248" s="69"/>
      <c r="ULJ248" s="69"/>
      <c r="ULK248" s="69"/>
      <c r="ULL248" s="69"/>
      <c r="ULM248" s="69"/>
      <c r="ULN248" s="69"/>
      <c r="ULO248" s="69"/>
      <c r="ULP248" s="69"/>
      <c r="ULQ248" s="69"/>
      <c r="ULR248" s="69"/>
      <c r="ULS248" s="69"/>
      <c r="ULT248" s="69"/>
      <c r="ULU248" s="69"/>
      <c r="ULV248" s="69"/>
      <c r="ULW248" s="69"/>
      <c r="ULX248" s="69"/>
      <c r="ULY248" s="69"/>
      <c r="ULZ248" s="69"/>
      <c r="UMA248" s="69"/>
      <c r="UMB248" s="69"/>
      <c r="UMC248" s="69"/>
      <c r="UMD248" s="69"/>
      <c r="UME248" s="69"/>
      <c r="UMF248" s="69"/>
      <c r="UMG248" s="69"/>
      <c r="UMH248" s="69"/>
      <c r="UMI248" s="69"/>
      <c r="UMJ248" s="69"/>
      <c r="UMK248" s="69"/>
      <c r="UML248" s="69"/>
      <c r="UMM248" s="69"/>
      <c r="UMN248" s="69"/>
      <c r="UMO248" s="69"/>
      <c r="UMP248" s="69"/>
      <c r="UMQ248" s="69"/>
      <c r="UMR248" s="69"/>
      <c r="UMS248" s="69"/>
      <c r="UMT248" s="69"/>
      <c r="UMU248" s="69"/>
      <c r="UMV248" s="69"/>
      <c r="UMW248" s="69"/>
      <c r="UMX248" s="69"/>
      <c r="UMY248" s="69"/>
      <c r="UMZ248" s="69"/>
      <c r="UNA248" s="69"/>
      <c r="UNB248" s="69"/>
      <c r="UNC248" s="69"/>
      <c r="UND248" s="69"/>
      <c r="UNE248" s="69"/>
      <c r="UNF248" s="69"/>
      <c r="UNG248" s="69"/>
      <c r="UNH248" s="69"/>
      <c r="UNI248" s="69"/>
      <c r="UNJ248" s="69"/>
      <c r="UNK248" s="69"/>
      <c r="UNL248" s="69"/>
      <c r="UNM248" s="69"/>
      <c r="UNN248" s="69"/>
      <c r="UNO248" s="69"/>
      <c r="UNP248" s="69"/>
      <c r="UNQ248" s="69"/>
      <c r="UNR248" s="69"/>
      <c r="UNS248" s="69"/>
      <c r="UNT248" s="69"/>
      <c r="UNU248" s="69"/>
      <c r="UNV248" s="69"/>
      <c r="UNW248" s="69"/>
      <c r="UNX248" s="69"/>
      <c r="UNY248" s="69"/>
      <c r="UNZ248" s="69"/>
      <c r="UOA248" s="69"/>
      <c r="UOB248" s="69"/>
      <c r="UOC248" s="69"/>
      <c r="UOD248" s="69"/>
      <c r="UOE248" s="69"/>
      <c r="UOF248" s="69"/>
      <c r="UOG248" s="69"/>
      <c r="UOH248" s="69"/>
      <c r="UOI248" s="69"/>
      <c r="UOJ248" s="69"/>
      <c r="UOK248" s="69"/>
      <c r="UOL248" s="69"/>
      <c r="UOM248" s="69"/>
      <c r="UON248" s="69"/>
      <c r="UOO248" s="69"/>
      <c r="UOP248" s="69"/>
      <c r="UOQ248" s="69"/>
      <c r="UOR248" s="69"/>
      <c r="UOS248" s="69"/>
      <c r="UOT248" s="69"/>
      <c r="UOU248" s="69"/>
      <c r="UOV248" s="69"/>
      <c r="UOW248" s="69"/>
      <c r="UOX248" s="69"/>
      <c r="UOY248" s="69"/>
      <c r="UOZ248" s="69"/>
      <c r="UPA248" s="69"/>
      <c r="UPB248" s="69"/>
      <c r="UPC248" s="69"/>
      <c r="UPD248" s="69"/>
      <c r="UPE248" s="69"/>
      <c r="UPF248" s="69"/>
      <c r="UPG248" s="69"/>
      <c r="UPH248" s="69"/>
      <c r="UPI248" s="69"/>
      <c r="UPJ248" s="69"/>
      <c r="UPK248" s="69"/>
      <c r="UPL248" s="69"/>
      <c r="UPM248" s="69"/>
      <c r="UPN248" s="69"/>
      <c r="UPO248" s="69"/>
      <c r="UPP248" s="69"/>
      <c r="UPQ248" s="69"/>
      <c r="UPR248" s="69"/>
      <c r="UPS248" s="69"/>
      <c r="UPT248" s="69"/>
      <c r="UPU248" s="69"/>
      <c r="UPV248" s="69"/>
      <c r="UPW248" s="69"/>
      <c r="UPX248" s="69"/>
      <c r="UPY248" s="69"/>
      <c r="UPZ248" s="69"/>
      <c r="UQA248" s="69"/>
      <c r="UQB248" s="69"/>
      <c r="UQC248" s="69"/>
      <c r="UQD248" s="69"/>
      <c r="UQE248" s="69"/>
      <c r="UQF248" s="69"/>
      <c r="UQG248" s="69"/>
      <c r="UQH248" s="69"/>
      <c r="UQI248" s="69"/>
      <c r="UQJ248" s="69"/>
      <c r="UQK248" s="69"/>
      <c r="UQL248" s="69"/>
      <c r="UQM248" s="69"/>
      <c r="UQN248" s="69"/>
      <c r="UQO248" s="69"/>
      <c r="UQP248" s="69"/>
      <c r="UQQ248" s="69"/>
      <c r="UQR248" s="69"/>
      <c r="UQS248" s="69"/>
      <c r="UQT248" s="69"/>
      <c r="UQU248" s="69"/>
      <c r="UQV248" s="69"/>
      <c r="UQW248" s="69"/>
      <c r="UQX248" s="69"/>
      <c r="UQY248" s="69"/>
      <c r="UQZ248" s="69"/>
      <c r="URA248" s="69"/>
      <c r="URB248" s="69"/>
      <c r="URC248" s="69"/>
      <c r="URD248" s="69"/>
      <c r="URE248" s="69"/>
      <c r="URF248" s="69"/>
      <c r="URG248" s="69"/>
      <c r="URH248" s="69"/>
      <c r="URI248" s="69"/>
      <c r="URJ248" s="69"/>
      <c r="URK248" s="69"/>
      <c r="URL248" s="69"/>
      <c r="URM248" s="69"/>
      <c r="URN248" s="69"/>
      <c r="URO248" s="69"/>
      <c r="URP248" s="69"/>
      <c r="URQ248" s="69"/>
      <c r="URR248" s="69"/>
      <c r="URS248" s="69"/>
      <c r="URT248" s="69"/>
      <c r="URU248" s="69"/>
      <c r="URV248" s="69"/>
      <c r="URW248" s="69"/>
      <c r="URX248" s="69"/>
      <c r="URY248" s="69"/>
      <c r="URZ248" s="69"/>
      <c r="USA248" s="69"/>
      <c r="USB248" s="69"/>
      <c r="USC248" s="69"/>
      <c r="USD248" s="69"/>
      <c r="USE248" s="69"/>
      <c r="USF248" s="69"/>
      <c r="USG248" s="69"/>
      <c r="USH248" s="69"/>
      <c r="USI248" s="69"/>
      <c r="USJ248" s="69"/>
      <c r="USK248" s="69"/>
      <c r="USL248" s="69"/>
      <c r="USM248" s="69"/>
      <c r="USN248" s="69"/>
      <c r="USO248" s="69"/>
      <c r="USP248" s="69"/>
      <c r="USQ248" s="69"/>
      <c r="USR248" s="69"/>
      <c r="USS248" s="69"/>
      <c r="UST248" s="69"/>
      <c r="USU248" s="69"/>
      <c r="USV248" s="69"/>
      <c r="USW248" s="69"/>
      <c r="USX248" s="69"/>
      <c r="USY248" s="69"/>
      <c r="USZ248" s="69"/>
      <c r="UTA248" s="69"/>
      <c r="UTB248" s="69"/>
      <c r="UTC248" s="69"/>
      <c r="UTD248" s="69"/>
      <c r="UTE248" s="69"/>
      <c r="UTF248" s="69"/>
      <c r="UTG248" s="69"/>
      <c r="UTH248" s="69"/>
      <c r="UTI248" s="69"/>
      <c r="UTJ248" s="69"/>
      <c r="UTK248" s="69"/>
      <c r="UTL248" s="69"/>
      <c r="UTM248" s="69"/>
      <c r="UTN248" s="69"/>
      <c r="UTO248" s="69"/>
      <c r="UTP248" s="69"/>
      <c r="UTQ248" s="69"/>
      <c r="UTR248" s="69"/>
      <c r="UTS248" s="69"/>
      <c r="UTT248" s="69"/>
      <c r="UTU248" s="69"/>
      <c r="UTV248" s="69"/>
      <c r="UTW248" s="69"/>
      <c r="UTX248" s="69"/>
      <c r="UTY248" s="69"/>
      <c r="UTZ248" s="69"/>
      <c r="UUA248" s="69"/>
      <c r="UUB248" s="69"/>
      <c r="UUC248" s="69"/>
      <c r="UUD248" s="69"/>
      <c r="UUE248" s="69"/>
      <c r="UUF248" s="69"/>
      <c r="UUG248" s="69"/>
      <c r="UUH248" s="69"/>
      <c r="UUI248" s="69"/>
      <c r="UUJ248" s="69"/>
      <c r="UUK248" s="69"/>
      <c r="UUL248" s="69"/>
      <c r="UUM248" s="69"/>
      <c r="UUN248" s="69"/>
      <c r="UUO248" s="69"/>
      <c r="UUP248" s="69"/>
      <c r="UUQ248" s="69"/>
      <c r="UUR248" s="69"/>
      <c r="UUS248" s="69"/>
      <c r="UUT248" s="69"/>
      <c r="UUU248" s="69"/>
      <c r="UUV248" s="69"/>
      <c r="UUW248" s="69"/>
      <c r="UUX248" s="69"/>
      <c r="UUY248" s="69"/>
      <c r="UUZ248" s="69"/>
      <c r="UVA248" s="69"/>
      <c r="UVB248" s="69"/>
      <c r="UVC248" s="69"/>
      <c r="UVD248" s="69"/>
      <c r="UVE248" s="69"/>
      <c r="UVF248" s="69"/>
      <c r="UVG248" s="69"/>
      <c r="UVH248" s="69"/>
      <c r="UVI248" s="69"/>
      <c r="UVJ248" s="69"/>
      <c r="UVK248" s="69"/>
      <c r="UVL248" s="69"/>
      <c r="UVM248" s="69"/>
      <c r="UVN248" s="69"/>
      <c r="UVO248" s="69"/>
      <c r="UVP248" s="69"/>
      <c r="UVQ248" s="69"/>
      <c r="UVR248" s="69"/>
      <c r="UVS248" s="69"/>
      <c r="UVT248" s="69"/>
      <c r="UVU248" s="69"/>
      <c r="UVV248" s="69"/>
      <c r="UVW248" s="69"/>
      <c r="UVX248" s="69"/>
      <c r="UVY248" s="69"/>
      <c r="UVZ248" s="69"/>
      <c r="UWA248" s="69"/>
      <c r="UWB248" s="69"/>
      <c r="UWC248" s="69"/>
      <c r="UWD248" s="69"/>
      <c r="UWE248" s="69"/>
      <c r="UWF248" s="69"/>
      <c r="UWG248" s="69"/>
      <c r="UWH248" s="69"/>
      <c r="UWI248" s="69"/>
      <c r="UWJ248" s="69"/>
      <c r="UWK248" s="69"/>
      <c r="UWL248" s="69"/>
      <c r="UWM248" s="69"/>
      <c r="UWN248" s="69"/>
      <c r="UWO248" s="69"/>
      <c r="UWP248" s="69"/>
      <c r="UWQ248" s="69"/>
      <c r="UWR248" s="69"/>
      <c r="UWS248" s="69"/>
      <c r="UWT248" s="69"/>
      <c r="UWU248" s="69"/>
      <c r="UWV248" s="69"/>
      <c r="UWW248" s="69"/>
      <c r="UWX248" s="69"/>
      <c r="UWY248" s="69"/>
      <c r="UWZ248" s="69"/>
      <c r="UXA248" s="69"/>
      <c r="UXB248" s="69"/>
      <c r="UXC248" s="69"/>
      <c r="UXD248" s="69"/>
      <c r="UXE248" s="69"/>
      <c r="UXF248" s="69"/>
      <c r="UXG248" s="69"/>
      <c r="UXH248" s="69"/>
      <c r="UXI248" s="69"/>
      <c r="UXJ248" s="69"/>
      <c r="UXK248" s="69"/>
      <c r="UXL248" s="69"/>
      <c r="UXM248" s="69"/>
      <c r="UXN248" s="69"/>
      <c r="UXO248" s="69"/>
      <c r="UXP248" s="69"/>
      <c r="UXQ248" s="69"/>
      <c r="UXR248" s="69"/>
      <c r="UXS248" s="69"/>
      <c r="UXT248" s="69"/>
      <c r="UXU248" s="69"/>
      <c r="UXV248" s="69"/>
      <c r="UXW248" s="69"/>
      <c r="UXX248" s="69"/>
      <c r="UXY248" s="69"/>
      <c r="UXZ248" s="69"/>
      <c r="UYA248" s="69"/>
      <c r="UYB248" s="69"/>
      <c r="UYC248" s="69"/>
      <c r="UYD248" s="69"/>
      <c r="UYE248" s="69"/>
      <c r="UYF248" s="69"/>
      <c r="UYG248" s="69"/>
      <c r="UYH248" s="69"/>
      <c r="UYI248" s="69"/>
      <c r="UYJ248" s="69"/>
      <c r="UYK248" s="69"/>
      <c r="UYL248" s="69"/>
      <c r="UYM248" s="69"/>
      <c r="UYN248" s="69"/>
      <c r="UYO248" s="69"/>
      <c r="UYP248" s="69"/>
      <c r="UYQ248" s="69"/>
      <c r="UYR248" s="69"/>
      <c r="UYS248" s="69"/>
      <c r="UYT248" s="69"/>
      <c r="UYU248" s="69"/>
      <c r="UYV248" s="69"/>
      <c r="UYW248" s="69"/>
      <c r="UYX248" s="69"/>
      <c r="UYY248" s="69"/>
      <c r="UYZ248" s="69"/>
      <c r="UZA248" s="69"/>
      <c r="UZB248" s="69"/>
      <c r="UZC248" s="69"/>
      <c r="UZD248" s="69"/>
      <c r="UZE248" s="69"/>
      <c r="UZF248" s="69"/>
      <c r="UZG248" s="69"/>
      <c r="UZH248" s="69"/>
      <c r="UZI248" s="69"/>
      <c r="UZJ248" s="69"/>
      <c r="UZK248" s="69"/>
      <c r="UZL248" s="69"/>
      <c r="UZM248" s="69"/>
      <c r="UZN248" s="69"/>
      <c r="UZO248" s="69"/>
      <c r="UZP248" s="69"/>
      <c r="UZQ248" s="69"/>
      <c r="UZR248" s="69"/>
      <c r="UZS248" s="69"/>
      <c r="UZT248" s="69"/>
      <c r="UZU248" s="69"/>
      <c r="UZV248" s="69"/>
      <c r="UZW248" s="69"/>
      <c r="UZX248" s="69"/>
      <c r="UZY248" s="69"/>
      <c r="UZZ248" s="69"/>
      <c r="VAA248" s="69"/>
      <c r="VAB248" s="69"/>
      <c r="VAC248" s="69"/>
      <c r="VAD248" s="69"/>
      <c r="VAE248" s="69"/>
      <c r="VAF248" s="69"/>
      <c r="VAG248" s="69"/>
      <c r="VAH248" s="69"/>
      <c r="VAI248" s="69"/>
      <c r="VAJ248" s="69"/>
      <c r="VAK248" s="69"/>
      <c r="VAL248" s="69"/>
      <c r="VAM248" s="69"/>
      <c r="VAN248" s="69"/>
      <c r="VAO248" s="69"/>
      <c r="VAP248" s="69"/>
      <c r="VAQ248" s="69"/>
      <c r="VAR248" s="69"/>
      <c r="VAS248" s="69"/>
      <c r="VAT248" s="69"/>
      <c r="VAU248" s="69"/>
      <c r="VAV248" s="69"/>
      <c r="VAW248" s="69"/>
      <c r="VAX248" s="69"/>
      <c r="VAY248" s="69"/>
      <c r="VAZ248" s="69"/>
      <c r="VBA248" s="69"/>
      <c r="VBB248" s="69"/>
      <c r="VBC248" s="69"/>
      <c r="VBD248" s="69"/>
      <c r="VBE248" s="69"/>
      <c r="VBF248" s="69"/>
      <c r="VBG248" s="69"/>
      <c r="VBH248" s="69"/>
      <c r="VBI248" s="69"/>
      <c r="VBJ248" s="69"/>
      <c r="VBK248" s="69"/>
      <c r="VBL248" s="69"/>
      <c r="VBM248" s="69"/>
      <c r="VBN248" s="69"/>
      <c r="VBO248" s="69"/>
      <c r="VBP248" s="69"/>
      <c r="VBQ248" s="69"/>
      <c r="VBR248" s="69"/>
      <c r="VBS248" s="69"/>
      <c r="VBT248" s="69"/>
      <c r="VBU248" s="69"/>
      <c r="VBV248" s="69"/>
      <c r="VBW248" s="69"/>
      <c r="VBX248" s="69"/>
      <c r="VBY248" s="69"/>
      <c r="VBZ248" s="69"/>
      <c r="VCA248" s="69"/>
      <c r="VCB248" s="69"/>
      <c r="VCC248" s="69"/>
      <c r="VCD248" s="69"/>
      <c r="VCE248" s="69"/>
      <c r="VCF248" s="69"/>
      <c r="VCG248" s="69"/>
      <c r="VCH248" s="69"/>
      <c r="VCI248" s="69"/>
      <c r="VCJ248" s="69"/>
      <c r="VCK248" s="69"/>
      <c r="VCL248" s="69"/>
      <c r="VCM248" s="69"/>
      <c r="VCN248" s="69"/>
      <c r="VCO248" s="69"/>
      <c r="VCP248" s="69"/>
      <c r="VCQ248" s="69"/>
      <c r="VCR248" s="69"/>
      <c r="VCS248" s="69"/>
      <c r="VCT248" s="69"/>
      <c r="VCU248" s="69"/>
      <c r="VCV248" s="69"/>
      <c r="VCW248" s="69"/>
      <c r="VCX248" s="69"/>
      <c r="VCY248" s="69"/>
      <c r="VCZ248" s="69"/>
      <c r="VDA248" s="69"/>
      <c r="VDB248" s="69"/>
      <c r="VDC248" s="69"/>
      <c r="VDD248" s="69"/>
      <c r="VDE248" s="69"/>
      <c r="VDF248" s="69"/>
      <c r="VDG248" s="69"/>
      <c r="VDH248" s="69"/>
      <c r="VDI248" s="69"/>
      <c r="VDJ248" s="69"/>
      <c r="VDK248" s="69"/>
      <c r="VDL248" s="69"/>
      <c r="VDM248" s="69"/>
      <c r="VDN248" s="69"/>
      <c r="VDO248" s="69"/>
      <c r="VDP248" s="69"/>
      <c r="VDQ248" s="69"/>
      <c r="VDR248" s="69"/>
      <c r="VDS248" s="69"/>
      <c r="VDT248" s="69"/>
      <c r="VDU248" s="69"/>
      <c r="VDV248" s="69"/>
      <c r="VDW248" s="69"/>
      <c r="VDX248" s="69"/>
      <c r="VDY248" s="69"/>
      <c r="VDZ248" s="69"/>
      <c r="VEA248" s="69"/>
      <c r="VEB248" s="69"/>
      <c r="VEC248" s="69"/>
      <c r="VED248" s="69"/>
      <c r="VEE248" s="69"/>
      <c r="VEF248" s="69"/>
      <c r="VEG248" s="69"/>
      <c r="VEH248" s="69"/>
      <c r="VEI248" s="69"/>
      <c r="VEJ248" s="69"/>
      <c r="VEK248" s="69"/>
      <c r="VEL248" s="69"/>
      <c r="VEM248" s="69"/>
      <c r="VEN248" s="69"/>
      <c r="VEO248" s="69"/>
      <c r="VEP248" s="69"/>
      <c r="VEQ248" s="69"/>
      <c r="VER248" s="69"/>
      <c r="VES248" s="69"/>
      <c r="VET248" s="69"/>
      <c r="VEU248" s="69"/>
      <c r="VEV248" s="69"/>
      <c r="VEW248" s="69"/>
      <c r="VEX248" s="69"/>
      <c r="VEY248" s="69"/>
      <c r="VEZ248" s="69"/>
      <c r="VFA248" s="69"/>
      <c r="VFB248" s="69"/>
      <c r="VFC248" s="69"/>
      <c r="VFD248" s="69"/>
      <c r="VFE248" s="69"/>
      <c r="VFF248" s="69"/>
      <c r="VFG248" s="69"/>
      <c r="VFH248" s="69"/>
      <c r="VFI248" s="69"/>
      <c r="VFJ248" s="69"/>
      <c r="VFK248" s="69"/>
      <c r="VFL248" s="69"/>
      <c r="VFM248" s="69"/>
      <c r="VFN248" s="69"/>
      <c r="VFO248" s="69"/>
      <c r="VFP248" s="69"/>
      <c r="VFQ248" s="69"/>
      <c r="VFR248" s="69"/>
      <c r="VFS248" s="69"/>
      <c r="VFT248" s="69"/>
      <c r="VFU248" s="69"/>
      <c r="VFV248" s="69"/>
      <c r="VFW248" s="69"/>
      <c r="VFX248" s="69"/>
      <c r="VFY248" s="69"/>
      <c r="VFZ248" s="69"/>
      <c r="VGA248" s="69"/>
      <c r="VGB248" s="69"/>
      <c r="VGC248" s="69"/>
      <c r="VGD248" s="69"/>
      <c r="VGE248" s="69"/>
      <c r="VGF248" s="69"/>
      <c r="VGG248" s="69"/>
      <c r="VGH248" s="69"/>
      <c r="VGI248" s="69"/>
      <c r="VGJ248" s="69"/>
      <c r="VGK248" s="69"/>
      <c r="VGL248" s="69"/>
      <c r="VGM248" s="69"/>
      <c r="VGN248" s="69"/>
      <c r="VGO248" s="69"/>
      <c r="VGP248" s="69"/>
      <c r="VGQ248" s="69"/>
      <c r="VGR248" s="69"/>
      <c r="VGS248" s="69"/>
      <c r="VGT248" s="69"/>
      <c r="VGU248" s="69"/>
      <c r="VGV248" s="69"/>
      <c r="VGW248" s="69"/>
      <c r="VGX248" s="69"/>
      <c r="VGY248" s="69"/>
      <c r="VGZ248" s="69"/>
      <c r="VHA248" s="69"/>
      <c r="VHB248" s="69"/>
      <c r="VHC248" s="69"/>
      <c r="VHD248" s="69"/>
      <c r="VHE248" s="69"/>
      <c r="VHF248" s="69"/>
      <c r="VHG248" s="69"/>
      <c r="VHH248" s="69"/>
      <c r="VHI248" s="69"/>
      <c r="VHJ248" s="69"/>
      <c r="VHK248" s="69"/>
      <c r="VHL248" s="69"/>
      <c r="VHM248" s="69"/>
      <c r="VHN248" s="69"/>
      <c r="VHO248" s="69"/>
      <c r="VHP248" s="69"/>
      <c r="VHQ248" s="69"/>
      <c r="VHR248" s="69"/>
      <c r="VHS248" s="69"/>
      <c r="VHT248" s="69"/>
      <c r="VHU248" s="69"/>
      <c r="VHV248" s="69"/>
      <c r="VHW248" s="69"/>
      <c r="VHX248" s="69"/>
      <c r="VHY248" s="69"/>
      <c r="VHZ248" s="69"/>
      <c r="VIA248" s="69"/>
      <c r="VIB248" s="69"/>
      <c r="VIC248" s="69"/>
      <c r="VID248" s="69"/>
      <c r="VIE248" s="69"/>
      <c r="VIF248" s="69"/>
      <c r="VIG248" s="69"/>
      <c r="VIH248" s="69"/>
      <c r="VII248" s="69"/>
      <c r="VIJ248" s="69"/>
      <c r="VIK248" s="69"/>
      <c r="VIL248" s="69"/>
      <c r="VIM248" s="69"/>
      <c r="VIN248" s="69"/>
      <c r="VIO248" s="69"/>
      <c r="VIP248" s="69"/>
      <c r="VIQ248" s="69"/>
      <c r="VIR248" s="69"/>
      <c r="VIS248" s="69"/>
      <c r="VIT248" s="69"/>
      <c r="VIU248" s="69"/>
      <c r="VIV248" s="69"/>
      <c r="VIW248" s="69"/>
      <c r="VIX248" s="69"/>
      <c r="VIY248" s="69"/>
      <c r="VIZ248" s="69"/>
      <c r="VJA248" s="69"/>
      <c r="VJB248" s="69"/>
      <c r="VJC248" s="69"/>
      <c r="VJD248" s="69"/>
      <c r="VJE248" s="69"/>
      <c r="VJF248" s="69"/>
      <c r="VJG248" s="69"/>
      <c r="VJH248" s="69"/>
      <c r="VJI248" s="69"/>
      <c r="VJJ248" s="69"/>
      <c r="VJK248" s="69"/>
      <c r="VJL248" s="69"/>
      <c r="VJM248" s="69"/>
      <c r="VJN248" s="69"/>
      <c r="VJO248" s="69"/>
      <c r="VJP248" s="69"/>
      <c r="VJQ248" s="69"/>
      <c r="VJR248" s="69"/>
      <c r="VJS248" s="69"/>
      <c r="VJT248" s="69"/>
      <c r="VJU248" s="69"/>
      <c r="VJV248" s="69"/>
      <c r="VJW248" s="69"/>
      <c r="VJX248" s="69"/>
      <c r="VJY248" s="69"/>
      <c r="VJZ248" s="69"/>
      <c r="VKA248" s="69"/>
      <c r="VKB248" s="69"/>
      <c r="VKC248" s="69"/>
      <c r="VKD248" s="69"/>
      <c r="VKE248" s="69"/>
      <c r="VKF248" s="69"/>
      <c r="VKG248" s="69"/>
      <c r="VKH248" s="69"/>
      <c r="VKI248" s="69"/>
      <c r="VKJ248" s="69"/>
      <c r="VKK248" s="69"/>
      <c r="VKL248" s="69"/>
      <c r="VKM248" s="69"/>
      <c r="VKN248" s="69"/>
      <c r="VKO248" s="69"/>
      <c r="VKP248" s="69"/>
      <c r="VKQ248" s="69"/>
      <c r="VKR248" s="69"/>
      <c r="VKS248" s="69"/>
      <c r="VKT248" s="69"/>
      <c r="VKU248" s="69"/>
      <c r="VKV248" s="69"/>
      <c r="VKW248" s="69"/>
      <c r="VKX248" s="69"/>
      <c r="VKY248" s="69"/>
      <c r="VKZ248" s="69"/>
      <c r="VLA248" s="69"/>
      <c r="VLB248" s="69"/>
      <c r="VLC248" s="69"/>
      <c r="VLD248" s="69"/>
      <c r="VLE248" s="69"/>
      <c r="VLF248" s="69"/>
      <c r="VLG248" s="69"/>
      <c r="VLH248" s="69"/>
      <c r="VLI248" s="69"/>
      <c r="VLJ248" s="69"/>
      <c r="VLK248" s="69"/>
      <c r="VLL248" s="69"/>
      <c r="VLM248" s="69"/>
      <c r="VLN248" s="69"/>
      <c r="VLO248" s="69"/>
      <c r="VLP248" s="69"/>
      <c r="VLQ248" s="69"/>
      <c r="VLR248" s="69"/>
      <c r="VLS248" s="69"/>
      <c r="VLT248" s="69"/>
      <c r="VLU248" s="69"/>
      <c r="VLV248" s="69"/>
      <c r="VLW248" s="69"/>
      <c r="VLX248" s="69"/>
      <c r="VLY248" s="69"/>
      <c r="VLZ248" s="69"/>
      <c r="VMA248" s="69"/>
      <c r="VMB248" s="69"/>
      <c r="VMC248" s="69"/>
      <c r="VMD248" s="69"/>
      <c r="VME248" s="69"/>
      <c r="VMF248" s="69"/>
      <c r="VMG248" s="69"/>
      <c r="VMH248" s="69"/>
      <c r="VMI248" s="69"/>
      <c r="VMJ248" s="69"/>
      <c r="VMK248" s="69"/>
      <c r="VML248" s="69"/>
      <c r="VMM248" s="69"/>
      <c r="VMN248" s="69"/>
      <c r="VMO248" s="69"/>
      <c r="VMP248" s="69"/>
      <c r="VMQ248" s="69"/>
      <c r="VMR248" s="69"/>
      <c r="VMS248" s="69"/>
      <c r="VMT248" s="69"/>
      <c r="VMU248" s="69"/>
      <c r="VMV248" s="69"/>
      <c r="VMW248" s="69"/>
      <c r="VMX248" s="69"/>
      <c r="VMY248" s="69"/>
      <c r="VMZ248" s="69"/>
      <c r="VNA248" s="69"/>
      <c r="VNB248" s="69"/>
      <c r="VNC248" s="69"/>
      <c r="VND248" s="69"/>
      <c r="VNE248" s="69"/>
      <c r="VNF248" s="69"/>
      <c r="VNG248" s="69"/>
      <c r="VNH248" s="69"/>
      <c r="VNI248" s="69"/>
      <c r="VNJ248" s="69"/>
      <c r="VNK248" s="69"/>
      <c r="VNL248" s="69"/>
      <c r="VNM248" s="69"/>
      <c r="VNN248" s="69"/>
      <c r="VNO248" s="69"/>
      <c r="VNP248" s="69"/>
      <c r="VNQ248" s="69"/>
      <c r="VNR248" s="69"/>
      <c r="VNS248" s="69"/>
      <c r="VNT248" s="69"/>
      <c r="VNU248" s="69"/>
      <c r="VNV248" s="69"/>
      <c r="VNW248" s="69"/>
      <c r="VNX248" s="69"/>
      <c r="VNY248" s="69"/>
      <c r="VNZ248" s="69"/>
      <c r="VOA248" s="69"/>
      <c r="VOB248" s="69"/>
      <c r="VOC248" s="69"/>
      <c r="VOD248" s="69"/>
      <c r="VOE248" s="69"/>
      <c r="VOF248" s="69"/>
      <c r="VOG248" s="69"/>
      <c r="VOH248" s="69"/>
      <c r="VOI248" s="69"/>
      <c r="VOJ248" s="69"/>
      <c r="VOK248" s="69"/>
      <c r="VOL248" s="69"/>
      <c r="VOM248" s="69"/>
      <c r="VON248" s="69"/>
      <c r="VOO248" s="69"/>
      <c r="VOP248" s="69"/>
      <c r="VOQ248" s="69"/>
      <c r="VOR248" s="69"/>
      <c r="VOS248" s="69"/>
      <c r="VOT248" s="69"/>
      <c r="VOU248" s="69"/>
      <c r="VOV248" s="69"/>
      <c r="VOW248" s="69"/>
      <c r="VOX248" s="69"/>
      <c r="VOY248" s="69"/>
      <c r="VOZ248" s="69"/>
      <c r="VPA248" s="69"/>
      <c r="VPB248" s="69"/>
      <c r="VPC248" s="69"/>
      <c r="VPD248" s="69"/>
      <c r="VPE248" s="69"/>
      <c r="VPF248" s="69"/>
      <c r="VPG248" s="69"/>
      <c r="VPH248" s="69"/>
      <c r="VPI248" s="69"/>
      <c r="VPJ248" s="69"/>
      <c r="VPK248" s="69"/>
      <c r="VPL248" s="69"/>
      <c r="VPM248" s="69"/>
      <c r="VPN248" s="69"/>
      <c r="VPO248" s="69"/>
      <c r="VPP248" s="69"/>
      <c r="VPQ248" s="69"/>
      <c r="VPR248" s="69"/>
      <c r="VPS248" s="69"/>
      <c r="VPT248" s="69"/>
      <c r="VPU248" s="69"/>
      <c r="VPV248" s="69"/>
      <c r="VPW248" s="69"/>
      <c r="VPX248" s="69"/>
      <c r="VPY248" s="69"/>
      <c r="VPZ248" s="69"/>
      <c r="VQA248" s="69"/>
      <c r="VQB248" s="69"/>
      <c r="VQC248" s="69"/>
      <c r="VQD248" s="69"/>
      <c r="VQE248" s="69"/>
      <c r="VQF248" s="69"/>
      <c r="VQG248" s="69"/>
      <c r="VQH248" s="69"/>
      <c r="VQI248" s="69"/>
      <c r="VQJ248" s="69"/>
      <c r="VQK248" s="69"/>
      <c r="VQL248" s="69"/>
      <c r="VQM248" s="69"/>
      <c r="VQN248" s="69"/>
      <c r="VQO248" s="69"/>
      <c r="VQP248" s="69"/>
      <c r="VQQ248" s="69"/>
      <c r="VQR248" s="69"/>
      <c r="VQS248" s="69"/>
      <c r="VQT248" s="69"/>
      <c r="VQU248" s="69"/>
      <c r="VQV248" s="69"/>
      <c r="VQW248" s="69"/>
      <c r="VQX248" s="69"/>
      <c r="VQY248" s="69"/>
      <c r="VQZ248" s="69"/>
      <c r="VRA248" s="69"/>
      <c r="VRB248" s="69"/>
      <c r="VRC248" s="69"/>
      <c r="VRD248" s="69"/>
      <c r="VRE248" s="69"/>
      <c r="VRF248" s="69"/>
      <c r="VRG248" s="69"/>
      <c r="VRH248" s="69"/>
      <c r="VRI248" s="69"/>
      <c r="VRJ248" s="69"/>
      <c r="VRK248" s="69"/>
      <c r="VRL248" s="69"/>
      <c r="VRM248" s="69"/>
      <c r="VRN248" s="69"/>
      <c r="VRO248" s="69"/>
      <c r="VRP248" s="69"/>
      <c r="VRQ248" s="69"/>
      <c r="VRR248" s="69"/>
      <c r="VRS248" s="69"/>
      <c r="VRT248" s="69"/>
      <c r="VRU248" s="69"/>
      <c r="VRV248" s="69"/>
      <c r="VRW248" s="69"/>
      <c r="VRX248" s="69"/>
      <c r="VRY248" s="69"/>
      <c r="VRZ248" s="69"/>
      <c r="VSA248" s="69"/>
      <c r="VSB248" s="69"/>
      <c r="VSC248" s="69"/>
      <c r="VSD248" s="69"/>
      <c r="VSE248" s="69"/>
      <c r="VSF248" s="69"/>
      <c r="VSG248" s="69"/>
      <c r="VSH248" s="69"/>
      <c r="VSI248" s="69"/>
      <c r="VSJ248" s="69"/>
      <c r="VSK248" s="69"/>
      <c r="VSL248" s="69"/>
      <c r="VSM248" s="69"/>
      <c r="VSN248" s="69"/>
      <c r="VSO248" s="69"/>
      <c r="VSP248" s="69"/>
      <c r="VSQ248" s="69"/>
      <c r="VSR248" s="69"/>
      <c r="VSS248" s="69"/>
      <c r="VST248" s="69"/>
      <c r="VSU248" s="69"/>
      <c r="VSV248" s="69"/>
      <c r="VSW248" s="69"/>
      <c r="VSX248" s="69"/>
      <c r="VSY248" s="69"/>
      <c r="VSZ248" s="69"/>
      <c r="VTA248" s="69"/>
      <c r="VTB248" s="69"/>
      <c r="VTC248" s="69"/>
      <c r="VTD248" s="69"/>
      <c r="VTE248" s="69"/>
      <c r="VTF248" s="69"/>
      <c r="VTG248" s="69"/>
      <c r="VTH248" s="69"/>
      <c r="VTI248" s="69"/>
      <c r="VTJ248" s="69"/>
      <c r="VTK248" s="69"/>
      <c r="VTL248" s="69"/>
      <c r="VTM248" s="69"/>
      <c r="VTN248" s="69"/>
      <c r="VTO248" s="69"/>
      <c r="VTP248" s="69"/>
      <c r="VTQ248" s="69"/>
      <c r="VTR248" s="69"/>
      <c r="VTS248" s="69"/>
      <c r="VTT248" s="69"/>
      <c r="VTU248" s="69"/>
      <c r="VTV248" s="69"/>
      <c r="VTW248" s="69"/>
      <c r="VTX248" s="69"/>
      <c r="VTY248" s="69"/>
      <c r="VTZ248" s="69"/>
      <c r="VUA248" s="69"/>
      <c r="VUB248" s="69"/>
      <c r="VUC248" s="69"/>
      <c r="VUD248" s="69"/>
      <c r="VUE248" s="69"/>
      <c r="VUF248" s="69"/>
      <c r="VUG248" s="69"/>
      <c r="VUH248" s="69"/>
      <c r="VUI248" s="69"/>
      <c r="VUJ248" s="69"/>
      <c r="VUK248" s="69"/>
      <c r="VUL248" s="69"/>
      <c r="VUM248" s="69"/>
      <c r="VUN248" s="69"/>
      <c r="VUO248" s="69"/>
      <c r="VUP248" s="69"/>
      <c r="VUQ248" s="69"/>
      <c r="VUR248" s="69"/>
      <c r="VUS248" s="69"/>
      <c r="VUT248" s="69"/>
      <c r="VUU248" s="69"/>
      <c r="VUV248" s="69"/>
      <c r="VUW248" s="69"/>
      <c r="VUX248" s="69"/>
      <c r="VUY248" s="69"/>
      <c r="VUZ248" s="69"/>
      <c r="VVA248" s="69"/>
      <c r="VVB248" s="69"/>
      <c r="VVC248" s="69"/>
      <c r="VVD248" s="69"/>
      <c r="VVE248" s="69"/>
      <c r="VVF248" s="69"/>
      <c r="VVG248" s="69"/>
      <c r="VVH248" s="69"/>
      <c r="VVI248" s="69"/>
      <c r="VVJ248" s="69"/>
      <c r="VVK248" s="69"/>
      <c r="VVL248" s="69"/>
      <c r="VVM248" s="69"/>
      <c r="VVN248" s="69"/>
      <c r="VVO248" s="69"/>
      <c r="VVP248" s="69"/>
      <c r="VVQ248" s="69"/>
      <c r="VVR248" s="69"/>
      <c r="VVS248" s="69"/>
      <c r="VVT248" s="69"/>
      <c r="VVU248" s="69"/>
      <c r="VVV248" s="69"/>
      <c r="VVW248" s="69"/>
      <c r="VVX248" s="69"/>
      <c r="VVY248" s="69"/>
      <c r="VVZ248" s="69"/>
      <c r="VWA248" s="69"/>
      <c r="VWB248" s="69"/>
      <c r="VWC248" s="69"/>
      <c r="VWD248" s="69"/>
      <c r="VWE248" s="69"/>
      <c r="VWF248" s="69"/>
      <c r="VWG248" s="69"/>
      <c r="VWH248" s="69"/>
      <c r="VWI248" s="69"/>
      <c r="VWJ248" s="69"/>
      <c r="VWK248" s="69"/>
      <c r="VWL248" s="69"/>
      <c r="VWM248" s="69"/>
      <c r="VWN248" s="69"/>
      <c r="VWO248" s="69"/>
      <c r="VWP248" s="69"/>
      <c r="VWQ248" s="69"/>
      <c r="VWR248" s="69"/>
      <c r="VWS248" s="69"/>
      <c r="VWT248" s="69"/>
      <c r="VWU248" s="69"/>
      <c r="VWV248" s="69"/>
      <c r="VWW248" s="69"/>
      <c r="VWX248" s="69"/>
      <c r="VWY248" s="69"/>
      <c r="VWZ248" s="69"/>
      <c r="VXA248" s="69"/>
      <c r="VXB248" s="69"/>
      <c r="VXC248" s="69"/>
      <c r="VXD248" s="69"/>
      <c r="VXE248" s="69"/>
      <c r="VXF248" s="69"/>
      <c r="VXG248" s="69"/>
      <c r="VXH248" s="69"/>
      <c r="VXI248" s="69"/>
      <c r="VXJ248" s="69"/>
      <c r="VXK248" s="69"/>
      <c r="VXL248" s="69"/>
      <c r="VXM248" s="69"/>
      <c r="VXN248" s="69"/>
      <c r="VXO248" s="69"/>
      <c r="VXP248" s="69"/>
      <c r="VXQ248" s="69"/>
      <c r="VXR248" s="69"/>
      <c r="VXS248" s="69"/>
      <c r="VXT248" s="69"/>
      <c r="VXU248" s="69"/>
      <c r="VXV248" s="69"/>
      <c r="VXW248" s="69"/>
      <c r="VXX248" s="69"/>
      <c r="VXY248" s="69"/>
      <c r="VXZ248" s="69"/>
      <c r="VYA248" s="69"/>
      <c r="VYB248" s="69"/>
      <c r="VYC248" s="69"/>
      <c r="VYD248" s="69"/>
      <c r="VYE248" s="69"/>
      <c r="VYF248" s="69"/>
      <c r="VYG248" s="69"/>
      <c r="VYH248" s="69"/>
      <c r="VYI248" s="69"/>
      <c r="VYJ248" s="69"/>
      <c r="VYK248" s="69"/>
      <c r="VYL248" s="69"/>
      <c r="VYM248" s="69"/>
      <c r="VYN248" s="69"/>
      <c r="VYO248" s="69"/>
      <c r="VYP248" s="69"/>
      <c r="VYQ248" s="69"/>
      <c r="VYR248" s="69"/>
      <c r="VYS248" s="69"/>
      <c r="VYT248" s="69"/>
      <c r="VYU248" s="69"/>
      <c r="VYV248" s="69"/>
      <c r="VYW248" s="69"/>
      <c r="VYX248" s="69"/>
      <c r="VYY248" s="69"/>
      <c r="VYZ248" s="69"/>
      <c r="VZA248" s="69"/>
      <c r="VZB248" s="69"/>
      <c r="VZC248" s="69"/>
      <c r="VZD248" s="69"/>
      <c r="VZE248" s="69"/>
      <c r="VZF248" s="69"/>
      <c r="VZG248" s="69"/>
      <c r="VZH248" s="69"/>
      <c r="VZI248" s="69"/>
      <c r="VZJ248" s="69"/>
      <c r="VZK248" s="69"/>
      <c r="VZL248" s="69"/>
      <c r="VZM248" s="69"/>
      <c r="VZN248" s="69"/>
      <c r="VZO248" s="69"/>
      <c r="VZP248" s="69"/>
      <c r="VZQ248" s="69"/>
      <c r="VZR248" s="69"/>
      <c r="VZS248" s="69"/>
      <c r="VZT248" s="69"/>
      <c r="VZU248" s="69"/>
      <c r="VZV248" s="69"/>
      <c r="VZW248" s="69"/>
      <c r="VZX248" s="69"/>
      <c r="VZY248" s="69"/>
      <c r="VZZ248" s="69"/>
      <c r="WAA248" s="69"/>
      <c r="WAB248" s="69"/>
      <c r="WAC248" s="69"/>
      <c r="WAD248" s="69"/>
      <c r="WAE248" s="69"/>
      <c r="WAF248" s="69"/>
      <c r="WAG248" s="69"/>
      <c r="WAH248" s="69"/>
      <c r="WAI248" s="69"/>
      <c r="WAJ248" s="69"/>
      <c r="WAK248" s="69"/>
      <c r="WAL248" s="69"/>
      <c r="WAM248" s="69"/>
      <c r="WAN248" s="69"/>
      <c r="WAO248" s="69"/>
      <c r="WAP248" s="69"/>
      <c r="WAQ248" s="69"/>
      <c r="WAR248" s="69"/>
      <c r="WAS248" s="69"/>
      <c r="WAT248" s="69"/>
      <c r="WAU248" s="69"/>
      <c r="WAV248" s="69"/>
      <c r="WAW248" s="69"/>
      <c r="WAX248" s="69"/>
      <c r="WAY248" s="69"/>
      <c r="WAZ248" s="69"/>
      <c r="WBA248" s="69"/>
      <c r="WBB248" s="69"/>
      <c r="WBC248" s="69"/>
      <c r="WBD248" s="69"/>
      <c r="WBE248" s="69"/>
      <c r="WBF248" s="69"/>
      <c r="WBG248" s="69"/>
      <c r="WBH248" s="69"/>
      <c r="WBI248" s="69"/>
      <c r="WBJ248" s="69"/>
      <c r="WBK248" s="69"/>
      <c r="WBL248" s="69"/>
      <c r="WBM248" s="69"/>
      <c r="WBN248" s="69"/>
      <c r="WBO248" s="69"/>
      <c r="WBP248" s="69"/>
      <c r="WBQ248" s="69"/>
      <c r="WBR248" s="69"/>
      <c r="WBS248" s="69"/>
      <c r="WBT248" s="69"/>
      <c r="WBU248" s="69"/>
      <c r="WBV248" s="69"/>
      <c r="WBW248" s="69"/>
      <c r="WBX248" s="69"/>
      <c r="WBY248" s="69"/>
      <c r="WBZ248" s="69"/>
      <c r="WCA248" s="69"/>
      <c r="WCB248" s="69"/>
      <c r="WCC248" s="69"/>
      <c r="WCD248" s="69"/>
      <c r="WCE248" s="69"/>
      <c r="WCF248" s="69"/>
      <c r="WCG248" s="69"/>
      <c r="WCH248" s="69"/>
      <c r="WCI248" s="69"/>
      <c r="WCJ248" s="69"/>
      <c r="WCK248" s="69"/>
      <c r="WCL248" s="69"/>
      <c r="WCM248" s="69"/>
      <c r="WCN248" s="69"/>
      <c r="WCO248" s="69"/>
      <c r="WCP248" s="69"/>
      <c r="WCQ248" s="69"/>
      <c r="WCR248" s="69"/>
      <c r="WCS248" s="69"/>
      <c r="WCT248" s="69"/>
      <c r="WCU248" s="69"/>
      <c r="WCV248" s="69"/>
      <c r="WCW248" s="69"/>
      <c r="WCX248" s="69"/>
      <c r="WCY248" s="69"/>
      <c r="WCZ248" s="69"/>
      <c r="WDA248" s="69"/>
      <c r="WDB248" s="69"/>
      <c r="WDC248" s="69"/>
      <c r="WDD248" s="69"/>
      <c r="WDE248" s="69"/>
      <c r="WDF248" s="69"/>
      <c r="WDG248" s="69"/>
      <c r="WDH248" s="69"/>
      <c r="WDI248" s="69"/>
      <c r="WDJ248" s="69"/>
      <c r="WDK248" s="69"/>
      <c r="WDL248" s="69"/>
      <c r="WDM248" s="69"/>
      <c r="WDN248" s="69"/>
      <c r="WDO248" s="69"/>
      <c r="WDP248" s="69"/>
      <c r="WDQ248" s="69"/>
      <c r="WDR248" s="69"/>
      <c r="WDS248" s="69"/>
      <c r="WDT248" s="69"/>
      <c r="WDU248" s="69"/>
      <c r="WDV248" s="69"/>
      <c r="WDW248" s="69"/>
      <c r="WDX248" s="69"/>
      <c r="WDY248" s="69"/>
      <c r="WDZ248" s="69"/>
      <c r="WEA248" s="69"/>
      <c r="WEB248" s="69"/>
      <c r="WEC248" s="69"/>
      <c r="WED248" s="69"/>
      <c r="WEE248" s="69"/>
      <c r="WEF248" s="69"/>
      <c r="WEG248" s="69"/>
      <c r="WEH248" s="69"/>
      <c r="WEI248" s="69"/>
      <c r="WEJ248" s="69"/>
      <c r="WEK248" s="69"/>
      <c r="WEL248" s="69"/>
      <c r="WEM248" s="69"/>
      <c r="WEN248" s="69"/>
      <c r="WEO248" s="69"/>
      <c r="WEP248" s="69"/>
      <c r="WEQ248" s="69"/>
      <c r="WER248" s="69"/>
      <c r="WES248" s="69"/>
      <c r="WET248" s="69"/>
      <c r="WEU248" s="69"/>
      <c r="WEV248" s="69"/>
      <c r="WEW248" s="69"/>
      <c r="WEX248" s="69"/>
      <c r="WEY248" s="69"/>
      <c r="WEZ248" s="69"/>
      <c r="WFA248" s="69"/>
      <c r="WFB248" s="69"/>
      <c r="WFC248" s="69"/>
      <c r="WFD248" s="69"/>
      <c r="WFE248" s="69"/>
      <c r="WFF248" s="69"/>
      <c r="WFG248" s="69"/>
      <c r="WFH248" s="69"/>
      <c r="WFI248" s="69"/>
      <c r="WFJ248" s="69"/>
      <c r="WFK248" s="69"/>
      <c r="WFL248" s="69"/>
      <c r="WFM248" s="69"/>
      <c r="WFN248" s="69"/>
      <c r="WFO248" s="69"/>
      <c r="WFP248" s="69"/>
      <c r="WFQ248" s="69"/>
      <c r="WFR248" s="69"/>
      <c r="WFS248" s="69"/>
      <c r="WFT248" s="69"/>
      <c r="WFU248" s="69"/>
      <c r="WFV248" s="69"/>
      <c r="WFW248" s="69"/>
      <c r="WFX248" s="69"/>
      <c r="WFY248" s="69"/>
      <c r="WFZ248" s="69"/>
      <c r="WGA248" s="69"/>
      <c r="WGB248" s="69"/>
      <c r="WGC248" s="69"/>
      <c r="WGD248" s="69"/>
      <c r="WGE248" s="69"/>
      <c r="WGF248" s="69"/>
      <c r="WGG248" s="69"/>
      <c r="WGH248" s="69"/>
      <c r="WGI248" s="69"/>
      <c r="WGJ248" s="69"/>
      <c r="WGK248" s="69"/>
      <c r="WGL248" s="69"/>
      <c r="WGM248" s="69"/>
      <c r="WGN248" s="69"/>
      <c r="WGO248" s="69"/>
      <c r="WGP248" s="69"/>
      <c r="WGQ248" s="69"/>
      <c r="WGR248" s="69"/>
      <c r="WGS248" s="69"/>
      <c r="WGT248" s="69"/>
      <c r="WGU248" s="69"/>
      <c r="WGV248" s="69"/>
      <c r="WGW248" s="69"/>
      <c r="WGX248" s="69"/>
      <c r="WGY248" s="69"/>
      <c r="WGZ248" s="69"/>
      <c r="WHA248" s="69"/>
      <c r="WHB248" s="69"/>
      <c r="WHC248" s="69"/>
      <c r="WHD248" s="69"/>
      <c r="WHE248" s="69"/>
      <c r="WHF248" s="69"/>
      <c r="WHG248" s="69"/>
      <c r="WHH248" s="69"/>
      <c r="WHI248" s="69"/>
      <c r="WHJ248" s="69"/>
      <c r="WHK248" s="69"/>
      <c r="WHL248" s="69"/>
      <c r="WHM248" s="69"/>
      <c r="WHN248" s="69"/>
      <c r="WHO248" s="69"/>
      <c r="WHP248" s="69"/>
      <c r="WHQ248" s="69"/>
      <c r="WHR248" s="69"/>
      <c r="WHS248" s="69"/>
      <c r="WHT248" s="69"/>
      <c r="WHU248" s="69"/>
      <c r="WHV248" s="69"/>
      <c r="WHW248" s="69"/>
      <c r="WHX248" s="69"/>
      <c r="WHY248" s="69"/>
      <c r="WHZ248" s="69"/>
      <c r="WIA248" s="69"/>
      <c r="WIB248" s="69"/>
      <c r="WIC248" s="69"/>
      <c r="WID248" s="69"/>
      <c r="WIE248" s="69"/>
      <c r="WIF248" s="69"/>
      <c r="WIG248" s="69"/>
      <c r="WIH248" s="69"/>
      <c r="WII248" s="69"/>
      <c r="WIJ248" s="69"/>
      <c r="WIK248" s="69"/>
      <c r="WIL248" s="69"/>
      <c r="WIM248" s="69"/>
      <c r="WIN248" s="69"/>
      <c r="WIO248" s="69"/>
      <c r="WIP248" s="69"/>
      <c r="WIQ248" s="69"/>
      <c r="WIR248" s="69"/>
      <c r="WIS248" s="69"/>
      <c r="WIT248" s="69"/>
      <c r="WIU248" s="69"/>
      <c r="WIV248" s="69"/>
      <c r="WIW248" s="69"/>
      <c r="WIX248" s="69"/>
      <c r="WIY248" s="69"/>
      <c r="WIZ248" s="69"/>
      <c r="WJA248" s="69"/>
      <c r="WJB248" s="69"/>
      <c r="WJC248" s="69"/>
      <c r="WJD248" s="69"/>
      <c r="WJE248" s="69"/>
      <c r="WJF248" s="69"/>
      <c r="WJG248" s="69"/>
      <c r="WJH248" s="69"/>
      <c r="WJI248" s="69"/>
      <c r="WJJ248" s="69"/>
      <c r="WJK248" s="69"/>
      <c r="WJL248" s="69"/>
      <c r="WJM248" s="69"/>
      <c r="WJN248" s="69"/>
      <c r="WJO248" s="69"/>
      <c r="WJP248" s="69"/>
      <c r="WJQ248" s="69"/>
      <c r="WJR248" s="69"/>
      <c r="WJS248" s="69"/>
      <c r="WJT248" s="69"/>
      <c r="WJU248" s="69"/>
      <c r="WJV248" s="69"/>
      <c r="WJW248" s="69"/>
      <c r="WJX248" s="69"/>
      <c r="WJY248" s="69"/>
      <c r="WJZ248" s="69"/>
      <c r="WKA248" s="69"/>
      <c r="WKB248" s="69"/>
      <c r="WKC248" s="69"/>
      <c r="WKD248" s="69"/>
      <c r="WKE248" s="69"/>
      <c r="WKF248" s="69"/>
      <c r="WKG248" s="69"/>
      <c r="WKH248" s="69"/>
      <c r="WKI248" s="69"/>
      <c r="WKJ248" s="69"/>
      <c r="WKK248" s="69"/>
      <c r="WKL248" s="69"/>
      <c r="WKM248" s="69"/>
      <c r="WKN248" s="69"/>
      <c r="WKO248" s="69"/>
      <c r="WKP248" s="69"/>
      <c r="WKQ248" s="69"/>
      <c r="WKR248" s="69"/>
      <c r="WKS248" s="69"/>
      <c r="WKT248" s="69"/>
      <c r="WKU248" s="69"/>
      <c r="WKV248" s="69"/>
      <c r="WKW248" s="69"/>
      <c r="WKX248" s="69"/>
      <c r="WKY248" s="69"/>
      <c r="WKZ248" s="69"/>
      <c r="WLA248" s="69"/>
      <c r="WLB248" s="69"/>
      <c r="WLC248" s="69"/>
      <c r="WLD248" s="69"/>
      <c r="WLE248" s="69"/>
      <c r="WLF248" s="69"/>
      <c r="WLG248" s="69"/>
      <c r="WLH248" s="69"/>
      <c r="WLI248" s="69"/>
      <c r="WLJ248" s="69"/>
      <c r="WLK248" s="69"/>
      <c r="WLL248" s="69"/>
      <c r="WLM248" s="69"/>
      <c r="WLN248" s="69"/>
      <c r="WLO248" s="69"/>
      <c r="WLP248" s="69"/>
      <c r="WLQ248" s="69"/>
      <c r="WLR248" s="69"/>
      <c r="WLS248" s="69"/>
      <c r="WLT248" s="69"/>
      <c r="WLU248" s="69"/>
      <c r="WLV248" s="69"/>
      <c r="WLW248" s="69"/>
      <c r="WLX248" s="69"/>
      <c r="WLY248" s="69"/>
      <c r="WLZ248" s="69"/>
      <c r="WMA248" s="69"/>
      <c r="WMB248" s="69"/>
      <c r="WMC248" s="69"/>
      <c r="WMD248" s="69"/>
      <c r="WME248" s="69"/>
      <c r="WMF248" s="69"/>
      <c r="WMG248" s="69"/>
      <c r="WMH248" s="69"/>
      <c r="WMI248" s="69"/>
      <c r="WMJ248" s="69"/>
      <c r="WMK248" s="69"/>
      <c r="WML248" s="69"/>
      <c r="WMM248" s="69"/>
      <c r="WMN248" s="69"/>
      <c r="WMO248" s="69"/>
      <c r="WMP248" s="69"/>
      <c r="WMQ248" s="69"/>
      <c r="WMR248" s="69"/>
      <c r="WMS248" s="69"/>
      <c r="WMT248" s="69"/>
      <c r="WMU248" s="69"/>
      <c r="WMV248" s="69"/>
      <c r="WMW248" s="69"/>
      <c r="WMX248" s="69"/>
      <c r="WMY248" s="69"/>
      <c r="WMZ248" s="69"/>
      <c r="WNA248" s="69"/>
      <c r="WNB248" s="69"/>
      <c r="WNC248" s="69"/>
      <c r="WND248" s="69"/>
      <c r="WNE248" s="69"/>
      <c r="WNF248" s="69"/>
      <c r="WNG248" s="69"/>
      <c r="WNH248" s="69"/>
      <c r="WNI248" s="69"/>
      <c r="WNJ248" s="69"/>
      <c r="WNK248" s="69"/>
      <c r="WNL248" s="69"/>
      <c r="WNM248" s="69"/>
      <c r="WNN248" s="69"/>
      <c r="WNO248" s="69"/>
      <c r="WNP248" s="69"/>
      <c r="WNQ248" s="69"/>
      <c r="WNR248" s="69"/>
      <c r="WNS248" s="69"/>
      <c r="WNT248" s="69"/>
      <c r="WNU248" s="69"/>
      <c r="WNV248" s="69"/>
      <c r="WNW248" s="69"/>
      <c r="WNX248" s="69"/>
      <c r="WNY248" s="69"/>
      <c r="WNZ248" s="69"/>
      <c r="WOA248" s="69"/>
      <c r="WOB248" s="69"/>
      <c r="WOC248" s="69"/>
      <c r="WOD248" s="69"/>
      <c r="WOE248" s="69"/>
      <c r="WOF248" s="69"/>
      <c r="WOG248" s="69"/>
      <c r="WOH248" s="69"/>
      <c r="WOI248" s="69"/>
      <c r="WOJ248" s="69"/>
      <c r="WOK248" s="69"/>
      <c r="WOL248" s="69"/>
      <c r="WOM248" s="69"/>
      <c r="WON248" s="69"/>
      <c r="WOO248" s="69"/>
      <c r="WOP248" s="69"/>
      <c r="WOQ248" s="69"/>
      <c r="WOR248" s="69"/>
      <c r="WOS248" s="69"/>
      <c r="WOT248" s="69"/>
      <c r="WOU248" s="69"/>
      <c r="WOV248" s="69"/>
      <c r="WOW248" s="69"/>
      <c r="WOX248" s="69"/>
      <c r="WOY248" s="69"/>
      <c r="WOZ248" s="69"/>
      <c r="WPA248" s="69"/>
      <c r="WPB248" s="69"/>
      <c r="WPC248" s="69"/>
      <c r="WPD248" s="69"/>
      <c r="WPE248" s="69"/>
      <c r="WPF248" s="69"/>
      <c r="WPG248" s="69"/>
      <c r="WPH248" s="69"/>
      <c r="WPI248" s="69"/>
      <c r="WPJ248" s="69"/>
      <c r="WPK248" s="69"/>
      <c r="WPL248" s="69"/>
      <c r="WPM248" s="69"/>
      <c r="WPN248" s="69"/>
      <c r="WPO248" s="69"/>
      <c r="WPP248" s="69"/>
      <c r="WPQ248" s="69"/>
      <c r="WPR248" s="69"/>
      <c r="WPS248" s="69"/>
      <c r="WPT248" s="69"/>
      <c r="WPU248" s="69"/>
      <c r="WPV248" s="69"/>
      <c r="WPW248" s="69"/>
      <c r="WPX248" s="69"/>
      <c r="WPY248" s="69"/>
      <c r="WPZ248" s="69"/>
      <c r="WQA248" s="69"/>
      <c r="WQB248" s="69"/>
      <c r="WQC248" s="69"/>
      <c r="WQD248" s="69"/>
      <c r="WQE248" s="69"/>
      <c r="WQF248" s="69"/>
      <c r="WQG248" s="69"/>
      <c r="WQH248" s="69"/>
      <c r="WQI248" s="69"/>
      <c r="WQJ248" s="69"/>
      <c r="WQK248" s="69"/>
      <c r="WQL248" s="69"/>
      <c r="WQM248" s="69"/>
      <c r="WQN248" s="69"/>
      <c r="WQO248" s="69"/>
      <c r="WQP248" s="69"/>
      <c r="WQQ248" s="69"/>
      <c r="WQR248" s="69"/>
      <c r="WQS248" s="69"/>
      <c r="WQT248" s="69"/>
      <c r="WQU248" s="69"/>
      <c r="WQV248" s="69"/>
      <c r="WQW248" s="69"/>
      <c r="WQX248" s="69"/>
      <c r="WQY248" s="69"/>
      <c r="WQZ248" s="69"/>
      <c r="WRA248" s="69"/>
      <c r="WRB248" s="69"/>
      <c r="WRC248" s="69"/>
      <c r="WRD248" s="69"/>
      <c r="WRE248" s="69"/>
      <c r="WRF248" s="69"/>
      <c r="WRG248" s="69"/>
      <c r="WRH248" s="69"/>
      <c r="WRI248" s="69"/>
      <c r="WRJ248" s="69"/>
      <c r="WRK248" s="69"/>
      <c r="WRL248" s="69"/>
      <c r="WRM248" s="69"/>
      <c r="WRN248" s="69"/>
      <c r="WRO248" s="69"/>
      <c r="WRP248" s="69"/>
      <c r="WRQ248" s="69"/>
      <c r="WRR248" s="69"/>
      <c r="WRS248" s="69"/>
      <c r="WRT248" s="69"/>
      <c r="WRU248" s="69"/>
      <c r="WRV248" s="69"/>
      <c r="WRW248" s="69"/>
      <c r="WRX248" s="69"/>
      <c r="WRY248" s="69"/>
      <c r="WRZ248" s="69"/>
      <c r="WSA248" s="69"/>
      <c r="WSB248" s="69"/>
      <c r="WSC248" s="69"/>
      <c r="WSD248" s="69"/>
      <c r="WSE248" s="69"/>
      <c r="WSF248" s="69"/>
      <c r="WSG248" s="69"/>
      <c r="WSH248" s="69"/>
      <c r="WSI248" s="69"/>
      <c r="WSJ248" s="69"/>
      <c r="WSK248" s="69"/>
      <c r="WSL248" s="69"/>
      <c r="WSM248" s="69"/>
      <c r="WSN248" s="69"/>
      <c r="WSO248" s="69"/>
      <c r="WSP248" s="69"/>
      <c r="WSQ248" s="69"/>
      <c r="WSR248" s="69"/>
      <c r="WSS248" s="69"/>
      <c r="WST248" s="69"/>
      <c r="WSU248" s="69"/>
      <c r="WSV248" s="69"/>
      <c r="WSW248" s="69"/>
      <c r="WSX248" s="69"/>
      <c r="WSY248" s="69"/>
      <c r="WSZ248" s="69"/>
      <c r="WTA248" s="69"/>
      <c r="WTB248" s="69"/>
      <c r="WTC248" s="69"/>
      <c r="WTD248" s="69"/>
      <c r="WTE248" s="69"/>
      <c r="WTF248" s="69"/>
      <c r="WTG248" s="69"/>
      <c r="WTH248" s="69"/>
      <c r="WTI248" s="69"/>
      <c r="WTJ248" s="69"/>
      <c r="WTK248" s="69"/>
      <c r="WTL248" s="69"/>
      <c r="WTM248" s="69"/>
      <c r="WTN248" s="69"/>
      <c r="WTO248" s="69"/>
      <c r="WTP248" s="69"/>
      <c r="WTQ248" s="69"/>
      <c r="WTR248" s="69"/>
      <c r="WTS248" s="69"/>
      <c r="WTT248" s="69"/>
      <c r="WTU248" s="69"/>
      <c r="WTV248" s="69"/>
      <c r="WTW248" s="69"/>
      <c r="WTX248" s="69"/>
      <c r="WTY248" s="69"/>
      <c r="WTZ248" s="69"/>
      <c r="WUA248" s="69"/>
      <c r="WUB248" s="69"/>
      <c r="WUC248" s="69"/>
      <c r="WUD248" s="69"/>
      <c r="WUE248" s="69"/>
      <c r="WUF248" s="69"/>
      <c r="WUG248" s="69"/>
      <c r="WUH248" s="69"/>
      <c r="WUI248" s="69"/>
      <c r="WUJ248" s="69"/>
      <c r="WUK248" s="69"/>
      <c r="WUL248" s="69"/>
      <c r="WUM248" s="69"/>
      <c r="WUN248" s="69"/>
      <c r="WUO248" s="69"/>
      <c r="WUP248" s="69"/>
      <c r="WUQ248" s="69"/>
      <c r="WUR248" s="69"/>
      <c r="WUS248" s="69"/>
      <c r="WUT248" s="69"/>
      <c r="WUU248" s="69"/>
      <c r="WUV248" s="69"/>
      <c r="WUW248" s="69"/>
      <c r="WUX248" s="69"/>
      <c r="WUY248" s="69"/>
      <c r="WUZ248" s="69"/>
      <c r="WVA248" s="69"/>
      <c r="WVB248" s="69"/>
      <c r="WVC248" s="69"/>
      <c r="WVD248" s="69"/>
      <c r="WVE248" s="69"/>
      <c r="WVF248" s="69"/>
      <c r="WVG248" s="69"/>
      <c r="WVH248" s="69"/>
      <c r="WVI248" s="69"/>
      <c r="WVJ248" s="69"/>
      <c r="WVK248" s="69"/>
      <c r="WVL248" s="69"/>
      <c r="WVM248" s="69"/>
      <c r="WVN248" s="69"/>
      <c r="WVO248" s="69"/>
      <c r="WVP248" s="69"/>
      <c r="WVQ248" s="69"/>
      <c r="WVR248" s="69"/>
      <c r="WVS248" s="69"/>
      <c r="WVT248" s="69"/>
      <c r="WVU248" s="69"/>
      <c r="WVV248" s="69"/>
      <c r="WVW248" s="69"/>
      <c r="WVX248" s="69"/>
      <c r="WVY248" s="69"/>
      <c r="WVZ248" s="69"/>
      <c r="WWA248" s="69"/>
      <c r="WWB248" s="69"/>
      <c r="WWC248" s="69"/>
      <c r="WWD248" s="69"/>
      <c r="WWE248" s="69"/>
      <c r="WWF248" s="69"/>
      <c r="WWG248" s="69"/>
      <c r="WWH248" s="69"/>
      <c r="WWI248" s="69"/>
      <c r="WWJ248" s="69"/>
      <c r="WWK248" s="69"/>
      <c r="WWL248" s="69"/>
      <c r="WWM248" s="69"/>
      <c r="WWN248" s="69"/>
      <c r="WWO248" s="69"/>
      <c r="WWP248" s="69"/>
      <c r="WWQ248" s="69"/>
      <c r="WWR248" s="69"/>
      <c r="WWS248" s="69"/>
      <c r="WWT248" s="69"/>
      <c r="WWU248" s="69"/>
      <c r="WWV248" s="69"/>
      <c r="WWW248" s="69"/>
      <c r="WWX248" s="69"/>
      <c r="WWY248" s="69"/>
      <c r="WWZ248" s="69"/>
      <c r="WXA248" s="69"/>
      <c r="WXB248" s="69"/>
      <c r="WXC248" s="69"/>
      <c r="WXD248" s="69"/>
      <c r="WXE248" s="69"/>
      <c r="WXF248" s="69"/>
      <c r="WXG248" s="69"/>
      <c r="WXH248" s="69"/>
      <c r="WXI248" s="69"/>
      <c r="WXJ248" s="69"/>
      <c r="WXK248" s="69"/>
      <c r="WXL248" s="69"/>
      <c r="WXM248" s="69"/>
      <c r="WXN248" s="69"/>
      <c r="WXO248" s="69"/>
      <c r="WXP248" s="69"/>
      <c r="WXQ248" s="69"/>
      <c r="WXR248" s="69"/>
      <c r="WXS248" s="69"/>
      <c r="WXT248" s="69"/>
      <c r="WXU248" s="69"/>
      <c r="WXV248" s="69"/>
      <c r="WXW248" s="69"/>
      <c r="WXX248" s="69"/>
      <c r="WXY248" s="69"/>
      <c r="WXZ248" s="69"/>
      <c r="WYA248" s="69"/>
      <c r="WYB248" s="69"/>
      <c r="WYC248" s="69"/>
      <c r="WYD248" s="69"/>
      <c r="WYE248" s="69"/>
      <c r="WYF248" s="69"/>
      <c r="WYG248" s="69"/>
      <c r="WYH248" s="69"/>
      <c r="WYI248" s="69"/>
      <c r="WYJ248" s="69"/>
      <c r="WYK248" s="69"/>
      <c r="WYL248" s="69"/>
      <c r="WYM248" s="69"/>
      <c r="WYN248" s="69"/>
      <c r="WYO248" s="69"/>
      <c r="WYP248" s="69"/>
      <c r="WYQ248" s="69"/>
      <c r="WYR248" s="69"/>
      <c r="WYS248" s="69"/>
      <c r="WYT248" s="69"/>
      <c r="WYU248" s="69"/>
      <c r="WYV248" s="69"/>
      <c r="WYW248" s="69"/>
      <c r="WYX248" s="69"/>
      <c r="WYY248" s="69"/>
      <c r="WYZ248" s="69"/>
      <c r="WZA248" s="69"/>
      <c r="WZB248" s="69"/>
      <c r="WZC248" s="69"/>
      <c r="WZD248" s="69"/>
      <c r="WZE248" s="69"/>
      <c r="WZF248" s="69"/>
      <c r="WZG248" s="69"/>
      <c r="WZH248" s="69"/>
      <c r="WZI248" s="69"/>
      <c r="WZJ248" s="69"/>
      <c r="WZK248" s="69"/>
      <c r="WZL248" s="69"/>
      <c r="WZM248" s="69"/>
      <c r="WZN248" s="69"/>
      <c r="WZO248" s="69"/>
      <c r="WZP248" s="69"/>
      <c r="WZQ248" s="69"/>
      <c r="WZR248" s="69"/>
      <c r="WZS248" s="69"/>
      <c r="WZT248" s="69"/>
      <c r="WZU248" s="69"/>
      <c r="WZV248" s="69"/>
      <c r="WZW248" s="69"/>
      <c r="WZX248" s="69"/>
      <c r="WZY248" s="69"/>
      <c r="WZZ248" s="69"/>
      <c r="XAA248" s="69"/>
      <c r="XAB248" s="69"/>
      <c r="XAC248" s="69"/>
      <c r="XAD248" s="69"/>
      <c r="XAE248" s="69"/>
      <c r="XAF248" s="69"/>
      <c r="XAG248" s="69"/>
      <c r="XAH248" s="69"/>
      <c r="XAI248" s="69"/>
      <c r="XAJ248" s="69"/>
      <c r="XAK248" s="69"/>
      <c r="XAL248" s="69"/>
      <c r="XAM248" s="69"/>
      <c r="XAN248" s="69"/>
      <c r="XAO248" s="69"/>
      <c r="XAP248" s="69"/>
      <c r="XAQ248" s="69"/>
      <c r="XAR248" s="69"/>
      <c r="XAS248" s="69"/>
      <c r="XAT248" s="69"/>
      <c r="XAU248" s="69"/>
      <c r="XAV248" s="69"/>
      <c r="XAW248" s="69"/>
      <c r="XAX248" s="69"/>
      <c r="XAY248" s="69"/>
      <c r="XAZ248" s="69"/>
      <c r="XBA248" s="69"/>
      <c r="XBB248" s="69"/>
      <c r="XBC248" s="69"/>
      <c r="XBD248" s="69"/>
      <c r="XBE248" s="69"/>
      <c r="XBF248" s="69"/>
      <c r="XBG248" s="69"/>
      <c r="XBH248" s="69"/>
      <c r="XBI248" s="69"/>
      <c r="XBJ248" s="69"/>
      <c r="XBK248" s="69"/>
      <c r="XBL248" s="69"/>
      <c r="XBM248" s="69"/>
      <c r="XBN248" s="69"/>
      <c r="XBO248" s="69"/>
      <c r="XBP248" s="69"/>
      <c r="XBQ248" s="69"/>
      <c r="XBR248" s="69"/>
      <c r="XBS248" s="69"/>
      <c r="XBT248" s="69"/>
      <c r="XBU248" s="69"/>
      <c r="XBV248" s="69"/>
      <c r="XBW248" s="69"/>
      <c r="XBX248" s="69"/>
      <c r="XBY248" s="69"/>
      <c r="XBZ248" s="69"/>
      <c r="XCA248" s="69"/>
      <c r="XCB248" s="69"/>
      <c r="XCC248" s="69"/>
      <c r="XCD248" s="69"/>
      <c r="XCE248" s="69"/>
      <c r="XCF248" s="69"/>
      <c r="XCG248" s="69"/>
      <c r="XCH248" s="69"/>
      <c r="XCI248" s="69"/>
      <c r="XCJ248" s="69"/>
      <c r="XCK248" s="69"/>
      <c r="XCL248" s="69"/>
      <c r="XCM248" s="69"/>
      <c r="XCN248" s="69"/>
      <c r="XCO248" s="69"/>
      <c r="XCP248" s="69"/>
      <c r="XCQ248" s="69"/>
      <c r="XCR248" s="69"/>
      <c r="XCS248" s="69"/>
      <c r="XCT248" s="69"/>
      <c r="XCU248" s="69"/>
      <c r="XCV248" s="69"/>
      <c r="XCW248" s="69"/>
      <c r="XCX248" s="69"/>
      <c r="XCY248" s="69"/>
      <c r="XCZ248" s="69"/>
      <c r="XDA248" s="69"/>
      <c r="XDB248" s="69"/>
      <c r="XDC248" s="69"/>
      <c r="XDD248" s="69"/>
      <c r="XDE248" s="69"/>
      <c r="XDF248" s="69"/>
      <c r="XDG248" s="69"/>
      <c r="XDH248" s="69"/>
      <c r="XDI248" s="69"/>
      <c r="XDJ248" s="69"/>
      <c r="XDK248" s="69"/>
      <c r="XDL248" s="69"/>
      <c r="XDM248" s="69"/>
      <c r="XDN248" s="69"/>
      <c r="XDO248" s="69"/>
      <c r="XDP248" s="69"/>
      <c r="XDQ248" s="69"/>
      <c r="XDR248" s="69"/>
      <c r="XDS248" s="69"/>
      <c r="XDT248" s="69"/>
      <c r="XDU248" s="69"/>
      <c r="XDV248" s="69"/>
      <c r="XDW248" s="69"/>
      <c r="XDX248" s="69"/>
      <c r="XDY248" s="69"/>
      <c r="XDZ248" s="69"/>
      <c r="XEA248" s="69"/>
      <c r="XEB248" s="69"/>
      <c r="XEC248" s="69"/>
      <c r="XED248" s="69"/>
      <c r="XEE248" s="69"/>
      <c r="XEF248" s="69"/>
      <c r="XEG248" s="69"/>
      <c r="XEH248" s="69"/>
      <c r="XEI248" s="69"/>
      <c r="XEJ248" s="69"/>
      <c r="XEK248" s="69"/>
      <c r="XEL248" s="69"/>
      <c r="XEM248" s="69"/>
      <c r="XEN248" s="69"/>
      <c r="XEO248" s="69"/>
      <c r="XEP248" s="69"/>
      <c r="XEQ248" s="69"/>
      <c r="XER248" s="69"/>
      <c r="XES248" s="69"/>
      <c r="XET248" s="69"/>
      <c r="XEU248" s="69"/>
      <c r="XEV248" s="69"/>
      <c r="XEW248" s="69"/>
      <c r="XEX248" s="69"/>
      <c r="XEY248" s="69"/>
      <c r="XEZ248" s="69"/>
      <c r="XFA248" s="69"/>
      <c r="XFB248" s="69"/>
      <c r="XFC248" s="69"/>
      <c r="XFD248" s="69"/>
    </row>
    <row r="249" spans="1:16384">
      <c r="A249" s="69" t="s">
        <v>50</v>
      </c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80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  <c r="ED249" s="69"/>
      <c r="EE249" s="69"/>
      <c r="EF249" s="69"/>
      <c r="EG249" s="69"/>
      <c r="EH249" s="69"/>
      <c r="EI249" s="69"/>
      <c r="EJ249" s="69"/>
      <c r="EK249" s="69"/>
      <c r="EL249" s="69"/>
      <c r="EM249" s="69"/>
      <c r="EN249" s="69"/>
      <c r="EO249" s="69"/>
      <c r="EP249" s="69"/>
      <c r="EQ249" s="69"/>
      <c r="ER249" s="69"/>
      <c r="ES249" s="69"/>
      <c r="ET249" s="69"/>
      <c r="EU249" s="69"/>
      <c r="EV249" s="69"/>
      <c r="EW249" s="69"/>
      <c r="EX249" s="69"/>
      <c r="EY249" s="69"/>
      <c r="EZ249" s="69"/>
      <c r="FA249" s="69"/>
      <c r="FB249" s="69"/>
      <c r="FC249" s="69"/>
      <c r="FD249" s="69"/>
      <c r="FE249" s="69"/>
      <c r="FF249" s="69"/>
      <c r="FG249" s="69"/>
      <c r="FH249" s="69"/>
      <c r="FI249" s="69"/>
      <c r="FJ249" s="69"/>
      <c r="FK249" s="69"/>
      <c r="FL249" s="69"/>
      <c r="FM249" s="69"/>
      <c r="FN249" s="69"/>
      <c r="FO249" s="69"/>
      <c r="FP249" s="69"/>
      <c r="FQ249" s="69"/>
      <c r="FR249" s="69"/>
      <c r="FS249" s="69"/>
      <c r="FT249" s="69"/>
      <c r="FU249" s="69"/>
      <c r="FV249" s="69"/>
      <c r="FW249" s="69"/>
      <c r="FX249" s="69"/>
      <c r="FY249" s="69"/>
      <c r="FZ249" s="69"/>
      <c r="GA249" s="69"/>
      <c r="GB249" s="69"/>
      <c r="GC249" s="69"/>
      <c r="GD249" s="69"/>
      <c r="GE249" s="69"/>
      <c r="GF249" s="69"/>
      <c r="GG249" s="69"/>
      <c r="GH249" s="69"/>
      <c r="GI249" s="69"/>
      <c r="GJ249" s="69"/>
      <c r="GK249" s="69"/>
      <c r="GL249" s="69"/>
      <c r="GM249" s="69"/>
      <c r="GN249" s="69"/>
      <c r="GO249" s="69"/>
      <c r="GP249" s="69"/>
      <c r="GQ249" s="69"/>
      <c r="GR249" s="69"/>
      <c r="GS249" s="69"/>
      <c r="GT249" s="69"/>
      <c r="GU249" s="69"/>
      <c r="GV249" s="69"/>
      <c r="GW249" s="69"/>
      <c r="GX249" s="69"/>
      <c r="GY249" s="69"/>
      <c r="GZ249" s="69"/>
      <c r="HA249" s="69"/>
      <c r="HB249" s="69"/>
      <c r="HC249" s="69"/>
      <c r="HD249" s="69"/>
      <c r="HE249" s="69"/>
      <c r="HF249" s="69"/>
      <c r="HG249" s="69"/>
      <c r="HH249" s="69"/>
      <c r="HI249" s="69"/>
      <c r="HJ249" s="69"/>
      <c r="HK249" s="69"/>
      <c r="HL249" s="69"/>
      <c r="HM249" s="69"/>
      <c r="HN249" s="69"/>
      <c r="HO249" s="69"/>
      <c r="HP249" s="69"/>
      <c r="HQ249" s="69"/>
      <c r="HR249" s="69"/>
      <c r="HS249" s="69"/>
      <c r="HT249" s="69"/>
      <c r="HU249" s="69"/>
      <c r="HV249" s="69"/>
      <c r="HW249" s="69"/>
      <c r="HX249" s="69"/>
      <c r="HY249" s="69"/>
      <c r="HZ249" s="69"/>
      <c r="IA249" s="69"/>
      <c r="IB249" s="69"/>
      <c r="IC249" s="69"/>
      <c r="ID249" s="69"/>
      <c r="IE249" s="69"/>
      <c r="IF249" s="69"/>
      <c r="IG249" s="69"/>
      <c r="IH249" s="69"/>
      <c r="II249" s="69"/>
      <c r="IJ249" s="69"/>
      <c r="IK249" s="69"/>
      <c r="IL249" s="69"/>
      <c r="IM249" s="69"/>
      <c r="IN249" s="69"/>
      <c r="IO249" s="69"/>
      <c r="IP249" s="69"/>
      <c r="IQ249" s="69"/>
      <c r="IR249" s="69"/>
      <c r="IS249" s="69"/>
      <c r="IT249" s="69"/>
      <c r="IU249" s="69"/>
      <c r="IV249" s="69"/>
      <c r="IW249" s="69"/>
      <c r="IX249" s="69"/>
      <c r="IY249" s="69"/>
      <c r="IZ249" s="69"/>
      <c r="JA249" s="69"/>
      <c r="JB249" s="69"/>
      <c r="JC249" s="69"/>
      <c r="JD249" s="69"/>
      <c r="JE249" s="69"/>
      <c r="JF249" s="69"/>
      <c r="JG249" s="69"/>
      <c r="JH249" s="69"/>
      <c r="JI249" s="69"/>
      <c r="JJ249" s="69"/>
      <c r="JK249" s="69"/>
      <c r="JL249" s="69"/>
      <c r="JM249" s="69"/>
      <c r="JN249" s="69"/>
      <c r="JO249" s="69"/>
      <c r="JP249" s="69"/>
      <c r="JQ249" s="69"/>
      <c r="JR249" s="69"/>
      <c r="JS249" s="69"/>
      <c r="JT249" s="69"/>
      <c r="JU249" s="69"/>
      <c r="JV249" s="69"/>
      <c r="JW249" s="69"/>
      <c r="JX249" s="69"/>
      <c r="JY249" s="69"/>
      <c r="JZ249" s="69"/>
      <c r="KA249" s="69"/>
      <c r="KB249" s="69"/>
      <c r="KC249" s="69"/>
      <c r="KD249" s="69"/>
      <c r="KE249" s="69"/>
      <c r="KF249" s="69"/>
      <c r="KG249" s="69"/>
      <c r="KH249" s="69"/>
      <c r="KI249" s="69"/>
      <c r="KJ249" s="69"/>
      <c r="KK249" s="69"/>
      <c r="KL249" s="69"/>
      <c r="KM249" s="69"/>
      <c r="KN249" s="69"/>
      <c r="KO249" s="69"/>
      <c r="KP249" s="69"/>
      <c r="KQ249" s="69"/>
      <c r="KR249" s="69"/>
      <c r="KS249" s="69"/>
      <c r="KT249" s="69"/>
      <c r="KU249" s="69"/>
      <c r="KV249" s="69"/>
      <c r="KW249" s="69"/>
      <c r="KX249" s="69"/>
      <c r="KY249" s="69"/>
      <c r="KZ249" s="69"/>
      <c r="LA249" s="69"/>
      <c r="LB249" s="69"/>
      <c r="LC249" s="69"/>
      <c r="LD249" s="69"/>
      <c r="LE249" s="69"/>
      <c r="LF249" s="69"/>
      <c r="LG249" s="69"/>
      <c r="LH249" s="69"/>
      <c r="LI249" s="69"/>
      <c r="LJ249" s="69"/>
      <c r="LK249" s="69"/>
      <c r="LL249" s="69"/>
      <c r="LM249" s="69"/>
      <c r="LN249" s="69"/>
      <c r="LO249" s="69"/>
      <c r="LP249" s="69"/>
      <c r="LQ249" s="69"/>
      <c r="LR249" s="69"/>
      <c r="LS249" s="69"/>
      <c r="LT249" s="69"/>
      <c r="LU249" s="69"/>
      <c r="LV249" s="69"/>
      <c r="LW249" s="69"/>
      <c r="LX249" s="69"/>
      <c r="LY249" s="69"/>
      <c r="LZ249" s="69"/>
      <c r="MA249" s="69"/>
      <c r="MB249" s="69"/>
      <c r="MC249" s="69"/>
      <c r="MD249" s="69"/>
      <c r="ME249" s="69"/>
      <c r="MF249" s="69"/>
      <c r="MG249" s="69"/>
      <c r="MH249" s="69"/>
      <c r="MI249" s="69"/>
      <c r="MJ249" s="69"/>
      <c r="MK249" s="69"/>
      <c r="ML249" s="69"/>
      <c r="MM249" s="69"/>
      <c r="MN249" s="69"/>
      <c r="MO249" s="69"/>
      <c r="MP249" s="69"/>
      <c r="MQ249" s="69"/>
      <c r="MR249" s="69"/>
      <c r="MS249" s="69"/>
      <c r="MT249" s="69"/>
      <c r="MU249" s="69"/>
      <c r="MV249" s="69"/>
      <c r="MW249" s="69"/>
      <c r="MX249" s="69"/>
      <c r="MY249" s="69"/>
      <c r="MZ249" s="69"/>
      <c r="NA249" s="69"/>
      <c r="NB249" s="69"/>
      <c r="NC249" s="69"/>
      <c r="ND249" s="69"/>
      <c r="NE249" s="69"/>
      <c r="NF249" s="69"/>
      <c r="NG249" s="69"/>
      <c r="NH249" s="69"/>
      <c r="NI249" s="69"/>
      <c r="NJ249" s="69"/>
      <c r="NK249" s="69"/>
      <c r="NL249" s="69"/>
      <c r="NM249" s="69"/>
      <c r="NN249" s="69"/>
      <c r="NO249" s="69"/>
      <c r="NP249" s="69"/>
      <c r="NQ249" s="69"/>
      <c r="NR249" s="69"/>
      <c r="NS249" s="69"/>
      <c r="NT249" s="69"/>
      <c r="NU249" s="69"/>
      <c r="NV249" s="69"/>
      <c r="NW249" s="69"/>
      <c r="NX249" s="69"/>
      <c r="NY249" s="69"/>
      <c r="NZ249" s="69"/>
      <c r="OA249" s="69"/>
      <c r="OB249" s="69"/>
      <c r="OC249" s="69"/>
      <c r="OD249" s="69"/>
      <c r="OE249" s="69"/>
      <c r="OF249" s="69"/>
      <c r="OG249" s="69"/>
      <c r="OH249" s="69"/>
      <c r="OI249" s="69"/>
      <c r="OJ249" s="69"/>
      <c r="OK249" s="69"/>
      <c r="OL249" s="69"/>
      <c r="OM249" s="69"/>
      <c r="ON249" s="69"/>
      <c r="OO249" s="69"/>
      <c r="OP249" s="69"/>
      <c r="OQ249" s="69"/>
      <c r="OR249" s="69"/>
      <c r="OS249" s="69"/>
      <c r="OT249" s="69"/>
      <c r="OU249" s="69"/>
      <c r="OV249" s="69"/>
      <c r="OW249" s="69"/>
      <c r="OX249" s="69"/>
      <c r="OY249" s="69"/>
      <c r="OZ249" s="69"/>
      <c r="PA249" s="69"/>
      <c r="PB249" s="69"/>
      <c r="PC249" s="69"/>
      <c r="PD249" s="69"/>
      <c r="PE249" s="69"/>
      <c r="PF249" s="69"/>
      <c r="PG249" s="69"/>
      <c r="PH249" s="69"/>
      <c r="PI249" s="69"/>
      <c r="PJ249" s="69"/>
      <c r="PK249" s="69"/>
      <c r="PL249" s="69"/>
      <c r="PM249" s="69"/>
      <c r="PN249" s="69"/>
      <c r="PO249" s="69"/>
      <c r="PP249" s="69"/>
      <c r="PQ249" s="69"/>
      <c r="PR249" s="69"/>
      <c r="PS249" s="69"/>
      <c r="PT249" s="69"/>
      <c r="PU249" s="69"/>
      <c r="PV249" s="69"/>
      <c r="PW249" s="69"/>
      <c r="PX249" s="69"/>
      <c r="PY249" s="69"/>
      <c r="PZ249" s="69"/>
      <c r="QA249" s="69"/>
      <c r="QB249" s="69"/>
      <c r="QC249" s="69"/>
      <c r="QD249" s="69"/>
      <c r="QE249" s="69"/>
      <c r="QF249" s="69"/>
      <c r="QG249" s="69"/>
      <c r="QH249" s="69"/>
      <c r="QI249" s="69"/>
      <c r="QJ249" s="69"/>
      <c r="QK249" s="69"/>
      <c r="QL249" s="69"/>
      <c r="QM249" s="69"/>
      <c r="QN249" s="69"/>
      <c r="QO249" s="69"/>
      <c r="QP249" s="69"/>
      <c r="QQ249" s="69"/>
      <c r="QR249" s="69"/>
      <c r="QS249" s="69"/>
      <c r="QT249" s="69"/>
      <c r="QU249" s="69"/>
      <c r="QV249" s="69"/>
      <c r="QW249" s="69"/>
      <c r="QX249" s="69"/>
      <c r="QY249" s="69"/>
      <c r="QZ249" s="69"/>
      <c r="RA249" s="69"/>
      <c r="RB249" s="69"/>
      <c r="RC249" s="69"/>
      <c r="RD249" s="69"/>
      <c r="RE249" s="69"/>
      <c r="RF249" s="69"/>
      <c r="RG249" s="69"/>
      <c r="RH249" s="69"/>
      <c r="RI249" s="69"/>
      <c r="RJ249" s="69"/>
      <c r="RK249" s="69"/>
      <c r="RL249" s="69"/>
      <c r="RM249" s="69"/>
      <c r="RN249" s="69"/>
      <c r="RO249" s="69"/>
      <c r="RP249" s="69"/>
      <c r="RQ249" s="69"/>
      <c r="RR249" s="69"/>
      <c r="RS249" s="69"/>
      <c r="RT249" s="69"/>
      <c r="RU249" s="69"/>
      <c r="RV249" s="69"/>
      <c r="RW249" s="69"/>
      <c r="RX249" s="69"/>
      <c r="RY249" s="69"/>
      <c r="RZ249" s="69"/>
      <c r="SA249" s="69"/>
      <c r="SB249" s="69"/>
      <c r="SC249" s="69"/>
      <c r="SD249" s="69"/>
      <c r="SE249" s="69"/>
      <c r="SF249" s="69"/>
      <c r="SG249" s="69"/>
      <c r="SH249" s="69"/>
      <c r="SI249" s="69"/>
      <c r="SJ249" s="69"/>
      <c r="SK249" s="69"/>
      <c r="SL249" s="69"/>
      <c r="SM249" s="69"/>
      <c r="SN249" s="69"/>
      <c r="SO249" s="69"/>
      <c r="SP249" s="69"/>
      <c r="SQ249" s="69"/>
      <c r="SR249" s="69"/>
      <c r="SS249" s="69"/>
      <c r="ST249" s="69"/>
      <c r="SU249" s="69"/>
      <c r="SV249" s="69"/>
      <c r="SW249" s="69"/>
      <c r="SX249" s="69"/>
      <c r="SY249" s="69"/>
      <c r="SZ249" s="69"/>
      <c r="TA249" s="69"/>
      <c r="TB249" s="69"/>
      <c r="TC249" s="69"/>
      <c r="TD249" s="69"/>
      <c r="TE249" s="69"/>
      <c r="TF249" s="69"/>
      <c r="TG249" s="69"/>
      <c r="TH249" s="69"/>
      <c r="TI249" s="69"/>
      <c r="TJ249" s="69"/>
      <c r="TK249" s="69"/>
      <c r="TL249" s="69"/>
      <c r="TM249" s="69"/>
      <c r="TN249" s="69"/>
      <c r="TO249" s="69"/>
      <c r="TP249" s="69"/>
      <c r="TQ249" s="69"/>
      <c r="TR249" s="69"/>
      <c r="TS249" s="69"/>
      <c r="TT249" s="69"/>
      <c r="TU249" s="69"/>
      <c r="TV249" s="69"/>
      <c r="TW249" s="69"/>
      <c r="TX249" s="69"/>
      <c r="TY249" s="69"/>
      <c r="TZ249" s="69"/>
      <c r="UA249" s="69"/>
      <c r="UB249" s="69"/>
      <c r="UC249" s="69"/>
      <c r="UD249" s="69"/>
      <c r="UE249" s="69"/>
      <c r="UF249" s="69"/>
      <c r="UG249" s="69"/>
      <c r="UH249" s="69"/>
      <c r="UI249" s="69"/>
      <c r="UJ249" s="69"/>
      <c r="UK249" s="69"/>
      <c r="UL249" s="69"/>
      <c r="UM249" s="69"/>
      <c r="UN249" s="69"/>
      <c r="UO249" s="69"/>
      <c r="UP249" s="69"/>
      <c r="UQ249" s="69"/>
      <c r="UR249" s="69"/>
      <c r="US249" s="69"/>
      <c r="UT249" s="69"/>
      <c r="UU249" s="69"/>
      <c r="UV249" s="69"/>
      <c r="UW249" s="69"/>
      <c r="UX249" s="69"/>
      <c r="UY249" s="69"/>
      <c r="UZ249" s="69"/>
      <c r="VA249" s="69"/>
      <c r="VB249" s="69"/>
      <c r="VC249" s="69"/>
      <c r="VD249" s="69"/>
      <c r="VE249" s="69"/>
      <c r="VF249" s="69"/>
      <c r="VG249" s="69"/>
      <c r="VH249" s="69"/>
      <c r="VI249" s="69"/>
      <c r="VJ249" s="69"/>
      <c r="VK249" s="69"/>
      <c r="VL249" s="69"/>
      <c r="VM249" s="69"/>
      <c r="VN249" s="69"/>
      <c r="VO249" s="69"/>
      <c r="VP249" s="69"/>
      <c r="VQ249" s="69"/>
      <c r="VR249" s="69"/>
      <c r="VS249" s="69"/>
      <c r="VT249" s="69"/>
      <c r="VU249" s="69"/>
      <c r="VV249" s="69"/>
      <c r="VW249" s="69"/>
      <c r="VX249" s="69"/>
      <c r="VY249" s="69"/>
      <c r="VZ249" s="69"/>
      <c r="WA249" s="69"/>
      <c r="WB249" s="69"/>
      <c r="WC249" s="69"/>
      <c r="WD249" s="69"/>
      <c r="WE249" s="69"/>
      <c r="WF249" s="69"/>
      <c r="WG249" s="69"/>
      <c r="WH249" s="69"/>
      <c r="WI249" s="69"/>
      <c r="WJ249" s="69"/>
      <c r="WK249" s="69"/>
      <c r="WL249" s="69"/>
      <c r="WM249" s="69"/>
      <c r="WN249" s="69"/>
      <c r="WO249" s="69"/>
      <c r="WP249" s="69"/>
      <c r="WQ249" s="69"/>
      <c r="WR249" s="69"/>
      <c r="WS249" s="69"/>
      <c r="WT249" s="69"/>
      <c r="WU249" s="69"/>
      <c r="WV249" s="69"/>
      <c r="WW249" s="69"/>
      <c r="WX249" s="69"/>
      <c r="WY249" s="69"/>
      <c r="WZ249" s="69"/>
      <c r="XA249" s="69"/>
      <c r="XB249" s="69"/>
      <c r="XC249" s="69"/>
      <c r="XD249" s="69"/>
      <c r="XE249" s="69"/>
      <c r="XF249" s="69"/>
      <c r="XG249" s="69"/>
      <c r="XH249" s="69"/>
      <c r="XI249" s="69"/>
      <c r="XJ249" s="69"/>
      <c r="XK249" s="69"/>
      <c r="XL249" s="69"/>
      <c r="XM249" s="69"/>
      <c r="XN249" s="69"/>
      <c r="XO249" s="69"/>
      <c r="XP249" s="69"/>
      <c r="XQ249" s="69"/>
      <c r="XR249" s="69"/>
      <c r="XS249" s="69"/>
      <c r="XT249" s="69"/>
      <c r="XU249" s="69"/>
      <c r="XV249" s="69"/>
      <c r="XW249" s="69"/>
      <c r="XX249" s="69"/>
      <c r="XY249" s="69"/>
      <c r="XZ249" s="69"/>
      <c r="YA249" s="69"/>
      <c r="YB249" s="69"/>
      <c r="YC249" s="69"/>
      <c r="YD249" s="69"/>
      <c r="YE249" s="69"/>
      <c r="YF249" s="69"/>
      <c r="YG249" s="69"/>
      <c r="YH249" s="69"/>
      <c r="YI249" s="69"/>
      <c r="YJ249" s="69"/>
      <c r="YK249" s="69"/>
      <c r="YL249" s="69"/>
      <c r="YM249" s="69"/>
      <c r="YN249" s="69"/>
      <c r="YO249" s="69"/>
      <c r="YP249" s="69"/>
      <c r="YQ249" s="69"/>
      <c r="YR249" s="69"/>
      <c r="YS249" s="69"/>
      <c r="YT249" s="69"/>
      <c r="YU249" s="69"/>
      <c r="YV249" s="69"/>
      <c r="YW249" s="69"/>
      <c r="YX249" s="69"/>
      <c r="YY249" s="69"/>
      <c r="YZ249" s="69"/>
      <c r="ZA249" s="69"/>
      <c r="ZB249" s="69"/>
      <c r="ZC249" s="69"/>
      <c r="ZD249" s="69"/>
      <c r="ZE249" s="69"/>
      <c r="ZF249" s="69"/>
      <c r="ZG249" s="69"/>
      <c r="ZH249" s="69"/>
      <c r="ZI249" s="69"/>
      <c r="ZJ249" s="69"/>
      <c r="ZK249" s="69"/>
      <c r="ZL249" s="69"/>
      <c r="ZM249" s="69"/>
      <c r="ZN249" s="69"/>
      <c r="ZO249" s="69"/>
      <c r="ZP249" s="69"/>
      <c r="ZQ249" s="69"/>
      <c r="ZR249" s="69"/>
      <c r="ZS249" s="69"/>
      <c r="ZT249" s="69"/>
      <c r="ZU249" s="69"/>
      <c r="ZV249" s="69"/>
      <c r="ZW249" s="69"/>
      <c r="ZX249" s="69"/>
      <c r="ZY249" s="69"/>
      <c r="ZZ249" s="69"/>
      <c r="AAA249" s="69"/>
      <c r="AAB249" s="69"/>
      <c r="AAC249" s="69"/>
      <c r="AAD249" s="69"/>
      <c r="AAE249" s="69"/>
      <c r="AAF249" s="69"/>
      <c r="AAG249" s="69"/>
      <c r="AAH249" s="69"/>
      <c r="AAI249" s="69"/>
      <c r="AAJ249" s="69"/>
      <c r="AAK249" s="69"/>
      <c r="AAL249" s="69"/>
      <c r="AAM249" s="69"/>
      <c r="AAN249" s="69"/>
      <c r="AAO249" s="69"/>
      <c r="AAP249" s="69"/>
      <c r="AAQ249" s="69"/>
      <c r="AAR249" s="69"/>
      <c r="AAS249" s="69"/>
      <c r="AAT249" s="69"/>
      <c r="AAU249" s="69"/>
      <c r="AAV249" s="69"/>
      <c r="AAW249" s="69"/>
      <c r="AAX249" s="69"/>
      <c r="AAY249" s="69"/>
      <c r="AAZ249" s="69"/>
      <c r="ABA249" s="69"/>
      <c r="ABB249" s="69"/>
      <c r="ABC249" s="69"/>
      <c r="ABD249" s="69"/>
      <c r="ABE249" s="69"/>
      <c r="ABF249" s="69"/>
      <c r="ABG249" s="69"/>
      <c r="ABH249" s="69"/>
      <c r="ABI249" s="69"/>
      <c r="ABJ249" s="69"/>
      <c r="ABK249" s="69"/>
      <c r="ABL249" s="69"/>
      <c r="ABM249" s="69"/>
      <c r="ABN249" s="69"/>
      <c r="ABO249" s="69"/>
      <c r="ABP249" s="69"/>
      <c r="ABQ249" s="69"/>
      <c r="ABR249" s="69"/>
      <c r="ABS249" s="69"/>
      <c r="ABT249" s="69"/>
      <c r="ABU249" s="69"/>
      <c r="ABV249" s="69"/>
      <c r="ABW249" s="69"/>
      <c r="ABX249" s="69"/>
      <c r="ABY249" s="69"/>
      <c r="ABZ249" s="69"/>
      <c r="ACA249" s="69"/>
      <c r="ACB249" s="69"/>
      <c r="ACC249" s="69"/>
      <c r="ACD249" s="69"/>
      <c r="ACE249" s="69"/>
      <c r="ACF249" s="69"/>
      <c r="ACG249" s="69"/>
      <c r="ACH249" s="69"/>
      <c r="ACI249" s="69"/>
      <c r="ACJ249" s="69"/>
      <c r="ACK249" s="69"/>
      <c r="ACL249" s="69"/>
      <c r="ACM249" s="69"/>
      <c r="ACN249" s="69"/>
      <c r="ACO249" s="69"/>
      <c r="ACP249" s="69"/>
      <c r="ACQ249" s="69"/>
      <c r="ACR249" s="69"/>
      <c r="ACS249" s="69"/>
      <c r="ACT249" s="69"/>
      <c r="ACU249" s="69"/>
      <c r="ACV249" s="69"/>
      <c r="ACW249" s="69"/>
      <c r="ACX249" s="69"/>
      <c r="ACY249" s="69"/>
      <c r="ACZ249" s="69"/>
      <c r="ADA249" s="69"/>
      <c r="ADB249" s="69"/>
      <c r="ADC249" s="69"/>
      <c r="ADD249" s="69"/>
      <c r="ADE249" s="69"/>
      <c r="ADF249" s="69"/>
      <c r="ADG249" s="69"/>
      <c r="ADH249" s="69"/>
      <c r="ADI249" s="69"/>
      <c r="ADJ249" s="69"/>
      <c r="ADK249" s="69"/>
      <c r="ADL249" s="69"/>
      <c r="ADM249" s="69"/>
      <c r="ADN249" s="69"/>
      <c r="ADO249" s="69"/>
      <c r="ADP249" s="69"/>
      <c r="ADQ249" s="69"/>
      <c r="ADR249" s="69"/>
      <c r="ADS249" s="69"/>
      <c r="ADT249" s="69"/>
      <c r="ADU249" s="69"/>
      <c r="ADV249" s="69"/>
      <c r="ADW249" s="69"/>
      <c r="ADX249" s="69"/>
      <c r="ADY249" s="69"/>
      <c r="ADZ249" s="69"/>
      <c r="AEA249" s="69"/>
      <c r="AEB249" s="69"/>
      <c r="AEC249" s="69"/>
      <c r="AED249" s="69"/>
      <c r="AEE249" s="69"/>
      <c r="AEF249" s="69"/>
      <c r="AEG249" s="69"/>
      <c r="AEH249" s="69"/>
      <c r="AEI249" s="69"/>
      <c r="AEJ249" s="69"/>
      <c r="AEK249" s="69"/>
      <c r="AEL249" s="69"/>
      <c r="AEM249" s="69"/>
      <c r="AEN249" s="69"/>
      <c r="AEO249" s="69"/>
      <c r="AEP249" s="69"/>
      <c r="AEQ249" s="69"/>
      <c r="AER249" s="69"/>
      <c r="AES249" s="69"/>
      <c r="AET249" s="69"/>
      <c r="AEU249" s="69"/>
      <c r="AEV249" s="69"/>
      <c r="AEW249" s="69"/>
      <c r="AEX249" s="69"/>
      <c r="AEY249" s="69"/>
      <c r="AEZ249" s="69"/>
      <c r="AFA249" s="69"/>
      <c r="AFB249" s="69"/>
      <c r="AFC249" s="69"/>
      <c r="AFD249" s="69"/>
      <c r="AFE249" s="69"/>
      <c r="AFF249" s="69"/>
      <c r="AFG249" s="69"/>
      <c r="AFH249" s="69"/>
      <c r="AFI249" s="69"/>
      <c r="AFJ249" s="69"/>
      <c r="AFK249" s="69"/>
      <c r="AFL249" s="69"/>
      <c r="AFM249" s="69"/>
      <c r="AFN249" s="69"/>
      <c r="AFO249" s="69"/>
      <c r="AFP249" s="69"/>
      <c r="AFQ249" s="69"/>
      <c r="AFR249" s="69"/>
      <c r="AFS249" s="69"/>
      <c r="AFT249" s="69"/>
      <c r="AFU249" s="69"/>
      <c r="AFV249" s="69"/>
      <c r="AFW249" s="69"/>
      <c r="AFX249" s="69"/>
      <c r="AFY249" s="69"/>
      <c r="AFZ249" s="69"/>
      <c r="AGA249" s="69"/>
      <c r="AGB249" s="69"/>
      <c r="AGC249" s="69"/>
      <c r="AGD249" s="69"/>
      <c r="AGE249" s="69"/>
      <c r="AGF249" s="69"/>
      <c r="AGG249" s="69"/>
      <c r="AGH249" s="69"/>
      <c r="AGI249" s="69"/>
      <c r="AGJ249" s="69"/>
      <c r="AGK249" s="69"/>
      <c r="AGL249" s="69"/>
      <c r="AGM249" s="69"/>
      <c r="AGN249" s="69"/>
      <c r="AGO249" s="69"/>
      <c r="AGP249" s="69"/>
      <c r="AGQ249" s="69"/>
      <c r="AGR249" s="69"/>
      <c r="AGS249" s="69"/>
      <c r="AGT249" s="69"/>
      <c r="AGU249" s="69"/>
      <c r="AGV249" s="69"/>
      <c r="AGW249" s="69"/>
      <c r="AGX249" s="69"/>
      <c r="AGY249" s="69"/>
      <c r="AGZ249" s="69"/>
      <c r="AHA249" s="69"/>
      <c r="AHB249" s="69"/>
      <c r="AHC249" s="69"/>
      <c r="AHD249" s="69"/>
      <c r="AHE249" s="69"/>
      <c r="AHF249" s="69"/>
      <c r="AHG249" s="69"/>
      <c r="AHH249" s="69"/>
      <c r="AHI249" s="69"/>
      <c r="AHJ249" s="69"/>
      <c r="AHK249" s="69"/>
      <c r="AHL249" s="69"/>
      <c r="AHM249" s="69"/>
      <c r="AHN249" s="69"/>
      <c r="AHO249" s="69"/>
      <c r="AHP249" s="69"/>
      <c r="AHQ249" s="69"/>
      <c r="AHR249" s="69"/>
      <c r="AHS249" s="69"/>
      <c r="AHT249" s="69"/>
      <c r="AHU249" s="69"/>
      <c r="AHV249" s="69"/>
      <c r="AHW249" s="69"/>
      <c r="AHX249" s="69"/>
      <c r="AHY249" s="69"/>
      <c r="AHZ249" s="69"/>
      <c r="AIA249" s="69"/>
      <c r="AIB249" s="69"/>
      <c r="AIC249" s="69"/>
      <c r="AID249" s="69"/>
      <c r="AIE249" s="69"/>
      <c r="AIF249" s="69"/>
      <c r="AIG249" s="69"/>
      <c r="AIH249" s="69"/>
      <c r="AII249" s="69"/>
      <c r="AIJ249" s="69"/>
      <c r="AIK249" s="69"/>
      <c r="AIL249" s="69"/>
      <c r="AIM249" s="69"/>
      <c r="AIN249" s="69"/>
      <c r="AIO249" s="69"/>
      <c r="AIP249" s="69"/>
      <c r="AIQ249" s="69"/>
      <c r="AIR249" s="69"/>
      <c r="AIS249" s="69"/>
      <c r="AIT249" s="69"/>
      <c r="AIU249" s="69"/>
      <c r="AIV249" s="69"/>
      <c r="AIW249" s="69"/>
      <c r="AIX249" s="69"/>
      <c r="AIY249" s="69"/>
      <c r="AIZ249" s="69"/>
      <c r="AJA249" s="69"/>
      <c r="AJB249" s="69"/>
      <c r="AJC249" s="69"/>
      <c r="AJD249" s="69"/>
      <c r="AJE249" s="69"/>
      <c r="AJF249" s="69"/>
      <c r="AJG249" s="69"/>
      <c r="AJH249" s="69"/>
      <c r="AJI249" s="69"/>
      <c r="AJJ249" s="69"/>
      <c r="AJK249" s="69"/>
      <c r="AJL249" s="69"/>
      <c r="AJM249" s="69"/>
      <c r="AJN249" s="69"/>
      <c r="AJO249" s="69"/>
      <c r="AJP249" s="69"/>
      <c r="AJQ249" s="69"/>
      <c r="AJR249" s="69"/>
      <c r="AJS249" s="69"/>
      <c r="AJT249" s="69"/>
      <c r="AJU249" s="69"/>
      <c r="AJV249" s="69"/>
      <c r="AJW249" s="69"/>
      <c r="AJX249" s="69"/>
      <c r="AJY249" s="69"/>
      <c r="AJZ249" s="69"/>
      <c r="AKA249" s="69"/>
      <c r="AKB249" s="69"/>
      <c r="AKC249" s="69"/>
      <c r="AKD249" s="69"/>
      <c r="AKE249" s="69"/>
      <c r="AKF249" s="69"/>
      <c r="AKG249" s="69"/>
      <c r="AKH249" s="69"/>
      <c r="AKI249" s="69"/>
      <c r="AKJ249" s="69"/>
      <c r="AKK249" s="69"/>
      <c r="AKL249" s="69"/>
      <c r="AKM249" s="69"/>
      <c r="AKN249" s="69"/>
      <c r="AKO249" s="69"/>
      <c r="AKP249" s="69"/>
      <c r="AKQ249" s="69"/>
      <c r="AKR249" s="69"/>
      <c r="AKS249" s="69"/>
      <c r="AKT249" s="69"/>
      <c r="AKU249" s="69"/>
      <c r="AKV249" s="69"/>
      <c r="AKW249" s="69"/>
      <c r="AKX249" s="69"/>
      <c r="AKY249" s="69"/>
      <c r="AKZ249" s="69"/>
      <c r="ALA249" s="69"/>
      <c r="ALB249" s="69"/>
      <c r="ALC249" s="69"/>
      <c r="ALD249" s="69"/>
      <c r="ALE249" s="69"/>
      <c r="ALF249" s="69"/>
      <c r="ALG249" s="69"/>
      <c r="ALH249" s="69"/>
      <c r="ALI249" s="69"/>
      <c r="ALJ249" s="69"/>
      <c r="ALK249" s="69"/>
      <c r="ALL249" s="69"/>
      <c r="ALM249" s="69"/>
      <c r="ALN249" s="69"/>
      <c r="ALO249" s="69"/>
      <c r="ALP249" s="69"/>
      <c r="ALQ249" s="69"/>
      <c r="ALR249" s="69"/>
      <c r="ALS249" s="69"/>
      <c r="ALT249" s="69"/>
      <c r="ALU249" s="69"/>
      <c r="ALV249" s="69"/>
      <c r="ALW249" s="69"/>
      <c r="ALX249" s="69"/>
      <c r="ALY249" s="69"/>
      <c r="ALZ249" s="69"/>
      <c r="AMA249" s="69"/>
      <c r="AMB249" s="69"/>
      <c r="AMC249" s="69"/>
      <c r="AMD249" s="69"/>
      <c r="AME249" s="69"/>
      <c r="AMF249" s="69"/>
      <c r="AMG249" s="69"/>
      <c r="AMH249" s="69"/>
      <c r="AMI249" s="69"/>
      <c r="AMJ249" s="69"/>
      <c r="AMK249" s="69"/>
      <c r="AML249" s="69"/>
      <c r="AMM249" s="69"/>
      <c r="AMN249" s="69"/>
      <c r="AMO249" s="69"/>
      <c r="AMP249" s="69"/>
      <c r="AMQ249" s="69"/>
      <c r="AMR249" s="69"/>
      <c r="AMS249" s="69"/>
      <c r="AMT249" s="69"/>
      <c r="AMU249" s="69"/>
      <c r="AMV249" s="69"/>
      <c r="AMW249" s="69"/>
      <c r="AMX249" s="69"/>
      <c r="AMY249" s="69"/>
      <c r="AMZ249" s="69"/>
      <c r="ANA249" s="69"/>
      <c r="ANB249" s="69"/>
      <c r="ANC249" s="69"/>
      <c r="AND249" s="69"/>
      <c r="ANE249" s="69"/>
      <c r="ANF249" s="69"/>
      <c r="ANG249" s="69"/>
      <c r="ANH249" s="69"/>
      <c r="ANI249" s="69"/>
      <c r="ANJ249" s="69"/>
      <c r="ANK249" s="69"/>
      <c r="ANL249" s="69"/>
      <c r="ANM249" s="69"/>
      <c r="ANN249" s="69"/>
      <c r="ANO249" s="69"/>
      <c r="ANP249" s="69"/>
      <c r="ANQ249" s="69"/>
      <c r="ANR249" s="69"/>
      <c r="ANS249" s="69"/>
      <c r="ANT249" s="69"/>
      <c r="ANU249" s="69"/>
      <c r="ANV249" s="69"/>
      <c r="ANW249" s="69"/>
      <c r="ANX249" s="69"/>
      <c r="ANY249" s="69"/>
      <c r="ANZ249" s="69"/>
      <c r="AOA249" s="69"/>
      <c r="AOB249" s="69"/>
      <c r="AOC249" s="69"/>
      <c r="AOD249" s="69"/>
      <c r="AOE249" s="69"/>
      <c r="AOF249" s="69"/>
      <c r="AOG249" s="69"/>
      <c r="AOH249" s="69"/>
      <c r="AOI249" s="69"/>
      <c r="AOJ249" s="69"/>
      <c r="AOK249" s="69"/>
      <c r="AOL249" s="69"/>
      <c r="AOM249" s="69"/>
      <c r="AON249" s="69"/>
      <c r="AOO249" s="69"/>
      <c r="AOP249" s="69"/>
      <c r="AOQ249" s="69"/>
      <c r="AOR249" s="69"/>
      <c r="AOS249" s="69"/>
      <c r="AOT249" s="69"/>
      <c r="AOU249" s="69"/>
      <c r="AOV249" s="69"/>
      <c r="AOW249" s="69"/>
      <c r="AOX249" s="69"/>
      <c r="AOY249" s="69"/>
      <c r="AOZ249" s="69"/>
      <c r="APA249" s="69"/>
      <c r="APB249" s="69"/>
      <c r="APC249" s="69"/>
      <c r="APD249" s="69"/>
      <c r="APE249" s="69"/>
      <c r="APF249" s="69"/>
      <c r="APG249" s="69"/>
      <c r="APH249" s="69"/>
      <c r="API249" s="69"/>
      <c r="APJ249" s="69"/>
      <c r="APK249" s="69"/>
      <c r="APL249" s="69"/>
      <c r="APM249" s="69"/>
      <c r="APN249" s="69"/>
      <c r="APO249" s="69"/>
      <c r="APP249" s="69"/>
      <c r="APQ249" s="69"/>
      <c r="APR249" s="69"/>
      <c r="APS249" s="69"/>
      <c r="APT249" s="69"/>
      <c r="APU249" s="69"/>
      <c r="APV249" s="69"/>
      <c r="APW249" s="69"/>
      <c r="APX249" s="69"/>
      <c r="APY249" s="69"/>
      <c r="APZ249" s="69"/>
      <c r="AQA249" s="69"/>
      <c r="AQB249" s="69"/>
      <c r="AQC249" s="69"/>
      <c r="AQD249" s="69"/>
      <c r="AQE249" s="69"/>
      <c r="AQF249" s="69"/>
      <c r="AQG249" s="69"/>
      <c r="AQH249" s="69"/>
      <c r="AQI249" s="69"/>
      <c r="AQJ249" s="69"/>
      <c r="AQK249" s="69"/>
      <c r="AQL249" s="69"/>
      <c r="AQM249" s="69"/>
      <c r="AQN249" s="69"/>
      <c r="AQO249" s="69"/>
      <c r="AQP249" s="69"/>
      <c r="AQQ249" s="69"/>
      <c r="AQR249" s="69"/>
      <c r="AQS249" s="69"/>
      <c r="AQT249" s="69"/>
      <c r="AQU249" s="69"/>
      <c r="AQV249" s="69"/>
      <c r="AQW249" s="69"/>
      <c r="AQX249" s="69"/>
      <c r="AQY249" s="69"/>
      <c r="AQZ249" s="69"/>
      <c r="ARA249" s="69"/>
      <c r="ARB249" s="69"/>
      <c r="ARC249" s="69"/>
      <c r="ARD249" s="69"/>
      <c r="ARE249" s="69"/>
      <c r="ARF249" s="69"/>
      <c r="ARG249" s="69"/>
      <c r="ARH249" s="69"/>
      <c r="ARI249" s="69"/>
      <c r="ARJ249" s="69"/>
      <c r="ARK249" s="69"/>
      <c r="ARL249" s="69"/>
      <c r="ARM249" s="69"/>
      <c r="ARN249" s="69"/>
      <c r="ARO249" s="69"/>
      <c r="ARP249" s="69"/>
      <c r="ARQ249" s="69"/>
      <c r="ARR249" s="69"/>
      <c r="ARS249" s="69"/>
      <c r="ART249" s="69"/>
      <c r="ARU249" s="69"/>
      <c r="ARV249" s="69"/>
      <c r="ARW249" s="69"/>
      <c r="ARX249" s="69"/>
      <c r="ARY249" s="69"/>
      <c r="ARZ249" s="69"/>
      <c r="ASA249" s="69"/>
      <c r="ASB249" s="69"/>
      <c r="ASC249" s="69"/>
      <c r="ASD249" s="69"/>
      <c r="ASE249" s="69"/>
      <c r="ASF249" s="69"/>
      <c r="ASG249" s="69"/>
      <c r="ASH249" s="69"/>
      <c r="ASI249" s="69"/>
      <c r="ASJ249" s="69"/>
      <c r="ASK249" s="69"/>
      <c r="ASL249" s="69"/>
      <c r="ASM249" s="69"/>
      <c r="ASN249" s="69"/>
      <c r="ASO249" s="69"/>
      <c r="ASP249" s="69"/>
      <c r="ASQ249" s="69"/>
      <c r="ASR249" s="69"/>
      <c r="ASS249" s="69"/>
      <c r="AST249" s="69"/>
      <c r="ASU249" s="69"/>
      <c r="ASV249" s="69"/>
      <c r="ASW249" s="69"/>
      <c r="ASX249" s="69"/>
      <c r="ASY249" s="69"/>
      <c r="ASZ249" s="69"/>
      <c r="ATA249" s="69"/>
      <c r="ATB249" s="69"/>
      <c r="ATC249" s="69"/>
      <c r="ATD249" s="69"/>
      <c r="ATE249" s="69"/>
      <c r="ATF249" s="69"/>
      <c r="ATG249" s="69"/>
      <c r="ATH249" s="69"/>
      <c r="ATI249" s="69"/>
      <c r="ATJ249" s="69"/>
      <c r="ATK249" s="69"/>
      <c r="ATL249" s="69"/>
      <c r="ATM249" s="69"/>
      <c r="ATN249" s="69"/>
      <c r="ATO249" s="69"/>
      <c r="ATP249" s="69"/>
      <c r="ATQ249" s="69"/>
      <c r="ATR249" s="69"/>
      <c r="ATS249" s="69"/>
      <c r="ATT249" s="69"/>
      <c r="ATU249" s="69"/>
      <c r="ATV249" s="69"/>
      <c r="ATW249" s="69"/>
      <c r="ATX249" s="69"/>
      <c r="ATY249" s="69"/>
      <c r="ATZ249" s="69"/>
      <c r="AUA249" s="69"/>
      <c r="AUB249" s="69"/>
      <c r="AUC249" s="69"/>
      <c r="AUD249" s="69"/>
      <c r="AUE249" s="69"/>
      <c r="AUF249" s="69"/>
      <c r="AUG249" s="69"/>
      <c r="AUH249" s="69"/>
      <c r="AUI249" s="69"/>
      <c r="AUJ249" s="69"/>
      <c r="AUK249" s="69"/>
      <c r="AUL249" s="69"/>
      <c r="AUM249" s="69"/>
      <c r="AUN249" s="69"/>
      <c r="AUO249" s="69"/>
      <c r="AUP249" s="69"/>
      <c r="AUQ249" s="69"/>
      <c r="AUR249" s="69"/>
      <c r="AUS249" s="69"/>
      <c r="AUT249" s="69"/>
      <c r="AUU249" s="69"/>
      <c r="AUV249" s="69"/>
      <c r="AUW249" s="69"/>
      <c r="AUX249" s="69"/>
      <c r="AUY249" s="69"/>
      <c r="AUZ249" s="69"/>
      <c r="AVA249" s="69"/>
      <c r="AVB249" s="69"/>
      <c r="AVC249" s="69"/>
      <c r="AVD249" s="69"/>
      <c r="AVE249" s="69"/>
      <c r="AVF249" s="69"/>
      <c r="AVG249" s="69"/>
      <c r="AVH249" s="69"/>
      <c r="AVI249" s="69"/>
      <c r="AVJ249" s="69"/>
      <c r="AVK249" s="69"/>
      <c r="AVL249" s="69"/>
      <c r="AVM249" s="69"/>
      <c r="AVN249" s="69"/>
      <c r="AVO249" s="69"/>
      <c r="AVP249" s="69"/>
      <c r="AVQ249" s="69"/>
      <c r="AVR249" s="69"/>
      <c r="AVS249" s="69"/>
      <c r="AVT249" s="69"/>
      <c r="AVU249" s="69"/>
      <c r="AVV249" s="69"/>
      <c r="AVW249" s="69"/>
      <c r="AVX249" s="69"/>
      <c r="AVY249" s="69"/>
      <c r="AVZ249" s="69"/>
      <c r="AWA249" s="69"/>
      <c r="AWB249" s="69"/>
      <c r="AWC249" s="69"/>
      <c r="AWD249" s="69"/>
      <c r="AWE249" s="69"/>
      <c r="AWF249" s="69"/>
      <c r="AWG249" s="69"/>
      <c r="AWH249" s="69"/>
      <c r="AWI249" s="69"/>
      <c r="AWJ249" s="69"/>
      <c r="AWK249" s="69"/>
      <c r="AWL249" s="69"/>
      <c r="AWM249" s="69"/>
      <c r="AWN249" s="69"/>
      <c r="AWO249" s="69"/>
      <c r="AWP249" s="69"/>
      <c r="AWQ249" s="69"/>
      <c r="AWR249" s="69"/>
      <c r="AWS249" s="69"/>
      <c r="AWT249" s="69"/>
      <c r="AWU249" s="69"/>
      <c r="AWV249" s="69"/>
      <c r="AWW249" s="69"/>
      <c r="AWX249" s="69"/>
      <c r="AWY249" s="69"/>
      <c r="AWZ249" s="69"/>
      <c r="AXA249" s="69"/>
      <c r="AXB249" s="69"/>
      <c r="AXC249" s="69"/>
      <c r="AXD249" s="69"/>
      <c r="AXE249" s="69"/>
      <c r="AXF249" s="69"/>
      <c r="AXG249" s="69"/>
      <c r="AXH249" s="69"/>
      <c r="AXI249" s="69"/>
      <c r="AXJ249" s="69"/>
      <c r="AXK249" s="69"/>
      <c r="AXL249" s="69"/>
      <c r="AXM249" s="69"/>
      <c r="AXN249" s="69"/>
      <c r="AXO249" s="69"/>
      <c r="AXP249" s="69"/>
      <c r="AXQ249" s="69"/>
      <c r="AXR249" s="69"/>
      <c r="AXS249" s="69"/>
      <c r="AXT249" s="69"/>
      <c r="AXU249" s="69"/>
      <c r="AXV249" s="69"/>
      <c r="AXW249" s="69"/>
      <c r="AXX249" s="69"/>
      <c r="AXY249" s="69"/>
      <c r="AXZ249" s="69"/>
      <c r="AYA249" s="69"/>
      <c r="AYB249" s="69"/>
      <c r="AYC249" s="69"/>
      <c r="AYD249" s="69"/>
      <c r="AYE249" s="69"/>
      <c r="AYF249" s="69"/>
      <c r="AYG249" s="69"/>
      <c r="AYH249" s="69"/>
      <c r="AYI249" s="69"/>
      <c r="AYJ249" s="69"/>
      <c r="AYK249" s="69"/>
      <c r="AYL249" s="69"/>
      <c r="AYM249" s="69"/>
      <c r="AYN249" s="69"/>
      <c r="AYO249" s="69"/>
      <c r="AYP249" s="69"/>
      <c r="AYQ249" s="69"/>
      <c r="AYR249" s="69"/>
      <c r="AYS249" s="69"/>
      <c r="AYT249" s="69"/>
      <c r="AYU249" s="69"/>
      <c r="AYV249" s="69"/>
      <c r="AYW249" s="69"/>
      <c r="AYX249" s="69"/>
      <c r="AYY249" s="69"/>
      <c r="AYZ249" s="69"/>
      <c r="AZA249" s="69"/>
      <c r="AZB249" s="69"/>
      <c r="AZC249" s="69"/>
      <c r="AZD249" s="69"/>
      <c r="AZE249" s="69"/>
      <c r="AZF249" s="69"/>
      <c r="AZG249" s="69"/>
      <c r="AZH249" s="69"/>
      <c r="AZI249" s="69"/>
      <c r="AZJ249" s="69"/>
      <c r="AZK249" s="69"/>
      <c r="AZL249" s="69"/>
      <c r="AZM249" s="69"/>
      <c r="AZN249" s="69"/>
      <c r="AZO249" s="69"/>
      <c r="AZP249" s="69"/>
      <c r="AZQ249" s="69"/>
      <c r="AZR249" s="69"/>
      <c r="AZS249" s="69"/>
      <c r="AZT249" s="69"/>
      <c r="AZU249" s="69"/>
      <c r="AZV249" s="69"/>
      <c r="AZW249" s="69"/>
      <c r="AZX249" s="69"/>
      <c r="AZY249" s="69"/>
      <c r="AZZ249" s="69"/>
      <c r="BAA249" s="69"/>
      <c r="BAB249" s="69"/>
      <c r="BAC249" s="69"/>
      <c r="BAD249" s="69"/>
      <c r="BAE249" s="69"/>
      <c r="BAF249" s="69"/>
      <c r="BAG249" s="69"/>
      <c r="BAH249" s="69"/>
      <c r="BAI249" s="69"/>
      <c r="BAJ249" s="69"/>
      <c r="BAK249" s="69"/>
      <c r="BAL249" s="69"/>
      <c r="BAM249" s="69"/>
      <c r="BAN249" s="69"/>
      <c r="BAO249" s="69"/>
      <c r="BAP249" s="69"/>
      <c r="BAQ249" s="69"/>
      <c r="BAR249" s="69"/>
      <c r="BAS249" s="69"/>
      <c r="BAT249" s="69"/>
      <c r="BAU249" s="69"/>
      <c r="BAV249" s="69"/>
      <c r="BAW249" s="69"/>
      <c r="BAX249" s="69"/>
      <c r="BAY249" s="69"/>
      <c r="BAZ249" s="69"/>
      <c r="BBA249" s="69"/>
      <c r="BBB249" s="69"/>
      <c r="BBC249" s="69"/>
      <c r="BBD249" s="69"/>
      <c r="BBE249" s="69"/>
      <c r="BBF249" s="69"/>
      <c r="BBG249" s="69"/>
      <c r="BBH249" s="69"/>
      <c r="BBI249" s="69"/>
      <c r="BBJ249" s="69"/>
      <c r="BBK249" s="69"/>
      <c r="BBL249" s="69"/>
      <c r="BBM249" s="69"/>
      <c r="BBN249" s="69"/>
      <c r="BBO249" s="69"/>
      <c r="BBP249" s="69"/>
      <c r="BBQ249" s="69"/>
      <c r="BBR249" s="69"/>
      <c r="BBS249" s="69"/>
      <c r="BBT249" s="69"/>
      <c r="BBU249" s="69"/>
      <c r="BBV249" s="69"/>
      <c r="BBW249" s="69"/>
      <c r="BBX249" s="69"/>
      <c r="BBY249" s="69"/>
      <c r="BBZ249" s="69"/>
      <c r="BCA249" s="69"/>
      <c r="BCB249" s="69"/>
      <c r="BCC249" s="69"/>
      <c r="BCD249" s="69"/>
      <c r="BCE249" s="69"/>
      <c r="BCF249" s="69"/>
      <c r="BCG249" s="69"/>
      <c r="BCH249" s="69"/>
      <c r="BCI249" s="69"/>
      <c r="BCJ249" s="69"/>
      <c r="BCK249" s="69"/>
      <c r="BCL249" s="69"/>
      <c r="BCM249" s="69"/>
      <c r="BCN249" s="69"/>
      <c r="BCO249" s="69"/>
      <c r="BCP249" s="69"/>
      <c r="BCQ249" s="69"/>
      <c r="BCR249" s="69"/>
      <c r="BCS249" s="69"/>
      <c r="BCT249" s="69"/>
      <c r="BCU249" s="69"/>
      <c r="BCV249" s="69"/>
      <c r="BCW249" s="69"/>
      <c r="BCX249" s="69"/>
      <c r="BCY249" s="69"/>
      <c r="BCZ249" s="69"/>
      <c r="BDA249" s="69"/>
      <c r="BDB249" s="69"/>
      <c r="BDC249" s="69"/>
      <c r="BDD249" s="69"/>
      <c r="BDE249" s="69"/>
      <c r="BDF249" s="69"/>
      <c r="BDG249" s="69"/>
      <c r="BDH249" s="69"/>
      <c r="BDI249" s="69"/>
      <c r="BDJ249" s="69"/>
      <c r="BDK249" s="69"/>
      <c r="BDL249" s="69"/>
      <c r="BDM249" s="69"/>
      <c r="BDN249" s="69"/>
      <c r="BDO249" s="69"/>
      <c r="BDP249" s="69"/>
      <c r="BDQ249" s="69"/>
      <c r="BDR249" s="69"/>
      <c r="BDS249" s="69"/>
      <c r="BDT249" s="69"/>
      <c r="BDU249" s="69"/>
      <c r="BDV249" s="69"/>
      <c r="BDW249" s="69"/>
      <c r="BDX249" s="69"/>
      <c r="BDY249" s="69"/>
      <c r="BDZ249" s="69"/>
      <c r="BEA249" s="69"/>
      <c r="BEB249" s="69"/>
      <c r="BEC249" s="69"/>
      <c r="BED249" s="69"/>
      <c r="BEE249" s="69"/>
      <c r="BEF249" s="69"/>
      <c r="BEG249" s="69"/>
      <c r="BEH249" s="69"/>
      <c r="BEI249" s="69"/>
      <c r="BEJ249" s="69"/>
      <c r="BEK249" s="69"/>
      <c r="BEL249" s="69"/>
      <c r="BEM249" s="69"/>
      <c r="BEN249" s="69"/>
      <c r="BEO249" s="69"/>
      <c r="BEP249" s="69"/>
      <c r="BEQ249" s="69"/>
      <c r="BER249" s="69"/>
      <c r="BES249" s="69"/>
      <c r="BET249" s="69"/>
      <c r="BEU249" s="69"/>
      <c r="BEV249" s="69"/>
      <c r="BEW249" s="69"/>
      <c r="BEX249" s="69"/>
      <c r="BEY249" s="69"/>
      <c r="BEZ249" s="69"/>
      <c r="BFA249" s="69"/>
      <c r="BFB249" s="69"/>
      <c r="BFC249" s="69"/>
      <c r="BFD249" s="69"/>
      <c r="BFE249" s="69"/>
      <c r="BFF249" s="69"/>
      <c r="BFG249" s="69"/>
      <c r="BFH249" s="69"/>
      <c r="BFI249" s="69"/>
      <c r="BFJ249" s="69"/>
      <c r="BFK249" s="69"/>
      <c r="BFL249" s="69"/>
      <c r="BFM249" s="69"/>
      <c r="BFN249" s="69"/>
      <c r="BFO249" s="69"/>
      <c r="BFP249" s="69"/>
      <c r="BFQ249" s="69"/>
      <c r="BFR249" s="69"/>
      <c r="BFS249" s="69"/>
      <c r="BFT249" s="69"/>
      <c r="BFU249" s="69"/>
      <c r="BFV249" s="69"/>
      <c r="BFW249" s="69"/>
      <c r="BFX249" s="69"/>
      <c r="BFY249" s="69"/>
      <c r="BFZ249" s="69"/>
      <c r="BGA249" s="69"/>
      <c r="BGB249" s="69"/>
      <c r="BGC249" s="69"/>
      <c r="BGD249" s="69"/>
      <c r="BGE249" s="69"/>
      <c r="BGF249" s="69"/>
      <c r="BGG249" s="69"/>
      <c r="BGH249" s="69"/>
      <c r="BGI249" s="69"/>
      <c r="BGJ249" s="69"/>
      <c r="BGK249" s="69"/>
      <c r="BGL249" s="69"/>
      <c r="BGM249" s="69"/>
      <c r="BGN249" s="69"/>
      <c r="BGO249" s="69"/>
      <c r="BGP249" s="69"/>
      <c r="BGQ249" s="69"/>
      <c r="BGR249" s="69"/>
      <c r="BGS249" s="69"/>
      <c r="BGT249" s="69"/>
      <c r="BGU249" s="69"/>
      <c r="BGV249" s="69"/>
      <c r="BGW249" s="69"/>
      <c r="BGX249" s="69"/>
      <c r="BGY249" s="69"/>
      <c r="BGZ249" s="69"/>
      <c r="BHA249" s="69"/>
      <c r="BHB249" s="69"/>
      <c r="BHC249" s="69"/>
      <c r="BHD249" s="69"/>
      <c r="BHE249" s="69"/>
      <c r="BHF249" s="69"/>
      <c r="BHG249" s="69"/>
      <c r="BHH249" s="69"/>
      <c r="BHI249" s="69"/>
      <c r="BHJ249" s="69"/>
      <c r="BHK249" s="69"/>
      <c r="BHL249" s="69"/>
      <c r="BHM249" s="69"/>
      <c r="BHN249" s="69"/>
      <c r="BHO249" s="69"/>
      <c r="BHP249" s="69"/>
      <c r="BHQ249" s="69"/>
      <c r="BHR249" s="69"/>
      <c r="BHS249" s="69"/>
      <c r="BHT249" s="69"/>
      <c r="BHU249" s="69"/>
      <c r="BHV249" s="69"/>
      <c r="BHW249" s="69"/>
      <c r="BHX249" s="69"/>
      <c r="BHY249" s="69"/>
      <c r="BHZ249" s="69"/>
      <c r="BIA249" s="69"/>
      <c r="BIB249" s="69"/>
      <c r="BIC249" s="69"/>
      <c r="BID249" s="69"/>
      <c r="BIE249" s="69"/>
      <c r="BIF249" s="69"/>
      <c r="BIG249" s="69"/>
      <c r="BIH249" s="69"/>
      <c r="BII249" s="69"/>
      <c r="BIJ249" s="69"/>
      <c r="BIK249" s="69"/>
      <c r="BIL249" s="69"/>
      <c r="BIM249" s="69"/>
      <c r="BIN249" s="69"/>
      <c r="BIO249" s="69"/>
      <c r="BIP249" s="69"/>
      <c r="BIQ249" s="69"/>
      <c r="BIR249" s="69"/>
      <c r="BIS249" s="69"/>
      <c r="BIT249" s="69"/>
      <c r="BIU249" s="69"/>
      <c r="BIV249" s="69"/>
      <c r="BIW249" s="69"/>
      <c r="BIX249" s="69"/>
      <c r="BIY249" s="69"/>
      <c r="BIZ249" s="69"/>
      <c r="BJA249" s="69"/>
      <c r="BJB249" s="69"/>
      <c r="BJC249" s="69"/>
      <c r="BJD249" s="69"/>
      <c r="BJE249" s="69"/>
      <c r="BJF249" s="69"/>
      <c r="BJG249" s="69"/>
      <c r="BJH249" s="69"/>
      <c r="BJI249" s="69"/>
      <c r="BJJ249" s="69"/>
      <c r="BJK249" s="69"/>
      <c r="BJL249" s="69"/>
      <c r="BJM249" s="69"/>
      <c r="BJN249" s="69"/>
      <c r="BJO249" s="69"/>
      <c r="BJP249" s="69"/>
      <c r="BJQ249" s="69"/>
      <c r="BJR249" s="69"/>
      <c r="BJS249" s="69"/>
      <c r="BJT249" s="69"/>
      <c r="BJU249" s="69"/>
      <c r="BJV249" s="69"/>
      <c r="BJW249" s="69"/>
      <c r="BJX249" s="69"/>
      <c r="BJY249" s="69"/>
      <c r="BJZ249" s="69"/>
      <c r="BKA249" s="69"/>
      <c r="BKB249" s="69"/>
      <c r="BKC249" s="69"/>
      <c r="BKD249" s="69"/>
      <c r="BKE249" s="69"/>
      <c r="BKF249" s="69"/>
      <c r="BKG249" s="69"/>
      <c r="BKH249" s="69"/>
      <c r="BKI249" s="69"/>
      <c r="BKJ249" s="69"/>
      <c r="BKK249" s="69"/>
      <c r="BKL249" s="69"/>
      <c r="BKM249" s="69"/>
      <c r="BKN249" s="69"/>
      <c r="BKO249" s="69"/>
      <c r="BKP249" s="69"/>
      <c r="BKQ249" s="69"/>
      <c r="BKR249" s="69"/>
      <c r="BKS249" s="69"/>
      <c r="BKT249" s="69"/>
      <c r="BKU249" s="69"/>
      <c r="BKV249" s="69"/>
      <c r="BKW249" s="69"/>
      <c r="BKX249" s="69"/>
      <c r="BKY249" s="69"/>
      <c r="BKZ249" s="69"/>
      <c r="BLA249" s="69"/>
      <c r="BLB249" s="69"/>
      <c r="BLC249" s="69"/>
      <c r="BLD249" s="69"/>
      <c r="BLE249" s="69"/>
      <c r="BLF249" s="69"/>
      <c r="BLG249" s="69"/>
      <c r="BLH249" s="69"/>
      <c r="BLI249" s="69"/>
      <c r="BLJ249" s="69"/>
      <c r="BLK249" s="69"/>
      <c r="BLL249" s="69"/>
      <c r="BLM249" s="69"/>
      <c r="BLN249" s="69"/>
      <c r="BLO249" s="69"/>
      <c r="BLP249" s="69"/>
      <c r="BLQ249" s="69"/>
      <c r="BLR249" s="69"/>
      <c r="BLS249" s="69"/>
      <c r="BLT249" s="69"/>
      <c r="BLU249" s="69"/>
      <c r="BLV249" s="69"/>
      <c r="BLW249" s="69"/>
      <c r="BLX249" s="69"/>
      <c r="BLY249" s="69"/>
      <c r="BLZ249" s="69"/>
      <c r="BMA249" s="69"/>
      <c r="BMB249" s="69"/>
      <c r="BMC249" s="69"/>
      <c r="BMD249" s="69"/>
      <c r="BME249" s="69"/>
      <c r="BMF249" s="69"/>
      <c r="BMG249" s="69"/>
      <c r="BMH249" s="69"/>
      <c r="BMI249" s="69"/>
      <c r="BMJ249" s="69"/>
      <c r="BMK249" s="69"/>
      <c r="BML249" s="69"/>
      <c r="BMM249" s="69"/>
      <c r="BMN249" s="69"/>
      <c r="BMO249" s="69"/>
      <c r="BMP249" s="69"/>
      <c r="BMQ249" s="69"/>
      <c r="BMR249" s="69"/>
      <c r="BMS249" s="69"/>
      <c r="BMT249" s="69"/>
      <c r="BMU249" s="69"/>
      <c r="BMV249" s="69"/>
      <c r="BMW249" s="69"/>
      <c r="BMX249" s="69"/>
      <c r="BMY249" s="69"/>
      <c r="BMZ249" s="69"/>
      <c r="BNA249" s="69"/>
      <c r="BNB249" s="69"/>
      <c r="BNC249" s="69"/>
      <c r="BND249" s="69"/>
      <c r="BNE249" s="69"/>
      <c r="BNF249" s="69"/>
      <c r="BNG249" s="69"/>
      <c r="BNH249" s="69"/>
      <c r="BNI249" s="69"/>
      <c r="BNJ249" s="69"/>
      <c r="BNK249" s="69"/>
      <c r="BNL249" s="69"/>
      <c r="BNM249" s="69"/>
      <c r="BNN249" s="69"/>
      <c r="BNO249" s="69"/>
      <c r="BNP249" s="69"/>
      <c r="BNQ249" s="69"/>
      <c r="BNR249" s="69"/>
      <c r="BNS249" s="69"/>
      <c r="BNT249" s="69"/>
      <c r="BNU249" s="69"/>
      <c r="BNV249" s="69"/>
      <c r="BNW249" s="69"/>
      <c r="BNX249" s="69"/>
      <c r="BNY249" s="69"/>
      <c r="BNZ249" s="69"/>
      <c r="BOA249" s="69"/>
      <c r="BOB249" s="69"/>
      <c r="BOC249" s="69"/>
      <c r="BOD249" s="69"/>
      <c r="BOE249" s="69"/>
      <c r="BOF249" s="69"/>
      <c r="BOG249" s="69"/>
      <c r="BOH249" s="69"/>
      <c r="BOI249" s="69"/>
      <c r="BOJ249" s="69"/>
      <c r="BOK249" s="69"/>
      <c r="BOL249" s="69"/>
      <c r="BOM249" s="69"/>
      <c r="BON249" s="69"/>
      <c r="BOO249" s="69"/>
      <c r="BOP249" s="69"/>
      <c r="BOQ249" s="69"/>
      <c r="BOR249" s="69"/>
      <c r="BOS249" s="69"/>
      <c r="BOT249" s="69"/>
      <c r="BOU249" s="69"/>
      <c r="BOV249" s="69"/>
      <c r="BOW249" s="69"/>
      <c r="BOX249" s="69"/>
      <c r="BOY249" s="69"/>
      <c r="BOZ249" s="69"/>
      <c r="BPA249" s="69"/>
      <c r="BPB249" s="69"/>
      <c r="BPC249" s="69"/>
      <c r="BPD249" s="69"/>
      <c r="BPE249" s="69"/>
      <c r="BPF249" s="69"/>
      <c r="BPG249" s="69"/>
      <c r="BPH249" s="69"/>
      <c r="BPI249" s="69"/>
      <c r="BPJ249" s="69"/>
      <c r="BPK249" s="69"/>
      <c r="BPL249" s="69"/>
      <c r="BPM249" s="69"/>
      <c r="BPN249" s="69"/>
      <c r="BPO249" s="69"/>
      <c r="BPP249" s="69"/>
      <c r="BPQ249" s="69"/>
      <c r="BPR249" s="69"/>
      <c r="BPS249" s="69"/>
      <c r="BPT249" s="69"/>
      <c r="BPU249" s="69"/>
      <c r="BPV249" s="69"/>
      <c r="BPW249" s="69"/>
      <c r="BPX249" s="69"/>
      <c r="BPY249" s="69"/>
      <c r="BPZ249" s="69"/>
      <c r="BQA249" s="69"/>
      <c r="BQB249" s="69"/>
      <c r="BQC249" s="69"/>
      <c r="BQD249" s="69"/>
      <c r="BQE249" s="69"/>
      <c r="BQF249" s="69"/>
      <c r="BQG249" s="69"/>
      <c r="BQH249" s="69"/>
      <c r="BQI249" s="69"/>
      <c r="BQJ249" s="69"/>
      <c r="BQK249" s="69"/>
      <c r="BQL249" s="69"/>
      <c r="BQM249" s="69"/>
      <c r="BQN249" s="69"/>
      <c r="BQO249" s="69"/>
      <c r="BQP249" s="69"/>
      <c r="BQQ249" s="69"/>
      <c r="BQR249" s="69"/>
      <c r="BQS249" s="69"/>
      <c r="BQT249" s="69"/>
      <c r="BQU249" s="69"/>
      <c r="BQV249" s="69"/>
      <c r="BQW249" s="69"/>
      <c r="BQX249" s="69"/>
      <c r="BQY249" s="69"/>
      <c r="BQZ249" s="69"/>
      <c r="BRA249" s="69"/>
      <c r="BRB249" s="69"/>
      <c r="BRC249" s="69"/>
      <c r="BRD249" s="69"/>
      <c r="BRE249" s="69"/>
      <c r="BRF249" s="69"/>
      <c r="BRG249" s="69"/>
      <c r="BRH249" s="69"/>
      <c r="BRI249" s="69"/>
      <c r="BRJ249" s="69"/>
      <c r="BRK249" s="69"/>
      <c r="BRL249" s="69"/>
      <c r="BRM249" s="69"/>
      <c r="BRN249" s="69"/>
      <c r="BRO249" s="69"/>
      <c r="BRP249" s="69"/>
      <c r="BRQ249" s="69"/>
      <c r="BRR249" s="69"/>
      <c r="BRS249" s="69"/>
      <c r="BRT249" s="69"/>
      <c r="BRU249" s="69"/>
      <c r="BRV249" s="69"/>
      <c r="BRW249" s="69"/>
      <c r="BRX249" s="69"/>
      <c r="BRY249" s="69"/>
      <c r="BRZ249" s="69"/>
      <c r="BSA249" s="69"/>
      <c r="BSB249" s="69"/>
      <c r="BSC249" s="69"/>
      <c r="BSD249" s="69"/>
      <c r="BSE249" s="69"/>
      <c r="BSF249" s="69"/>
      <c r="BSG249" s="69"/>
      <c r="BSH249" s="69"/>
      <c r="BSI249" s="69"/>
      <c r="BSJ249" s="69"/>
      <c r="BSK249" s="69"/>
      <c r="BSL249" s="69"/>
      <c r="BSM249" s="69"/>
      <c r="BSN249" s="69"/>
      <c r="BSO249" s="69"/>
      <c r="BSP249" s="69"/>
      <c r="BSQ249" s="69"/>
      <c r="BSR249" s="69"/>
      <c r="BSS249" s="69"/>
      <c r="BST249" s="69"/>
      <c r="BSU249" s="69"/>
      <c r="BSV249" s="69"/>
      <c r="BSW249" s="69"/>
      <c r="BSX249" s="69"/>
      <c r="BSY249" s="69"/>
      <c r="BSZ249" s="69"/>
      <c r="BTA249" s="69"/>
      <c r="BTB249" s="69"/>
      <c r="BTC249" s="69"/>
      <c r="BTD249" s="69"/>
      <c r="BTE249" s="69"/>
      <c r="BTF249" s="69"/>
      <c r="BTG249" s="69"/>
      <c r="BTH249" s="69"/>
      <c r="BTI249" s="69"/>
      <c r="BTJ249" s="69"/>
      <c r="BTK249" s="69"/>
      <c r="BTL249" s="69"/>
      <c r="BTM249" s="69"/>
      <c r="BTN249" s="69"/>
      <c r="BTO249" s="69"/>
      <c r="BTP249" s="69"/>
      <c r="BTQ249" s="69"/>
      <c r="BTR249" s="69"/>
      <c r="BTS249" s="69"/>
      <c r="BTT249" s="69"/>
      <c r="BTU249" s="69"/>
      <c r="BTV249" s="69"/>
      <c r="BTW249" s="69"/>
      <c r="BTX249" s="69"/>
      <c r="BTY249" s="69"/>
      <c r="BTZ249" s="69"/>
      <c r="BUA249" s="69"/>
      <c r="BUB249" s="69"/>
      <c r="BUC249" s="69"/>
      <c r="BUD249" s="69"/>
      <c r="BUE249" s="69"/>
      <c r="BUF249" s="69"/>
      <c r="BUG249" s="69"/>
      <c r="BUH249" s="69"/>
      <c r="BUI249" s="69"/>
      <c r="BUJ249" s="69"/>
      <c r="BUK249" s="69"/>
      <c r="BUL249" s="69"/>
      <c r="BUM249" s="69"/>
      <c r="BUN249" s="69"/>
      <c r="BUO249" s="69"/>
      <c r="BUP249" s="69"/>
      <c r="BUQ249" s="69"/>
      <c r="BUR249" s="69"/>
      <c r="BUS249" s="69"/>
      <c r="BUT249" s="69"/>
      <c r="BUU249" s="69"/>
      <c r="BUV249" s="69"/>
      <c r="BUW249" s="69"/>
      <c r="BUX249" s="69"/>
      <c r="BUY249" s="69"/>
      <c r="BUZ249" s="69"/>
      <c r="BVA249" s="69"/>
      <c r="BVB249" s="69"/>
      <c r="BVC249" s="69"/>
      <c r="BVD249" s="69"/>
      <c r="BVE249" s="69"/>
      <c r="BVF249" s="69"/>
      <c r="BVG249" s="69"/>
      <c r="BVH249" s="69"/>
      <c r="BVI249" s="69"/>
      <c r="BVJ249" s="69"/>
      <c r="BVK249" s="69"/>
      <c r="BVL249" s="69"/>
      <c r="BVM249" s="69"/>
      <c r="BVN249" s="69"/>
      <c r="BVO249" s="69"/>
      <c r="BVP249" s="69"/>
      <c r="BVQ249" s="69"/>
      <c r="BVR249" s="69"/>
      <c r="BVS249" s="69"/>
      <c r="BVT249" s="69"/>
      <c r="BVU249" s="69"/>
      <c r="BVV249" s="69"/>
      <c r="BVW249" s="69"/>
      <c r="BVX249" s="69"/>
      <c r="BVY249" s="69"/>
      <c r="BVZ249" s="69"/>
      <c r="BWA249" s="69"/>
      <c r="BWB249" s="69"/>
      <c r="BWC249" s="69"/>
      <c r="BWD249" s="69"/>
      <c r="BWE249" s="69"/>
      <c r="BWF249" s="69"/>
      <c r="BWG249" s="69"/>
      <c r="BWH249" s="69"/>
      <c r="BWI249" s="69"/>
      <c r="BWJ249" s="69"/>
      <c r="BWK249" s="69"/>
      <c r="BWL249" s="69"/>
      <c r="BWM249" s="69"/>
      <c r="BWN249" s="69"/>
      <c r="BWO249" s="69"/>
      <c r="BWP249" s="69"/>
      <c r="BWQ249" s="69"/>
      <c r="BWR249" s="69"/>
      <c r="BWS249" s="69"/>
      <c r="BWT249" s="69"/>
      <c r="BWU249" s="69"/>
      <c r="BWV249" s="69"/>
      <c r="BWW249" s="69"/>
      <c r="BWX249" s="69"/>
      <c r="BWY249" s="69"/>
      <c r="BWZ249" s="69"/>
      <c r="BXA249" s="69"/>
      <c r="BXB249" s="69"/>
      <c r="BXC249" s="69"/>
      <c r="BXD249" s="69"/>
      <c r="BXE249" s="69"/>
      <c r="BXF249" s="69"/>
      <c r="BXG249" s="69"/>
      <c r="BXH249" s="69"/>
      <c r="BXI249" s="69"/>
      <c r="BXJ249" s="69"/>
      <c r="BXK249" s="69"/>
      <c r="BXL249" s="69"/>
      <c r="BXM249" s="69"/>
      <c r="BXN249" s="69"/>
      <c r="BXO249" s="69"/>
      <c r="BXP249" s="69"/>
      <c r="BXQ249" s="69"/>
      <c r="BXR249" s="69"/>
      <c r="BXS249" s="69"/>
      <c r="BXT249" s="69"/>
      <c r="BXU249" s="69"/>
      <c r="BXV249" s="69"/>
      <c r="BXW249" s="69"/>
      <c r="BXX249" s="69"/>
      <c r="BXY249" s="69"/>
      <c r="BXZ249" s="69"/>
      <c r="BYA249" s="69"/>
      <c r="BYB249" s="69"/>
      <c r="BYC249" s="69"/>
      <c r="BYD249" s="69"/>
      <c r="BYE249" s="69"/>
      <c r="BYF249" s="69"/>
      <c r="BYG249" s="69"/>
      <c r="BYH249" s="69"/>
      <c r="BYI249" s="69"/>
      <c r="BYJ249" s="69"/>
      <c r="BYK249" s="69"/>
      <c r="BYL249" s="69"/>
      <c r="BYM249" s="69"/>
      <c r="BYN249" s="69"/>
      <c r="BYO249" s="69"/>
      <c r="BYP249" s="69"/>
      <c r="BYQ249" s="69"/>
      <c r="BYR249" s="69"/>
      <c r="BYS249" s="69"/>
      <c r="BYT249" s="69"/>
      <c r="BYU249" s="69"/>
      <c r="BYV249" s="69"/>
      <c r="BYW249" s="69"/>
      <c r="BYX249" s="69"/>
      <c r="BYY249" s="69"/>
      <c r="BYZ249" s="69"/>
      <c r="BZA249" s="69"/>
      <c r="BZB249" s="69"/>
      <c r="BZC249" s="69"/>
      <c r="BZD249" s="69"/>
      <c r="BZE249" s="69"/>
      <c r="BZF249" s="69"/>
      <c r="BZG249" s="69"/>
      <c r="BZH249" s="69"/>
      <c r="BZI249" s="69"/>
      <c r="BZJ249" s="69"/>
      <c r="BZK249" s="69"/>
      <c r="BZL249" s="69"/>
      <c r="BZM249" s="69"/>
      <c r="BZN249" s="69"/>
      <c r="BZO249" s="69"/>
      <c r="BZP249" s="69"/>
      <c r="BZQ249" s="69"/>
      <c r="BZR249" s="69"/>
      <c r="BZS249" s="69"/>
      <c r="BZT249" s="69"/>
      <c r="BZU249" s="69"/>
      <c r="BZV249" s="69"/>
      <c r="BZW249" s="69"/>
      <c r="BZX249" s="69"/>
      <c r="BZY249" s="69"/>
      <c r="BZZ249" s="69"/>
      <c r="CAA249" s="69"/>
      <c r="CAB249" s="69"/>
      <c r="CAC249" s="69"/>
      <c r="CAD249" s="69"/>
      <c r="CAE249" s="69"/>
      <c r="CAF249" s="69"/>
      <c r="CAG249" s="69"/>
      <c r="CAH249" s="69"/>
      <c r="CAI249" s="69"/>
      <c r="CAJ249" s="69"/>
      <c r="CAK249" s="69"/>
      <c r="CAL249" s="69"/>
      <c r="CAM249" s="69"/>
      <c r="CAN249" s="69"/>
      <c r="CAO249" s="69"/>
      <c r="CAP249" s="69"/>
      <c r="CAQ249" s="69"/>
      <c r="CAR249" s="69"/>
      <c r="CAS249" s="69"/>
      <c r="CAT249" s="69"/>
      <c r="CAU249" s="69"/>
      <c r="CAV249" s="69"/>
      <c r="CAW249" s="69"/>
      <c r="CAX249" s="69"/>
      <c r="CAY249" s="69"/>
      <c r="CAZ249" s="69"/>
      <c r="CBA249" s="69"/>
      <c r="CBB249" s="69"/>
      <c r="CBC249" s="69"/>
      <c r="CBD249" s="69"/>
      <c r="CBE249" s="69"/>
      <c r="CBF249" s="69"/>
      <c r="CBG249" s="69"/>
      <c r="CBH249" s="69"/>
      <c r="CBI249" s="69"/>
      <c r="CBJ249" s="69"/>
      <c r="CBK249" s="69"/>
      <c r="CBL249" s="69"/>
      <c r="CBM249" s="69"/>
      <c r="CBN249" s="69"/>
      <c r="CBO249" s="69"/>
      <c r="CBP249" s="69"/>
      <c r="CBQ249" s="69"/>
      <c r="CBR249" s="69"/>
      <c r="CBS249" s="69"/>
      <c r="CBT249" s="69"/>
      <c r="CBU249" s="69"/>
      <c r="CBV249" s="69"/>
      <c r="CBW249" s="69"/>
      <c r="CBX249" s="69"/>
      <c r="CBY249" s="69"/>
      <c r="CBZ249" s="69"/>
      <c r="CCA249" s="69"/>
      <c r="CCB249" s="69"/>
      <c r="CCC249" s="69"/>
      <c r="CCD249" s="69"/>
      <c r="CCE249" s="69"/>
      <c r="CCF249" s="69"/>
      <c r="CCG249" s="69"/>
      <c r="CCH249" s="69"/>
      <c r="CCI249" s="69"/>
      <c r="CCJ249" s="69"/>
      <c r="CCK249" s="69"/>
      <c r="CCL249" s="69"/>
      <c r="CCM249" s="69"/>
      <c r="CCN249" s="69"/>
      <c r="CCO249" s="69"/>
      <c r="CCP249" s="69"/>
      <c r="CCQ249" s="69"/>
      <c r="CCR249" s="69"/>
      <c r="CCS249" s="69"/>
      <c r="CCT249" s="69"/>
      <c r="CCU249" s="69"/>
      <c r="CCV249" s="69"/>
      <c r="CCW249" s="69"/>
      <c r="CCX249" s="69"/>
      <c r="CCY249" s="69"/>
      <c r="CCZ249" s="69"/>
      <c r="CDA249" s="69"/>
      <c r="CDB249" s="69"/>
      <c r="CDC249" s="69"/>
      <c r="CDD249" s="69"/>
      <c r="CDE249" s="69"/>
      <c r="CDF249" s="69"/>
      <c r="CDG249" s="69"/>
      <c r="CDH249" s="69"/>
      <c r="CDI249" s="69"/>
      <c r="CDJ249" s="69"/>
      <c r="CDK249" s="69"/>
      <c r="CDL249" s="69"/>
      <c r="CDM249" s="69"/>
      <c r="CDN249" s="69"/>
      <c r="CDO249" s="69"/>
      <c r="CDP249" s="69"/>
      <c r="CDQ249" s="69"/>
      <c r="CDR249" s="69"/>
      <c r="CDS249" s="69"/>
      <c r="CDT249" s="69"/>
      <c r="CDU249" s="69"/>
      <c r="CDV249" s="69"/>
      <c r="CDW249" s="69"/>
      <c r="CDX249" s="69"/>
      <c r="CDY249" s="69"/>
      <c r="CDZ249" s="69"/>
      <c r="CEA249" s="69"/>
      <c r="CEB249" s="69"/>
      <c r="CEC249" s="69"/>
      <c r="CED249" s="69"/>
      <c r="CEE249" s="69"/>
      <c r="CEF249" s="69"/>
      <c r="CEG249" s="69"/>
      <c r="CEH249" s="69"/>
      <c r="CEI249" s="69"/>
      <c r="CEJ249" s="69"/>
      <c r="CEK249" s="69"/>
      <c r="CEL249" s="69"/>
      <c r="CEM249" s="69"/>
      <c r="CEN249" s="69"/>
      <c r="CEO249" s="69"/>
      <c r="CEP249" s="69"/>
      <c r="CEQ249" s="69"/>
      <c r="CER249" s="69"/>
      <c r="CES249" s="69"/>
      <c r="CET249" s="69"/>
      <c r="CEU249" s="69"/>
      <c r="CEV249" s="69"/>
      <c r="CEW249" s="69"/>
      <c r="CEX249" s="69"/>
      <c r="CEY249" s="69"/>
      <c r="CEZ249" s="69"/>
      <c r="CFA249" s="69"/>
      <c r="CFB249" s="69"/>
      <c r="CFC249" s="69"/>
      <c r="CFD249" s="69"/>
      <c r="CFE249" s="69"/>
      <c r="CFF249" s="69"/>
      <c r="CFG249" s="69"/>
      <c r="CFH249" s="69"/>
      <c r="CFI249" s="69"/>
      <c r="CFJ249" s="69"/>
      <c r="CFK249" s="69"/>
      <c r="CFL249" s="69"/>
      <c r="CFM249" s="69"/>
      <c r="CFN249" s="69"/>
      <c r="CFO249" s="69"/>
      <c r="CFP249" s="69"/>
      <c r="CFQ249" s="69"/>
      <c r="CFR249" s="69"/>
      <c r="CFS249" s="69"/>
      <c r="CFT249" s="69"/>
      <c r="CFU249" s="69"/>
      <c r="CFV249" s="69"/>
      <c r="CFW249" s="69"/>
      <c r="CFX249" s="69"/>
      <c r="CFY249" s="69"/>
      <c r="CFZ249" s="69"/>
      <c r="CGA249" s="69"/>
      <c r="CGB249" s="69"/>
      <c r="CGC249" s="69"/>
      <c r="CGD249" s="69"/>
      <c r="CGE249" s="69"/>
      <c r="CGF249" s="69"/>
      <c r="CGG249" s="69"/>
      <c r="CGH249" s="69"/>
      <c r="CGI249" s="69"/>
      <c r="CGJ249" s="69"/>
      <c r="CGK249" s="69"/>
      <c r="CGL249" s="69"/>
      <c r="CGM249" s="69"/>
      <c r="CGN249" s="69"/>
      <c r="CGO249" s="69"/>
      <c r="CGP249" s="69"/>
      <c r="CGQ249" s="69"/>
      <c r="CGR249" s="69"/>
      <c r="CGS249" s="69"/>
      <c r="CGT249" s="69"/>
      <c r="CGU249" s="69"/>
      <c r="CGV249" s="69"/>
      <c r="CGW249" s="69"/>
      <c r="CGX249" s="69"/>
      <c r="CGY249" s="69"/>
      <c r="CGZ249" s="69"/>
      <c r="CHA249" s="69"/>
      <c r="CHB249" s="69"/>
      <c r="CHC249" s="69"/>
      <c r="CHD249" s="69"/>
      <c r="CHE249" s="69"/>
      <c r="CHF249" s="69"/>
      <c r="CHG249" s="69"/>
      <c r="CHH249" s="69"/>
      <c r="CHI249" s="69"/>
      <c r="CHJ249" s="69"/>
      <c r="CHK249" s="69"/>
      <c r="CHL249" s="69"/>
      <c r="CHM249" s="69"/>
      <c r="CHN249" s="69"/>
      <c r="CHO249" s="69"/>
      <c r="CHP249" s="69"/>
      <c r="CHQ249" s="69"/>
      <c r="CHR249" s="69"/>
      <c r="CHS249" s="69"/>
      <c r="CHT249" s="69"/>
      <c r="CHU249" s="69"/>
      <c r="CHV249" s="69"/>
      <c r="CHW249" s="69"/>
      <c r="CHX249" s="69"/>
      <c r="CHY249" s="69"/>
      <c r="CHZ249" s="69"/>
      <c r="CIA249" s="69"/>
      <c r="CIB249" s="69"/>
      <c r="CIC249" s="69"/>
      <c r="CID249" s="69"/>
      <c r="CIE249" s="69"/>
      <c r="CIF249" s="69"/>
      <c r="CIG249" s="69"/>
      <c r="CIH249" s="69"/>
      <c r="CII249" s="69"/>
      <c r="CIJ249" s="69"/>
      <c r="CIK249" s="69"/>
      <c r="CIL249" s="69"/>
      <c r="CIM249" s="69"/>
      <c r="CIN249" s="69"/>
      <c r="CIO249" s="69"/>
      <c r="CIP249" s="69"/>
      <c r="CIQ249" s="69"/>
      <c r="CIR249" s="69"/>
      <c r="CIS249" s="69"/>
      <c r="CIT249" s="69"/>
      <c r="CIU249" s="69"/>
      <c r="CIV249" s="69"/>
      <c r="CIW249" s="69"/>
      <c r="CIX249" s="69"/>
      <c r="CIY249" s="69"/>
      <c r="CIZ249" s="69"/>
      <c r="CJA249" s="69"/>
      <c r="CJB249" s="69"/>
      <c r="CJC249" s="69"/>
      <c r="CJD249" s="69"/>
      <c r="CJE249" s="69"/>
      <c r="CJF249" s="69"/>
      <c r="CJG249" s="69"/>
      <c r="CJH249" s="69"/>
      <c r="CJI249" s="69"/>
      <c r="CJJ249" s="69"/>
      <c r="CJK249" s="69"/>
      <c r="CJL249" s="69"/>
      <c r="CJM249" s="69"/>
      <c r="CJN249" s="69"/>
      <c r="CJO249" s="69"/>
      <c r="CJP249" s="69"/>
      <c r="CJQ249" s="69"/>
      <c r="CJR249" s="69"/>
      <c r="CJS249" s="69"/>
      <c r="CJT249" s="69"/>
      <c r="CJU249" s="69"/>
      <c r="CJV249" s="69"/>
      <c r="CJW249" s="69"/>
      <c r="CJX249" s="69"/>
      <c r="CJY249" s="69"/>
      <c r="CJZ249" s="69"/>
      <c r="CKA249" s="69"/>
      <c r="CKB249" s="69"/>
      <c r="CKC249" s="69"/>
      <c r="CKD249" s="69"/>
      <c r="CKE249" s="69"/>
      <c r="CKF249" s="69"/>
      <c r="CKG249" s="69"/>
      <c r="CKH249" s="69"/>
      <c r="CKI249" s="69"/>
      <c r="CKJ249" s="69"/>
      <c r="CKK249" s="69"/>
      <c r="CKL249" s="69"/>
      <c r="CKM249" s="69"/>
      <c r="CKN249" s="69"/>
      <c r="CKO249" s="69"/>
      <c r="CKP249" s="69"/>
      <c r="CKQ249" s="69"/>
      <c r="CKR249" s="69"/>
      <c r="CKS249" s="69"/>
      <c r="CKT249" s="69"/>
      <c r="CKU249" s="69"/>
      <c r="CKV249" s="69"/>
      <c r="CKW249" s="69"/>
      <c r="CKX249" s="69"/>
      <c r="CKY249" s="69"/>
      <c r="CKZ249" s="69"/>
      <c r="CLA249" s="69"/>
      <c r="CLB249" s="69"/>
      <c r="CLC249" s="69"/>
      <c r="CLD249" s="69"/>
      <c r="CLE249" s="69"/>
      <c r="CLF249" s="69"/>
      <c r="CLG249" s="69"/>
      <c r="CLH249" s="69"/>
      <c r="CLI249" s="69"/>
      <c r="CLJ249" s="69"/>
      <c r="CLK249" s="69"/>
      <c r="CLL249" s="69"/>
      <c r="CLM249" s="69"/>
      <c r="CLN249" s="69"/>
      <c r="CLO249" s="69"/>
      <c r="CLP249" s="69"/>
      <c r="CLQ249" s="69"/>
      <c r="CLR249" s="69"/>
      <c r="CLS249" s="69"/>
      <c r="CLT249" s="69"/>
      <c r="CLU249" s="69"/>
      <c r="CLV249" s="69"/>
      <c r="CLW249" s="69"/>
      <c r="CLX249" s="69"/>
      <c r="CLY249" s="69"/>
      <c r="CLZ249" s="69"/>
      <c r="CMA249" s="69"/>
      <c r="CMB249" s="69"/>
      <c r="CMC249" s="69"/>
      <c r="CMD249" s="69"/>
      <c r="CME249" s="69"/>
      <c r="CMF249" s="69"/>
      <c r="CMG249" s="69"/>
      <c r="CMH249" s="69"/>
      <c r="CMI249" s="69"/>
      <c r="CMJ249" s="69"/>
      <c r="CMK249" s="69"/>
      <c r="CML249" s="69"/>
      <c r="CMM249" s="69"/>
      <c r="CMN249" s="69"/>
      <c r="CMO249" s="69"/>
      <c r="CMP249" s="69"/>
      <c r="CMQ249" s="69"/>
      <c r="CMR249" s="69"/>
      <c r="CMS249" s="69"/>
      <c r="CMT249" s="69"/>
      <c r="CMU249" s="69"/>
      <c r="CMV249" s="69"/>
      <c r="CMW249" s="69"/>
      <c r="CMX249" s="69"/>
      <c r="CMY249" s="69"/>
      <c r="CMZ249" s="69"/>
      <c r="CNA249" s="69"/>
      <c r="CNB249" s="69"/>
      <c r="CNC249" s="69"/>
      <c r="CND249" s="69"/>
      <c r="CNE249" s="69"/>
      <c r="CNF249" s="69"/>
      <c r="CNG249" s="69"/>
      <c r="CNH249" s="69"/>
      <c r="CNI249" s="69"/>
      <c r="CNJ249" s="69"/>
      <c r="CNK249" s="69"/>
      <c r="CNL249" s="69"/>
      <c r="CNM249" s="69"/>
      <c r="CNN249" s="69"/>
      <c r="CNO249" s="69"/>
      <c r="CNP249" s="69"/>
      <c r="CNQ249" s="69"/>
      <c r="CNR249" s="69"/>
      <c r="CNS249" s="69"/>
      <c r="CNT249" s="69"/>
      <c r="CNU249" s="69"/>
      <c r="CNV249" s="69"/>
      <c r="CNW249" s="69"/>
      <c r="CNX249" s="69"/>
      <c r="CNY249" s="69"/>
      <c r="CNZ249" s="69"/>
      <c r="COA249" s="69"/>
      <c r="COB249" s="69"/>
      <c r="COC249" s="69"/>
      <c r="COD249" s="69"/>
      <c r="COE249" s="69"/>
      <c r="COF249" s="69"/>
      <c r="COG249" s="69"/>
      <c r="COH249" s="69"/>
      <c r="COI249" s="69"/>
      <c r="COJ249" s="69"/>
      <c r="COK249" s="69"/>
      <c r="COL249" s="69"/>
      <c r="COM249" s="69"/>
      <c r="CON249" s="69"/>
      <c r="COO249" s="69"/>
      <c r="COP249" s="69"/>
      <c r="COQ249" s="69"/>
      <c r="COR249" s="69"/>
      <c r="COS249" s="69"/>
      <c r="COT249" s="69"/>
      <c r="COU249" s="69"/>
      <c r="COV249" s="69"/>
      <c r="COW249" s="69"/>
      <c r="COX249" s="69"/>
      <c r="COY249" s="69"/>
      <c r="COZ249" s="69"/>
      <c r="CPA249" s="69"/>
      <c r="CPB249" s="69"/>
      <c r="CPC249" s="69"/>
      <c r="CPD249" s="69"/>
      <c r="CPE249" s="69"/>
      <c r="CPF249" s="69"/>
      <c r="CPG249" s="69"/>
      <c r="CPH249" s="69"/>
      <c r="CPI249" s="69"/>
      <c r="CPJ249" s="69"/>
      <c r="CPK249" s="69"/>
      <c r="CPL249" s="69"/>
      <c r="CPM249" s="69"/>
      <c r="CPN249" s="69"/>
      <c r="CPO249" s="69"/>
      <c r="CPP249" s="69"/>
      <c r="CPQ249" s="69"/>
      <c r="CPR249" s="69"/>
      <c r="CPS249" s="69"/>
      <c r="CPT249" s="69"/>
      <c r="CPU249" s="69"/>
      <c r="CPV249" s="69"/>
      <c r="CPW249" s="69"/>
      <c r="CPX249" s="69"/>
      <c r="CPY249" s="69"/>
      <c r="CPZ249" s="69"/>
      <c r="CQA249" s="69"/>
      <c r="CQB249" s="69"/>
      <c r="CQC249" s="69"/>
      <c r="CQD249" s="69"/>
      <c r="CQE249" s="69"/>
      <c r="CQF249" s="69"/>
      <c r="CQG249" s="69"/>
      <c r="CQH249" s="69"/>
      <c r="CQI249" s="69"/>
      <c r="CQJ249" s="69"/>
      <c r="CQK249" s="69"/>
      <c r="CQL249" s="69"/>
      <c r="CQM249" s="69"/>
      <c r="CQN249" s="69"/>
      <c r="CQO249" s="69"/>
      <c r="CQP249" s="69"/>
      <c r="CQQ249" s="69"/>
      <c r="CQR249" s="69"/>
      <c r="CQS249" s="69"/>
      <c r="CQT249" s="69"/>
      <c r="CQU249" s="69"/>
      <c r="CQV249" s="69"/>
      <c r="CQW249" s="69"/>
      <c r="CQX249" s="69"/>
      <c r="CQY249" s="69"/>
      <c r="CQZ249" s="69"/>
      <c r="CRA249" s="69"/>
      <c r="CRB249" s="69"/>
      <c r="CRC249" s="69"/>
      <c r="CRD249" s="69"/>
      <c r="CRE249" s="69"/>
      <c r="CRF249" s="69"/>
      <c r="CRG249" s="69"/>
      <c r="CRH249" s="69"/>
      <c r="CRI249" s="69"/>
      <c r="CRJ249" s="69"/>
      <c r="CRK249" s="69"/>
      <c r="CRL249" s="69"/>
      <c r="CRM249" s="69"/>
      <c r="CRN249" s="69"/>
      <c r="CRO249" s="69"/>
      <c r="CRP249" s="69"/>
      <c r="CRQ249" s="69"/>
      <c r="CRR249" s="69"/>
      <c r="CRS249" s="69"/>
      <c r="CRT249" s="69"/>
      <c r="CRU249" s="69"/>
      <c r="CRV249" s="69"/>
      <c r="CRW249" s="69"/>
      <c r="CRX249" s="69"/>
      <c r="CRY249" s="69"/>
      <c r="CRZ249" s="69"/>
      <c r="CSA249" s="69"/>
      <c r="CSB249" s="69"/>
      <c r="CSC249" s="69"/>
      <c r="CSD249" s="69"/>
      <c r="CSE249" s="69"/>
      <c r="CSF249" s="69"/>
      <c r="CSG249" s="69"/>
      <c r="CSH249" s="69"/>
      <c r="CSI249" s="69"/>
      <c r="CSJ249" s="69"/>
      <c r="CSK249" s="69"/>
      <c r="CSL249" s="69"/>
      <c r="CSM249" s="69"/>
      <c r="CSN249" s="69"/>
      <c r="CSO249" s="69"/>
      <c r="CSP249" s="69"/>
      <c r="CSQ249" s="69"/>
      <c r="CSR249" s="69"/>
      <c r="CSS249" s="69"/>
      <c r="CST249" s="69"/>
      <c r="CSU249" s="69"/>
      <c r="CSV249" s="69"/>
      <c r="CSW249" s="69"/>
      <c r="CSX249" s="69"/>
      <c r="CSY249" s="69"/>
      <c r="CSZ249" s="69"/>
      <c r="CTA249" s="69"/>
      <c r="CTB249" s="69"/>
      <c r="CTC249" s="69"/>
      <c r="CTD249" s="69"/>
      <c r="CTE249" s="69"/>
      <c r="CTF249" s="69"/>
      <c r="CTG249" s="69"/>
      <c r="CTH249" s="69"/>
      <c r="CTI249" s="69"/>
      <c r="CTJ249" s="69"/>
      <c r="CTK249" s="69"/>
      <c r="CTL249" s="69"/>
      <c r="CTM249" s="69"/>
      <c r="CTN249" s="69"/>
      <c r="CTO249" s="69"/>
      <c r="CTP249" s="69"/>
      <c r="CTQ249" s="69"/>
      <c r="CTR249" s="69"/>
      <c r="CTS249" s="69"/>
      <c r="CTT249" s="69"/>
      <c r="CTU249" s="69"/>
      <c r="CTV249" s="69"/>
      <c r="CTW249" s="69"/>
      <c r="CTX249" s="69"/>
      <c r="CTY249" s="69"/>
      <c r="CTZ249" s="69"/>
      <c r="CUA249" s="69"/>
      <c r="CUB249" s="69"/>
      <c r="CUC249" s="69"/>
      <c r="CUD249" s="69"/>
      <c r="CUE249" s="69"/>
      <c r="CUF249" s="69"/>
      <c r="CUG249" s="69"/>
      <c r="CUH249" s="69"/>
      <c r="CUI249" s="69"/>
      <c r="CUJ249" s="69"/>
      <c r="CUK249" s="69"/>
      <c r="CUL249" s="69"/>
      <c r="CUM249" s="69"/>
      <c r="CUN249" s="69"/>
      <c r="CUO249" s="69"/>
      <c r="CUP249" s="69"/>
      <c r="CUQ249" s="69"/>
      <c r="CUR249" s="69"/>
      <c r="CUS249" s="69"/>
      <c r="CUT249" s="69"/>
      <c r="CUU249" s="69"/>
      <c r="CUV249" s="69"/>
      <c r="CUW249" s="69"/>
      <c r="CUX249" s="69"/>
      <c r="CUY249" s="69"/>
      <c r="CUZ249" s="69"/>
      <c r="CVA249" s="69"/>
      <c r="CVB249" s="69"/>
      <c r="CVC249" s="69"/>
      <c r="CVD249" s="69"/>
      <c r="CVE249" s="69"/>
      <c r="CVF249" s="69"/>
      <c r="CVG249" s="69"/>
      <c r="CVH249" s="69"/>
      <c r="CVI249" s="69"/>
      <c r="CVJ249" s="69"/>
      <c r="CVK249" s="69"/>
      <c r="CVL249" s="69"/>
      <c r="CVM249" s="69"/>
      <c r="CVN249" s="69"/>
      <c r="CVO249" s="69"/>
      <c r="CVP249" s="69"/>
      <c r="CVQ249" s="69"/>
      <c r="CVR249" s="69"/>
      <c r="CVS249" s="69"/>
      <c r="CVT249" s="69"/>
      <c r="CVU249" s="69"/>
      <c r="CVV249" s="69"/>
      <c r="CVW249" s="69"/>
      <c r="CVX249" s="69"/>
      <c r="CVY249" s="69"/>
      <c r="CVZ249" s="69"/>
      <c r="CWA249" s="69"/>
      <c r="CWB249" s="69"/>
      <c r="CWC249" s="69"/>
      <c r="CWD249" s="69"/>
      <c r="CWE249" s="69"/>
      <c r="CWF249" s="69"/>
      <c r="CWG249" s="69"/>
      <c r="CWH249" s="69"/>
      <c r="CWI249" s="69"/>
      <c r="CWJ249" s="69"/>
      <c r="CWK249" s="69"/>
      <c r="CWL249" s="69"/>
      <c r="CWM249" s="69"/>
      <c r="CWN249" s="69"/>
      <c r="CWO249" s="69"/>
      <c r="CWP249" s="69"/>
      <c r="CWQ249" s="69"/>
      <c r="CWR249" s="69"/>
      <c r="CWS249" s="69"/>
      <c r="CWT249" s="69"/>
      <c r="CWU249" s="69"/>
      <c r="CWV249" s="69"/>
      <c r="CWW249" s="69"/>
      <c r="CWX249" s="69"/>
      <c r="CWY249" s="69"/>
      <c r="CWZ249" s="69"/>
      <c r="CXA249" s="69"/>
      <c r="CXB249" s="69"/>
      <c r="CXC249" s="69"/>
      <c r="CXD249" s="69"/>
      <c r="CXE249" s="69"/>
      <c r="CXF249" s="69"/>
      <c r="CXG249" s="69"/>
      <c r="CXH249" s="69"/>
      <c r="CXI249" s="69"/>
      <c r="CXJ249" s="69"/>
      <c r="CXK249" s="69"/>
      <c r="CXL249" s="69"/>
      <c r="CXM249" s="69"/>
      <c r="CXN249" s="69"/>
      <c r="CXO249" s="69"/>
      <c r="CXP249" s="69"/>
      <c r="CXQ249" s="69"/>
      <c r="CXR249" s="69"/>
      <c r="CXS249" s="69"/>
      <c r="CXT249" s="69"/>
      <c r="CXU249" s="69"/>
      <c r="CXV249" s="69"/>
      <c r="CXW249" s="69"/>
      <c r="CXX249" s="69"/>
      <c r="CXY249" s="69"/>
      <c r="CXZ249" s="69"/>
      <c r="CYA249" s="69"/>
      <c r="CYB249" s="69"/>
      <c r="CYC249" s="69"/>
      <c r="CYD249" s="69"/>
      <c r="CYE249" s="69"/>
      <c r="CYF249" s="69"/>
      <c r="CYG249" s="69"/>
      <c r="CYH249" s="69"/>
      <c r="CYI249" s="69"/>
      <c r="CYJ249" s="69"/>
      <c r="CYK249" s="69"/>
      <c r="CYL249" s="69"/>
      <c r="CYM249" s="69"/>
      <c r="CYN249" s="69"/>
      <c r="CYO249" s="69"/>
      <c r="CYP249" s="69"/>
      <c r="CYQ249" s="69"/>
      <c r="CYR249" s="69"/>
      <c r="CYS249" s="69"/>
      <c r="CYT249" s="69"/>
      <c r="CYU249" s="69"/>
      <c r="CYV249" s="69"/>
      <c r="CYW249" s="69"/>
      <c r="CYX249" s="69"/>
      <c r="CYY249" s="69"/>
      <c r="CYZ249" s="69"/>
      <c r="CZA249" s="69"/>
      <c r="CZB249" s="69"/>
      <c r="CZC249" s="69"/>
      <c r="CZD249" s="69"/>
      <c r="CZE249" s="69"/>
      <c r="CZF249" s="69"/>
      <c r="CZG249" s="69"/>
      <c r="CZH249" s="69"/>
      <c r="CZI249" s="69"/>
      <c r="CZJ249" s="69"/>
      <c r="CZK249" s="69"/>
      <c r="CZL249" s="69"/>
      <c r="CZM249" s="69"/>
      <c r="CZN249" s="69"/>
      <c r="CZO249" s="69"/>
      <c r="CZP249" s="69"/>
      <c r="CZQ249" s="69"/>
      <c r="CZR249" s="69"/>
      <c r="CZS249" s="69"/>
      <c r="CZT249" s="69"/>
      <c r="CZU249" s="69"/>
      <c r="CZV249" s="69"/>
      <c r="CZW249" s="69"/>
      <c r="CZX249" s="69"/>
      <c r="CZY249" s="69"/>
      <c r="CZZ249" s="69"/>
      <c r="DAA249" s="69"/>
      <c r="DAB249" s="69"/>
      <c r="DAC249" s="69"/>
      <c r="DAD249" s="69"/>
      <c r="DAE249" s="69"/>
      <c r="DAF249" s="69"/>
      <c r="DAG249" s="69"/>
      <c r="DAH249" s="69"/>
      <c r="DAI249" s="69"/>
      <c r="DAJ249" s="69"/>
      <c r="DAK249" s="69"/>
      <c r="DAL249" s="69"/>
      <c r="DAM249" s="69"/>
      <c r="DAN249" s="69"/>
      <c r="DAO249" s="69"/>
      <c r="DAP249" s="69"/>
      <c r="DAQ249" s="69"/>
      <c r="DAR249" s="69"/>
      <c r="DAS249" s="69"/>
      <c r="DAT249" s="69"/>
      <c r="DAU249" s="69"/>
      <c r="DAV249" s="69"/>
      <c r="DAW249" s="69"/>
      <c r="DAX249" s="69"/>
      <c r="DAY249" s="69"/>
      <c r="DAZ249" s="69"/>
      <c r="DBA249" s="69"/>
      <c r="DBB249" s="69"/>
      <c r="DBC249" s="69"/>
      <c r="DBD249" s="69"/>
      <c r="DBE249" s="69"/>
      <c r="DBF249" s="69"/>
      <c r="DBG249" s="69"/>
      <c r="DBH249" s="69"/>
      <c r="DBI249" s="69"/>
      <c r="DBJ249" s="69"/>
      <c r="DBK249" s="69"/>
      <c r="DBL249" s="69"/>
      <c r="DBM249" s="69"/>
      <c r="DBN249" s="69"/>
      <c r="DBO249" s="69"/>
      <c r="DBP249" s="69"/>
      <c r="DBQ249" s="69"/>
      <c r="DBR249" s="69"/>
      <c r="DBS249" s="69"/>
      <c r="DBT249" s="69"/>
      <c r="DBU249" s="69"/>
      <c r="DBV249" s="69"/>
      <c r="DBW249" s="69"/>
      <c r="DBX249" s="69"/>
      <c r="DBY249" s="69"/>
      <c r="DBZ249" s="69"/>
      <c r="DCA249" s="69"/>
      <c r="DCB249" s="69"/>
      <c r="DCC249" s="69"/>
      <c r="DCD249" s="69"/>
      <c r="DCE249" s="69"/>
      <c r="DCF249" s="69"/>
      <c r="DCG249" s="69"/>
      <c r="DCH249" s="69"/>
      <c r="DCI249" s="69"/>
      <c r="DCJ249" s="69"/>
      <c r="DCK249" s="69"/>
      <c r="DCL249" s="69"/>
      <c r="DCM249" s="69"/>
      <c r="DCN249" s="69"/>
      <c r="DCO249" s="69"/>
      <c r="DCP249" s="69"/>
      <c r="DCQ249" s="69"/>
      <c r="DCR249" s="69"/>
      <c r="DCS249" s="69"/>
      <c r="DCT249" s="69"/>
      <c r="DCU249" s="69"/>
      <c r="DCV249" s="69"/>
      <c r="DCW249" s="69"/>
      <c r="DCX249" s="69"/>
      <c r="DCY249" s="69"/>
      <c r="DCZ249" s="69"/>
      <c r="DDA249" s="69"/>
      <c r="DDB249" s="69"/>
      <c r="DDC249" s="69"/>
      <c r="DDD249" s="69"/>
      <c r="DDE249" s="69"/>
      <c r="DDF249" s="69"/>
      <c r="DDG249" s="69"/>
      <c r="DDH249" s="69"/>
      <c r="DDI249" s="69"/>
      <c r="DDJ249" s="69"/>
      <c r="DDK249" s="69"/>
      <c r="DDL249" s="69"/>
      <c r="DDM249" s="69"/>
      <c r="DDN249" s="69"/>
      <c r="DDO249" s="69"/>
      <c r="DDP249" s="69"/>
      <c r="DDQ249" s="69"/>
      <c r="DDR249" s="69"/>
      <c r="DDS249" s="69"/>
      <c r="DDT249" s="69"/>
      <c r="DDU249" s="69"/>
      <c r="DDV249" s="69"/>
      <c r="DDW249" s="69"/>
      <c r="DDX249" s="69"/>
      <c r="DDY249" s="69"/>
      <c r="DDZ249" s="69"/>
      <c r="DEA249" s="69"/>
      <c r="DEB249" s="69"/>
      <c r="DEC249" s="69"/>
      <c r="DED249" s="69"/>
      <c r="DEE249" s="69"/>
      <c r="DEF249" s="69"/>
      <c r="DEG249" s="69"/>
      <c r="DEH249" s="69"/>
      <c r="DEI249" s="69"/>
      <c r="DEJ249" s="69"/>
      <c r="DEK249" s="69"/>
      <c r="DEL249" s="69"/>
      <c r="DEM249" s="69"/>
      <c r="DEN249" s="69"/>
      <c r="DEO249" s="69"/>
      <c r="DEP249" s="69"/>
      <c r="DEQ249" s="69"/>
      <c r="DER249" s="69"/>
      <c r="DES249" s="69"/>
      <c r="DET249" s="69"/>
      <c r="DEU249" s="69"/>
      <c r="DEV249" s="69"/>
      <c r="DEW249" s="69"/>
      <c r="DEX249" s="69"/>
      <c r="DEY249" s="69"/>
      <c r="DEZ249" s="69"/>
      <c r="DFA249" s="69"/>
      <c r="DFB249" s="69"/>
      <c r="DFC249" s="69"/>
      <c r="DFD249" s="69"/>
      <c r="DFE249" s="69"/>
      <c r="DFF249" s="69"/>
      <c r="DFG249" s="69"/>
      <c r="DFH249" s="69"/>
      <c r="DFI249" s="69"/>
      <c r="DFJ249" s="69"/>
      <c r="DFK249" s="69"/>
      <c r="DFL249" s="69"/>
      <c r="DFM249" s="69"/>
      <c r="DFN249" s="69"/>
      <c r="DFO249" s="69"/>
      <c r="DFP249" s="69"/>
      <c r="DFQ249" s="69"/>
      <c r="DFR249" s="69"/>
      <c r="DFS249" s="69"/>
      <c r="DFT249" s="69"/>
      <c r="DFU249" s="69"/>
      <c r="DFV249" s="69"/>
      <c r="DFW249" s="69"/>
      <c r="DFX249" s="69"/>
      <c r="DFY249" s="69"/>
      <c r="DFZ249" s="69"/>
      <c r="DGA249" s="69"/>
      <c r="DGB249" s="69"/>
      <c r="DGC249" s="69"/>
      <c r="DGD249" s="69"/>
      <c r="DGE249" s="69"/>
      <c r="DGF249" s="69"/>
      <c r="DGG249" s="69"/>
      <c r="DGH249" s="69"/>
      <c r="DGI249" s="69"/>
      <c r="DGJ249" s="69"/>
      <c r="DGK249" s="69"/>
      <c r="DGL249" s="69"/>
      <c r="DGM249" s="69"/>
      <c r="DGN249" s="69"/>
      <c r="DGO249" s="69"/>
      <c r="DGP249" s="69"/>
      <c r="DGQ249" s="69"/>
      <c r="DGR249" s="69"/>
      <c r="DGS249" s="69"/>
      <c r="DGT249" s="69"/>
      <c r="DGU249" s="69"/>
      <c r="DGV249" s="69"/>
      <c r="DGW249" s="69"/>
      <c r="DGX249" s="69"/>
      <c r="DGY249" s="69"/>
      <c r="DGZ249" s="69"/>
      <c r="DHA249" s="69"/>
      <c r="DHB249" s="69"/>
      <c r="DHC249" s="69"/>
      <c r="DHD249" s="69"/>
      <c r="DHE249" s="69"/>
      <c r="DHF249" s="69"/>
      <c r="DHG249" s="69"/>
      <c r="DHH249" s="69"/>
      <c r="DHI249" s="69"/>
      <c r="DHJ249" s="69"/>
      <c r="DHK249" s="69"/>
      <c r="DHL249" s="69"/>
      <c r="DHM249" s="69"/>
      <c r="DHN249" s="69"/>
      <c r="DHO249" s="69"/>
      <c r="DHP249" s="69"/>
      <c r="DHQ249" s="69"/>
      <c r="DHR249" s="69"/>
      <c r="DHS249" s="69"/>
      <c r="DHT249" s="69"/>
      <c r="DHU249" s="69"/>
      <c r="DHV249" s="69"/>
      <c r="DHW249" s="69"/>
      <c r="DHX249" s="69"/>
      <c r="DHY249" s="69"/>
      <c r="DHZ249" s="69"/>
      <c r="DIA249" s="69"/>
      <c r="DIB249" s="69"/>
      <c r="DIC249" s="69"/>
      <c r="DID249" s="69"/>
      <c r="DIE249" s="69"/>
      <c r="DIF249" s="69"/>
      <c r="DIG249" s="69"/>
      <c r="DIH249" s="69"/>
      <c r="DII249" s="69"/>
      <c r="DIJ249" s="69"/>
      <c r="DIK249" s="69"/>
      <c r="DIL249" s="69"/>
      <c r="DIM249" s="69"/>
      <c r="DIN249" s="69"/>
      <c r="DIO249" s="69"/>
      <c r="DIP249" s="69"/>
      <c r="DIQ249" s="69"/>
      <c r="DIR249" s="69"/>
      <c r="DIS249" s="69"/>
      <c r="DIT249" s="69"/>
      <c r="DIU249" s="69"/>
      <c r="DIV249" s="69"/>
      <c r="DIW249" s="69"/>
      <c r="DIX249" s="69"/>
      <c r="DIY249" s="69"/>
      <c r="DIZ249" s="69"/>
      <c r="DJA249" s="69"/>
      <c r="DJB249" s="69"/>
      <c r="DJC249" s="69"/>
      <c r="DJD249" s="69"/>
      <c r="DJE249" s="69"/>
      <c r="DJF249" s="69"/>
      <c r="DJG249" s="69"/>
      <c r="DJH249" s="69"/>
      <c r="DJI249" s="69"/>
      <c r="DJJ249" s="69"/>
      <c r="DJK249" s="69"/>
      <c r="DJL249" s="69"/>
      <c r="DJM249" s="69"/>
      <c r="DJN249" s="69"/>
      <c r="DJO249" s="69"/>
      <c r="DJP249" s="69"/>
      <c r="DJQ249" s="69"/>
      <c r="DJR249" s="69"/>
      <c r="DJS249" s="69"/>
      <c r="DJT249" s="69"/>
      <c r="DJU249" s="69"/>
      <c r="DJV249" s="69"/>
      <c r="DJW249" s="69"/>
      <c r="DJX249" s="69"/>
      <c r="DJY249" s="69"/>
      <c r="DJZ249" s="69"/>
      <c r="DKA249" s="69"/>
      <c r="DKB249" s="69"/>
      <c r="DKC249" s="69"/>
      <c r="DKD249" s="69"/>
      <c r="DKE249" s="69"/>
      <c r="DKF249" s="69"/>
      <c r="DKG249" s="69"/>
      <c r="DKH249" s="69"/>
      <c r="DKI249" s="69"/>
      <c r="DKJ249" s="69"/>
      <c r="DKK249" s="69"/>
      <c r="DKL249" s="69"/>
      <c r="DKM249" s="69"/>
      <c r="DKN249" s="69"/>
      <c r="DKO249" s="69"/>
      <c r="DKP249" s="69"/>
      <c r="DKQ249" s="69"/>
      <c r="DKR249" s="69"/>
      <c r="DKS249" s="69"/>
      <c r="DKT249" s="69"/>
      <c r="DKU249" s="69"/>
      <c r="DKV249" s="69"/>
      <c r="DKW249" s="69"/>
      <c r="DKX249" s="69"/>
      <c r="DKY249" s="69"/>
      <c r="DKZ249" s="69"/>
      <c r="DLA249" s="69"/>
      <c r="DLB249" s="69"/>
      <c r="DLC249" s="69"/>
      <c r="DLD249" s="69"/>
      <c r="DLE249" s="69"/>
      <c r="DLF249" s="69"/>
      <c r="DLG249" s="69"/>
      <c r="DLH249" s="69"/>
      <c r="DLI249" s="69"/>
      <c r="DLJ249" s="69"/>
      <c r="DLK249" s="69"/>
      <c r="DLL249" s="69"/>
      <c r="DLM249" s="69"/>
      <c r="DLN249" s="69"/>
      <c r="DLO249" s="69"/>
      <c r="DLP249" s="69"/>
      <c r="DLQ249" s="69"/>
      <c r="DLR249" s="69"/>
      <c r="DLS249" s="69"/>
      <c r="DLT249" s="69"/>
      <c r="DLU249" s="69"/>
      <c r="DLV249" s="69"/>
      <c r="DLW249" s="69"/>
      <c r="DLX249" s="69"/>
      <c r="DLY249" s="69"/>
      <c r="DLZ249" s="69"/>
      <c r="DMA249" s="69"/>
      <c r="DMB249" s="69"/>
      <c r="DMC249" s="69"/>
      <c r="DMD249" s="69"/>
      <c r="DME249" s="69"/>
      <c r="DMF249" s="69"/>
      <c r="DMG249" s="69"/>
      <c r="DMH249" s="69"/>
      <c r="DMI249" s="69"/>
      <c r="DMJ249" s="69"/>
      <c r="DMK249" s="69"/>
      <c r="DML249" s="69"/>
      <c r="DMM249" s="69"/>
      <c r="DMN249" s="69"/>
      <c r="DMO249" s="69"/>
      <c r="DMP249" s="69"/>
      <c r="DMQ249" s="69"/>
      <c r="DMR249" s="69"/>
      <c r="DMS249" s="69"/>
      <c r="DMT249" s="69"/>
      <c r="DMU249" s="69"/>
      <c r="DMV249" s="69"/>
      <c r="DMW249" s="69"/>
      <c r="DMX249" s="69"/>
      <c r="DMY249" s="69"/>
      <c r="DMZ249" s="69"/>
      <c r="DNA249" s="69"/>
      <c r="DNB249" s="69"/>
      <c r="DNC249" s="69"/>
      <c r="DND249" s="69"/>
      <c r="DNE249" s="69"/>
      <c r="DNF249" s="69"/>
      <c r="DNG249" s="69"/>
      <c r="DNH249" s="69"/>
      <c r="DNI249" s="69"/>
      <c r="DNJ249" s="69"/>
      <c r="DNK249" s="69"/>
      <c r="DNL249" s="69"/>
      <c r="DNM249" s="69"/>
      <c r="DNN249" s="69"/>
      <c r="DNO249" s="69"/>
      <c r="DNP249" s="69"/>
      <c r="DNQ249" s="69"/>
      <c r="DNR249" s="69"/>
      <c r="DNS249" s="69"/>
      <c r="DNT249" s="69"/>
      <c r="DNU249" s="69"/>
      <c r="DNV249" s="69"/>
      <c r="DNW249" s="69"/>
      <c r="DNX249" s="69"/>
      <c r="DNY249" s="69"/>
      <c r="DNZ249" s="69"/>
      <c r="DOA249" s="69"/>
      <c r="DOB249" s="69"/>
      <c r="DOC249" s="69"/>
      <c r="DOD249" s="69"/>
      <c r="DOE249" s="69"/>
      <c r="DOF249" s="69"/>
      <c r="DOG249" s="69"/>
      <c r="DOH249" s="69"/>
      <c r="DOI249" s="69"/>
      <c r="DOJ249" s="69"/>
      <c r="DOK249" s="69"/>
      <c r="DOL249" s="69"/>
      <c r="DOM249" s="69"/>
      <c r="DON249" s="69"/>
      <c r="DOO249" s="69"/>
      <c r="DOP249" s="69"/>
      <c r="DOQ249" s="69"/>
      <c r="DOR249" s="69"/>
      <c r="DOS249" s="69"/>
      <c r="DOT249" s="69"/>
      <c r="DOU249" s="69"/>
      <c r="DOV249" s="69"/>
      <c r="DOW249" s="69"/>
      <c r="DOX249" s="69"/>
      <c r="DOY249" s="69"/>
      <c r="DOZ249" s="69"/>
      <c r="DPA249" s="69"/>
      <c r="DPB249" s="69"/>
      <c r="DPC249" s="69"/>
      <c r="DPD249" s="69"/>
      <c r="DPE249" s="69"/>
      <c r="DPF249" s="69"/>
      <c r="DPG249" s="69"/>
      <c r="DPH249" s="69"/>
      <c r="DPI249" s="69"/>
      <c r="DPJ249" s="69"/>
      <c r="DPK249" s="69"/>
      <c r="DPL249" s="69"/>
      <c r="DPM249" s="69"/>
      <c r="DPN249" s="69"/>
      <c r="DPO249" s="69"/>
      <c r="DPP249" s="69"/>
      <c r="DPQ249" s="69"/>
      <c r="DPR249" s="69"/>
      <c r="DPS249" s="69"/>
      <c r="DPT249" s="69"/>
      <c r="DPU249" s="69"/>
      <c r="DPV249" s="69"/>
      <c r="DPW249" s="69"/>
      <c r="DPX249" s="69"/>
      <c r="DPY249" s="69"/>
      <c r="DPZ249" s="69"/>
      <c r="DQA249" s="69"/>
      <c r="DQB249" s="69"/>
      <c r="DQC249" s="69"/>
      <c r="DQD249" s="69"/>
      <c r="DQE249" s="69"/>
      <c r="DQF249" s="69"/>
      <c r="DQG249" s="69"/>
      <c r="DQH249" s="69"/>
      <c r="DQI249" s="69"/>
      <c r="DQJ249" s="69"/>
      <c r="DQK249" s="69"/>
      <c r="DQL249" s="69"/>
      <c r="DQM249" s="69"/>
      <c r="DQN249" s="69"/>
      <c r="DQO249" s="69"/>
      <c r="DQP249" s="69"/>
      <c r="DQQ249" s="69"/>
      <c r="DQR249" s="69"/>
      <c r="DQS249" s="69"/>
      <c r="DQT249" s="69"/>
      <c r="DQU249" s="69"/>
      <c r="DQV249" s="69"/>
      <c r="DQW249" s="69"/>
      <c r="DQX249" s="69"/>
      <c r="DQY249" s="69"/>
      <c r="DQZ249" s="69"/>
      <c r="DRA249" s="69"/>
      <c r="DRB249" s="69"/>
      <c r="DRC249" s="69"/>
      <c r="DRD249" s="69"/>
      <c r="DRE249" s="69"/>
      <c r="DRF249" s="69"/>
      <c r="DRG249" s="69"/>
      <c r="DRH249" s="69"/>
      <c r="DRI249" s="69"/>
      <c r="DRJ249" s="69"/>
      <c r="DRK249" s="69"/>
      <c r="DRL249" s="69"/>
      <c r="DRM249" s="69"/>
      <c r="DRN249" s="69"/>
      <c r="DRO249" s="69"/>
      <c r="DRP249" s="69"/>
      <c r="DRQ249" s="69"/>
      <c r="DRR249" s="69"/>
      <c r="DRS249" s="69"/>
      <c r="DRT249" s="69"/>
      <c r="DRU249" s="69"/>
      <c r="DRV249" s="69"/>
      <c r="DRW249" s="69"/>
      <c r="DRX249" s="69"/>
      <c r="DRY249" s="69"/>
      <c r="DRZ249" s="69"/>
      <c r="DSA249" s="69"/>
      <c r="DSB249" s="69"/>
      <c r="DSC249" s="69"/>
      <c r="DSD249" s="69"/>
      <c r="DSE249" s="69"/>
      <c r="DSF249" s="69"/>
      <c r="DSG249" s="69"/>
      <c r="DSH249" s="69"/>
      <c r="DSI249" s="69"/>
      <c r="DSJ249" s="69"/>
      <c r="DSK249" s="69"/>
      <c r="DSL249" s="69"/>
      <c r="DSM249" s="69"/>
      <c r="DSN249" s="69"/>
      <c r="DSO249" s="69"/>
      <c r="DSP249" s="69"/>
      <c r="DSQ249" s="69"/>
      <c r="DSR249" s="69"/>
      <c r="DSS249" s="69"/>
      <c r="DST249" s="69"/>
      <c r="DSU249" s="69"/>
      <c r="DSV249" s="69"/>
      <c r="DSW249" s="69"/>
      <c r="DSX249" s="69"/>
      <c r="DSY249" s="69"/>
      <c r="DSZ249" s="69"/>
      <c r="DTA249" s="69"/>
      <c r="DTB249" s="69"/>
      <c r="DTC249" s="69"/>
      <c r="DTD249" s="69"/>
      <c r="DTE249" s="69"/>
      <c r="DTF249" s="69"/>
      <c r="DTG249" s="69"/>
      <c r="DTH249" s="69"/>
      <c r="DTI249" s="69"/>
      <c r="DTJ249" s="69"/>
      <c r="DTK249" s="69"/>
      <c r="DTL249" s="69"/>
      <c r="DTM249" s="69"/>
      <c r="DTN249" s="69"/>
      <c r="DTO249" s="69"/>
      <c r="DTP249" s="69"/>
      <c r="DTQ249" s="69"/>
      <c r="DTR249" s="69"/>
      <c r="DTS249" s="69"/>
      <c r="DTT249" s="69"/>
      <c r="DTU249" s="69"/>
      <c r="DTV249" s="69"/>
      <c r="DTW249" s="69"/>
      <c r="DTX249" s="69"/>
      <c r="DTY249" s="69"/>
      <c r="DTZ249" s="69"/>
      <c r="DUA249" s="69"/>
      <c r="DUB249" s="69"/>
      <c r="DUC249" s="69"/>
      <c r="DUD249" s="69"/>
      <c r="DUE249" s="69"/>
      <c r="DUF249" s="69"/>
      <c r="DUG249" s="69"/>
      <c r="DUH249" s="69"/>
      <c r="DUI249" s="69"/>
      <c r="DUJ249" s="69"/>
      <c r="DUK249" s="69"/>
      <c r="DUL249" s="69"/>
      <c r="DUM249" s="69"/>
      <c r="DUN249" s="69"/>
      <c r="DUO249" s="69"/>
      <c r="DUP249" s="69"/>
      <c r="DUQ249" s="69"/>
      <c r="DUR249" s="69"/>
      <c r="DUS249" s="69"/>
      <c r="DUT249" s="69"/>
      <c r="DUU249" s="69"/>
      <c r="DUV249" s="69"/>
      <c r="DUW249" s="69"/>
      <c r="DUX249" s="69"/>
      <c r="DUY249" s="69"/>
      <c r="DUZ249" s="69"/>
      <c r="DVA249" s="69"/>
      <c r="DVB249" s="69"/>
      <c r="DVC249" s="69"/>
      <c r="DVD249" s="69"/>
      <c r="DVE249" s="69"/>
      <c r="DVF249" s="69"/>
      <c r="DVG249" s="69"/>
      <c r="DVH249" s="69"/>
      <c r="DVI249" s="69"/>
      <c r="DVJ249" s="69"/>
      <c r="DVK249" s="69"/>
      <c r="DVL249" s="69"/>
      <c r="DVM249" s="69"/>
      <c r="DVN249" s="69"/>
      <c r="DVO249" s="69"/>
      <c r="DVP249" s="69"/>
      <c r="DVQ249" s="69"/>
      <c r="DVR249" s="69"/>
      <c r="DVS249" s="69"/>
      <c r="DVT249" s="69"/>
      <c r="DVU249" s="69"/>
      <c r="DVV249" s="69"/>
      <c r="DVW249" s="69"/>
      <c r="DVX249" s="69"/>
      <c r="DVY249" s="69"/>
      <c r="DVZ249" s="69"/>
      <c r="DWA249" s="69"/>
      <c r="DWB249" s="69"/>
      <c r="DWC249" s="69"/>
      <c r="DWD249" s="69"/>
      <c r="DWE249" s="69"/>
      <c r="DWF249" s="69"/>
      <c r="DWG249" s="69"/>
      <c r="DWH249" s="69"/>
      <c r="DWI249" s="69"/>
      <c r="DWJ249" s="69"/>
      <c r="DWK249" s="69"/>
      <c r="DWL249" s="69"/>
      <c r="DWM249" s="69"/>
      <c r="DWN249" s="69"/>
      <c r="DWO249" s="69"/>
      <c r="DWP249" s="69"/>
      <c r="DWQ249" s="69"/>
      <c r="DWR249" s="69"/>
      <c r="DWS249" s="69"/>
      <c r="DWT249" s="69"/>
      <c r="DWU249" s="69"/>
      <c r="DWV249" s="69"/>
      <c r="DWW249" s="69"/>
      <c r="DWX249" s="69"/>
      <c r="DWY249" s="69"/>
      <c r="DWZ249" s="69"/>
      <c r="DXA249" s="69"/>
      <c r="DXB249" s="69"/>
      <c r="DXC249" s="69"/>
      <c r="DXD249" s="69"/>
      <c r="DXE249" s="69"/>
      <c r="DXF249" s="69"/>
      <c r="DXG249" s="69"/>
      <c r="DXH249" s="69"/>
      <c r="DXI249" s="69"/>
      <c r="DXJ249" s="69"/>
      <c r="DXK249" s="69"/>
      <c r="DXL249" s="69"/>
      <c r="DXM249" s="69"/>
      <c r="DXN249" s="69"/>
      <c r="DXO249" s="69"/>
      <c r="DXP249" s="69"/>
      <c r="DXQ249" s="69"/>
      <c r="DXR249" s="69"/>
      <c r="DXS249" s="69"/>
      <c r="DXT249" s="69"/>
      <c r="DXU249" s="69"/>
      <c r="DXV249" s="69"/>
      <c r="DXW249" s="69"/>
      <c r="DXX249" s="69"/>
      <c r="DXY249" s="69"/>
      <c r="DXZ249" s="69"/>
      <c r="DYA249" s="69"/>
      <c r="DYB249" s="69"/>
      <c r="DYC249" s="69"/>
      <c r="DYD249" s="69"/>
      <c r="DYE249" s="69"/>
      <c r="DYF249" s="69"/>
      <c r="DYG249" s="69"/>
      <c r="DYH249" s="69"/>
      <c r="DYI249" s="69"/>
      <c r="DYJ249" s="69"/>
      <c r="DYK249" s="69"/>
      <c r="DYL249" s="69"/>
      <c r="DYM249" s="69"/>
      <c r="DYN249" s="69"/>
      <c r="DYO249" s="69"/>
      <c r="DYP249" s="69"/>
      <c r="DYQ249" s="69"/>
      <c r="DYR249" s="69"/>
      <c r="DYS249" s="69"/>
      <c r="DYT249" s="69"/>
      <c r="DYU249" s="69"/>
      <c r="DYV249" s="69"/>
      <c r="DYW249" s="69"/>
      <c r="DYX249" s="69"/>
      <c r="DYY249" s="69"/>
      <c r="DYZ249" s="69"/>
      <c r="DZA249" s="69"/>
      <c r="DZB249" s="69"/>
      <c r="DZC249" s="69"/>
      <c r="DZD249" s="69"/>
      <c r="DZE249" s="69"/>
      <c r="DZF249" s="69"/>
      <c r="DZG249" s="69"/>
      <c r="DZH249" s="69"/>
      <c r="DZI249" s="69"/>
      <c r="DZJ249" s="69"/>
      <c r="DZK249" s="69"/>
      <c r="DZL249" s="69"/>
      <c r="DZM249" s="69"/>
      <c r="DZN249" s="69"/>
      <c r="DZO249" s="69"/>
      <c r="DZP249" s="69"/>
      <c r="DZQ249" s="69"/>
      <c r="DZR249" s="69"/>
      <c r="DZS249" s="69"/>
      <c r="DZT249" s="69"/>
      <c r="DZU249" s="69"/>
      <c r="DZV249" s="69"/>
      <c r="DZW249" s="69"/>
      <c r="DZX249" s="69"/>
      <c r="DZY249" s="69"/>
      <c r="DZZ249" s="69"/>
      <c r="EAA249" s="69"/>
      <c r="EAB249" s="69"/>
      <c r="EAC249" s="69"/>
      <c r="EAD249" s="69"/>
      <c r="EAE249" s="69"/>
      <c r="EAF249" s="69"/>
      <c r="EAG249" s="69"/>
      <c r="EAH249" s="69"/>
      <c r="EAI249" s="69"/>
      <c r="EAJ249" s="69"/>
      <c r="EAK249" s="69"/>
      <c r="EAL249" s="69"/>
      <c r="EAM249" s="69"/>
      <c r="EAN249" s="69"/>
      <c r="EAO249" s="69"/>
      <c r="EAP249" s="69"/>
      <c r="EAQ249" s="69"/>
      <c r="EAR249" s="69"/>
      <c r="EAS249" s="69"/>
      <c r="EAT249" s="69"/>
      <c r="EAU249" s="69"/>
      <c r="EAV249" s="69"/>
      <c r="EAW249" s="69"/>
      <c r="EAX249" s="69"/>
      <c r="EAY249" s="69"/>
      <c r="EAZ249" s="69"/>
      <c r="EBA249" s="69"/>
      <c r="EBB249" s="69"/>
      <c r="EBC249" s="69"/>
      <c r="EBD249" s="69"/>
      <c r="EBE249" s="69"/>
      <c r="EBF249" s="69"/>
      <c r="EBG249" s="69"/>
      <c r="EBH249" s="69"/>
      <c r="EBI249" s="69"/>
      <c r="EBJ249" s="69"/>
      <c r="EBK249" s="69"/>
      <c r="EBL249" s="69"/>
      <c r="EBM249" s="69"/>
      <c r="EBN249" s="69"/>
      <c r="EBO249" s="69"/>
      <c r="EBP249" s="69"/>
      <c r="EBQ249" s="69"/>
      <c r="EBR249" s="69"/>
      <c r="EBS249" s="69"/>
      <c r="EBT249" s="69"/>
      <c r="EBU249" s="69"/>
      <c r="EBV249" s="69"/>
      <c r="EBW249" s="69"/>
      <c r="EBX249" s="69"/>
      <c r="EBY249" s="69"/>
      <c r="EBZ249" s="69"/>
      <c r="ECA249" s="69"/>
      <c r="ECB249" s="69"/>
      <c r="ECC249" s="69"/>
      <c r="ECD249" s="69"/>
      <c r="ECE249" s="69"/>
      <c r="ECF249" s="69"/>
      <c r="ECG249" s="69"/>
      <c r="ECH249" s="69"/>
      <c r="ECI249" s="69"/>
      <c r="ECJ249" s="69"/>
      <c r="ECK249" s="69"/>
      <c r="ECL249" s="69"/>
      <c r="ECM249" s="69"/>
      <c r="ECN249" s="69"/>
      <c r="ECO249" s="69"/>
      <c r="ECP249" s="69"/>
      <c r="ECQ249" s="69"/>
      <c r="ECR249" s="69"/>
      <c r="ECS249" s="69"/>
      <c r="ECT249" s="69"/>
      <c r="ECU249" s="69"/>
      <c r="ECV249" s="69"/>
      <c r="ECW249" s="69"/>
      <c r="ECX249" s="69"/>
      <c r="ECY249" s="69"/>
      <c r="ECZ249" s="69"/>
      <c r="EDA249" s="69"/>
      <c r="EDB249" s="69"/>
      <c r="EDC249" s="69"/>
      <c r="EDD249" s="69"/>
      <c r="EDE249" s="69"/>
      <c r="EDF249" s="69"/>
      <c r="EDG249" s="69"/>
      <c r="EDH249" s="69"/>
      <c r="EDI249" s="69"/>
      <c r="EDJ249" s="69"/>
      <c r="EDK249" s="69"/>
      <c r="EDL249" s="69"/>
      <c r="EDM249" s="69"/>
      <c r="EDN249" s="69"/>
      <c r="EDO249" s="69"/>
      <c r="EDP249" s="69"/>
      <c r="EDQ249" s="69"/>
      <c r="EDR249" s="69"/>
      <c r="EDS249" s="69"/>
      <c r="EDT249" s="69"/>
      <c r="EDU249" s="69"/>
      <c r="EDV249" s="69"/>
      <c r="EDW249" s="69"/>
      <c r="EDX249" s="69"/>
      <c r="EDY249" s="69"/>
      <c r="EDZ249" s="69"/>
      <c r="EEA249" s="69"/>
      <c r="EEB249" s="69"/>
      <c r="EEC249" s="69"/>
      <c r="EED249" s="69"/>
      <c r="EEE249" s="69"/>
      <c r="EEF249" s="69"/>
      <c r="EEG249" s="69"/>
      <c r="EEH249" s="69"/>
      <c r="EEI249" s="69"/>
      <c r="EEJ249" s="69"/>
      <c r="EEK249" s="69"/>
      <c r="EEL249" s="69"/>
      <c r="EEM249" s="69"/>
      <c r="EEN249" s="69"/>
      <c r="EEO249" s="69"/>
      <c r="EEP249" s="69"/>
      <c r="EEQ249" s="69"/>
      <c r="EER249" s="69"/>
      <c r="EES249" s="69"/>
      <c r="EET249" s="69"/>
      <c r="EEU249" s="69"/>
      <c r="EEV249" s="69"/>
      <c r="EEW249" s="69"/>
      <c r="EEX249" s="69"/>
      <c r="EEY249" s="69"/>
      <c r="EEZ249" s="69"/>
      <c r="EFA249" s="69"/>
      <c r="EFB249" s="69"/>
      <c r="EFC249" s="69"/>
      <c r="EFD249" s="69"/>
      <c r="EFE249" s="69"/>
      <c r="EFF249" s="69"/>
      <c r="EFG249" s="69"/>
      <c r="EFH249" s="69"/>
      <c r="EFI249" s="69"/>
      <c r="EFJ249" s="69"/>
      <c r="EFK249" s="69"/>
      <c r="EFL249" s="69"/>
      <c r="EFM249" s="69"/>
      <c r="EFN249" s="69"/>
      <c r="EFO249" s="69"/>
      <c r="EFP249" s="69"/>
      <c r="EFQ249" s="69"/>
      <c r="EFR249" s="69"/>
      <c r="EFS249" s="69"/>
      <c r="EFT249" s="69"/>
      <c r="EFU249" s="69"/>
      <c r="EFV249" s="69"/>
      <c r="EFW249" s="69"/>
      <c r="EFX249" s="69"/>
      <c r="EFY249" s="69"/>
      <c r="EFZ249" s="69"/>
      <c r="EGA249" s="69"/>
      <c r="EGB249" s="69"/>
      <c r="EGC249" s="69"/>
      <c r="EGD249" s="69"/>
      <c r="EGE249" s="69"/>
      <c r="EGF249" s="69"/>
      <c r="EGG249" s="69"/>
      <c r="EGH249" s="69"/>
      <c r="EGI249" s="69"/>
      <c r="EGJ249" s="69"/>
      <c r="EGK249" s="69"/>
      <c r="EGL249" s="69"/>
      <c r="EGM249" s="69"/>
      <c r="EGN249" s="69"/>
      <c r="EGO249" s="69"/>
      <c r="EGP249" s="69"/>
      <c r="EGQ249" s="69"/>
      <c r="EGR249" s="69"/>
      <c r="EGS249" s="69"/>
      <c r="EGT249" s="69"/>
      <c r="EGU249" s="69"/>
      <c r="EGV249" s="69"/>
      <c r="EGW249" s="69"/>
      <c r="EGX249" s="69"/>
      <c r="EGY249" s="69"/>
      <c r="EGZ249" s="69"/>
      <c r="EHA249" s="69"/>
      <c r="EHB249" s="69"/>
      <c r="EHC249" s="69"/>
      <c r="EHD249" s="69"/>
      <c r="EHE249" s="69"/>
      <c r="EHF249" s="69"/>
      <c r="EHG249" s="69"/>
      <c r="EHH249" s="69"/>
      <c r="EHI249" s="69"/>
      <c r="EHJ249" s="69"/>
      <c r="EHK249" s="69"/>
      <c r="EHL249" s="69"/>
      <c r="EHM249" s="69"/>
      <c r="EHN249" s="69"/>
      <c r="EHO249" s="69"/>
      <c r="EHP249" s="69"/>
      <c r="EHQ249" s="69"/>
      <c r="EHR249" s="69"/>
      <c r="EHS249" s="69"/>
      <c r="EHT249" s="69"/>
      <c r="EHU249" s="69"/>
      <c r="EHV249" s="69"/>
      <c r="EHW249" s="69"/>
      <c r="EHX249" s="69"/>
      <c r="EHY249" s="69"/>
      <c r="EHZ249" s="69"/>
      <c r="EIA249" s="69"/>
      <c r="EIB249" s="69"/>
      <c r="EIC249" s="69"/>
      <c r="EID249" s="69"/>
      <c r="EIE249" s="69"/>
      <c r="EIF249" s="69"/>
      <c r="EIG249" s="69"/>
      <c r="EIH249" s="69"/>
      <c r="EII249" s="69"/>
      <c r="EIJ249" s="69"/>
      <c r="EIK249" s="69"/>
      <c r="EIL249" s="69"/>
      <c r="EIM249" s="69"/>
      <c r="EIN249" s="69"/>
      <c r="EIO249" s="69"/>
      <c r="EIP249" s="69"/>
      <c r="EIQ249" s="69"/>
      <c r="EIR249" s="69"/>
      <c r="EIS249" s="69"/>
      <c r="EIT249" s="69"/>
      <c r="EIU249" s="69"/>
      <c r="EIV249" s="69"/>
      <c r="EIW249" s="69"/>
      <c r="EIX249" s="69"/>
      <c r="EIY249" s="69"/>
      <c r="EIZ249" s="69"/>
      <c r="EJA249" s="69"/>
      <c r="EJB249" s="69"/>
      <c r="EJC249" s="69"/>
      <c r="EJD249" s="69"/>
      <c r="EJE249" s="69"/>
      <c r="EJF249" s="69"/>
      <c r="EJG249" s="69"/>
      <c r="EJH249" s="69"/>
      <c r="EJI249" s="69"/>
      <c r="EJJ249" s="69"/>
      <c r="EJK249" s="69"/>
      <c r="EJL249" s="69"/>
      <c r="EJM249" s="69"/>
      <c r="EJN249" s="69"/>
      <c r="EJO249" s="69"/>
      <c r="EJP249" s="69"/>
      <c r="EJQ249" s="69"/>
      <c r="EJR249" s="69"/>
      <c r="EJS249" s="69"/>
      <c r="EJT249" s="69"/>
      <c r="EJU249" s="69"/>
      <c r="EJV249" s="69"/>
      <c r="EJW249" s="69"/>
      <c r="EJX249" s="69"/>
      <c r="EJY249" s="69"/>
      <c r="EJZ249" s="69"/>
      <c r="EKA249" s="69"/>
      <c r="EKB249" s="69"/>
      <c r="EKC249" s="69"/>
      <c r="EKD249" s="69"/>
      <c r="EKE249" s="69"/>
      <c r="EKF249" s="69"/>
      <c r="EKG249" s="69"/>
      <c r="EKH249" s="69"/>
      <c r="EKI249" s="69"/>
      <c r="EKJ249" s="69"/>
      <c r="EKK249" s="69"/>
      <c r="EKL249" s="69"/>
      <c r="EKM249" s="69"/>
      <c r="EKN249" s="69"/>
      <c r="EKO249" s="69"/>
      <c r="EKP249" s="69"/>
      <c r="EKQ249" s="69"/>
      <c r="EKR249" s="69"/>
      <c r="EKS249" s="69"/>
      <c r="EKT249" s="69"/>
      <c r="EKU249" s="69"/>
      <c r="EKV249" s="69"/>
      <c r="EKW249" s="69"/>
      <c r="EKX249" s="69"/>
      <c r="EKY249" s="69"/>
      <c r="EKZ249" s="69"/>
      <c r="ELA249" s="69"/>
      <c r="ELB249" s="69"/>
      <c r="ELC249" s="69"/>
      <c r="ELD249" s="69"/>
      <c r="ELE249" s="69"/>
      <c r="ELF249" s="69"/>
      <c r="ELG249" s="69"/>
      <c r="ELH249" s="69"/>
      <c r="ELI249" s="69"/>
      <c r="ELJ249" s="69"/>
      <c r="ELK249" s="69"/>
      <c r="ELL249" s="69"/>
      <c r="ELM249" s="69"/>
      <c r="ELN249" s="69"/>
      <c r="ELO249" s="69"/>
      <c r="ELP249" s="69"/>
      <c r="ELQ249" s="69"/>
      <c r="ELR249" s="69"/>
      <c r="ELS249" s="69"/>
      <c r="ELT249" s="69"/>
      <c r="ELU249" s="69"/>
      <c r="ELV249" s="69"/>
      <c r="ELW249" s="69"/>
      <c r="ELX249" s="69"/>
      <c r="ELY249" s="69"/>
      <c r="ELZ249" s="69"/>
      <c r="EMA249" s="69"/>
      <c r="EMB249" s="69"/>
      <c r="EMC249" s="69"/>
      <c r="EMD249" s="69"/>
      <c r="EME249" s="69"/>
      <c r="EMF249" s="69"/>
      <c r="EMG249" s="69"/>
      <c r="EMH249" s="69"/>
      <c r="EMI249" s="69"/>
      <c r="EMJ249" s="69"/>
      <c r="EMK249" s="69"/>
      <c r="EML249" s="69"/>
      <c r="EMM249" s="69"/>
      <c r="EMN249" s="69"/>
      <c r="EMO249" s="69"/>
      <c r="EMP249" s="69"/>
      <c r="EMQ249" s="69"/>
      <c r="EMR249" s="69"/>
      <c r="EMS249" s="69"/>
      <c r="EMT249" s="69"/>
      <c r="EMU249" s="69"/>
      <c r="EMV249" s="69"/>
      <c r="EMW249" s="69"/>
      <c r="EMX249" s="69"/>
      <c r="EMY249" s="69"/>
      <c r="EMZ249" s="69"/>
      <c r="ENA249" s="69"/>
      <c r="ENB249" s="69"/>
      <c r="ENC249" s="69"/>
      <c r="END249" s="69"/>
      <c r="ENE249" s="69"/>
      <c r="ENF249" s="69"/>
      <c r="ENG249" s="69"/>
      <c r="ENH249" s="69"/>
      <c r="ENI249" s="69"/>
      <c r="ENJ249" s="69"/>
      <c r="ENK249" s="69"/>
      <c r="ENL249" s="69"/>
      <c r="ENM249" s="69"/>
      <c r="ENN249" s="69"/>
      <c r="ENO249" s="69"/>
      <c r="ENP249" s="69"/>
      <c r="ENQ249" s="69"/>
      <c r="ENR249" s="69"/>
      <c r="ENS249" s="69"/>
      <c r="ENT249" s="69"/>
      <c r="ENU249" s="69"/>
      <c r="ENV249" s="69"/>
      <c r="ENW249" s="69"/>
      <c r="ENX249" s="69"/>
      <c r="ENY249" s="69"/>
      <c r="ENZ249" s="69"/>
      <c r="EOA249" s="69"/>
      <c r="EOB249" s="69"/>
      <c r="EOC249" s="69"/>
      <c r="EOD249" s="69"/>
      <c r="EOE249" s="69"/>
      <c r="EOF249" s="69"/>
      <c r="EOG249" s="69"/>
      <c r="EOH249" s="69"/>
      <c r="EOI249" s="69"/>
      <c r="EOJ249" s="69"/>
      <c r="EOK249" s="69"/>
      <c r="EOL249" s="69"/>
      <c r="EOM249" s="69"/>
      <c r="EON249" s="69"/>
      <c r="EOO249" s="69"/>
      <c r="EOP249" s="69"/>
      <c r="EOQ249" s="69"/>
      <c r="EOR249" s="69"/>
      <c r="EOS249" s="69"/>
      <c r="EOT249" s="69"/>
      <c r="EOU249" s="69"/>
      <c r="EOV249" s="69"/>
      <c r="EOW249" s="69"/>
      <c r="EOX249" s="69"/>
      <c r="EOY249" s="69"/>
      <c r="EOZ249" s="69"/>
      <c r="EPA249" s="69"/>
      <c r="EPB249" s="69"/>
      <c r="EPC249" s="69"/>
      <c r="EPD249" s="69"/>
      <c r="EPE249" s="69"/>
      <c r="EPF249" s="69"/>
      <c r="EPG249" s="69"/>
      <c r="EPH249" s="69"/>
      <c r="EPI249" s="69"/>
      <c r="EPJ249" s="69"/>
      <c r="EPK249" s="69"/>
      <c r="EPL249" s="69"/>
      <c r="EPM249" s="69"/>
      <c r="EPN249" s="69"/>
      <c r="EPO249" s="69"/>
      <c r="EPP249" s="69"/>
      <c r="EPQ249" s="69"/>
      <c r="EPR249" s="69"/>
      <c r="EPS249" s="69"/>
      <c r="EPT249" s="69"/>
      <c r="EPU249" s="69"/>
      <c r="EPV249" s="69"/>
      <c r="EPW249" s="69"/>
      <c r="EPX249" s="69"/>
      <c r="EPY249" s="69"/>
      <c r="EPZ249" s="69"/>
      <c r="EQA249" s="69"/>
      <c r="EQB249" s="69"/>
      <c r="EQC249" s="69"/>
      <c r="EQD249" s="69"/>
      <c r="EQE249" s="69"/>
      <c r="EQF249" s="69"/>
      <c r="EQG249" s="69"/>
      <c r="EQH249" s="69"/>
      <c r="EQI249" s="69"/>
      <c r="EQJ249" s="69"/>
      <c r="EQK249" s="69"/>
      <c r="EQL249" s="69"/>
      <c r="EQM249" s="69"/>
      <c r="EQN249" s="69"/>
      <c r="EQO249" s="69"/>
      <c r="EQP249" s="69"/>
      <c r="EQQ249" s="69"/>
      <c r="EQR249" s="69"/>
      <c r="EQS249" s="69"/>
      <c r="EQT249" s="69"/>
      <c r="EQU249" s="69"/>
      <c r="EQV249" s="69"/>
      <c r="EQW249" s="69"/>
      <c r="EQX249" s="69"/>
      <c r="EQY249" s="69"/>
      <c r="EQZ249" s="69"/>
      <c r="ERA249" s="69"/>
      <c r="ERB249" s="69"/>
      <c r="ERC249" s="69"/>
      <c r="ERD249" s="69"/>
      <c r="ERE249" s="69"/>
      <c r="ERF249" s="69"/>
      <c r="ERG249" s="69"/>
      <c r="ERH249" s="69"/>
      <c r="ERI249" s="69"/>
      <c r="ERJ249" s="69"/>
      <c r="ERK249" s="69"/>
      <c r="ERL249" s="69"/>
      <c r="ERM249" s="69"/>
      <c r="ERN249" s="69"/>
      <c r="ERO249" s="69"/>
      <c r="ERP249" s="69"/>
      <c r="ERQ249" s="69"/>
      <c r="ERR249" s="69"/>
      <c r="ERS249" s="69"/>
      <c r="ERT249" s="69"/>
      <c r="ERU249" s="69"/>
      <c r="ERV249" s="69"/>
      <c r="ERW249" s="69"/>
      <c r="ERX249" s="69"/>
      <c r="ERY249" s="69"/>
      <c r="ERZ249" s="69"/>
      <c r="ESA249" s="69"/>
      <c r="ESB249" s="69"/>
      <c r="ESC249" s="69"/>
      <c r="ESD249" s="69"/>
      <c r="ESE249" s="69"/>
      <c r="ESF249" s="69"/>
      <c r="ESG249" s="69"/>
      <c r="ESH249" s="69"/>
      <c r="ESI249" s="69"/>
      <c r="ESJ249" s="69"/>
      <c r="ESK249" s="69"/>
      <c r="ESL249" s="69"/>
      <c r="ESM249" s="69"/>
      <c r="ESN249" s="69"/>
      <c r="ESO249" s="69"/>
      <c r="ESP249" s="69"/>
      <c r="ESQ249" s="69"/>
      <c r="ESR249" s="69"/>
      <c r="ESS249" s="69"/>
      <c r="EST249" s="69"/>
      <c r="ESU249" s="69"/>
      <c r="ESV249" s="69"/>
      <c r="ESW249" s="69"/>
      <c r="ESX249" s="69"/>
      <c r="ESY249" s="69"/>
      <c r="ESZ249" s="69"/>
      <c r="ETA249" s="69"/>
      <c r="ETB249" s="69"/>
      <c r="ETC249" s="69"/>
      <c r="ETD249" s="69"/>
      <c r="ETE249" s="69"/>
      <c r="ETF249" s="69"/>
      <c r="ETG249" s="69"/>
      <c r="ETH249" s="69"/>
      <c r="ETI249" s="69"/>
      <c r="ETJ249" s="69"/>
      <c r="ETK249" s="69"/>
      <c r="ETL249" s="69"/>
      <c r="ETM249" s="69"/>
      <c r="ETN249" s="69"/>
      <c r="ETO249" s="69"/>
      <c r="ETP249" s="69"/>
      <c r="ETQ249" s="69"/>
      <c r="ETR249" s="69"/>
      <c r="ETS249" s="69"/>
      <c r="ETT249" s="69"/>
      <c r="ETU249" s="69"/>
      <c r="ETV249" s="69"/>
      <c r="ETW249" s="69"/>
      <c r="ETX249" s="69"/>
      <c r="ETY249" s="69"/>
      <c r="ETZ249" s="69"/>
      <c r="EUA249" s="69"/>
      <c r="EUB249" s="69"/>
      <c r="EUC249" s="69"/>
      <c r="EUD249" s="69"/>
      <c r="EUE249" s="69"/>
      <c r="EUF249" s="69"/>
      <c r="EUG249" s="69"/>
      <c r="EUH249" s="69"/>
      <c r="EUI249" s="69"/>
      <c r="EUJ249" s="69"/>
      <c r="EUK249" s="69"/>
      <c r="EUL249" s="69"/>
      <c r="EUM249" s="69"/>
      <c r="EUN249" s="69"/>
      <c r="EUO249" s="69"/>
      <c r="EUP249" s="69"/>
      <c r="EUQ249" s="69"/>
      <c r="EUR249" s="69"/>
      <c r="EUS249" s="69"/>
      <c r="EUT249" s="69"/>
      <c r="EUU249" s="69"/>
      <c r="EUV249" s="69"/>
      <c r="EUW249" s="69"/>
      <c r="EUX249" s="69"/>
      <c r="EUY249" s="69"/>
      <c r="EUZ249" s="69"/>
      <c r="EVA249" s="69"/>
      <c r="EVB249" s="69"/>
      <c r="EVC249" s="69"/>
      <c r="EVD249" s="69"/>
      <c r="EVE249" s="69"/>
      <c r="EVF249" s="69"/>
      <c r="EVG249" s="69"/>
      <c r="EVH249" s="69"/>
      <c r="EVI249" s="69"/>
      <c r="EVJ249" s="69"/>
      <c r="EVK249" s="69"/>
      <c r="EVL249" s="69"/>
      <c r="EVM249" s="69"/>
      <c r="EVN249" s="69"/>
      <c r="EVO249" s="69"/>
      <c r="EVP249" s="69"/>
      <c r="EVQ249" s="69"/>
      <c r="EVR249" s="69"/>
      <c r="EVS249" s="69"/>
      <c r="EVT249" s="69"/>
      <c r="EVU249" s="69"/>
      <c r="EVV249" s="69"/>
      <c r="EVW249" s="69"/>
      <c r="EVX249" s="69"/>
      <c r="EVY249" s="69"/>
      <c r="EVZ249" s="69"/>
      <c r="EWA249" s="69"/>
      <c r="EWB249" s="69"/>
      <c r="EWC249" s="69"/>
      <c r="EWD249" s="69"/>
      <c r="EWE249" s="69"/>
      <c r="EWF249" s="69"/>
      <c r="EWG249" s="69"/>
      <c r="EWH249" s="69"/>
      <c r="EWI249" s="69"/>
      <c r="EWJ249" s="69"/>
      <c r="EWK249" s="69"/>
      <c r="EWL249" s="69"/>
      <c r="EWM249" s="69"/>
      <c r="EWN249" s="69"/>
      <c r="EWO249" s="69"/>
      <c r="EWP249" s="69"/>
      <c r="EWQ249" s="69"/>
      <c r="EWR249" s="69"/>
      <c r="EWS249" s="69"/>
      <c r="EWT249" s="69"/>
      <c r="EWU249" s="69"/>
      <c r="EWV249" s="69"/>
      <c r="EWW249" s="69"/>
      <c r="EWX249" s="69"/>
      <c r="EWY249" s="69"/>
      <c r="EWZ249" s="69"/>
      <c r="EXA249" s="69"/>
      <c r="EXB249" s="69"/>
      <c r="EXC249" s="69"/>
      <c r="EXD249" s="69"/>
      <c r="EXE249" s="69"/>
      <c r="EXF249" s="69"/>
      <c r="EXG249" s="69"/>
      <c r="EXH249" s="69"/>
      <c r="EXI249" s="69"/>
      <c r="EXJ249" s="69"/>
      <c r="EXK249" s="69"/>
      <c r="EXL249" s="69"/>
      <c r="EXM249" s="69"/>
      <c r="EXN249" s="69"/>
      <c r="EXO249" s="69"/>
      <c r="EXP249" s="69"/>
      <c r="EXQ249" s="69"/>
      <c r="EXR249" s="69"/>
      <c r="EXS249" s="69"/>
      <c r="EXT249" s="69"/>
      <c r="EXU249" s="69"/>
      <c r="EXV249" s="69"/>
      <c r="EXW249" s="69"/>
      <c r="EXX249" s="69"/>
      <c r="EXY249" s="69"/>
      <c r="EXZ249" s="69"/>
      <c r="EYA249" s="69"/>
      <c r="EYB249" s="69"/>
      <c r="EYC249" s="69"/>
      <c r="EYD249" s="69"/>
      <c r="EYE249" s="69"/>
      <c r="EYF249" s="69"/>
      <c r="EYG249" s="69"/>
      <c r="EYH249" s="69"/>
      <c r="EYI249" s="69"/>
      <c r="EYJ249" s="69"/>
      <c r="EYK249" s="69"/>
      <c r="EYL249" s="69"/>
      <c r="EYM249" s="69"/>
      <c r="EYN249" s="69"/>
      <c r="EYO249" s="69"/>
      <c r="EYP249" s="69"/>
      <c r="EYQ249" s="69"/>
      <c r="EYR249" s="69"/>
      <c r="EYS249" s="69"/>
      <c r="EYT249" s="69"/>
      <c r="EYU249" s="69"/>
      <c r="EYV249" s="69"/>
      <c r="EYW249" s="69"/>
      <c r="EYX249" s="69"/>
      <c r="EYY249" s="69"/>
      <c r="EYZ249" s="69"/>
      <c r="EZA249" s="69"/>
      <c r="EZB249" s="69"/>
      <c r="EZC249" s="69"/>
      <c r="EZD249" s="69"/>
      <c r="EZE249" s="69"/>
      <c r="EZF249" s="69"/>
      <c r="EZG249" s="69"/>
      <c r="EZH249" s="69"/>
      <c r="EZI249" s="69"/>
      <c r="EZJ249" s="69"/>
      <c r="EZK249" s="69"/>
      <c r="EZL249" s="69"/>
      <c r="EZM249" s="69"/>
      <c r="EZN249" s="69"/>
      <c r="EZO249" s="69"/>
      <c r="EZP249" s="69"/>
      <c r="EZQ249" s="69"/>
      <c r="EZR249" s="69"/>
      <c r="EZS249" s="69"/>
      <c r="EZT249" s="69"/>
      <c r="EZU249" s="69"/>
      <c r="EZV249" s="69"/>
      <c r="EZW249" s="69"/>
      <c r="EZX249" s="69"/>
      <c r="EZY249" s="69"/>
      <c r="EZZ249" s="69"/>
      <c r="FAA249" s="69"/>
      <c r="FAB249" s="69"/>
      <c r="FAC249" s="69"/>
      <c r="FAD249" s="69"/>
      <c r="FAE249" s="69"/>
      <c r="FAF249" s="69"/>
      <c r="FAG249" s="69"/>
      <c r="FAH249" s="69"/>
      <c r="FAI249" s="69"/>
      <c r="FAJ249" s="69"/>
      <c r="FAK249" s="69"/>
      <c r="FAL249" s="69"/>
      <c r="FAM249" s="69"/>
      <c r="FAN249" s="69"/>
      <c r="FAO249" s="69"/>
      <c r="FAP249" s="69"/>
      <c r="FAQ249" s="69"/>
      <c r="FAR249" s="69"/>
      <c r="FAS249" s="69"/>
      <c r="FAT249" s="69"/>
      <c r="FAU249" s="69"/>
      <c r="FAV249" s="69"/>
      <c r="FAW249" s="69"/>
      <c r="FAX249" s="69"/>
      <c r="FAY249" s="69"/>
      <c r="FAZ249" s="69"/>
      <c r="FBA249" s="69"/>
      <c r="FBB249" s="69"/>
      <c r="FBC249" s="69"/>
      <c r="FBD249" s="69"/>
      <c r="FBE249" s="69"/>
      <c r="FBF249" s="69"/>
      <c r="FBG249" s="69"/>
      <c r="FBH249" s="69"/>
      <c r="FBI249" s="69"/>
      <c r="FBJ249" s="69"/>
      <c r="FBK249" s="69"/>
      <c r="FBL249" s="69"/>
      <c r="FBM249" s="69"/>
      <c r="FBN249" s="69"/>
      <c r="FBO249" s="69"/>
      <c r="FBP249" s="69"/>
      <c r="FBQ249" s="69"/>
      <c r="FBR249" s="69"/>
      <c r="FBS249" s="69"/>
      <c r="FBT249" s="69"/>
      <c r="FBU249" s="69"/>
      <c r="FBV249" s="69"/>
      <c r="FBW249" s="69"/>
      <c r="FBX249" s="69"/>
      <c r="FBY249" s="69"/>
      <c r="FBZ249" s="69"/>
      <c r="FCA249" s="69"/>
      <c r="FCB249" s="69"/>
      <c r="FCC249" s="69"/>
      <c r="FCD249" s="69"/>
      <c r="FCE249" s="69"/>
      <c r="FCF249" s="69"/>
      <c r="FCG249" s="69"/>
      <c r="FCH249" s="69"/>
      <c r="FCI249" s="69"/>
      <c r="FCJ249" s="69"/>
      <c r="FCK249" s="69"/>
      <c r="FCL249" s="69"/>
      <c r="FCM249" s="69"/>
      <c r="FCN249" s="69"/>
      <c r="FCO249" s="69"/>
      <c r="FCP249" s="69"/>
      <c r="FCQ249" s="69"/>
      <c r="FCR249" s="69"/>
      <c r="FCS249" s="69"/>
      <c r="FCT249" s="69"/>
      <c r="FCU249" s="69"/>
      <c r="FCV249" s="69"/>
      <c r="FCW249" s="69"/>
      <c r="FCX249" s="69"/>
      <c r="FCY249" s="69"/>
      <c r="FCZ249" s="69"/>
      <c r="FDA249" s="69"/>
      <c r="FDB249" s="69"/>
      <c r="FDC249" s="69"/>
      <c r="FDD249" s="69"/>
      <c r="FDE249" s="69"/>
      <c r="FDF249" s="69"/>
      <c r="FDG249" s="69"/>
      <c r="FDH249" s="69"/>
      <c r="FDI249" s="69"/>
      <c r="FDJ249" s="69"/>
      <c r="FDK249" s="69"/>
      <c r="FDL249" s="69"/>
      <c r="FDM249" s="69"/>
      <c r="FDN249" s="69"/>
      <c r="FDO249" s="69"/>
      <c r="FDP249" s="69"/>
      <c r="FDQ249" s="69"/>
      <c r="FDR249" s="69"/>
      <c r="FDS249" s="69"/>
      <c r="FDT249" s="69"/>
      <c r="FDU249" s="69"/>
      <c r="FDV249" s="69"/>
      <c r="FDW249" s="69"/>
      <c r="FDX249" s="69"/>
      <c r="FDY249" s="69"/>
      <c r="FDZ249" s="69"/>
      <c r="FEA249" s="69"/>
      <c r="FEB249" s="69"/>
      <c r="FEC249" s="69"/>
      <c r="FED249" s="69"/>
      <c r="FEE249" s="69"/>
      <c r="FEF249" s="69"/>
      <c r="FEG249" s="69"/>
      <c r="FEH249" s="69"/>
      <c r="FEI249" s="69"/>
      <c r="FEJ249" s="69"/>
      <c r="FEK249" s="69"/>
      <c r="FEL249" s="69"/>
      <c r="FEM249" s="69"/>
      <c r="FEN249" s="69"/>
      <c r="FEO249" s="69"/>
      <c r="FEP249" s="69"/>
      <c r="FEQ249" s="69"/>
      <c r="FER249" s="69"/>
      <c r="FES249" s="69"/>
      <c r="FET249" s="69"/>
      <c r="FEU249" s="69"/>
      <c r="FEV249" s="69"/>
      <c r="FEW249" s="69"/>
      <c r="FEX249" s="69"/>
      <c r="FEY249" s="69"/>
      <c r="FEZ249" s="69"/>
      <c r="FFA249" s="69"/>
      <c r="FFB249" s="69"/>
      <c r="FFC249" s="69"/>
      <c r="FFD249" s="69"/>
      <c r="FFE249" s="69"/>
      <c r="FFF249" s="69"/>
      <c r="FFG249" s="69"/>
      <c r="FFH249" s="69"/>
      <c r="FFI249" s="69"/>
      <c r="FFJ249" s="69"/>
      <c r="FFK249" s="69"/>
      <c r="FFL249" s="69"/>
      <c r="FFM249" s="69"/>
      <c r="FFN249" s="69"/>
      <c r="FFO249" s="69"/>
      <c r="FFP249" s="69"/>
      <c r="FFQ249" s="69"/>
      <c r="FFR249" s="69"/>
      <c r="FFS249" s="69"/>
      <c r="FFT249" s="69"/>
      <c r="FFU249" s="69"/>
      <c r="FFV249" s="69"/>
      <c r="FFW249" s="69"/>
      <c r="FFX249" s="69"/>
      <c r="FFY249" s="69"/>
      <c r="FFZ249" s="69"/>
      <c r="FGA249" s="69"/>
      <c r="FGB249" s="69"/>
      <c r="FGC249" s="69"/>
      <c r="FGD249" s="69"/>
      <c r="FGE249" s="69"/>
      <c r="FGF249" s="69"/>
      <c r="FGG249" s="69"/>
      <c r="FGH249" s="69"/>
      <c r="FGI249" s="69"/>
      <c r="FGJ249" s="69"/>
      <c r="FGK249" s="69"/>
      <c r="FGL249" s="69"/>
      <c r="FGM249" s="69"/>
      <c r="FGN249" s="69"/>
      <c r="FGO249" s="69"/>
      <c r="FGP249" s="69"/>
      <c r="FGQ249" s="69"/>
      <c r="FGR249" s="69"/>
      <c r="FGS249" s="69"/>
      <c r="FGT249" s="69"/>
      <c r="FGU249" s="69"/>
      <c r="FGV249" s="69"/>
      <c r="FGW249" s="69"/>
      <c r="FGX249" s="69"/>
      <c r="FGY249" s="69"/>
      <c r="FGZ249" s="69"/>
      <c r="FHA249" s="69"/>
      <c r="FHB249" s="69"/>
      <c r="FHC249" s="69"/>
      <c r="FHD249" s="69"/>
      <c r="FHE249" s="69"/>
      <c r="FHF249" s="69"/>
      <c r="FHG249" s="69"/>
      <c r="FHH249" s="69"/>
      <c r="FHI249" s="69"/>
      <c r="FHJ249" s="69"/>
      <c r="FHK249" s="69"/>
      <c r="FHL249" s="69"/>
      <c r="FHM249" s="69"/>
      <c r="FHN249" s="69"/>
      <c r="FHO249" s="69"/>
      <c r="FHP249" s="69"/>
      <c r="FHQ249" s="69"/>
      <c r="FHR249" s="69"/>
      <c r="FHS249" s="69"/>
      <c r="FHT249" s="69"/>
      <c r="FHU249" s="69"/>
      <c r="FHV249" s="69"/>
      <c r="FHW249" s="69"/>
      <c r="FHX249" s="69"/>
      <c r="FHY249" s="69"/>
      <c r="FHZ249" s="69"/>
      <c r="FIA249" s="69"/>
      <c r="FIB249" s="69"/>
      <c r="FIC249" s="69"/>
      <c r="FID249" s="69"/>
      <c r="FIE249" s="69"/>
      <c r="FIF249" s="69"/>
      <c r="FIG249" s="69"/>
      <c r="FIH249" s="69"/>
      <c r="FII249" s="69"/>
      <c r="FIJ249" s="69"/>
      <c r="FIK249" s="69"/>
      <c r="FIL249" s="69"/>
      <c r="FIM249" s="69"/>
      <c r="FIN249" s="69"/>
      <c r="FIO249" s="69"/>
      <c r="FIP249" s="69"/>
      <c r="FIQ249" s="69"/>
      <c r="FIR249" s="69"/>
      <c r="FIS249" s="69"/>
      <c r="FIT249" s="69"/>
      <c r="FIU249" s="69"/>
      <c r="FIV249" s="69"/>
      <c r="FIW249" s="69"/>
      <c r="FIX249" s="69"/>
      <c r="FIY249" s="69"/>
      <c r="FIZ249" s="69"/>
      <c r="FJA249" s="69"/>
      <c r="FJB249" s="69"/>
      <c r="FJC249" s="69"/>
      <c r="FJD249" s="69"/>
      <c r="FJE249" s="69"/>
      <c r="FJF249" s="69"/>
      <c r="FJG249" s="69"/>
      <c r="FJH249" s="69"/>
      <c r="FJI249" s="69"/>
      <c r="FJJ249" s="69"/>
      <c r="FJK249" s="69"/>
      <c r="FJL249" s="69"/>
      <c r="FJM249" s="69"/>
      <c r="FJN249" s="69"/>
      <c r="FJO249" s="69"/>
      <c r="FJP249" s="69"/>
      <c r="FJQ249" s="69"/>
      <c r="FJR249" s="69"/>
      <c r="FJS249" s="69"/>
      <c r="FJT249" s="69"/>
      <c r="FJU249" s="69"/>
      <c r="FJV249" s="69"/>
      <c r="FJW249" s="69"/>
      <c r="FJX249" s="69"/>
      <c r="FJY249" s="69"/>
      <c r="FJZ249" s="69"/>
      <c r="FKA249" s="69"/>
      <c r="FKB249" s="69"/>
      <c r="FKC249" s="69"/>
      <c r="FKD249" s="69"/>
      <c r="FKE249" s="69"/>
      <c r="FKF249" s="69"/>
      <c r="FKG249" s="69"/>
      <c r="FKH249" s="69"/>
      <c r="FKI249" s="69"/>
      <c r="FKJ249" s="69"/>
      <c r="FKK249" s="69"/>
      <c r="FKL249" s="69"/>
      <c r="FKM249" s="69"/>
      <c r="FKN249" s="69"/>
      <c r="FKO249" s="69"/>
      <c r="FKP249" s="69"/>
      <c r="FKQ249" s="69"/>
      <c r="FKR249" s="69"/>
      <c r="FKS249" s="69"/>
      <c r="FKT249" s="69"/>
      <c r="FKU249" s="69"/>
      <c r="FKV249" s="69"/>
      <c r="FKW249" s="69"/>
      <c r="FKX249" s="69"/>
      <c r="FKY249" s="69"/>
      <c r="FKZ249" s="69"/>
      <c r="FLA249" s="69"/>
      <c r="FLB249" s="69"/>
      <c r="FLC249" s="69"/>
      <c r="FLD249" s="69"/>
      <c r="FLE249" s="69"/>
      <c r="FLF249" s="69"/>
      <c r="FLG249" s="69"/>
      <c r="FLH249" s="69"/>
      <c r="FLI249" s="69"/>
      <c r="FLJ249" s="69"/>
      <c r="FLK249" s="69"/>
      <c r="FLL249" s="69"/>
      <c r="FLM249" s="69"/>
      <c r="FLN249" s="69"/>
      <c r="FLO249" s="69"/>
      <c r="FLP249" s="69"/>
      <c r="FLQ249" s="69"/>
      <c r="FLR249" s="69"/>
      <c r="FLS249" s="69"/>
      <c r="FLT249" s="69"/>
      <c r="FLU249" s="69"/>
      <c r="FLV249" s="69"/>
      <c r="FLW249" s="69"/>
      <c r="FLX249" s="69"/>
      <c r="FLY249" s="69"/>
      <c r="FLZ249" s="69"/>
      <c r="FMA249" s="69"/>
      <c r="FMB249" s="69"/>
      <c r="FMC249" s="69"/>
      <c r="FMD249" s="69"/>
      <c r="FME249" s="69"/>
      <c r="FMF249" s="69"/>
      <c r="FMG249" s="69"/>
      <c r="FMH249" s="69"/>
      <c r="FMI249" s="69"/>
      <c r="FMJ249" s="69"/>
      <c r="FMK249" s="69"/>
      <c r="FML249" s="69"/>
      <c r="FMM249" s="69"/>
      <c r="FMN249" s="69"/>
      <c r="FMO249" s="69"/>
      <c r="FMP249" s="69"/>
      <c r="FMQ249" s="69"/>
      <c r="FMR249" s="69"/>
      <c r="FMS249" s="69"/>
      <c r="FMT249" s="69"/>
      <c r="FMU249" s="69"/>
      <c r="FMV249" s="69"/>
      <c r="FMW249" s="69"/>
      <c r="FMX249" s="69"/>
      <c r="FMY249" s="69"/>
      <c r="FMZ249" s="69"/>
      <c r="FNA249" s="69"/>
      <c r="FNB249" s="69"/>
      <c r="FNC249" s="69"/>
      <c r="FND249" s="69"/>
      <c r="FNE249" s="69"/>
      <c r="FNF249" s="69"/>
      <c r="FNG249" s="69"/>
      <c r="FNH249" s="69"/>
      <c r="FNI249" s="69"/>
      <c r="FNJ249" s="69"/>
      <c r="FNK249" s="69"/>
      <c r="FNL249" s="69"/>
      <c r="FNM249" s="69"/>
      <c r="FNN249" s="69"/>
      <c r="FNO249" s="69"/>
      <c r="FNP249" s="69"/>
      <c r="FNQ249" s="69"/>
      <c r="FNR249" s="69"/>
      <c r="FNS249" s="69"/>
      <c r="FNT249" s="69"/>
      <c r="FNU249" s="69"/>
      <c r="FNV249" s="69"/>
      <c r="FNW249" s="69"/>
      <c r="FNX249" s="69"/>
      <c r="FNY249" s="69"/>
      <c r="FNZ249" s="69"/>
      <c r="FOA249" s="69"/>
      <c r="FOB249" s="69"/>
      <c r="FOC249" s="69"/>
      <c r="FOD249" s="69"/>
      <c r="FOE249" s="69"/>
      <c r="FOF249" s="69"/>
      <c r="FOG249" s="69"/>
      <c r="FOH249" s="69"/>
      <c r="FOI249" s="69"/>
      <c r="FOJ249" s="69"/>
      <c r="FOK249" s="69"/>
      <c r="FOL249" s="69"/>
      <c r="FOM249" s="69"/>
      <c r="FON249" s="69"/>
      <c r="FOO249" s="69"/>
      <c r="FOP249" s="69"/>
      <c r="FOQ249" s="69"/>
      <c r="FOR249" s="69"/>
      <c r="FOS249" s="69"/>
      <c r="FOT249" s="69"/>
      <c r="FOU249" s="69"/>
      <c r="FOV249" s="69"/>
      <c r="FOW249" s="69"/>
      <c r="FOX249" s="69"/>
      <c r="FOY249" s="69"/>
      <c r="FOZ249" s="69"/>
      <c r="FPA249" s="69"/>
      <c r="FPB249" s="69"/>
      <c r="FPC249" s="69"/>
      <c r="FPD249" s="69"/>
      <c r="FPE249" s="69"/>
      <c r="FPF249" s="69"/>
      <c r="FPG249" s="69"/>
      <c r="FPH249" s="69"/>
      <c r="FPI249" s="69"/>
      <c r="FPJ249" s="69"/>
      <c r="FPK249" s="69"/>
      <c r="FPL249" s="69"/>
      <c r="FPM249" s="69"/>
      <c r="FPN249" s="69"/>
      <c r="FPO249" s="69"/>
      <c r="FPP249" s="69"/>
      <c r="FPQ249" s="69"/>
      <c r="FPR249" s="69"/>
      <c r="FPS249" s="69"/>
      <c r="FPT249" s="69"/>
      <c r="FPU249" s="69"/>
      <c r="FPV249" s="69"/>
      <c r="FPW249" s="69"/>
      <c r="FPX249" s="69"/>
      <c r="FPY249" s="69"/>
      <c r="FPZ249" s="69"/>
      <c r="FQA249" s="69"/>
      <c r="FQB249" s="69"/>
      <c r="FQC249" s="69"/>
      <c r="FQD249" s="69"/>
      <c r="FQE249" s="69"/>
      <c r="FQF249" s="69"/>
      <c r="FQG249" s="69"/>
      <c r="FQH249" s="69"/>
      <c r="FQI249" s="69"/>
      <c r="FQJ249" s="69"/>
      <c r="FQK249" s="69"/>
      <c r="FQL249" s="69"/>
      <c r="FQM249" s="69"/>
      <c r="FQN249" s="69"/>
      <c r="FQO249" s="69"/>
      <c r="FQP249" s="69"/>
      <c r="FQQ249" s="69"/>
      <c r="FQR249" s="69"/>
      <c r="FQS249" s="69"/>
      <c r="FQT249" s="69"/>
      <c r="FQU249" s="69"/>
      <c r="FQV249" s="69"/>
      <c r="FQW249" s="69"/>
      <c r="FQX249" s="69"/>
      <c r="FQY249" s="69"/>
      <c r="FQZ249" s="69"/>
      <c r="FRA249" s="69"/>
      <c r="FRB249" s="69"/>
      <c r="FRC249" s="69"/>
      <c r="FRD249" s="69"/>
      <c r="FRE249" s="69"/>
      <c r="FRF249" s="69"/>
      <c r="FRG249" s="69"/>
      <c r="FRH249" s="69"/>
      <c r="FRI249" s="69"/>
      <c r="FRJ249" s="69"/>
      <c r="FRK249" s="69"/>
      <c r="FRL249" s="69"/>
      <c r="FRM249" s="69"/>
      <c r="FRN249" s="69"/>
      <c r="FRO249" s="69"/>
      <c r="FRP249" s="69"/>
      <c r="FRQ249" s="69"/>
      <c r="FRR249" s="69"/>
      <c r="FRS249" s="69"/>
      <c r="FRT249" s="69"/>
      <c r="FRU249" s="69"/>
      <c r="FRV249" s="69"/>
      <c r="FRW249" s="69"/>
      <c r="FRX249" s="69"/>
      <c r="FRY249" s="69"/>
      <c r="FRZ249" s="69"/>
      <c r="FSA249" s="69"/>
      <c r="FSB249" s="69"/>
      <c r="FSC249" s="69"/>
      <c r="FSD249" s="69"/>
      <c r="FSE249" s="69"/>
      <c r="FSF249" s="69"/>
      <c r="FSG249" s="69"/>
      <c r="FSH249" s="69"/>
      <c r="FSI249" s="69"/>
      <c r="FSJ249" s="69"/>
      <c r="FSK249" s="69"/>
      <c r="FSL249" s="69"/>
      <c r="FSM249" s="69"/>
      <c r="FSN249" s="69"/>
      <c r="FSO249" s="69"/>
      <c r="FSP249" s="69"/>
      <c r="FSQ249" s="69"/>
      <c r="FSR249" s="69"/>
      <c r="FSS249" s="69"/>
      <c r="FST249" s="69"/>
      <c r="FSU249" s="69"/>
      <c r="FSV249" s="69"/>
      <c r="FSW249" s="69"/>
      <c r="FSX249" s="69"/>
      <c r="FSY249" s="69"/>
      <c r="FSZ249" s="69"/>
      <c r="FTA249" s="69"/>
      <c r="FTB249" s="69"/>
      <c r="FTC249" s="69"/>
      <c r="FTD249" s="69"/>
      <c r="FTE249" s="69"/>
      <c r="FTF249" s="69"/>
      <c r="FTG249" s="69"/>
      <c r="FTH249" s="69"/>
      <c r="FTI249" s="69"/>
      <c r="FTJ249" s="69"/>
      <c r="FTK249" s="69"/>
      <c r="FTL249" s="69"/>
      <c r="FTM249" s="69"/>
      <c r="FTN249" s="69"/>
      <c r="FTO249" s="69"/>
      <c r="FTP249" s="69"/>
      <c r="FTQ249" s="69"/>
      <c r="FTR249" s="69"/>
      <c r="FTS249" s="69"/>
      <c r="FTT249" s="69"/>
      <c r="FTU249" s="69"/>
      <c r="FTV249" s="69"/>
      <c r="FTW249" s="69"/>
      <c r="FTX249" s="69"/>
      <c r="FTY249" s="69"/>
      <c r="FTZ249" s="69"/>
      <c r="FUA249" s="69"/>
      <c r="FUB249" s="69"/>
      <c r="FUC249" s="69"/>
      <c r="FUD249" s="69"/>
      <c r="FUE249" s="69"/>
      <c r="FUF249" s="69"/>
      <c r="FUG249" s="69"/>
      <c r="FUH249" s="69"/>
      <c r="FUI249" s="69"/>
      <c r="FUJ249" s="69"/>
      <c r="FUK249" s="69"/>
      <c r="FUL249" s="69"/>
      <c r="FUM249" s="69"/>
      <c r="FUN249" s="69"/>
      <c r="FUO249" s="69"/>
      <c r="FUP249" s="69"/>
      <c r="FUQ249" s="69"/>
      <c r="FUR249" s="69"/>
      <c r="FUS249" s="69"/>
      <c r="FUT249" s="69"/>
      <c r="FUU249" s="69"/>
      <c r="FUV249" s="69"/>
      <c r="FUW249" s="69"/>
      <c r="FUX249" s="69"/>
      <c r="FUY249" s="69"/>
      <c r="FUZ249" s="69"/>
      <c r="FVA249" s="69"/>
      <c r="FVB249" s="69"/>
      <c r="FVC249" s="69"/>
      <c r="FVD249" s="69"/>
      <c r="FVE249" s="69"/>
      <c r="FVF249" s="69"/>
      <c r="FVG249" s="69"/>
      <c r="FVH249" s="69"/>
      <c r="FVI249" s="69"/>
      <c r="FVJ249" s="69"/>
      <c r="FVK249" s="69"/>
      <c r="FVL249" s="69"/>
      <c r="FVM249" s="69"/>
      <c r="FVN249" s="69"/>
      <c r="FVO249" s="69"/>
      <c r="FVP249" s="69"/>
      <c r="FVQ249" s="69"/>
      <c r="FVR249" s="69"/>
      <c r="FVS249" s="69"/>
      <c r="FVT249" s="69"/>
      <c r="FVU249" s="69"/>
      <c r="FVV249" s="69"/>
      <c r="FVW249" s="69"/>
      <c r="FVX249" s="69"/>
      <c r="FVY249" s="69"/>
      <c r="FVZ249" s="69"/>
      <c r="FWA249" s="69"/>
      <c r="FWB249" s="69"/>
      <c r="FWC249" s="69"/>
      <c r="FWD249" s="69"/>
      <c r="FWE249" s="69"/>
      <c r="FWF249" s="69"/>
      <c r="FWG249" s="69"/>
      <c r="FWH249" s="69"/>
      <c r="FWI249" s="69"/>
      <c r="FWJ249" s="69"/>
      <c r="FWK249" s="69"/>
      <c r="FWL249" s="69"/>
      <c r="FWM249" s="69"/>
      <c r="FWN249" s="69"/>
      <c r="FWO249" s="69"/>
      <c r="FWP249" s="69"/>
      <c r="FWQ249" s="69"/>
      <c r="FWR249" s="69"/>
      <c r="FWS249" s="69"/>
      <c r="FWT249" s="69"/>
      <c r="FWU249" s="69"/>
      <c r="FWV249" s="69"/>
      <c r="FWW249" s="69"/>
      <c r="FWX249" s="69"/>
      <c r="FWY249" s="69"/>
      <c r="FWZ249" s="69"/>
      <c r="FXA249" s="69"/>
      <c r="FXB249" s="69"/>
      <c r="FXC249" s="69"/>
      <c r="FXD249" s="69"/>
      <c r="FXE249" s="69"/>
      <c r="FXF249" s="69"/>
      <c r="FXG249" s="69"/>
      <c r="FXH249" s="69"/>
      <c r="FXI249" s="69"/>
      <c r="FXJ249" s="69"/>
      <c r="FXK249" s="69"/>
      <c r="FXL249" s="69"/>
      <c r="FXM249" s="69"/>
      <c r="FXN249" s="69"/>
      <c r="FXO249" s="69"/>
      <c r="FXP249" s="69"/>
      <c r="FXQ249" s="69"/>
      <c r="FXR249" s="69"/>
      <c r="FXS249" s="69"/>
      <c r="FXT249" s="69"/>
      <c r="FXU249" s="69"/>
      <c r="FXV249" s="69"/>
      <c r="FXW249" s="69"/>
      <c r="FXX249" s="69"/>
      <c r="FXY249" s="69"/>
      <c r="FXZ249" s="69"/>
      <c r="FYA249" s="69"/>
      <c r="FYB249" s="69"/>
      <c r="FYC249" s="69"/>
      <c r="FYD249" s="69"/>
      <c r="FYE249" s="69"/>
      <c r="FYF249" s="69"/>
      <c r="FYG249" s="69"/>
      <c r="FYH249" s="69"/>
      <c r="FYI249" s="69"/>
      <c r="FYJ249" s="69"/>
      <c r="FYK249" s="69"/>
      <c r="FYL249" s="69"/>
      <c r="FYM249" s="69"/>
      <c r="FYN249" s="69"/>
      <c r="FYO249" s="69"/>
      <c r="FYP249" s="69"/>
      <c r="FYQ249" s="69"/>
      <c r="FYR249" s="69"/>
      <c r="FYS249" s="69"/>
      <c r="FYT249" s="69"/>
      <c r="FYU249" s="69"/>
      <c r="FYV249" s="69"/>
      <c r="FYW249" s="69"/>
      <c r="FYX249" s="69"/>
      <c r="FYY249" s="69"/>
      <c r="FYZ249" s="69"/>
      <c r="FZA249" s="69"/>
      <c r="FZB249" s="69"/>
      <c r="FZC249" s="69"/>
      <c r="FZD249" s="69"/>
      <c r="FZE249" s="69"/>
      <c r="FZF249" s="69"/>
      <c r="FZG249" s="69"/>
      <c r="FZH249" s="69"/>
      <c r="FZI249" s="69"/>
      <c r="FZJ249" s="69"/>
      <c r="FZK249" s="69"/>
      <c r="FZL249" s="69"/>
      <c r="FZM249" s="69"/>
      <c r="FZN249" s="69"/>
      <c r="FZO249" s="69"/>
      <c r="FZP249" s="69"/>
      <c r="FZQ249" s="69"/>
      <c r="FZR249" s="69"/>
      <c r="FZS249" s="69"/>
      <c r="FZT249" s="69"/>
      <c r="FZU249" s="69"/>
      <c r="FZV249" s="69"/>
      <c r="FZW249" s="69"/>
      <c r="FZX249" s="69"/>
      <c r="FZY249" s="69"/>
      <c r="FZZ249" s="69"/>
      <c r="GAA249" s="69"/>
      <c r="GAB249" s="69"/>
      <c r="GAC249" s="69"/>
      <c r="GAD249" s="69"/>
      <c r="GAE249" s="69"/>
      <c r="GAF249" s="69"/>
      <c r="GAG249" s="69"/>
      <c r="GAH249" s="69"/>
      <c r="GAI249" s="69"/>
      <c r="GAJ249" s="69"/>
      <c r="GAK249" s="69"/>
      <c r="GAL249" s="69"/>
      <c r="GAM249" s="69"/>
      <c r="GAN249" s="69"/>
      <c r="GAO249" s="69"/>
      <c r="GAP249" s="69"/>
      <c r="GAQ249" s="69"/>
      <c r="GAR249" s="69"/>
      <c r="GAS249" s="69"/>
      <c r="GAT249" s="69"/>
      <c r="GAU249" s="69"/>
      <c r="GAV249" s="69"/>
      <c r="GAW249" s="69"/>
      <c r="GAX249" s="69"/>
      <c r="GAY249" s="69"/>
      <c r="GAZ249" s="69"/>
      <c r="GBA249" s="69"/>
      <c r="GBB249" s="69"/>
      <c r="GBC249" s="69"/>
      <c r="GBD249" s="69"/>
      <c r="GBE249" s="69"/>
      <c r="GBF249" s="69"/>
      <c r="GBG249" s="69"/>
      <c r="GBH249" s="69"/>
      <c r="GBI249" s="69"/>
      <c r="GBJ249" s="69"/>
      <c r="GBK249" s="69"/>
      <c r="GBL249" s="69"/>
      <c r="GBM249" s="69"/>
      <c r="GBN249" s="69"/>
      <c r="GBO249" s="69"/>
      <c r="GBP249" s="69"/>
      <c r="GBQ249" s="69"/>
      <c r="GBR249" s="69"/>
      <c r="GBS249" s="69"/>
      <c r="GBT249" s="69"/>
      <c r="GBU249" s="69"/>
      <c r="GBV249" s="69"/>
      <c r="GBW249" s="69"/>
      <c r="GBX249" s="69"/>
      <c r="GBY249" s="69"/>
      <c r="GBZ249" s="69"/>
      <c r="GCA249" s="69"/>
      <c r="GCB249" s="69"/>
      <c r="GCC249" s="69"/>
      <c r="GCD249" s="69"/>
      <c r="GCE249" s="69"/>
      <c r="GCF249" s="69"/>
      <c r="GCG249" s="69"/>
      <c r="GCH249" s="69"/>
      <c r="GCI249" s="69"/>
      <c r="GCJ249" s="69"/>
      <c r="GCK249" s="69"/>
      <c r="GCL249" s="69"/>
      <c r="GCM249" s="69"/>
      <c r="GCN249" s="69"/>
      <c r="GCO249" s="69"/>
      <c r="GCP249" s="69"/>
      <c r="GCQ249" s="69"/>
      <c r="GCR249" s="69"/>
      <c r="GCS249" s="69"/>
      <c r="GCT249" s="69"/>
      <c r="GCU249" s="69"/>
      <c r="GCV249" s="69"/>
      <c r="GCW249" s="69"/>
      <c r="GCX249" s="69"/>
      <c r="GCY249" s="69"/>
      <c r="GCZ249" s="69"/>
      <c r="GDA249" s="69"/>
      <c r="GDB249" s="69"/>
      <c r="GDC249" s="69"/>
      <c r="GDD249" s="69"/>
      <c r="GDE249" s="69"/>
      <c r="GDF249" s="69"/>
      <c r="GDG249" s="69"/>
      <c r="GDH249" s="69"/>
      <c r="GDI249" s="69"/>
      <c r="GDJ249" s="69"/>
      <c r="GDK249" s="69"/>
      <c r="GDL249" s="69"/>
      <c r="GDM249" s="69"/>
      <c r="GDN249" s="69"/>
      <c r="GDO249" s="69"/>
      <c r="GDP249" s="69"/>
      <c r="GDQ249" s="69"/>
      <c r="GDR249" s="69"/>
      <c r="GDS249" s="69"/>
      <c r="GDT249" s="69"/>
      <c r="GDU249" s="69"/>
      <c r="GDV249" s="69"/>
      <c r="GDW249" s="69"/>
      <c r="GDX249" s="69"/>
      <c r="GDY249" s="69"/>
      <c r="GDZ249" s="69"/>
      <c r="GEA249" s="69"/>
      <c r="GEB249" s="69"/>
      <c r="GEC249" s="69"/>
      <c r="GED249" s="69"/>
      <c r="GEE249" s="69"/>
      <c r="GEF249" s="69"/>
      <c r="GEG249" s="69"/>
      <c r="GEH249" s="69"/>
      <c r="GEI249" s="69"/>
      <c r="GEJ249" s="69"/>
      <c r="GEK249" s="69"/>
      <c r="GEL249" s="69"/>
      <c r="GEM249" s="69"/>
      <c r="GEN249" s="69"/>
      <c r="GEO249" s="69"/>
      <c r="GEP249" s="69"/>
      <c r="GEQ249" s="69"/>
      <c r="GER249" s="69"/>
      <c r="GES249" s="69"/>
      <c r="GET249" s="69"/>
      <c r="GEU249" s="69"/>
      <c r="GEV249" s="69"/>
      <c r="GEW249" s="69"/>
      <c r="GEX249" s="69"/>
      <c r="GEY249" s="69"/>
      <c r="GEZ249" s="69"/>
      <c r="GFA249" s="69"/>
      <c r="GFB249" s="69"/>
      <c r="GFC249" s="69"/>
      <c r="GFD249" s="69"/>
      <c r="GFE249" s="69"/>
      <c r="GFF249" s="69"/>
      <c r="GFG249" s="69"/>
      <c r="GFH249" s="69"/>
      <c r="GFI249" s="69"/>
      <c r="GFJ249" s="69"/>
      <c r="GFK249" s="69"/>
      <c r="GFL249" s="69"/>
      <c r="GFM249" s="69"/>
      <c r="GFN249" s="69"/>
      <c r="GFO249" s="69"/>
      <c r="GFP249" s="69"/>
      <c r="GFQ249" s="69"/>
      <c r="GFR249" s="69"/>
      <c r="GFS249" s="69"/>
      <c r="GFT249" s="69"/>
      <c r="GFU249" s="69"/>
      <c r="GFV249" s="69"/>
      <c r="GFW249" s="69"/>
      <c r="GFX249" s="69"/>
      <c r="GFY249" s="69"/>
      <c r="GFZ249" s="69"/>
      <c r="GGA249" s="69"/>
      <c r="GGB249" s="69"/>
      <c r="GGC249" s="69"/>
      <c r="GGD249" s="69"/>
      <c r="GGE249" s="69"/>
      <c r="GGF249" s="69"/>
      <c r="GGG249" s="69"/>
      <c r="GGH249" s="69"/>
      <c r="GGI249" s="69"/>
      <c r="GGJ249" s="69"/>
      <c r="GGK249" s="69"/>
      <c r="GGL249" s="69"/>
      <c r="GGM249" s="69"/>
      <c r="GGN249" s="69"/>
      <c r="GGO249" s="69"/>
      <c r="GGP249" s="69"/>
      <c r="GGQ249" s="69"/>
      <c r="GGR249" s="69"/>
      <c r="GGS249" s="69"/>
      <c r="GGT249" s="69"/>
      <c r="GGU249" s="69"/>
      <c r="GGV249" s="69"/>
      <c r="GGW249" s="69"/>
      <c r="GGX249" s="69"/>
      <c r="GGY249" s="69"/>
      <c r="GGZ249" s="69"/>
      <c r="GHA249" s="69"/>
      <c r="GHB249" s="69"/>
      <c r="GHC249" s="69"/>
      <c r="GHD249" s="69"/>
      <c r="GHE249" s="69"/>
      <c r="GHF249" s="69"/>
      <c r="GHG249" s="69"/>
      <c r="GHH249" s="69"/>
      <c r="GHI249" s="69"/>
      <c r="GHJ249" s="69"/>
      <c r="GHK249" s="69"/>
      <c r="GHL249" s="69"/>
      <c r="GHM249" s="69"/>
      <c r="GHN249" s="69"/>
      <c r="GHO249" s="69"/>
      <c r="GHP249" s="69"/>
      <c r="GHQ249" s="69"/>
      <c r="GHR249" s="69"/>
      <c r="GHS249" s="69"/>
      <c r="GHT249" s="69"/>
      <c r="GHU249" s="69"/>
      <c r="GHV249" s="69"/>
      <c r="GHW249" s="69"/>
      <c r="GHX249" s="69"/>
      <c r="GHY249" s="69"/>
      <c r="GHZ249" s="69"/>
      <c r="GIA249" s="69"/>
      <c r="GIB249" s="69"/>
      <c r="GIC249" s="69"/>
      <c r="GID249" s="69"/>
      <c r="GIE249" s="69"/>
      <c r="GIF249" s="69"/>
      <c r="GIG249" s="69"/>
      <c r="GIH249" s="69"/>
      <c r="GII249" s="69"/>
      <c r="GIJ249" s="69"/>
      <c r="GIK249" s="69"/>
      <c r="GIL249" s="69"/>
      <c r="GIM249" s="69"/>
      <c r="GIN249" s="69"/>
      <c r="GIO249" s="69"/>
      <c r="GIP249" s="69"/>
      <c r="GIQ249" s="69"/>
      <c r="GIR249" s="69"/>
      <c r="GIS249" s="69"/>
      <c r="GIT249" s="69"/>
      <c r="GIU249" s="69"/>
      <c r="GIV249" s="69"/>
      <c r="GIW249" s="69"/>
      <c r="GIX249" s="69"/>
      <c r="GIY249" s="69"/>
      <c r="GIZ249" s="69"/>
      <c r="GJA249" s="69"/>
      <c r="GJB249" s="69"/>
      <c r="GJC249" s="69"/>
      <c r="GJD249" s="69"/>
      <c r="GJE249" s="69"/>
      <c r="GJF249" s="69"/>
      <c r="GJG249" s="69"/>
      <c r="GJH249" s="69"/>
      <c r="GJI249" s="69"/>
      <c r="GJJ249" s="69"/>
      <c r="GJK249" s="69"/>
      <c r="GJL249" s="69"/>
      <c r="GJM249" s="69"/>
      <c r="GJN249" s="69"/>
      <c r="GJO249" s="69"/>
      <c r="GJP249" s="69"/>
      <c r="GJQ249" s="69"/>
      <c r="GJR249" s="69"/>
      <c r="GJS249" s="69"/>
      <c r="GJT249" s="69"/>
      <c r="GJU249" s="69"/>
      <c r="GJV249" s="69"/>
      <c r="GJW249" s="69"/>
      <c r="GJX249" s="69"/>
      <c r="GJY249" s="69"/>
      <c r="GJZ249" s="69"/>
      <c r="GKA249" s="69"/>
      <c r="GKB249" s="69"/>
      <c r="GKC249" s="69"/>
      <c r="GKD249" s="69"/>
      <c r="GKE249" s="69"/>
      <c r="GKF249" s="69"/>
      <c r="GKG249" s="69"/>
      <c r="GKH249" s="69"/>
      <c r="GKI249" s="69"/>
      <c r="GKJ249" s="69"/>
      <c r="GKK249" s="69"/>
      <c r="GKL249" s="69"/>
      <c r="GKM249" s="69"/>
      <c r="GKN249" s="69"/>
      <c r="GKO249" s="69"/>
      <c r="GKP249" s="69"/>
      <c r="GKQ249" s="69"/>
      <c r="GKR249" s="69"/>
      <c r="GKS249" s="69"/>
      <c r="GKT249" s="69"/>
      <c r="GKU249" s="69"/>
      <c r="GKV249" s="69"/>
      <c r="GKW249" s="69"/>
      <c r="GKX249" s="69"/>
      <c r="GKY249" s="69"/>
      <c r="GKZ249" s="69"/>
      <c r="GLA249" s="69"/>
      <c r="GLB249" s="69"/>
      <c r="GLC249" s="69"/>
      <c r="GLD249" s="69"/>
      <c r="GLE249" s="69"/>
      <c r="GLF249" s="69"/>
      <c r="GLG249" s="69"/>
      <c r="GLH249" s="69"/>
      <c r="GLI249" s="69"/>
      <c r="GLJ249" s="69"/>
      <c r="GLK249" s="69"/>
      <c r="GLL249" s="69"/>
      <c r="GLM249" s="69"/>
      <c r="GLN249" s="69"/>
      <c r="GLO249" s="69"/>
      <c r="GLP249" s="69"/>
      <c r="GLQ249" s="69"/>
      <c r="GLR249" s="69"/>
      <c r="GLS249" s="69"/>
      <c r="GLT249" s="69"/>
      <c r="GLU249" s="69"/>
      <c r="GLV249" s="69"/>
      <c r="GLW249" s="69"/>
      <c r="GLX249" s="69"/>
      <c r="GLY249" s="69"/>
      <c r="GLZ249" s="69"/>
      <c r="GMA249" s="69"/>
      <c r="GMB249" s="69"/>
      <c r="GMC249" s="69"/>
      <c r="GMD249" s="69"/>
      <c r="GME249" s="69"/>
      <c r="GMF249" s="69"/>
      <c r="GMG249" s="69"/>
      <c r="GMH249" s="69"/>
      <c r="GMI249" s="69"/>
      <c r="GMJ249" s="69"/>
      <c r="GMK249" s="69"/>
      <c r="GML249" s="69"/>
      <c r="GMM249" s="69"/>
      <c r="GMN249" s="69"/>
      <c r="GMO249" s="69"/>
      <c r="GMP249" s="69"/>
      <c r="GMQ249" s="69"/>
      <c r="GMR249" s="69"/>
      <c r="GMS249" s="69"/>
      <c r="GMT249" s="69"/>
      <c r="GMU249" s="69"/>
      <c r="GMV249" s="69"/>
      <c r="GMW249" s="69"/>
      <c r="GMX249" s="69"/>
      <c r="GMY249" s="69"/>
      <c r="GMZ249" s="69"/>
      <c r="GNA249" s="69"/>
      <c r="GNB249" s="69"/>
      <c r="GNC249" s="69"/>
      <c r="GND249" s="69"/>
      <c r="GNE249" s="69"/>
      <c r="GNF249" s="69"/>
      <c r="GNG249" s="69"/>
      <c r="GNH249" s="69"/>
      <c r="GNI249" s="69"/>
      <c r="GNJ249" s="69"/>
      <c r="GNK249" s="69"/>
      <c r="GNL249" s="69"/>
      <c r="GNM249" s="69"/>
      <c r="GNN249" s="69"/>
      <c r="GNO249" s="69"/>
      <c r="GNP249" s="69"/>
      <c r="GNQ249" s="69"/>
      <c r="GNR249" s="69"/>
      <c r="GNS249" s="69"/>
      <c r="GNT249" s="69"/>
      <c r="GNU249" s="69"/>
      <c r="GNV249" s="69"/>
      <c r="GNW249" s="69"/>
      <c r="GNX249" s="69"/>
      <c r="GNY249" s="69"/>
      <c r="GNZ249" s="69"/>
      <c r="GOA249" s="69"/>
      <c r="GOB249" s="69"/>
      <c r="GOC249" s="69"/>
      <c r="GOD249" s="69"/>
      <c r="GOE249" s="69"/>
      <c r="GOF249" s="69"/>
      <c r="GOG249" s="69"/>
      <c r="GOH249" s="69"/>
      <c r="GOI249" s="69"/>
      <c r="GOJ249" s="69"/>
      <c r="GOK249" s="69"/>
      <c r="GOL249" s="69"/>
      <c r="GOM249" s="69"/>
      <c r="GON249" s="69"/>
      <c r="GOO249" s="69"/>
      <c r="GOP249" s="69"/>
      <c r="GOQ249" s="69"/>
      <c r="GOR249" s="69"/>
      <c r="GOS249" s="69"/>
      <c r="GOT249" s="69"/>
      <c r="GOU249" s="69"/>
      <c r="GOV249" s="69"/>
      <c r="GOW249" s="69"/>
      <c r="GOX249" s="69"/>
      <c r="GOY249" s="69"/>
      <c r="GOZ249" s="69"/>
      <c r="GPA249" s="69"/>
      <c r="GPB249" s="69"/>
      <c r="GPC249" s="69"/>
      <c r="GPD249" s="69"/>
      <c r="GPE249" s="69"/>
      <c r="GPF249" s="69"/>
      <c r="GPG249" s="69"/>
      <c r="GPH249" s="69"/>
      <c r="GPI249" s="69"/>
      <c r="GPJ249" s="69"/>
      <c r="GPK249" s="69"/>
      <c r="GPL249" s="69"/>
      <c r="GPM249" s="69"/>
      <c r="GPN249" s="69"/>
      <c r="GPO249" s="69"/>
      <c r="GPP249" s="69"/>
      <c r="GPQ249" s="69"/>
      <c r="GPR249" s="69"/>
      <c r="GPS249" s="69"/>
      <c r="GPT249" s="69"/>
      <c r="GPU249" s="69"/>
      <c r="GPV249" s="69"/>
      <c r="GPW249" s="69"/>
      <c r="GPX249" s="69"/>
      <c r="GPY249" s="69"/>
      <c r="GPZ249" s="69"/>
      <c r="GQA249" s="69"/>
      <c r="GQB249" s="69"/>
      <c r="GQC249" s="69"/>
      <c r="GQD249" s="69"/>
      <c r="GQE249" s="69"/>
      <c r="GQF249" s="69"/>
      <c r="GQG249" s="69"/>
      <c r="GQH249" s="69"/>
      <c r="GQI249" s="69"/>
      <c r="GQJ249" s="69"/>
      <c r="GQK249" s="69"/>
      <c r="GQL249" s="69"/>
      <c r="GQM249" s="69"/>
      <c r="GQN249" s="69"/>
      <c r="GQO249" s="69"/>
      <c r="GQP249" s="69"/>
      <c r="GQQ249" s="69"/>
      <c r="GQR249" s="69"/>
      <c r="GQS249" s="69"/>
      <c r="GQT249" s="69"/>
      <c r="GQU249" s="69"/>
      <c r="GQV249" s="69"/>
      <c r="GQW249" s="69"/>
      <c r="GQX249" s="69"/>
      <c r="GQY249" s="69"/>
      <c r="GQZ249" s="69"/>
      <c r="GRA249" s="69"/>
      <c r="GRB249" s="69"/>
      <c r="GRC249" s="69"/>
      <c r="GRD249" s="69"/>
      <c r="GRE249" s="69"/>
      <c r="GRF249" s="69"/>
      <c r="GRG249" s="69"/>
      <c r="GRH249" s="69"/>
      <c r="GRI249" s="69"/>
      <c r="GRJ249" s="69"/>
      <c r="GRK249" s="69"/>
      <c r="GRL249" s="69"/>
      <c r="GRM249" s="69"/>
      <c r="GRN249" s="69"/>
      <c r="GRO249" s="69"/>
      <c r="GRP249" s="69"/>
      <c r="GRQ249" s="69"/>
      <c r="GRR249" s="69"/>
      <c r="GRS249" s="69"/>
      <c r="GRT249" s="69"/>
      <c r="GRU249" s="69"/>
      <c r="GRV249" s="69"/>
      <c r="GRW249" s="69"/>
      <c r="GRX249" s="69"/>
      <c r="GRY249" s="69"/>
      <c r="GRZ249" s="69"/>
      <c r="GSA249" s="69"/>
      <c r="GSB249" s="69"/>
      <c r="GSC249" s="69"/>
      <c r="GSD249" s="69"/>
      <c r="GSE249" s="69"/>
      <c r="GSF249" s="69"/>
      <c r="GSG249" s="69"/>
      <c r="GSH249" s="69"/>
      <c r="GSI249" s="69"/>
      <c r="GSJ249" s="69"/>
      <c r="GSK249" s="69"/>
      <c r="GSL249" s="69"/>
      <c r="GSM249" s="69"/>
      <c r="GSN249" s="69"/>
      <c r="GSO249" s="69"/>
      <c r="GSP249" s="69"/>
      <c r="GSQ249" s="69"/>
      <c r="GSR249" s="69"/>
      <c r="GSS249" s="69"/>
      <c r="GST249" s="69"/>
      <c r="GSU249" s="69"/>
      <c r="GSV249" s="69"/>
      <c r="GSW249" s="69"/>
      <c r="GSX249" s="69"/>
      <c r="GSY249" s="69"/>
      <c r="GSZ249" s="69"/>
      <c r="GTA249" s="69"/>
      <c r="GTB249" s="69"/>
      <c r="GTC249" s="69"/>
      <c r="GTD249" s="69"/>
      <c r="GTE249" s="69"/>
      <c r="GTF249" s="69"/>
      <c r="GTG249" s="69"/>
      <c r="GTH249" s="69"/>
      <c r="GTI249" s="69"/>
      <c r="GTJ249" s="69"/>
      <c r="GTK249" s="69"/>
      <c r="GTL249" s="69"/>
      <c r="GTM249" s="69"/>
      <c r="GTN249" s="69"/>
      <c r="GTO249" s="69"/>
      <c r="GTP249" s="69"/>
      <c r="GTQ249" s="69"/>
      <c r="GTR249" s="69"/>
      <c r="GTS249" s="69"/>
      <c r="GTT249" s="69"/>
      <c r="GTU249" s="69"/>
      <c r="GTV249" s="69"/>
      <c r="GTW249" s="69"/>
      <c r="GTX249" s="69"/>
      <c r="GTY249" s="69"/>
      <c r="GTZ249" s="69"/>
      <c r="GUA249" s="69"/>
      <c r="GUB249" s="69"/>
      <c r="GUC249" s="69"/>
      <c r="GUD249" s="69"/>
      <c r="GUE249" s="69"/>
      <c r="GUF249" s="69"/>
      <c r="GUG249" s="69"/>
      <c r="GUH249" s="69"/>
      <c r="GUI249" s="69"/>
      <c r="GUJ249" s="69"/>
      <c r="GUK249" s="69"/>
      <c r="GUL249" s="69"/>
      <c r="GUM249" s="69"/>
      <c r="GUN249" s="69"/>
      <c r="GUO249" s="69"/>
      <c r="GUP249" s="69"/>
      <c r="GUQ249" s="69"/>
      <c r="GUR249" s="69"/>
      <c r="GUS249" s="69"/>
      <c r="GUT249" s="69"/>
      <c r="GUU249" s="69"/>
      <c r="GUV249" s="69"/>
      <c r="GUW249" s="69"/>
      <c r="GUX249" s="69"/>
      <c r="GUY249" s="69"/>
      <c r="GUZ249" s="69"/>
      <c r="GVA249" s="69"/>
      <c r="GVB249" s="69"/>
      <c r="GVC249" s="69"/>
      <c r="GVD249" s="69"/>
      <c r="GVE249" s="69"/>
      <c r="GVF249" s="69"/>
      <c r="GVG249" s="69"/>
      <c r="GVH249" s="69"/>
      <c r="GVI249" s="69"/>
      <c r="GVJ249" s="69"/>
      <c r="GVK249" s="69"/>
      <c r="GVL249" s="69"/>
      <c r="GVM249" s="69"/>
      <c r="GVN249" s="69"/>
      <c r="GVO249" s="69"/>
      <c r="GVP249" s="69"/>
      <c r="GVQ249" s="69"/>
      <c r="GVR249" s="69"/>
      <c r="GVS249" s="69"/>
      <c r="GVT249" s="69"/>
      <c r="GVU249" s="69"/>
      <c r="GVV249" s="69"/>
      <c r="GVW249" s="69"/>
      <c r="GVX249" s="69"/>
      <c r="GVY249" s="69"/>
      <c r="GVZ249" s="69"/>
      <c r="GWA249" s="69"/>
      <c r="GWB249" s="69"/>
      <c r="GWC249" s="69"/>
      <c r="GWD249" s="69"/>
      <c r="GWE249" s="69"/>
      <c r="GWF249" s="69"/>
      <c r="GWG249" s="69"/>
      <c r="GWH249" s="69"/>
      <c r="GWI249" s="69"/>
      <c r="GWJ249" s="69"/>
      <c r="GWK249" s="69"/>
      <c r="GWL249" s="69"/>
      <c r="GWM249" s="69"/>
      <c r="GWN249" s="69"/>
      <c r="GWO249" s="69"/>
      <c r="GWP249" s="69"/>
      <c r="GWQ249" s="69"/>
      <c r="GWR249" s="69"/>
      <c r="GWS249" s="69"/>
      <c r="GWT249" s="69"/>
      <c r="GWU249" s="69"/>
      <c r="GWV249" s="69"/>
      <c r="GWW249" s="69"/>
      <c r="GWX249" s="69"/>
      <c r="GWY249" s="69"/>
      <c r="GWZ249" s="69"/>
      <c r="GXA249" s="69"/>
      <c r="GXB249" s="69"/>
      <c r="GXC249" s="69"/>
      <c r="GXD249" s="69"/>
      <c r="GXE249" s="69"/>
      <c r="GXF249" s="69"/>
      <c r="GXG249" s="69"/>
      <c r="GXH249" s="69"/>
      <c r="GXI249" s="69"/>
      <c r="GXJ249" s="69"/>
      <c r="GXK249" s="69"/>
      <c r="GXL249" s="69"/>
      <c r="GXM249" s="69"/>
      <c r="GXN249" s="69"/>
      <c r="GXO249" s="69"/>
      <c r="GXP249" s="69"/>
      <c r="GXQ249" s="69"/>
      <c r="GXR249" s="69"/>
      <c r="GXS249" s="69"/>
      <c r="GXT249" s="69"/>
      <c r="GXU249" s="69"/>
      <c r="GXV249" s="69"/>
      <c r="GXW249" s="69"/>
      <c r="GXX249" s="69"/>
      <c r="GXY249" s="69"/>
      <c r="GXZ249" s="69"/>
      <c r="GYA249" s="69"/>
      <c r="GYB249" s="69"/>
      <c r="GYC249" s="69"/>
      <c r="GYD249" s="69"/>
      <c r="GYE249" s="69"/>
      <c r="GYF249" s="69"/>
      <c r="GYG249" s="69"/>
      <c r="GYH249" s="69"/>
      <c r="GYI249" s="69"/>
      <c r="GYJ249" s="69"/>
      <c r="GYK249" s="69"/>
      <c r="GYL249" s="69"/>
      <c r="GYM249" s="69"/>
      <c r="GYN249" s="69"/>
      <c r="GYO249" s="69"/>
      <c r="GYP249" s="69"/>
      <c r="GYQ249" s="69"/>
      <c r="GYR249" s="69"/>
      <c r="GYS249" s="69"/>
      <c r="GYT249" s="69"/>
      <c r="GYU249" s="69"/>
      <c r="GYV249" s="69"/>
      <c r="GYW249" s="69"/>
      <c r="GYX249" s="69"/>
      <c r="GYY249" s="69"/>
      <c r="GYZ249" s="69"/>
      <c r="GZA249" s="69"/>
      <c r="GZB249" s="69"/>
      <c r="GZC249" s="69"/>
      <c r="GZD249" s="69"/>
      <c r="GZE249" s="69"/>
      <c r="GZF249" s="69"/>
      <c r="GZG249" s="69"/>
      <c r="GZH249" s="69"/>
      <c r="GZI249" s="69"/>
      <c r="GZJ249" s="69"/>
      <c r="GZK249" s="69"/>
      <c r="GZL249" s="69"/>
      <c r="GZM249" s="69"/>
      <c r="GZN249" s="69"/>
      <c r="GZO249" s="69"/>
      <c r="GZP249" s="69"/>
      <c r="GZQ249" s="69"/>
      <c r="GZR249" s="69"/>
      <c r="GZS249" s="69"/>
      <c r="GZT249" s="69"/>
      <c r="GZU249" s="69"/>
      <c r="GZV249" s="69"/>
      <c r="GZW249" s="69"/>
      <c r="GZX249" s="69"/>
      <c r="GZY249" s="69"/>
      <c r="GZZ249" s="69"/>
      <c r="HAA249" s="69"/>
      <c r="HAB249" s="69"/>
      <c r="HAC249" s="69"/>
      <c r="HAD249" s="69"/>
      <c r="HAE249" s="69"/>
      <c r="HAF249" s="69"/>
      <c r="HAG249" s="69"/>
      <c r="HAH249" s="69"/>
      <c r="HAI249" s="69"/>
      <c r="HAJ249" s="69"/>
      <c r="HAK249" s="69"/>
      <c r="HAL249" s="69"/>
      <c r="HAM249" s="69"/>
      <c r="HAN249" s="69"/>
      <c r="HAO249" s="69"/>
      <c r="HAP249" s="69"/>
      <c r="HAQ249" s="69"/>
      <c r="HAR249" s="69"/>
      <c r="HAS249" s="69"/>
      <c r="HAT249" s="69"/>
      <c r="HAU249" s="69"/>
      <c r="HAV249" s="69"/>
      <c r="HAW249" s="69"/>
      <c r="HAX249" s="69"/>
      <c r="HAY249" s="69"/>
      <c r="HAZ249" s="69"/>
      <c r="HBA249" s="69"/>
      <c r="HBB249" s="69"/>
      <c r="HBC249" s="69"/>
      <c r="HBD249" s="69"/>
      <c r="HBE249" s="69"/>
      <c r="HBF249" s="69"/>
      <c r="HBG249" s="69"/>
      <c r="HBH249" s="69"/>
      <c r="HBI249" s="69"/>
      <c r="HBJ249" s="69"/>
      <c r="HBK249" s="69"/>
      <c r="HBL249" s="69"/>
      <c r="HBM249" s="69"/>
      <c r="HBN249" s="69"/>
      <c r="HBO249" s="69"/>
      <c r="HBP249" s="69"/>
      <c r="HBQ249" s="69"/>
      <c r="HBR249" s="69"/>
      <c r="HBS249" s="69"/>
      <c r="HBT249" s="69"/>
      <c r="HBU249" s="69"/>
      <c r="HBV249" s="69"/>
      <c r="HBW249" s="69"/>
      <c r="HBX249" s="69"/>
      <c r="HBY249" s="69"/>
      <c r="HBZ249" s="69"/>
      <c r="HCA249" s="69"/>
      <c r="HCB249" s="69"/>
      <c r="HCC249" s="69"/>
      <c r="HCD249" s="69"/>
      <c r="HCE249" s="69"/>
      <c r="HCF249" s="69"/>
      <c r="HCG249" s="69"/>
      <c r="HCH249" s="69"/>
      <c r="HCI249" s="69"/>
      <c r="HCJ249" s="69"/>
      <c r="HCK249" s="69"/>
      <c r="HCL249" s="69"/>
      <c r="HCM249" s="69"/>
      <c r="HCN249" s="69"/>
      <c r="HCO249" s="69"/>
      <c r="HCP249" s="69"/>
      <c r="HCQ249" s="69"/>
      <c r="HCR249" s="69"/>
      <c r="HCS249" s="69"/>
      <c r="HCT249" s="69"/>
      <c r="HCU249" s="69"/>
      <c r="HCV249" s="69"/>
      <c r="HCW249" s="69"/>
      <c r="HCX249" s="69"/>
      <c r="HCY249" s="69"/>
      <c r="HCZ249" s="69"/>
      <c r="HDA249" s="69"/>
      <c r="HDB249" s="69"/>
      <c r="HDC249" s="69"/>
      <c r="HDD249" s="69"/>
      <c r="HDE249" s="69"/>
      <c r="HDF249" s="69"/>
      <c r="HDG249" s="69"/>
      <c r="HDH249" s="69"/>
      <c r="HDI249" s="69"/>
      <c r="HDJ249" s="69"/>
      <c r="HDK249" s="69"/>
      <c r="HDL249" s="69"/>
      <c r="HDM249" s="69"/>
      <c r="HDN249" s="69"/>
      <c r="HDO249" s="69"/>
      <c r="HDP249" s="69"/>
      <c r="HDQ249" s="69"/>
      <c r="HDR249" s="69"/>
      <c r="HDS249" s="69"/>
      <c r="HDT249" s="69"/>
      <c r="HDU249" s="69"/>
      <c r="HDV249" s="69"/>
      <c r="HDW249" s="69"/>
      <c r="HDX249" s="69"/>
      <c r="HDY249" s="69"/>
      <c r="HDZ249" s="69"/>
      <c r="HEA249" s="69"/>
      <c r="HEB249" s="69"/>
      <c r="HEC249" s="69"/>
      <c r="HED249" s="69"/>
      <c r="HEE249" s="69"/>
      <c r="HEF249" s="69"/>
      <c r="HEG249" s="69"/>
      <c r="HEH249" s="69"/>
      <c r="HEI249" s="69"/>
      <c r="HEJ249" s="69"/>
      <c r="HEK249" s="69"/>
      <c r="HEL249" s="69"/>
      <c r="HEM249" s="69"/>
      <c r="HEN249" s="69"/>
      <c r="HEO249" s="69"/>
      <c r="HEP249" s="69"/>
      <c r="HEQ249" s="69"/>
      <c r="HER249" s="69"/>
      <c r="HES249" s="69"/>
      <c r="HET249" s="69"/>
      <c r="HEU249" s="69"/>
      <c r="HEV249" s="69"/>
      <c r="HEW249" s="69"/>
      <c r="HEX249" s="69"/>
      <c r="HEY249" s="69"/>
      <c r="HEZ249" s="69"/>
      <c r="HFA249" s="69"/>
      <c r="HFB249" s="69"/>
      <c r="HFC249" s="69"/>
      <c r="HFD249" s="69"/>
      <c r="HFE249" s="69"/>
      <c r="HFF249" s="69"/>
      <c r="HFG249" s="69"/>
      <c r="HFH249" s="69"/>
      <c r="HFI249" s="69"/>
      <c r="HFJ249" s="69"/>
      <c r="HFK249" s="69"/>
      <c r="HFL249" s="69"/>
      <c r="HFM249" s="69"/>
      <c r="HFN249" s="69"/>
      <c r="HFO249" s="69"/>
      <c r="HFP249" s="69"/>
      <c r="HFQ249" s="69"/>
      <c r="HFR249" s="69"/>
      <c r="HFS249" s="69"/>
      <c r="HFT249" s="69"/>
      <c r="HFU249" s="69"/>
      <c r="HFV249" s="69"/>
      <c r="HFW249" s="69"/>
      <c r="HFX249" s="69"/>
      <c r="HFY249" s="69"/>
      <c r="HFZ249" s="69"/>
      <c r="HGA249" s="69"/>
      <c r="HGB249" s="69"/>
      <c r="HGC249" s="69"/>
      <c r="HGD249" s="69"/>
      <c r="HGE249" s="69"/>
      <c r="HGF249" s="69"/>
      <c r="HGG249" s="69"/>
      <c r="HGH249" s="69"/>
      <c r="HGI249" s="69"/>
      <c r="HGJ249" s="69"/>
      <c r="HGK249" s="69"/>
      <c r="HGL249" s="69"/>
      <c r="HGM249" s="69"/>
      <c r="HGN249" s="69"/>
      <c r="HGO249" s="69"/>
      <c r="HGP249" s="69"/>
      <c r="HGQ249" s="69"/>
      <c r="HGR249" s="69"/>
      <c r="HGS249" s="69"/>
      <c r="HGT249" s="69"/>
      <c r="HGU249" s="69"/>
      <c r="HGV249" s="69"/>
      <c r="HGW249" s="69"/>
      <c r="HGX249" s="69"/>
      <c r="HGY249" s="69"/>
      <c r="HGZ249" s="69"/>
      <c r="HHA249" s="69"/>
      <c r="HHB249" s="69"/>
      <c r="HHC249" s="69"/>
      <c r="HHD249" s="69"/>
      <c r="HHE249" s="69"/>
      <c r="HHF249" s="69"/>
      <c r="HHG249" s="69"/>
      <c r="HHH249" s="69"/>
      <c r="HHI249" s="69"/>
      <c r="HHJ249" s="69"/>
      <c r="HHK249" s="69"/>
      <c r="HHL249" s="69"/>
      <c r="HHM249" s="69"/>
      <c r="HHN249" s="69"/>
      <c r="HHO249" s="69"/>
      <c r="HHP249" s="69"/>
      <c r="HHQ249" s="69"/>
      <c r="HHR249" s="69"/>
      <c r="HHS249" s="69"/>
      <c r="HHT249" s="69"/>
      <c r="HHU249" s="69"/>
      <c r="HHV249" s="69"/>
      <c r="HHW249" s="69"/>
      <c r="HHX249" s="69"/>
      <c r="HHY249" s="69"/>
      <c r="HHZ249" s="69"/>
      <c r="HIA249" s="69"/>
      <c r="HIB249" s="69"/>
      <c r="HIC249" s="69"/>
      <c r="HID249" s="69"/>
      <c r="HIE249" s="69"/>
      <c r="HIF249" s="69"/>
      <c r="HIG249" s="69"/>
      <c r="HIH249" s="69"/>
      <c r="HII249" s="69"/>
      <c r="HIJ249" s="69"/>
      <c r="HIK249" s="69"/>
      <c r="HIL249" s="69"/>
      <c r="HIM249" s="69"/>
      <c r="HIN249" s="69"/>
      <c r="HIO249" s="69"/>
      <c r="HIP249" s="69"/>
      <c r="HIQ249" s="69"/>
      <c r="HIR249" s="69"/>
      <c r="HIS249" s="69"/>
      <c r="HIT249" s="69"/>
      <c r="HIU249" s="69"/>
      <c r="HIV249" s="69"/>
      <c r="HIW249" s="69"/>
      <c r="HIX249" s="69"/>
      <c r="HIY249" s="69"/>
      <c r="HIZ249" s="69"/>
      <c r="HJA249" s="69"/>
      <c r="HJB249" s="69"/>
      <c r="HJC249" s="69"/>
      <c r="HJD249" s="69"/>
      <c r="HJE249" s="69"/>
      <c r="HJF249" s="69"/>
      <c r="HJG249" s="69"/>
      <c r="HJH249" s="69"/>
      <c r="HJI249" s="69"/>
      <c r="HJJ249" s="69"/>
      <c r="HJK249" s="69"/>
      <c r="HJL249" s="69"/>
      <c r="HJM249" s="69"/>
      <c r="HJN249" s="69"/>
      <c r="HJO249" s="69"/>
      <c r="HJP249" s="69"/>
      <c r="HJQ249" s="69"/>
      <c r="HJR249" s="69"/>
      <c r="HJS249" s="69"/>
      <c r="HJT249" s="69"/>
      <c r="HJU249" s="69"/>
      <c r="HJV249" s="69"/>
      <c r="HJW249" s="69"/>
      <c r="HJX249" s="69"/>
      <c r="HJY249" s="69"/>
      <c r="HJZ249" s="69"/>
      <c r="HKA249" s="69"/>
      <c r="HKB249" s="69"/>
      <c r="HKC249" s="69"/>
      <c r="HKD249" s="69"/>
      <c r="HKE249" s="69"/>
      <c r="HKF249" s="69"/>
      <c r="HKG249" s="69"/>
      <c r="HKH249" s="69"/>
      <c r="HKI249" s="69"/>
      <c r="HKJ249" s="69"/>
      <c r="HKK249" s="69"/>
      <c r="HKL249" s="69"/>
      <c r="HKM249" s="69"/>
      <c r="HKN249" s="69"/>
      <c r="HKO249" s="69"/>
      <c r="HKP249" s="69"/>
      <c r="HKQ249" s="69"/>
      <c r="HKR249" s="69"/>
      <c r="HKS249" s="69"/>
      <c r="HKT249" s="69"/>
      <c r="HKU249" s="69"/>
      <c r="HKV249" s="69"/>
      <c r="HKW249" s="69"/>
      <c r="HKX249" s="69"/>
      <c r="HKY249" s="69"/>
      <c r="HKZ249" s="69"/>
      <c r="HLA249" s="69"/>
      <c r="HLB249" s="69"/>
      <c r="HLC249" s="69"/>
      <c r="HLD249" s="69"/>
      <c r="HLE249" s="69"/>
      <c r="HLF249" s="69"/>
      <c r="HLG249" s="69"/>
      <c r="HLH249" s="69"/>
      <c r="HLI249" s="69"/>
      <c r="HLJ249" s="69"/>
      <c r="HLK249" s="69"/>
      <c r="HLL249" s="69"/>
      <c r="HLM249" s="69"/>
      <c r="HLN249" s="69"/>
      <c r="HLO249" s="69"/>
      <c r="HLP249" s="69"/>
      <c r="HLQ249" s="69"/>
      <c r="HLR249" s="69"/>
      <c r="HLS249" s="69"/>
      <c r="HLT249" s="69"/>
      <c r="HLU249" s="69"/>
      <c r="HLV249" s="69"/>
      <c r="HLW249" s="69"/>
      <c r="HLX249" s="69"/>
      <c r="HLY249" s="69"/>
      <c r="HLZ249" s="69"/>
      <c r="HMA249" s="69"/>
      <c r="HMB249" s="69"/>
      <c r="HMC249" s="69"/>
      <c r="HMD249" s="69"/>
      <c r="HME249" s="69"/>
      <c r="HMF249" s="69"/>
      <c r="HMG249" s="69"/>
      <c r="HMH249" s="69"/>
      <c r="HMI249" s="69"/>
      <c r="HMJ249" s="69"/>
      <c r="HMK249" s="69"/>
      <c r="HML249" s="69"/>
      <c r="HMM249" s="69"/>
      <c r="HMN249" s="69"/>
      <c r="HMO249" s="69"/>
      <c r="HMP249" s="69"/>
      <c r="HMQ249" s="69"/>
      <c r="HMR249" s="69"/>
      <c r="HMS249" s="69"/>
      <c r="HMT249" s="69"/>
      <c r="HMU249" s="69"/>
      <c r="HMV249" s="69"/>
      <c r="HMW249" s="69"/>
      <c r="HMX249" s="69"/>
      <c r="HMY249" s="69"/>
      <c r="HMZ249" s="69"/>
      <c r="HNA249" s="69"/>
      <c r="HNB249" s="69"/>
      <c r="HNC249" s="69"/>
      <c r="HND249" s="69"/>
      <c r="HNE249" s="69"/>
      <c r="HNF249" s="69"/>
      <c r="HNG249" s="69"/>
      <c r="HNH249" s="69"/>
      <c r="HNI249" s="69"/>
      <c r="HNJ249" s="69"/>
      <c r="HNK249" s="69"/>
      <c r="HNL249" s="69"/>
      <c r="HNM249" s="69"/>
      <c r="HNN249" s="69"/>
      <c r="HNO249" s="69"/>
      <c r="HNP249" s="69"/>
      <c r="HNQ249" s="69"/>
      <c r="HNR249" s="69"/>
      <c r="HNS249" s="69"/>
      <c r="HNT249" s="69"/>
      <c r="HNU249" s="69"/>
      <c r="HNV249" s="69"/>
      <c r="HNW249" s="69"/>
      <c r="HNX249" s="69"/>
      <c r="HNY249" s="69"/>
      <c r="HNZ249" s="69"/>
      <c r="HOA249" s="69"/>
      <c r="HOB249" s="69"/>
      <c r="HOC249" s="69"/>
      <c r="HOD249" s="69"/>
      <c r="HOE249" s="69"/>
      <c r="HOF249" s="69"/>
      <c r="HOG249" s="69"/>
      <c r="HOH249" s="69"/>
      <c r="HOI249" s="69"/>
      <c r="HOJ249" s="69"/>
      <c r="HOK249" s="69"/>
      <c r="HOL249" s="69"/>
      <c r="HOM249" s="69"/>
      <c r="HON249" s="69"/>
      <c r="HOO249" s="69"/>
      <c r="HOP249" s="69"/>
      <c r="HOQ249" s="69"/>
      <c r="HOR249" s="69"/>
      <c r="HOS249" s="69"/>
      <c r="HOT249" s="69"/>
      <c r="HOU249" s="69"/>
      <c r="HOV249" s="69"/>
      <c r="HOW249" s="69"/>
      <c r="HOX249" s="69"/>
      <c r="HOY249" s="69"/>
      <c r="HOZ249" s="69"/>
      <c r="HPA249" s="69"/>
      <c r="HPB249" s="69"/>
      <c r="HPC249" s="69"/>
      <c r="HPD249" s="69"/>
      <c r="HPE249" s="69"/>
      <c r="HPF249" s="69"/>
      <c r="HPG249" s="69"/>
      <c r="HPH249" s="69"/>
      <c r="HPI249" s="69"/>
      <c r="HPJ249" s="69"/>
      <c r="HPK249" s="69"/>
      <c r="HPL249" s="69"/>
      <c r="HPM249" s="69"/>
      <c r="HPN249" s="69"/>
      <c r="HPO249" s="69"/>
      <c r="HPP249" s="69"/>
      <c r="HPQ249" s="69"/>
      <c r="HPR249" s="69"/>
      <c r="HPS249" s="69"/>
      <c r="HPT249" s="69"/>
      <c r="HPU249" s="69"/>
      <c r="HPV249" s="69"/>
      <c r="HPW249" s="69"/>
      <c r="HPX249" s="69"/>
      <c r="HPY249" s="69"/>
      <c r="HPZ249" s="69"/>
      <c r="HQA249" s="69"/>
      <c r="HQB249" s="69"/>
      <c r="HQC249" s="69"/>
      <c r="HQD249" s="69"/>
      <c r="HQE249" s="69"/>
      <c r="HQF249" s="69"/>
      <c r="HQG249" s="69"/>
      <c r="HQH249" s="69"/>
      <c r="HQI249" s="69"/>
      <c r="HQJ249" s="69"/>
      <c r="HQK249" s="69"/>
      <c r="HQL249" s="69"/>
      <c r="HQM249" s="69"/>
      <c r="HQN249" s="69"/>
      <c r="HQO249" s="69"/>
      <c r="HQP249" s="69"/>
      <c r="HQQ249" s="69"/>
      <c r="HQR249" s="69"/>
      <c r="HQS249" s="69"/>
      <c r="HQT249" s="69"/>
      <c r="HQU249" s="69"/>
      <c r="HQV249" s="69"/>
      <c r="HQW249" s="69"/>
      <c r="HQX249" s="69"/>
      <c r="HQY249" s="69"/>
      <c r="HQZ249" s="69"/>
      <c r="HRA249" s="69"/>
      <c r="HRB249" s="69"/>
      <c r="HRC249" s="69"/>
      <c r="HRD249" s="69"/>
      <c r="HRE249" s="69"/>
      <c r="HRF249" s="69"/>
      <c r="HRG249" s="69"/>
      <c r="HRH249" s="69"/>
      <c r="HRI249" s="69"/>
      <c r="HRJ249" s="69"/>
      <c r="HRK249" s="69"/>
      <c r="HRL249" s="69"/>
      <c r="HRM249" s="69"/>
      <c r="HRN249" s="69"/>
      <c r="HRO249" s="69"/>
      <c r="HRP249" s="69"/>
      <c r="HRQ249" s="69"/>
      <c r="HRR249" s="69"/>
      <c r="HRS249" s="69"/>
      <c r="HRT249" s="69"/>
      <c r="HRU249" s="69"/>
      <c r="HRV249" s="69"/>
      <c r="HRW249" s="69"/>
      <c r="HRX249" s="69"/>
      <c r="HRY249" s="69"/>
      <c r="HRZ249" s="69"/>
      <c r="HSA249" s="69"/>
      <c r="HSB249" s="69"/>
      <c r="HSC249" s="69"/>
      <c r="HSD249" s="69"/>
      <c r="HSE249" s="69"/>
      <c r="HSF249" s="69"/>
      <c r="HSG249" s="69"/>
      <c r="HSH249" s="69"/>
      <c r="HSI249" s="69"/>
      <c r="HSJ249" s="69"/>
      <c r="HSK249" s="69"/>
      <c r="HSL249" s="69"/>
      <c r="HSM249" s="69"/>
      <c r="HSN249" s="69"/>
      <c r="HSO249" s="69"/>
      <c r="HSP249" s="69"/>
      <c r="HSQ249" s="69"/>
      <c r="HSR249" s="69"/>
      <c r="HSS249" s="69"/>
      <c r="HST249" s="69"/>
      <c r="HSU249" s="69"/>
      <c r="HSV249" s="69"/>
      <c r="HSW249" s="69"/>
      <c r="HSX249" s="69"/>
      <c r="HSY249" s="69"/>
      <c r="HSZ249" s="69"/>
      <c r="HTA249" s="69"/>
      <c r="HTB249" s="69"/>
      <c r="HTC249" s="69"/>
      <c r="HTD249" s="69"/>
      <c r="HTE249" s="69"/>
      <c r="HTF249" s="69"/>
      <c r="HTG249" s="69"/>
      <c r="HTH249" s="69"/>
      <c r="HTI249" s="69"/>
      <c r="HTJ249" s="69"/>
      <c r="HTK249" s="69"/>
      <c r="HTL249" s="69"/>
      <c r="HTM249" s="69"/>
      <c r="HTN249" s="69"/>
      <c r="HTO249" s="69"/>
      <c r="HTP249" s="69"/>
      <c r="HTQ249" s="69"/>
      <c r="HTR249" s="69"/>
      <c r="HTS249" s="69"/>
      <c r="HTT249" s="69"/>
      <c r="HTU249" s="69"/>
      <c r="HTV249" s="69"/>
      <c r="HTW249" s="69"/>
      <c r="HTX249" s="69"/>
      <c r="HTY249" s="69"/>
      <c r="HTZ249" s="69"/>
      <c r="HUA249" s="69"/>
      <c r="HUB249" s="69"/>
      <c r="HUC249" s="69"/>
      <c r="HUD249" s="69"/>
      <c r="HUE249" s="69"/>
      <c r="HUF249" s="69"/>
      <c r="HUG249" s="69"/>
      <c r="HUH249" s="69"/>
      <c r="HUI249" s="69"/>
      <c r="HUJ249" s="69"/>
      <c r="HUK249" s="69"/>
      <c r="HUL249" s="69"/>
      <c r="HUM249" s="69"/>
      <c r="HUN249" s="69"/>
      <c r="HUO249" s="69"/>
      <c r="HUP249" s="69"/>
      <c r="HUQ249" s="69"/>
      <c r="HUR249" s="69"/>
      <c r="HUS249" s="69"/>
      <c r="HUT249" s="69"/>
      <c r="HUU249" s="69"/>
      <c r="HUV249" s="69"/>
      <c r="HUW249" s="69"/>
      <c r="HUX249" s="69"/>
      <c r="HUY249" s="69"/>
      <c r="HUZ249" s="69"/>
      <c r="HVA249" s="69"/>
      <c r="HVB249" s="69"/>
      <c r="HVC249" s="69"/>
      <c r="HVD249" s="69"/>
      <c r="HVE249" s="69"/>
      <c r="HVF249" s="69"/>
      <c r="HVG249" s="69"/>
      <c r="HVH249" s="69"/>
      <c r="HVI249" s="69"/>
      <c r="HVJ249" s="69"/>
      <c r="HVK249" s="69"/>
      <c r="HVL249" s="69"/>
      <c r="HVM249" s="69"/>
      <c r="HVN249" s="69"/>
      <c r="HVO249" s="69"/>
      <c r="HVP249" s="69"/>
      <c r="HVQ249" s="69"/>
      <c r="HVR249" s="69"/>
      <c r="HVS249" s="69"/>
      <c r="HVT249" s="69"/>
      <c r="HVU249" s="69"/>
      <c r="HVV249" s="69"/>
      <c r="HVW249" s="69"/>
      <c r="HVX249" s="69"/>
      <c r="HVY249" s="69"/>
      <c r="HVZ249" s="69"/>
      <c r="HWA249" s="69"/>
      <c r="HWB249" s="69"/>
      <c r="HWC249" s="69"/>
      <c r="HWD249" s="69"/>
      <c r="HWE249" s="69"/>
      <c r="HWF249" s="69"/>
      <c r="HWG249" s="69"/>
      <c r="HWH249" s="69"/>
      <c r="HWI249" s="69"/>
      <c r="HWJ249" s="69"/>
      <c r="HWK249" s="69"/>
      <c r="HWL249" s="69"/>
      <c r="HWM249" s="69"/>
      <c r="HWN249" s="69"/>
      <c r="HWO249" s="69"/>
      <c r="HWP249" s="69"/>
      <c r="HWQ249" s="69"/>
      <c r="HWR249" s="69"/>
      <c r="HWS249" s="69"/>
      <c r="HWT249" s="69"/>
      <c r="HWU249" s="69"/>
      <c r="HWV249" s="69"/>
      <c r="HWW249" s="69"/>
      <c r="HWX249" s="69"/>
      <c r="HWY249" s="69"/>
      <c r="HWZ249" s="69"/>
      <c r="HXA249" s="69"/>
      <c r="HXB249" s="69"/>
      <c r="HXC249" s="69"/>
      <c r="HXD249" s="69"/>
      <c r="HXE249" s="69"/>
      <c r="HXF249" s="69"/>
      <c r="HXG249" s="69"/>
      <c r="HXH249" s="69"/>
      <c r="HXI249" s="69"/>
      <c r="HXJ249" s="69"/>
      <c r="HXK249" s="69"/>
      <c r="HXL249" s="69"/>
      <c r="HXM249" s="69"/>
      <c r="HXN249" s="69"/>
      <c r="HXO249" s="69"/>
      <c r="HXP249" s="69"/>
      <c r="HXQ249" s="69"/>
      <c r="HXR249" s="69"/>
      <c r="HXS249" s="69"/>
      <c r="HXT249" s="69"/>
      <c r="HXU249" s="69"/>
      <c r="HXV249" s="69"/>
      <c r="HXW249" s="69"/>
      <c r="HXX249" s="69"/>
      <c r="HXY249" s="69"/>
      <c r="HXZ249" s="69"/>
      <c r="HYA249" s="69"/>
      <c r="HYB249" s="69"/>
      <c r="HYC249" s="69"/>
      <c r="HYD249" s="69"/>
      <c r="HYE249" s="69"/>
      <c r="HYF249" s="69"/>
      <c r="HYG249" s="69"/>
      <c r="HYH249" s="69"/>
      <c r="HYI249" s="69"/>
      <c r="HYJ249" s="69"/>
      <c r="HYK249" s="69"/>
      <c r="HYL249" s="69"/>
      <c r="HYM249" s="69"/>
      <c r="HYN249" s="69"/>
      <c r="HYO249" s="69"/>
      <c r="HYP249" s="69"/>
      <c r="HYQ249" s="69"/>
      <c r="HYR249" s="69"/>
      <c r="HYS249" s="69"/>
      <c r="HYT249" s="69"/>
      <c r="HYU249" s="69"/>
      <c r="HYV249" s="69"/>
      <c r="HYW249" s="69"/>
      <c r="HYX249" s="69"/>
      <c r="HYY249" s="69"/>
      <c r="HYZ249" s="69"/>
      <c r="HZA249" s="69"/>
      <c r="HZB249" s="69"/>
      <c r="HZC249" s="69"/>
      <c r="HZD249" s="69"/>
      <c r="HZE249" s="69"/>
      <c r="HZF249" s="69"/>
      <c r="HZG249" s="69"/>
      <c r="HZH249" s="69"/>
      <c r="HZI249" s="69"/>
      <c r="HZJ249" s="69"/>
      <c r="HZK249" s="69"/>
      <c r="HZL249" s="69"/>
      <c r="HZM249" s="69"/>
      <c r="HZN249" s="69"/>
      <c r="HZO249" s="69"/>
      <c r="HZP249" s="69"/>
      <c r="HZQ249" s="69"/>
      <c r="HZR249" s="69"/>
      <c r="HZS249" s="69"/>
      <c r="HZT249" s="69"/>
      <c r="HZU249" s="69"/>
      <c r="HZV249" s="69"/>
      <c r="HZW249" s="69"/>
      <c r="HZX249" s="69"/>
      <c r="HZY249" s="69"/>
      <c r="HZZ249" s="69"/>
      <c r="IAA249" s="69"/>
      <c r="IAB249" s="69"/>
      <c r="IAC249" s="69"/>
      <c r="IAD249" s="69"/>
      <c r="IAE249" s="69"/>
      <c r="IAF249" s="69"/>
      <c r="IAG249" s="69"/>
      <c r="IAH249" s="69"/>
      <c r="IAI249" s="69"/>
      <c r="IAJ249" s="69"/>
      <c r="IAK249" s="69"/>
      <c r="IAL249" s="69"/>
      <c r="IAM249" s="69"/>
      <c r="IAN249" s="69"/>
      <c r="IAO249" s="69"/>
      <c r="IAP249" s="69"/>
      <c r="IAQ249" s="69"/>
      <c r="IAR249" s="69"/>
      <c r="IAS249" s="69"/>
      <c r="IAT249" s="69"/>
      <c r="IAU249" s="69"/>
      <c r="IAV249" s="69"/>
      <c r="IAW249" s="69"/>
      <c r="IAX249" s="69"/>
      <c r="IAY249" s="69"/>
      <c r="IAZ249" s="69"/>
      <c r="IBA249" s="69"/>
      <c r="IBB249" s="69"/>
      <c r="IBC249" s="69"/>
      <c r="IBD249" s="69"/>
      <c r="IBE249" s="69"/>
      <c r="IBF249" s="69"/>
      <c r="IBG249" s="69"/>
      <c r="IBH249" s="69"/>
      <c r="IBI249" s="69"/>
      <c r="IBJ249" s="69"/>
      <c r="IBK249" s="69"/>
      <c r="IBL249" s="69"/>
      <c r="IBM249" s="69"/>
      <c r="IBN249" s="69"/>
      <c r="IBO249" s="69"/>
      <c r="IBP249" s="69"/>
      <c r="IBQ249" s="69"/>
      <c r="IBR249" s="69"/>
      <c r="IBS249" s="69"/>
      <c r="IBT249" s="69"/>
      <c r="IBU249" s="69"/>
      <c r="IBV249" s="69"/>
      <c r="IBW249" s="69"/>
      <c r="IBX249" s="69"/>
      <c r="IBY249" s="69"/>
      <c r="IBZ249" s="69"/>
      <c r="ICA249" s="69"/>
      <c r="ICB249" s="69"/>
      <c r="ICC249" s="69"/>
      <c r="ICD249" s="69"/>
      <c r="ICE249" s="69"/>
      <c r="ICF249" s="69"/>
      <c r="ICG249" s="69"/>
      <c r="ICH249" s="69"/>
      <c r="ICI249" s="69"/>
      <c r="ICJ249" s="69"/>
      <c r="ICK249" s="69"/>
      <c r="ICL249" s="69"/>
      <c r="ICM249" s="69"/>
      <c r="ICN249" s="69"/>
      <c r="ICO249" s="69"/>
      <c r="ICP249" s="69"/>
      <c r="ICQ249" s="69"/>
      <c r="ICR249" s="69"/>
      <c r="ICS249" s="69"/>
      <c r="ICT249" s="69"/>
      <c r="ICU249" s="69"/>
      <c r="ICV249" s="69"/>
      <c r="ICW249" s="69"/>
      <c r="ICX249" s="69"/>
      <c r="ICY249" s="69"/>
      <c r="ICZ249" s="69"/>
      <c r="IDA249" s="69"/>
      <c r="IDB249" s="69"/>
      <c r="IDC249" s="69"/>
      <c r="IDD249" s="69"/>
      <c r="IDE249" s="69"/>
      <c r="IDF249" s="69"/>
      <c r="IDG249" s="69"/>
      <c r="IDH249" s="69"/>
      <c r="IDI249" s="69"/>
      <c r="IDJ249" s="69"/>
      <c r="IDK249" s="69"/>
      <c r="IDL249" s="69"/>
      <c r="IDM249" s="69"/>
      <c r="IDN249" s="69"/>
      <c r="IDO249" s="69"/>
      <c r="IDP249" s="69"/>
      <c r="IDQ249" s="69"/>
      <c r="IDR249" s="69"/>
      <c r="IDS249" s="69"/>
      <c r="IDT249" s="69"/>
      <c r="IDU249" s="69"/>
      <c r="IDV249" s="69"/>
      <c r="IDW249" s="69"/>
      <c r="IDX249" s="69"/>
      <c r="IDY249" s="69"/>
      <c r="IDZ249" s="69"/>
      <c r="IEA249" s="69"/>
      <c r="IEB249" s="69"/>
      <c r="IEC249" s="69"/>
      <c r="IED249" s="69"/>
      <c r="IEE249" s="69"/>
      <c r="IEF249" s="69"/>
      <c r="IEG249" s="69"/>
      <c r="IEH249" s="69"/>
      <c r="IEI249" s="69"/>
      <c r="IEJ249" s="69"/>
      <c r="IEK249" s="69"/>
      <c r="IEL249" s="69"/>
      <c r="IEM249" s="69"/>
      <c r="IEN249" s="69"/>
      <c r="IEO249" s="69"/>
      <c r="IEP249" s="69"/>
      <c r="IEQ249" s="69"/>
      <c r="IER249" s="69"/>
      <c r="IES249" s="69"/>
      <c r="IET249" s="69"/>
      <c r="IEU249" s="69"/>
      <c r="IEV249" s="69"/>
      <c r="IEW249" s="69"/>
      <c r="IEX249" s="69"/>
      <c r="IEY249" s="69"/>
      <c r="IEZ249" s="69"/>
      <c r="IFA249" s="69"/>
      <c r="IFB249" s="69"/>
      <c r="IFC249" s="69"/>
      <c r="IFD249" s="69"/>
      <c r="IFE249" s="69"/>
      <c r="IFF249" s="69"/>
      <c r="IFG249" s="69"/>
      <c r="IFH249" s="69"/>
      <c r="IFI249" s="69"/>
      <c r="IFJ249" s="69"/>
      <c r="IFK249" s="69"/>
      <c r="IFL249" s="69"/>
      <c r="IFM249" s="69"/>
      <c r="IFN249" s="69"/>
      <c r="IFO249" s="69"/>
      <c r="IFP249" s="69"/>
      <c r="IFQ249" s="69"/>
      <c r="IFR249" s="69"/>
      <c r="IFS249" s="69"/>
      <c r="IFT249" s="69"/>
      <c r="IFU249" s="69"/>
      <c r="IFV249" s="69"/>
      <c r="IFW249" s="69"/>
      <c r="IFX249" s="69"/>
      <c r="IFY249" s="69"/>
      <c r="IFZ249" s="69"/>
      <c r="IGA249" s="69"/>
      <c r="IGB249" s="69"/>
      <c r="IGC249" s="69"/>
      <c r="IGD249" s="69"/>
      <c r="IGE249" s="69"/>
      <c r="IGF249" s="69"/>
      <c r="IGG249" s="69"/>
      <c r="IGH249" s="69"/>
      <c r="IGI249" s="69"/>
      <c r="IGJ249" s="69"/>
      <c r="IGK249" s="69"/>
      <c r="IGL249" s="69"/>
      <c r="IGM249" s="69"/>
      <c r="IGN249" s="69"/>
      <c r="IGO249" s="69"/>
      <c r="IGP249" s="69"/>
      <c r="IGQ249" s="69"/>
      <c r="IGR249" s="69"/>
      <c r="IGS249" s="69"/>
      <c r="IGT249" s="69"/>
      <c r="IGU249" s="69"/>
      <c r="IGV249" s="69"/>
      <c r="IGW249" s="69"/>
      <c r="IGX249" s="69"/>
      <c r="IGY249" s="69"/>
      <c r="IGZ249" s="69"/>
      <c r="IHA249" s="69"/>
      <c r="IHB249" s="69"/>
      <c r="IHC249" s="69"/>
      <c r="IHD249" s="69"/>
      <c r="IHE249" s="69"/>
      <c r="IHF249" s="69"/>
      <c r="IHG249" s="69"/>
      <c r="IHH249" s="69"/>
      <c r="IHI249" s="69"/>
      <c r="IHJ249" s="69"/>
      <c r="IHK249" s="69"/>
      <c r="IHL249" s="69"/>
      <c r="IHM249" s="69"/>
      <c r="IHN249" s="69"/>
      <c r="IHO249" s="69"/>
      <c r="IHP249" s="69"/>
      <c r="IHQ249" s="69"/>
      <c r="IHR249" s="69"/>
      <c r="IHS249" s="69"/>
      <c r="IHT249" s="69"/>
      <c r="IHU249" s="69"/>
      <c r="IHV249" s="69"/>
      <c r="IHW249" s="69"/>
      <c r="IHX249" s="69"/>
      <c r="IHY249" s="69"/>
      <c r="IHZ249" s="69"/>
      <c r="IIA249" s="69"/>
      <c r="IIB249" s="69"/>
      <c r="IIC249" s="69"/>
      <c r="IID249" s="69"/>
      <c r="IIE249" s="69"/>
      <c r="IIF249" s="69"/>
      <c r="IIG249" s="69"/>
      <c r="IIH249" s="69"/>
      <c r="III249" s="69"/>
      <c r="IIJ249" s="69"/>
      <c r="IIK249" s="69"/>
      <c r="IIL249" s="69"/>
      <c r="IIM249" s="69"/>
      <c r="IIN249" s="69"/>
      <c r="IIO249" s="69"/>
      <c r="IIP249" s="69"/>
      <c r="IIQ249" s="69"/>
      <c r="IIR249" s="69"/>
      <c r="IIS249" s="69"/>
      <c r="IIT249" s="69"/>
      <c r="IIU249" s="69"/>
      <c r="IIV249" s="69"/>
      <c r="IIW249" s="69"/>
      <c r="IIX249" s="69"/>
      <c r="IIY249" s="69"/>
      <c r="IIZ249" s="69"/>
      <c r="IJA249" s="69"/>
      <c r="IJB249" s="69"/>
      <c r="IJC249" s="69"/>
      <c r="IJD249" s="69"/>
      <c r="IJE249" s="69"/>
      <c r="IJF249" s="69"/>
      <c r="IJG249" s="69"/>
      <c r="IJH249" s="69"/>
      <c r="IJI249" s="69"/>
      <c r="IJJ249" s="69"/>
      <c r="IJK249" s="69"/>
      <c r="IJL249" s="69"/>
      <c r="IJM249" s="69"/>
      <c r="IJN249" s="69"/>
      <c r="IJO249" s="69"/>
      <c r="IJP249" s="69"/>
      <c r="IJQ249" s="69"/>
      <c r="IJR249" s="69"/>
      <c r="IJS249" s="69"/>
      <c r="IJT249" s="69"/>
      <c r="IJU249" s="69"/>
      <c r="IJV249" s="69"/>
      <c r="IJW249" s="69"/>
      <c r="IJX249" s="69"/>
      <c r="IJY249" s="69"/>
      <c r="IJZ249" s="69"/>
      <c r="IKA249" s="69"/>
      <c r="IKB249" s="69"/>
      <c r="IKC249" s="69"/>
      <c r="IKD249" s="69"/>
      <c r="IKE249" s="69"/>
      <c r="IKF249" s="69"/>
      <c r="IKG249" s="69"/>
      <c r="IKH249" s="69"/>
      <c r="IKI249" s="69"/>
      <c r="IKJ249" s="69"/>
      <c r="IKK249" s="69"/>
      <c r="IKL249" s="69"/>
      <c r="IKM249" s="69"/>
      <c r="IKN249" s="69"/>
      <c r="IKO249" s="69"/>
      <c r="IKP249" s="69"/>
      <c r="IKQ249" s="69"/>
      <c r="IKR249" s="69"/>
      <c r="IKS249" s="69"/>
      <c r="IKT249" s="69"/>
      <c r="IKU249" s="69"/>
      <c r="IKV249" s="69"/>
      <c r="IKW249" s="69"/>
      <c r="IKX249" s="69"/>
      <c r="IKY249" s="69"/>
      <c r="IKZ249" s="69"/>
      <c r="ILA249" s="69"/>
      <c r="ILB249" s="69"/>
      <c r="ILC249" s="69"/>
      <c r="ILD249" s="69"/>
      <c r="ILE249" s="69"/>
      <c r="ILF249" s="69"/>
      <c r="ILG249" s="69"/>
      <c r="ILH249" s="69"/>
      <c r="ILI249" s="69"/>
      <c r="ILJ249" s="69"/>
      <c r="ILK249" s="69"/>
      <c r="ILL249" s="69"/>
      <c r="ILM249" s="69"/>
      <c r="ILN249" s="69"/>
      <c r="ILO249" s="69"/>
      <c r="ILP249" s="69"/>
      <c r="ILQ249" s="69"/>
      <c r="ILR249" s="69"/>
      <c r="ILS249" s="69"/>
      <c r="ILT249" s="69"/>
      <c r="ILU249" s="69"/>
      <c r="ILV249" s="69"/>
      <c r="ILW249" s="69"/>
      <c r="ILX249" s="69"/>
      <c r="ILY249" s="69"/>
      <c r="ILZ249" s="69"/>
      <c r="IMA249" s="69"/>
      <c r="IMB249" s="69"/>
      <c r="IMC249" s="69"/>
      <c r="IMD249" s="69"/>
      <c r="IME249" s="69"/>
      <c r="IMF249" s="69"/>
      <c r="IMG249" s="69"/>
      <c r="IMH249" s="69"/>
      <c r="IMI249" s="69"/>
      <c r="IMJ249" s="69"/>
      <c r="IMK249" s="69"/>
      <c r="IML249" s="69"/>
      <c r="IMM249" s="69"/>
      <c r="IMN249" s="69"/>
      <c r="IMO249" s="69"/>
      <c r="IMP249" s="69"/>
      <c r="IMQ249" s="69"/>
      <c r="IMR249" s="69"/>
      <c r="IMS249" s="69"/>
      <c r="IMT249" s="69"/>
      <c r="IMU249" s="69"/>
      <c r="IMV249" s="69"/>
      <c r="IMW249" s="69"/>
      <c r="IMX249" s="69"/>
      <c r="IMY249" s="69"/>
      <c r="IMZ249" s="69"/>
      <c r="INA249" s="69"/>
      <c r="INB249" s="69"/>
      <c r="INC249" s="69"/>
      <c r="IND249" s="69"/>
      <c r="INE249" s="69"/>
      <c r="INF249" s="69"/>
      <c r="ING249" s="69"/>
      <c r="INH249" s="69"/>
      <c r="INI249" s="69"/>
      <c r="INJ249" s="69"/>
      <c r="INK249" s="69"/>
      <c r="INL249" s="69"/>
      <c r="INM249" s="69"/>
      <c r="INN249" s="69"/>
      <c r="INO249" s="69"/>
      <c r="INP249" s="69"/>
      <c r="INQ249" s="69"/>
      <c r="INR249" s="69"/>
      <c r="INS249" s="69"/>
      <c r="INT249" s="69"/>
      <c r="INU249" s="69"/>
      <c r="INV249" s="69"/>
      <c r="INW249" s="69"/>
      <c r="INX249" s="69"/>
      <c r="INY249" s="69"/>
      <c r="INZ249" s="69"/>
      <c r="IOA249" s="69"/>
      <c r="IOB249" s="69"/>
      <c r="IOC249" s="69"/>
      <c r="IOD249" s="69"/>
      <c r="IOE249" s="69"/>
      <c r="IOF249" s="69"/>
      <c r="IOG249" s="69"/>
      <c r="IOH249" s="69"/>
      <c r="IOI249" s="69"/>
      <c r="IOJ249" s="69"/>
      <c r="IOK249" s="69"/>
      <c r="IOL249" s="69"/>
      <c r="IOM249" s="69"/>
      <c r="ION249" s="69"/>
      <c r="IOO249" s="69"/>
      <c r="IOP249" s="69"/>
      <c r="IOQ249" s="69"/>
      <c r="IOR249" s="69"/>
      <c r="IOS249" s="69"/>
      <c r="IOT249" s="69"/>
      <c r="IOU249" s="69"/>
      <c r="IOV249" s="69"/>
      <c r="IOW249" s="69"/>
      <c r="IOX249" s="69"/>
      <c r="IOY249" s="69"/>
      <c r="IOZ249" s="69"/>
      <c r="IPA249" s="69"/>
      <c r="IPB249" s="69"/>
      <c r="IPC249" s="69"/>
      <c r="IPD249" s="69"/>
      <c r="IPE249" s="69"/>
      <c r="IPF249" s="69"/>
      <c r="IPG249" s="69"/>
      <c r="IPH249" s="69"/>
      <c r="IPI249" s="69"/>
      <c r="IPJ249" s="69"/>
      <c r="IPK249" s="69"/>
      <c r="IPL249" s="69"/>
      <c r="IPM249" s="69"/>
      <c r="IPN249" s="69"/>
      <c r="IPO249" s="69"/>
      <c r="IPP249" s="69"/>
      <c r="IPQ249" s="69"/>
      <c r="IPR249" s="69"/>
      <c r="IPS249" s="69"/>
      <c r="IPT249" s="69"/>
      <c r="IPU249" s="69"/>
      <c r="IPV249" s="69"/>
      <c r="IPW249" s="69"/>
      <c r="IPX249" s="69"/>
      <c r="IPY249" s="69"/>
      <c r="IPZ249" s="69"/>
      <c r="IQA249" s="69"/>
      <c r="IQB249" s="69"/>
      <c r="IQC249" s="69"/>
      <c r="IQD249" s="69"/>
      <c r="IQE249" s="69"/>
      <c r="IQF249" s="69"/>
      <c r="IQG249" s="69"/>
      <c r="IQH249" s="69"/>
      <c r="IQI249" s="69"/>
      <c r="IQJ249" s="69"/>
      <c r="IQK249" s="69"/>
      <c r="IQL249" s="69"/>
      <c r="IQM249" s="69"/>
      <c r="IQN249" s="69"/>
      <c r="IQO249" s="69"/>
      <c r="IQP249" s="69"/>
      <c r="IQQ249" s="69"/>
      <c r="IQR249" s="69"/>
      <c r="IQS249" s="69"/>
      <c r="IQT249" s="69"/>
      <c r="IQU249" s="69"/>
      <c r="IQV249" s="69"/>
      <c r="IQW249" s="69"/>
      <c r="IQX249" s="69"/>
      <c r="IQY249" s="69"/>
      <c r="IQZ249" s="69"/>
      <c r="IRA249" s="69"/>
      <c r="IRB249" s="69"/>
      <c r="IRC249" s="69"/>
      <c r="IRD249" s="69"/>
      <c r="IRE249" s="69"/>
      <c r="IRF249" s="69"/>
      <c r="IRG249" s="69"/>
      <c r="IRH249" s="69"/>
      <c r="IRI249" s="69"/>
      <c r="IRJ249" s="69"/>
      <c r="IRK249" s="69"/>
      <c r="IRL249" s="69"/>
      <c r="IRM249" s="69"/>
      <c r="IRN249" s="69"/>
      <c r="IRO249" s="69"/>
      <c r="IRP249" s="69"/>
      <c r="IRQ249" s="69"/>
      <c r="IRR249" s="69"/>
      <c r="IRS249" s="69"/>
      <c r="IRT249" s="69"/>
      <c r="IRU249" s="69"/>
      <c r="IRV249" s="69"/>
      <c r="IRW249" s="69"/>
      <c r="IRX249" s="69"/>
      <c r="IRY249" s="69"/>
      <c r="IRZ249" s="69"/>
      <c r="ISA249" s="69"/>
      <c r="ISB249" s="69"/>
      <c r="ISC249" s="69"/>
      <c r="ISD249" s="69"/>
      <c r="ISE249" s="69"/>
      <c r="ISF249" s="69"/>
      <c r="ISG249" s="69"/>
      <c r="ISH249" s="69"/>
      <c r="ISI249" s="69"/>
      <c r="ISJ249" s="69"/>
      <c r="ISK249" s="69"/>
      <c r="ISL249" s="69"/>
      <c r="ISM249" s="69"/>
      <c r="ISN249" s="69"/>
      <c r="ISO249" s="69"/>
      <c r="ISP249" s="69"/>
      <c r="ISQ249" s="69"/>
      <c r="ISR249" s="69"/>
      <c r="ISS249" s="69"/>
      <c r="IST249" s="69"/>
      <c r="ISU249" s="69"/>
      <c r="ISV249" s="69"/>
      <c r="ISW249" s="69"/>
      <c r="ISX249" s="69"/>
      <c r="ISY249" s="69"/>
      <c r="ISZ249" s="69"/>
      <c r="ITA249" s="69"/>
      <c r="ITB249" s="69"/>
      <c r="ITC249" s="69"/>
      <c r="ITD249" s="69"/>
      <c r="ITE249" s="69"/>
      <c r="ITF249" s="69"/>
      <c r="ITG249" s="69"/>
      <c r="ITH249" s="69"/>
      <c r="ITI249" s="69"/>
      <c r="ITJ249" s="69"/>
      <c r="ITK249" s="69"/>
      <c r="ITL249" s="69"/>
      <c r="ITM249" s="69"/>
      <c r="ITN249" s="69"/>
      <c r="ITO249" s="69"/>
      <c r="ITP249" s="69"/>
      <c r="ITQ249" s="69"/>
      <c r="ITR249" s="69"/>
      <c r="ITS249" s="69"/>
      <c r="ITT249" s="69"/>
      <c r="ITU249" s="69"/>
      <c r="ITV249" s="69"/>
      <c r="ITW249" s="69"/>
      <c r="ITX249" s="69"/>
      <c r="ITY249" s="69"/>
      <c r="ITZ249" s="69"/>
      <c r="IUA249" s="69"/>
      <c r="IUB249" s="69"/>
      <c r="IUC249" s="69"/>
      <c r="IUD249" s="69"/>
      <c r="IUE249" s="69"/>
      <c r="IUF249" s="69"/>
      <c r="IUG249" s="69"/>
      <c r="IUH249" s="69"/>
      <c r="IUI249" s="69"/>
      <c r="IUJ249" s="69"/>
      <c r="IUK249" s="69"/>
      <c r="IUL249" s="69"/>
      <c r="IUM249" s="69"/>
      <c r="IUN249" s="69"/>
      <c r="IUO249" s="69"/>
      <c r="IUP249" s="69"/>
      <c r="IUQ249" s="69"/>
      <c r="IUR249" s="69"/>
      <c r="IUS249" s="69"/>
      <c r="IUT249" s="69"/>
      <c r="IUU249" s="69"/>
      <c r="IUV249" s="69"/>
      <c r="IUW249" s="69"/>
      <c r="IUX249" s="69"/>
      <c r="IUY249" s="69"/>
      <c r="IUZ249" s="69"/>
      <c r="IVA249" s="69"/>
      <c r="IVB249" s="69"/>
      <c r="IVC249" s="69"/>
      <c r="IVD249" s="69"/>
      <c r="IVE249" s="69"/>
      <c r="IVF249" s="69"/>
      <c r="IVG249" s="69"/>
      <c r="IVH249" s="69"/>
      <c r="IVI249" s="69"/>
      <c r="IVJ249" s="69"/>
      <c r="IVK249" s="69"/>
      <c r="IVL249" s="69"/>
      <c r="IVM249" s="69"/>
      <c r="IVN249" s="69"/>
      <c r="IVO249" s="69"/>
      <c r="IVP249" s="69"/>
      <c r="IVQ249" s="69"/>
      <c r="IVR249" s="69"/>
      <c r="IVS249" s="69"/>
      <c r="IVT249" s="69"/>
      <c r="IVU249" s="69"/>
      <c r="IVV249" s="69"/>
      <c r="IVW249" s="69"/>
      <c r="IVX249" s="69"/>
      <c r="IVY249" s="69"/>
      <c r="IVZ249" s="69"/>
      <c r="IWA249" s="69"/>
      <c r="IWB249" s="69"/>
      <c r="IWC249" s="69"/>
      <c r="IWD249" s="69"/>
      <c r="IWE249" s="69"/>
      <c r="IWF249" s="69"/>
      <c r="IWG249" s="69"/>
      <c r="IWH249" s="69"/>
      <c r="IWI249" s="69"/>
      <c r="IWJ249" s="69"/>
      <c r="IWK249" s="69"/>
      <c r="IWL249" s="69"/>
      <c r="IWM249" s="69"/>
      <c r="IWN249" s="69"/>
      <c r="IWO249" s="69"/>
      <c r="IWP249" s="69"/>
      <c r="IWQ249" s="69"/>
      <c r="IWR249" s="69"/>
      <c r="IWS249" s="69"/>
      <c r="IWT249" s="69"/>
      <c r="IWU249" s="69"/>
      <c r="IWV249" s="69"/>
      <c r="IWW249" s="69"/>
      <c r="IWX249" s="69"/>
      <c r="IWY249" s="69"/>
      <c r="IWZ249" s="69"/>
      <c r="IXA249" s="69"/>
      <c r="IXB249" s="69"/>
      <c r="IXC249" s="69"/>
      <c r="IXD249" s="69"/>
      <c r="IXE249" s="69"/>
      <c r="IXF249" s="69"/>
      <c r="IXG249" s="69"/>
      <c r="IXH249" s="69"/>
      <c r="IXI249" s="69"/>
      <c r="IXJ249" s="69"/>
      <c r="IXK249" s="69"/>
      <c r="IXL249" s="69"/>
      <c r="IXM249" s="69"/>
      <c r="IXN249" s="69"/>
      <c r="IXO249" s="69"/>
      <c r="IXP249" s="69"/>
      <c r="IXQ249" s="69"/>
      <c r="IXR249" s="69"/>
      <c r="IXS249" s="69"/>
      <c r="IXT249" s="69"/>
      <c r="IXU249" s="69"/>
      <c r="IXV249" s="69"/>
      <c r="IXW249" s="69"/>
      <c r="IXX249" s="69"/>
      <c r="IXY249" s="69"/>
      <c r="IXZ249" s="69"/>
      <c r="IYA249" s="69"/>
      <c r="IYB249" s="69"/>
      <c r="IYC249" s="69"/>
      <c r="IYD249" s="69"/>
      <c r="IYE249" s="69"/>
      <c r="IYF249" s="69"/>
      <c r="IYG249" s="69"/>
      <c r="IYH249" s="69"/>
      <c r="IYI249" s="69"/>
      <c r="IYJ249" s="69"/>
      <c r="IYK249" s="69"/>
      <c r="IYL249" s="69"/>
      <c r="IYM249" s="69"/>
      <c r="IYN249" s="69"/>
      <c r="IYO249" s="69"/>
      <c r="IYP249" s="69"/>
      <c r="IYQ249" s="69"/>
      <c r="IYR249" s="69"/>
      <c r="IYS249" s="69"/>
      <c r="IYT249" s="69"/>
      <c r="IYU249" s="69"/>
      <c r="IYV249" s="69"/>
      <c r="IYW249" s="69"/>
      <c r="IYX249" s="69"/>
      <c r="IYY249" s="69"/>
      <c r="IYZ249" s="69"/>
      <c r="IZA249" s="69"/>
      <c r="IZB249" s="69"/>
      <c r="IZC249" s="69"/>
      <c r="IZD249" s="69"/>
      <c r="IZE249" s="69"/>
      <c r="IZF249" s="69"/>
      <c r="IZG249" s="69"/>
      <c r="IZH249" s="69"/>
      <c r="IZI249" s="69"/>
      <c r="IZJ249" s="69"/>
      <c r="IZK249" s="69"/>
      <c r="IZL249" s="69"/>
      <c r="IZM249" s="69"/>
      <c r="IZN249" s="69"/>
      <c r="IZO249" s="69"/>
      <c r="IZP249" s="69"/>
      <c r="IZQ249" s="69"/>
      <c r="IZR249" s="69"/>
      <c r="IZS249" s="69"/>
      <c r="IZT249" s="69"/>
      <c r="IZU249" s="69"/>
      <c r="IZV249" s="69"/>
      <c r="IZW249" s="69"/>
      <c r="IZX249" s="69"/>
      <c r="IZY249" s="69"/>
      <c r="IZZ249" s="69"/>
      <c r="JAA249" s="69"/>
      <c r="JAB249" s="69"/>
      <c r="JAC249" s="69"/>
      <c r="JAD249" s="69"/>
      <c r="JAE249" s="69"/>
      <c r="JAF249" s="69"/>
      <c r="JAG249" s="69"/>
      <c r="JAH249" s="69"/>
      <c r="JAI249" s="69"/>
      <c r="JAJ249" s="69"/>
      <c r="JAK249" s="69"/>
      <c r="JAL249" s="69"/>
      <c r="JAM249" s="69"/>
      <c r="JAN249" s="69"/>
      <c r="JAO249" s="69"/>
      <c r="JAP249" s="69"/>
      <c r="JAQ249" s="69"/>
      <c r="JAR249" s="69"/>
      <c r="JAS249" s="69"/>
      <c r="JAT249" s="69"/>
      <c r="JAU249" s="69"/>
      <c r="JAV249" s="69"/>
      <c r="JAW249" s="69"/>
      <c r="JAX249" s="69"/>
      <c r="JAY249" s="69"/>
      <c r="JAZ249" s="69"/>
      <c r="JBA249" s="69"/>
      <c r="JBB249" s="69"/>
      <c r="JBC249" s="69"/>
      <c r="JBD249" s="69"/>
      <c r="JBE249" s="69"/>
      <c r="JBF249" s="69"/>
      <c r="JBG249" s="69"/>
      <c r="JBH249" s="69"/>
      <c r="JBI249" s="69"/>
      <c r="JBJ249" s="69"/>
      <c r="JBK249" s="69"/>
      <c r="JBL249" s="69"/>
      <c r="JBM249" s="69"/>
      <c r="JBN249" s="69"/>
      <c r="JBO249" s="69"/>
      <c r="JBP249" s="69"/>
      <c r="JBQ249" s="69"/>
      <c r="JBR249" s="69"/>
      <c r="JBS249" s="69"/>
      <c r="JBT249" s="69"/>
      <c r="JBU249" s="69"/>
      <c r="JBV249" s="69"/>
      <c r="JBW249" s="69"/>
      <c r="JBX249" s="69"/>
      <c r="JBY249" s="69"/>
      <c r="JBZ249" s="69"/>
      <c r="JCA249" s="69"/>
      <c r="JCB249" s="69"/>
      <c r="JCC249" s="69"/>
      <c r="JCD249" s="69"/>
      <c r="JCE249" s="69"/>
      <c r="JCF249" s="69"/>
      <c r="JCG249" s="69"/>
      <c r="JCH249" s="69"/>
      <c r="JCI249" s="69"/>
      <c r="JCJ249" s="69"/>
      <c r="JCK249" s="69"/>
      <c r="JCL249" s="69"/>
      <c r="JCM249" s="69"/>
      <c r="JCN249" s="69"/>
      <c r="JCO249" s="69"/>
      <c r="JCP249" s="69"/>
      <c r="JCQ249" s="69"/>
      <c r="JCR249" s="69"/>
      <c r="JCS249" s="69"/>
      <c r="JCT249" s="69"/>
      <c r="JCU249" s="69"/>
      <c r="JCV249" s="69"/>
      <c r="JCW249" s="69"/>
      <c r="JCX249" s="69"/>
      <c r="JCY249" s="69"/>
      <c r="JCZ249" s="69"/>
      <c r="JDA249" s="69"/>
      <c r="JDB249" s="69"/>
      <c r="JDC249" s="69"/>
      <c r="JDD249" s="69"/>
      <c r="JDE249" s="69"/>
      <c r="JDF249" s="69"/>
      <c r="JDG249" s="69"/>
      <c r="JDH249" s="69"/>
      <c r="JDI249" s="69"/>
      <c r="JDJ249" s="69"/>
      <c r="JDK249" s="69"/>
      <c r="JDL249" s="69"/>
      <c r="JDM249" s="69"/>
      <c r="JDN249" s="69"/>
      <c r="JDO249" s="69"/>
      <c r="JDP249" s="69"/>
      <c r="JDQ249" s="69"/>
      <c r="JDR249" s="69"/>
      <c r="JDS249" s="69"/>
      <c r="JDT249" s="69"/>
      <c r="JDU249" s="69"/>
      <c r="JDV249" s="69"/>
      <c r="JDW249" s="69"/>
      <c r="JDX249" s="69"/>
      <c r="JDY249" s="69"/>
      <c r="JDZ249" s="69"/>
      <c r="JEA249" s="69"/>
      <c r="JEB249" s="69"/>
      <c r="JEC249" s="69"/>
      <c r="JED249" s="69"/>
      <c r="JEE249" s="69"/>
      <c r="JEF249" s="69"/>
      <c r="JEG249" s="69"/>
      <c r="JEH249" s="69"/>
      <c r="JEI249" s="69"/>
      <c r="JEJ249" s="69"/>
      <c r="JEK249" s="69"/>
      <c r="JEL249" s="69"/>
      <c r="JEM249" s="69"/>
      <c r="JEN249" s="69"/>
      <c r="JEO249" s="69"/>
      <c r="JEP249" s="69"/>
      <c r="JEQ249" s="69"/>
      <c r="JER249" s="69"/>
      <c r="JES249" s="69"/>
      <c r="JET249" s="69"/>
      <c r="JEU249" s="69"/>
      <c r="JEV249" s="69"/>
      <c r="JEW249" s="69"/>
      <c r="JEX249" s="69"/>
      <c r="JEY249" s="69"/>
      <c r="JEZ249" s="69"/>
      <c r="JFA249" s="69"/>
      <c r="JFB249" s="69"/>
      <c r="JFC249" s="69"/>
      <c r="JFD249" s="69"/>
      <c r="JFE249" s="69"/>
      <c r="JFF249" s="69"/>
      <c r="JFG249" s="69"/>
      <c r="JFH249" s="69"/>
      <c r="JFI249" s="69"/>
      <c r="JFJ249" s="69"/>
      <c r="JFK249" s="69"/>
      <c r="JFL249" s="69"/>
      <c r="JFM249" s="69"/>
      <c r="JFN249" s="69"/>
      <c r="JFO249" s="69"/>
      <c r="JFP249" s="69"/>
      <c r="JFQ249" s="69"/>
      <c r="JFR249" s="69"/>
      <c r="JFS249" s="69"/>
      <c r="JFT249" s="69"/>
      <c r="JFU249" s="69"/>
      <c r="JFV249" s="69"/>
      <c r="JFW249" s="69"/>
      <c r="JFX249" s="69"/>
      <c r="JFY249" s="69"/>
      <c r="JFZ249" s="69"/>
      <c r="JGA249" s="69"/>
      <c r="JGB249" s="69"/>
      <c r="JGC249" s="69"/>
      <c r="JGD249" s="69"/>
      <c r="JGE249" s="69"/>
      <c r="JGF249" s="69"/>
      <c r="JGG249" s="69"/>
      <c r="JGH249" s="69"/>
      <c r="JGI249" s="69"/>
      <c r="JGJ249" s="69"/>
      <c r="JGK249" s="69"/>
      <c r="JGL249" s="69"/>
      <c r="JGM249" s="69"/>
      <c r="JGN249" s="69"/>
      <c r="JGO249" s="69"/>
      <c r="JGP249" s="69"/>
      <c r="JGQ249" s="69"/>
      <c r="JGR249" s="69"/>
      <c r="JGS249" s="69"/>
      <c r="JGT249" s="69"/>
      <c r="JGU249" s="69"/>
      <c r="JGV249" s="69"/>
      <c r="JGW249" s="69"/>
      <c r="JGX249" s="69"/>
      <c r="JGY249" s="69"/>
      <c r="JGZ249" s="69"/>
      <c r="JHA249" s="69"/>
      <c r="JHB249" s="69"/>
      <c r="JHC249" s="69"/>
      <c r="JHD249" s="69"/>
      <c r="JHE249" s="69"/>
      <c r="JHF249" s="69"/>
      <c r="JHG249" s="69"/>
      <c r="JHH249" s="69"/>
      <c r="JHI249" s="69"/>
      <c r="JHJ249" s="69"/>
      <c r="JHK249" s="69"/>
      <c r="JHL249" s="69"/>
      <c r="JHM249" s="69"/>
      <c r="JHN249" s="69"/>
      <c r="JHO249" s="69"/>
      <c r="JHP249" s="69"/>
      <c r="JHQ249" s="69"/>
      <c r="JHR249" s="69"/>
      <c r="JHS249" s="69"/>
      <c r="JHT249" s="69"/>
      <c r="JHU249" s="69"/>
      <c r="JHV249" s="69"/>
      <c r="JHW249" s="69"/>
      <c r="JHX249" s="69"/>
      <c r="JHY249" s="69"/>
      <c r="JHZ249" s="69"/>
      <c r="JIA249" s="69"/>
      <c r="JIB249" s="69"/>
      <c r="JIC249" s="69"/>
      <c r="JID249" s="69"/>
      <c r="JIE249" s="69"/>
      <c r="JIF249" s="69"/>
      <c r="JIG249" s="69"/>
      <c r="JIH249" s="69"/>
      <c r="JII249" s="69"/>
      <c r="JIJ249" s="69"/>
      <c r="JIK249" s="69"/>
      <c r="JIL249" s="69"/>
      <c r="JIM249" s="69"/>
      <c r="JIN249" s="69"/>
      <c r="JIO249" s="69"/>
      <c r="JIP249" s="69"/>
      <c r="JIQ249" s="69"/>
      <c r="JIR249" s="69"/>
      <c r="JIS249" s="69"/>
      <c r="JIT249" s="69"/>
      <c r="JIU249" s="69"/>
      <c r="JIV249" s="69"/>
      <c r="JIW249" s="69"/>
      <c r="JIX249" s="69"/>
      <c r="JIY249" s="69"/>
      <c r="JIZ249" s="69"/>
      <c r="JJA249" s="69"/>
      <c r="JJB249" s="69"/>
      <c r="JJC249" s="69"/>
      <c r="JJD249" s="69"/>
      <c r="JJE249" s="69"/>
      <c r="JJF249" s="69"/>
      <c r="JJG249" s="69"/>
      <c r="JJH249" s="69"/>
      <c r="JJI249" s="69"/>
      <c r="JJJ249" s="69"/>
      <c r="JJK249" s="69"/>
      <c r="JJL249" s="69"/>
      <c r="JJM249" s="69"/>
      <c r="JJN249" s="69"/>
      <c r="JJO249" s="69"/>
      <c r="JJP249" s="69"/>
      <c r="JJQ249" s="69"/>
      <c r="JJR249" s="69"/>
      <c r="JJS249" s="69"/>
      <c r="JJT249" s="69"/>
      <c r="JJU249" s="69"/>
      <c r="JJV249" s="69"/>
      <c r="JJW249" s="69"/>
      <c r="JJX249" s="69"/>
      <c r="JJY249" s="69"/>
      <c r="JJZ249" s="69"/>
      <c r="JKA249" s="69"/>
      <c r="JKB249" s="69"/>
      <c r="JKC249" s="69"/>
      <c r="JKD249" s="69"/>
      <c r="JKE249" s="69"/>
      <c r="JKF249" s="69"/>
      <c r="JKG249" s="69"/>
      <c r="JKH249" s="69"/>
      <c r="JKI249" s="69"/>
      <c r="JKJ249" s="69"/>
      <c r="JKK249" s="69"/>
      <c r="JKL249" s="69"/>
      <c r="JKM249" s="69"/>
      <c r="JKN249" s="69"/>
      <c r="JKO249" s="69"/>
      <c r="JKP249" s="69"/>
      <c r="JKQ249" s="69"/>
      <c r="JKR249" s="69"/>
      <c r="JKS249" s="69"/>
      <c r="JKT249" s="69"/>
      <c r="JKU249" s="69"/>
      <c r="JKV249" s="69"/>
      <c r="JKW249" s="69"/>
      <c r="JKX249" s="69"/>
      <c r="JKY249" s="69"/>
      <c r="JKZ249" s="69"/>
      <c r="JLA249" s="69"/>
      <c r="JLB249" s="69"/>
      <c r="JLC249" s="69"/>
      <c r="JLD249" s="69"/>
      <c r="JLE249" s="69"/>
      <c r="JLF249" s="69"/>
      <c r="JLG249" s="69"/>
      <c r="JLH249" s="69"/>
      <c r="JLI249" s="69"/>
      <c r="JLJ249" s="69"/>
      <c r="JLK249" s="69"/>
      <c r="JLL249" s="69"/>
      <c r="JLM249" s="69"/>
      <c r="JLN249" s="69"/>
      <c r="JLO249" s="69"/>
      <c r="JLP249" s="69"/>
      <c r="JLQ249" s="69"/>
      <c r="JLR249" s="69"/>
      <c r="JLS249" s="69"/>
      <c r="JLT249" s="69"/>
      <c r="JLU249" s="69"/>
      <c r="JLV249" s="69"/>
      <c r="JLW249" s="69"/>
      <c r="JLX249" s="69"/>
      <c r="JLY249" s="69"/>
      <c r="JLZ249" s="69"/>
      <c r="JMA249" s="69"/>
      <c r="JMB249" s="69"/>
      <c r="JMC249" s="69"/>
      <c r="JMD249" s="69"/>
      <c r="JME249" s="69"/>
      <c r="JMF249" s="69"/>
      <c r="JMG249" s="69"/>
      <c r="JMH249" s="69"/>
      <c r="JMI249" s="69"/>
      <c r="JMJ249" s="69"/>
      <c r="JMK249" s="69"/>
      <c r="JML249" s="69"/>
      <c r="JMM249" s="69"/>
      <c r="JMN249" s="69"/>
      <c r="JMO249" s="69"/>
      <c r="JMP249" s="69"/>
      <c r="JMQ249" s="69"/>
      <c r="JMR249" s="69"/>
      <c r="JMS249" s="69"/>
      <c r="JMT249" s="69"/>
      <c r="JMU249" s="69"/>
      <c r="JMV249" s="69"/>
      <c r="JMW249" s="69"/>
      <c r="JMX249" s="69"/>
      <c r="JMY249" s="69"/>
      <c r="JMZ249" s="69"/>
      <c r="JNA249" s="69"/>
      <c r="JNB249" s="69"/>
      <c r="JNC249" s="69"/>
      <c r="JND249" s="69"/>
      <c r="JNE249" s="69"/>
      <c r="JNF249" s="69"/>
      <c r="JNG249" s="69"/>
      <c r="JNH249" s="69"/>
      <c r="JNI249" s="69"/>
      <c r="JNJ249" s="69"/>
      <c r="JNK249" s="69"/>
      <c r="JNL249" s="69"/>
      <c r="JNM249" s="69"/>
      <c r="JNN249" s="69"/>
      <c r="JNO249" s="69"/>
      <c r="JNP249" s="69"/>
      <c r="JNQ249" s="69"/>
      <c r="JNR249" s="69"/>
      <c r="JNS249" s="69"/>
      <c r="JNT249" s="69"/>
      <c r="JNU249" s="69"/>
      <c r="JNV249" s="69"/>
      <c r="JNW249" s="69"/>
      <c r="JNX249" s="69"/>
      <c r="JNY249" s="69"/>
      <c r="JNZ249" s="69"/>
      <c r="JOA249" s="69"/>
      <c r="JOB249" s="69"/>
      <c r="JOC249" s="69"/>
      <c r="JOD249" s="69"/>
      <c r="JOE249" s="69"/>
      <c r="JOF249" s="69"/>
      <c r="JOG249" s="69"/>
      <c r="JOH249" s="69"/>
      <c r="JOI249" s="69"/>
      <c r="JOJ249" s="69"/>
      <c r="JOK249" s="69"/>
      <c r="JOL249" s="69"/>
      <c r="JOM249" s="69"/>
      <c r="JON249" s="69"/>
      <c r="JOO249" s="69"/>
      <c r="JOP249" s="69"/>
      <c r="JOQ249" s="69"/>
      <c r="JOR249" s="69"/>
      <c r="JOS249" s="69"/>
      <c r="JOT249" s="69"/>
      <c r="JOU249" s="69"/>
      <c r="JOV249" s="69"/>
      <c r="JOW249" s="69"/>
      <c r="JOX249" s="69"/>
      <c r="JOY249" s="69"/>
      <c r="JOZ249" s="69"/>
      <c r="JPA249" s="69"/>
      <c r="JPB249" s="69"/>
      <c r="JPC249" s="69"/>
      <c r="JPD249" s="69"/>
      <c r="JPE249" s="69"/>
      <c r="JPF249" s="69"/>
      <c r="JPG249" s="69"/>
      <c r="JPH249" s="69"/>
      <c r="JPI249" s="69"/>
      <c r="JPJ249" s="69"/>
      <c r="JPK249" s="69"/>
      <c r="JPL249" s="69"/>
      <c r="JPM249" s="69"/>
      <c r="JPN249" s="69"/>
      <c r="JPO249" s="69"/>
      <c r="JPP249" s="69"/>
      <c r="JPQ249" s="69"/>
      <c r="JPR249" s="69"/>
      <c r="JPS249" s="69"/>
      <c r="JPT249" s="69"/>
      <c r="JPU249" s="69"/>
      <c r="JPV249" s="69"/>
      <c r="JPW249" s="69"/>
      <c r="JPX249" s="69"/>
      <c r="JPY249" s="69"/>
      <c r="JPZ249" s="69"/>
      <c r="JQA249" s="69"/>
      <c r="JQB249" s="69"/>
      <c r="JQC249" s="69"/>
      <c r="JQD249" s="69"/>
      <c r="JQE249" s="69"/>
      <c r="JQF249" s="69"/>
      <c r="JQG249" s="69"/>
      <c r="JQH249" s="69"/>
      <c r="JQI249" s="69"/>
      <c r="JQJ249" s="69"/>
      <c r="JQK249" s="69"/>
      <c r="JQL249" s="69"/>
      <c r="JQM249" s="69"/>
      <c r="JQN249" s="69"/>
      <c r="JQO249" s="69"/>
      <c r="JQP249" s="69"/>
      <c r="JQQ249" s="69"/>
      <c r="JQR249" s="69"/>
      <c r="JQS249" s="69"/>
      <c r="JQT249" s="69"/>
      <c r="JQU249" s="69"/>
      <c r="JQV249" s="69"/>
      <c r="JQW249" s="69"/>
      <c r="JQX249" s="69"/>
      <c r="JQY249" s="69"/>
      <c r="JQZ249" s="69"/>
      <c r="JRA249" s="69"/>
      <c r="JRB249" s="69"/>
      <c r="JRC249" s="69"/>
      <c r="JRD249" s="69"/>
      <c r="JRE249" s="69"/>
      <c r="JRF249" s="69"/>
      <c r="JRG249" s="69"/>
      <c r="JRH249" s="69"/>
      <c r="JRI249" s="69"/>
      <c r="JRJ249" s="69"/>
      <c r="JRK249" s="69"/>
      <c r="JRL249" s="69"/>
      <c r="JRM249" s="69"/>
      <c r="JRN249" s="69"/>
      <c r="JRO249" s="69"/>
      <c r="JRP249" s="69"/>
      <c r="JRQ249" s="69"/>
      <c r="JRR249" s="69"/>
      <c r="JRS249" s="69"/>
      <c r="JRT249" s="69"/>
      <c r="JRU249" s="69"/>
      <c r="JRV249" s="69"/>
      <c r="JRW249" s="69"/>
      <c r="JRX249" s="69"/>
      <c r="JRY249" s="69"/>
      <c r="JRZ249" s="69"/>
      <c r="JSA249" s="69"/>
      <c r="JSB249" s="69"/>
      <c r="JSC249" s="69"/>
      <c r="JSD249" s="69"/>
      <c r="JSE249" s="69"/>
      <c r="JSF249" s="69"/>
      <c r="JSG249" s="69"/>
      <c r="JSH249" s="69"/>
      <c r="JSI249" s="69"/>
      <c r="JSJ249" s="69"/>
      <c r="JSK249" s="69"/>
      <c r="JSL249" s="69"/>
      <c r="JSM249" s="69"/>
      <c r="JSN249" s="69"/>
      <c r="JSO249" s="69"/>
      <c r="JSP249" s="69"/>
      <c r="JSQ249" s="69"/>
      <c r="JSR249" s="69"/>
      <c r="JSS249" s="69"/>
      <c r="JST249" s="69"/>
      <c r="JSU249" s="69"/>
      <c r="JSV249" s="69"/>
      <c r="JSW249" s="69"/>
      <c r="JSX249" s="69"/>
      <c r="JSY249" s="69"/>
      <c r="JSZ249" s="69"/>
      <c r="JTA249" s="69"/>
      <c r="JTB249" s="69"/>
      <c r="JTC249" s="69"/>
      <c r="JTD249" s="69"/>
      <c r="JTE249" s="69"/>
      <c r="JTF249" s="69"/>
      <c r="JTG249" s="69"/>
      <c r="JTH249" s="69"/>
      <c r="JTI249" s="69"/>
      <c r="JTJ249" s="69"/>
      <c r="JTK249" s="69"/>
      <c r="JTL249" s="69"/>
      <c r="JTM249" s="69"/>
      <c r="JTN249" s="69"/>
      <c r="JTO249" s="69"/>
      <c r="JTP249" s="69"/>
      <c r="JTQ249" s="69"/>
      <c r="JTR249" s="69"/>
      <c r="JTS249" s="69"/>
      <c r="JTT249" s="69"/>
      <c r="JTU249" s="69"/>
      <c r="JTV249" s="69"/>
      <c r="JTW249" s="69"/>
      <c r="JTX249" s="69"/>
      <c r="JTY249" s="69"/>
      <c r="JTZ249" s="69"/>
      <c r="JUA249" s="69"/>
      <c r="JUB249" s="69"/>
      <c r="JUC249" s="69"/>
      <c r="JUD249" s="69"/>
      <c r="JUE249" s="69"/>
      <c r="JUF249" s="69"/>
      <c r="JUG249" s="69"/>
      <c r="JUH249" s="69"/>
      <c r="JUI249" s="69"/>
      <c r="JUJ249" s="69"/>
      <c r="JUK249" s="69"/>
      <c r="JUL249" s="69"/>
      <c r="JUM249" s="69"/>
      <c r="JUN249" s="69"/>
      <c r="JUO249" s="69"/>
      <c r="JUP249" s="69"/>
      <c r="JUQ249" s="69"/>
      <c r="JUR249" s="69"/>
      <c r="JUS249" s="69"/>
      <c r="JUT249" s="69"/>
      <c r="JUU249" s="69"/>
      <c r="JUV249" s="69"/>
      <c r="JUW249" s="69"/>
      <c r="JUX249" s="69"/>
      <c r="JUY249" s="69"/>
      <c r="JUZ249" s="69"/>
      <c r="JVA249" s="69"/>
      <c r="JVB249" s="69"/>
      <c r="JVC249" s="69"/>
      <c r="JVD249" s="69"/>
      <c r="JVE249" s="69"/>
      <c r="JVF249" s="69"/>
      <c r="JVG249" s="69"/>
      <c r="JVH249" s="69"/>
      <c r="JVI249" s="69"/>
      <c r="JVJ249" s="69"/>
      <c r="JVK249" s="69"/>
      <c r="JVL249" s="69"/>
      <c r="JVM249" s="69"/>
      <c r="JVN249" s="69"/>
      <c r="JVO249" s="69"/>
      <c r="JVP249" s="69"/>
      <c r="JVQ249" s="69"/>
      <c r="JVR249" s="69"/>
      <c r="JVS249" s="69"/>
      <c r="JVT249" s="69"/>
      <c r="JVU249" s="69"/>
      <c r="JVV249" s="69"/>
      <c r="JVW249" s="69"/>
      <c r="JVX249" s="69"/>
      <c r="JVY249" s="69"/>
      <c r="JVZ249" s="69"/>
      <c r="JWA249" s="69"/>
      <c r="JWB249" s="69"/>
      <c r="JWC249" s="69"/>
      <c r="JWD249" s="69"/>
      <c r="JWE249" s="69"/>
      <c r="JWF249" s="69"/>
      <c r="JWG249" s="69"/>
      <c r="JWH249" s="69"/>
      <c r="JWI249" s="69"/>
      <c r="JWJ249" s="69"/>
      <c r="JWK249" s="69"/>
      <c r="JWL249" s="69"/>
      <c r="JWM249" s="69"/>
      <c r="JWN249" s="69"/>
      <c r="JWO249" s="69"/>
      <c r="JWP249" s="69"/>
      <c r="JWQ249" s="69"/>
      <c r="JWR249" s="69"/>
      <c r="JWS249" s="69"/>
      <c r="JWT249" s="69"/>
      <c r="JWU249" s="69"/>
      <c r="JWV249" s="69"/>
      <c r="JWW249" s="69"/>
      <c r="JWX249" s="69"/>
      <c r="JWY249" s="69"/>
      <c r="JWZ249" s="69"/>
      <c r="JXA249" s="69"/>
      <c r="JXB249" s="69"/>
      <c r="JXC249" s="69"/>
      <c r="JXD249" s="69"/>
      <c r="JXE249" s="69"/>
      <c r="JXF249" s="69"/>
      <c r="JXG249" s="69"/>
      <c r="JXH249" s="69"/>
      <c r="JXI249" s="69"/>
      <c r="JXJ249" s="69"/>
      <c r="JXK249" s="69"/>
      <c r="JXL249" s="69"/>
      <c r="JXM249" s="69"/>
      <c r="JXN249" s="69"/>
      <c r="JXO249" s="69"/>
      <c r="JXP249" s="69"/>
      <c r="JXQ249" s="69"/>
      <c r="JXR249" s="69"/>
      <c r="JXS249" s="69"/>
      <c r="JXT249" s="69"/>
      <c r="JXU249" s="69"/>
      <c r="JXV249" s="69"/>
      <c r="JXW249" s="69"/>
      <c r="JXX249" s="69"/>
      <c r="JXY249" s="69"/>
      <c r="JXZ249" s="69"/>
      <c r="JYA249" s="69"/>
      <c r="JYB249" s="69"/>
      <c r="JYC249" s="69"/>
      <c r="JYD249" s="69"/>
      <c r="JYE249" s="69"/>
      <c r="JYF249" s="69"/>
      <c r="JYG249" s="69"/>
      <c r="JYH249" s="69"/>
      <c r="JYI249" s="69"/>
      <c r="JYJ249" s="69"/>
      <c r="JYK249" s="69"/>
      <c r="JYL249" s="69"/>
      <c r="JYM249" s="69"/>
      <c r="JYN249" s="69"/>
      <c r="JYO249" s="69"/>
      <c r="JYP249" s="69"/>
      <c r="JYQ249" s="69"/>
      <c r="JYR249" s="69"/>
      <c r="JYS249" s="69"/>
      <c r="JYT249" s="69"/>
      <c r="JYU249" s="69"/>
      <c r="JYV249" s="69"/>
      <c r="JYW249" s="69"/>
      <c r="JYX249" s="69"/>
      <c r="JYY249" s="69"/>
      <c r="JYZ249" s="69"/>
      <c r="JZA249" s="69"/>
      <c r="JZB249" s="69"/>
      <c r="JZC249" s="69"/>
      <c r="JZD249" s="69"/>
      <c r="JZE249" s="69"/>
      <c r="JZF249" s="69"/>
      <c r="JZG249" s="69"/>
      <c r="JZH249" s="69"/>
      <c r="JZI249" s="69"/>
      <c r="JZJ249" s="69"/>
      <c r="JZK249" s="69"/>
      <c r="JZL249" s="69"/>
      <c r="JZM249" s="69"/>
      <c r="JZN249" s="69"/>
      <c r="JZO249" s="69"/>
      <c r="JZP249" s="69"/>
      <c r="JZQ249" s="69"/>
      <c r="JZR249" s="69"/>
      <c r="JZS249" s="69"/>
      <c r="JZT249" s="69"/>
      <c r="JZU249" s="69"/>
      <c r="JZV249" s="69"/>
      <c r="JZW249" s="69"/>
      <c r="JZX249" s="69"/>
      <c r="JZY249" s="69"/>
      <c r="JZZ249" s="69"/>
      <c r="KAA249" s="69"/>
      <c r="KAB249" s="69"/>
      <c r="KAC249" s="69"/>
      <c r="KAD249" s="69"/>
      <c r="KAE249" s="69"/>
      <c r="KAF249" s="69"/>
      <c r="KAG249" s="69"/>
      <c r="KAH249" s="69"/>
      <c r="KAI249" s="69"/>
      <c r="KAJ249" s="69"/>
      <c r="KAK249" s="69"/>
      <c r="KAL249" s="69"/>
      <c r="KAM249" s="69"/>
      <c r="KAN249" s="69"/>
      <c r="KAO249" s="69"/>
      <c r="KAP249" s="69"/>
      <c r="KAQ249" s="69"/>
      <c r="KAR249" s="69"/>
      <c r="KAS249" s="69"/>
      <c r="KAT249" s="69"/>
      <c r="KAU249" s="69"/>
      <c r="KAV249" s="69"/>
      <c r="KAW249" s="69"/>
      <c r="KAX249" s="69"/>
      <c r="KAY249" s="69"/>
      <c r="KAZ249" s="69"/>
      <c r="KBA249" s="69"/>
      <c r="KBB249" s="69"/>
      <c r="KBC249" s="69"/>
      <c r="KBD249" s="69"/>
      <c r="KBE249" s="69"/>
      <c r="KBF249" s="69"/>
      <c r="KBG249" s="69"/>
      <c r="KBH249" s="69"/>
      <c r="KBI249" s="69"/>
      <c r="KBJ249" s="69"/>
      <c r="KBK249" s="69"/>
      <c r="KBL249" s="69"/>
      <c r="KBM249" s="69"/>
      <c r="KBN249" s="69"/>
      <c r="KBO249" s="69"/>
      <c r="KBP249" s="69"/>
      <c r="KBQ249" s="69"/>
      <c r="KBR249" s="69"/>
      <c r="KBS249" s="69"/>
      <c r="KBT249" s="69"/>
      <c r="KBU249" s="69"/>
      <c r="KBV249" s="69"/>
      <c r="KBW249" s="69"/>
      <c r="KBX249" s="69"/>
      <c r="KBY249" s="69"/>
      <c r="KBZ249" s="69"/>
      <c r="KCA249" s="69"/>
      <c r="KCB249" s="69"/>
      <c r="KCC249" s="69"/>
      <c r="KCD249" s="69"/>
      <c r="KCE249" s="69"/>
      <c r="KCF249" s="69"/>
      <c r="KCG249" s="69"/>
      <c r="KCH249" s="69"/>
      <c r="KCI249" s="69"/>
      <c r="KCJ249" s="69"/>
      <c r="KCK249" s="69"/>
      <c r="KCL249" s="69"/>
      <c r="KCM249" s="69"/>
      <c r="KCN249" s="69"/>
      <c r="KCO249" s="69"/>
      <c r="KCP249" s="69"/>
      <c r="KCQ249" s="69"/>
      <c r="KCR249" s="69"/>
      <c r="KCS249" s="69"/>
      <c r="KCT249" s="69"/>
      <c r="KCU249" s="69"/>
      <c r="KCV249" s="69"/>
      <c r="KCW249" s="69"/>
      <c r="KCX249" s="69"/>
      <c r="KCY249" s="69"/>
      <c r="KCZ249" s="69"/>
      <c r="KDA249" s="69"/>
      <c r="KDB249" s="69"/>
      <c r="KDC249" s="69"/>
      <c r="KDD249" s="69"/>
      <c r="KDE249" s="69"/>
      <c r="KDF249" s="69"/>
      <c r="KDG249" s="69"/>
      <c r="KDH249" s="69"/>
      <c r="KDI249" s="69"/>
      <c r="KDJ249" s="69"/>
      <c r="KDK249" s="69"/>
      <c r="KDL249" s="69"/>
      <c r="KDM249" s="69"/>
      <c r="KDN249" s="69"/>
      <c r="KDO249" s="69"/>
      <c r="KDP249" s="69"/>
      <c r="KDQ249" s="69"/>
      <c r="KDR249" s="69"/>
      <c r="KDS249" s="69"/>
      <c r="KDT249" s="69"/>
      <c r="KDU249" s="69"/>
      <c r="KDV249" s="69"/>
      <c r="KDW249" s="69"/>
      <c r="KDX249" s="69"/>
      <c r="KDY249" s="69"/>
      <c r="KDZ249" s="69"/>
      <c r="KEA249" s="69"/>
      <c r="KEB249" s="69"/>
      <c r="KEC249" s="69"/>
      <c r="KED249" s="69"/>
      <c r="KEE249" s="69"/>
      <c r="KEF249" s="69"/>
      <c r="KEG249" s="69"/>
      <c r="KEH249" s="69"/>
      <c r="KEI249" s="69"/>
      <c r="KEJ249" s="69"/>
      <c r="KEK249" s="69"/>
      <c r="KEL249" s="69"/>
      <c r="KEM249" s="69"/>
      <c r="KEN249" s="69"/>
      <c r="KEO249" s="69"/>
      <c r="KEP249" s="69"/>
      <c r="KEQ249" s="69"/>
      <c r="KER249" s="69"/>
      <c r="KES249" s="69"/>
      <c r="KET249" s="69"/>
      <c r="KEU249" s="69"/>
      <c r="KEV249" s="69"/>
      <c r="KEW249" s="69"/>
      <c r="KEX249" s="69"/>
      <c r="KEY249" s="69"/>
      <c r="KEZ249" s="69"/>
      <c r="KFA249" s="69"/>
      <c r="KFB249" s="69"/>
      <c r="KFC249" s="69"/>
      <c r="KFD249" s="69"/>
      <c r="KFE249" s="69"/>
      <c r="KFF249" s="69"/>
      <c r="KFG249" s="69"/>
      <c r="KFH249" s="69"/>
      <c r="KFI249" s="69"/>
      <c r="KFJ249" s="69"/>
      <c r="KFK249" s="69"/>
      <c r="KFL249" s="69"/>
      <c r="KFM249" s="69"/>
      <c r="KFN249" s="69"/>
      <c r="KFO249" s="69"/>
      <c r="KFP249" s="69"/>
      <c r="KFQ249" s="69"/>
      <c r="KFR249" s="69"/>
      <c r="KFS249" s="69"/>
      <c r="KFT249" s="69"/>
      <c r="KFU249" s="69"/>
      <c r="KFV249" s="69"/>
      <c r="KFW249" s="69"/>
      <c r="KFX249" s="69"/>
      <c r="KFY249" s="69"/>
      <c r="KFZ249" s="69"/>
      <c r="KGA249" s="69"/>
      <c r="KGB249" s="69"/>
      <c r="KGC249" s="69"/>
      <c r="KGD249" s="69"/>
      <c r="KGE249" s="69"/>
      <c r="KGF249" s="69"/>
      <c r="KGG249" s="69"/>
      <c r="KGH249" s="69"/>
      <c r="KGI249" s="69"/>
      <c r="KGJ249" s="69"/>
      <c r="KGK249" s="69"/>
      <c r="KGL249" s="69"/>
      <c r="KGM249" s="69"/>
      <c r="KGN249" s="69"/>
      <c r="KGO249" s="69"/>
      <c r="KGP249" s="69"/>
      <c r="KGQ249" s="69"/>
      <c r="KGR249" s="69"/>
      <c r="KGS249" s="69"/>
      <c r="KGT249" s="69"/>
      <c r="KGU249" s="69"/>
      <c r="KGV249" s="69"/>
      <c r="KGW249" s="69"/>
      <c r="KGX249" s="69"/>
      <c r="KGY249" s="69"/>
      <c r="KGZ249" s="69"/>
      <c r="KHA249" s="69"/>
      <c r="KHB249" s="69"/>
      <c r="KHC249" s="69"/>
      <c r="KHD249" s="69"/>
      <c r="KHE249" s="69"/>
      <c r="KHF249" s="69"/>
      <c r="KHG249" s="69"/>
      <c r="KHH249" s="69"/>
      <c r="KHI249" s="69"/>
      <c r="KHJ249" s="69"/>
      <c r="KHK249" s="69"/>
      <c r="KHL249" s="69"/>
      <c r="KHM249" s="69"/>
      <c r="KHN249" s="69"/>
      <c r="KHO249" s="69"/>
      <c r="KHP249" s="69"/>
      <c r="KHQ249" s="69"/>
      <c r="KHR249" s="69"/>
      <c r="KHS249" s="69"/>
      <c r="KHT249" s="69"/>
      <c r="KHU249" s="69"/>
      <c r="KHV249" s="69"/>
      <c r="KHW249" s="69"/>
      <c r="KHX249" s="69"/>
      <c r="KHY249" s="69"/>
      <c r="KHZ249" s="69"/>
      <c r="KIA249" s="69"/>
      <c r="KIB249" s="69"/>
      <c r="KIC249" s="69"/>
      <c r="KID249" s="69"/>
      <c r="KIE249" s="69"/>
      <c r="KIF249" s="69"/>
      <c r="KIG249" s="69"/>
      <c r="KIH249" s="69"/>
      <c r="KII249" s="69"/>
      <c r="KIJ249" s="69"/>
      <c r="KIK249" s="69"/>
      <c r="KIL249" s="69"/>
      <c r="KIM249" s="69"/>
      <c r="KIN249" s="69"/>
      <c r="KIO249" s="69"/>
      <c r="KIP249" s="69"/>
      <c r="KIQ249" s="69"/>
      <c r="KIR249" s="69"/>
      <c r="KIS249" s="69"/>
      <c r="KIT249" s="69"/>
      <c r="KIU249" s="69"/>
      <c r="KIV249" s="69"/>
      <c r="KIW249" s="69"/>
      <c r="KIX249" s="69"/>
      <c r="KIY249" s="69"/>
      <c r="KIZ249" s="69"/>
      <c r="KJA249" s="69"/>
      <c r="KJB249" s="69"/>
      <c r="KJC249" s="69"/>
      <c r="KJD249" s="69"/>
      <c r="KJE249" s="69"/>
      <c r="KJF249" s="69"/>
      <c r="KJG249" s="69"/>
      <c r="KJH249" s="69"/>
      <c r="KJI249" s="69"/>
      <c r="KJJ249" s="69"/>
      <c r="KJK249" s="69"/>
      <c r="KJL249" s="69"/>
      <c r="KJM249" s="69"/>
      <c r="KJN249" s="69"/>
      <c r="KJO249" s="69"/>
      <c r="KJP249" s="69"/>
      <c r="KJQ249" s="69"/>
      <c r="KJR249" s="69"/>
      <c r="KJS249" s="69"/>
      <c r="KJT249" s="69"/>
      <c r="KJU249" s="69"/>
      <c r="KJV249" s="69"/>
      <c r="KJW249" s="69"/>
      <c r="KJX249" s="69"/>
      <c r="KJY249" s="69"/>
      <c r="KJZ249" s="69"/>
      <c r="KKA249" s="69"/>
      <c r="KKB249" s="69"/>
      <c r="KKC249" s="69"/>
      <c r="KKD249" s="69"/>
      <c r="KKE249" s="69"/>
      <c r="KKF249" s="69"/>
      <c r="KKG249" s="69"/>
      <c r="KKH249" s="69"/>
      <c r="KKI249" s="69"/>
      <c r="KKJ249" s="69"/>
      <c r="KKK249" s="69"/>
      <c r="KKL249" s="69"/>
      <c r="KKM249" s="69"/>
      <c r="KKN249" s="69"/>
      <c r="KKO249" s="69"/>
      <c r="KKP249" s="69"/>
      <c r="KKQ249" s="69"/>
      <c r="KKR249" s="69"/>
      <c r="KKS249" s="69"/>
      <c r="KKT249" s="69"/>
      <c r="KKU249" s="69"/>
      <c r="KKV249" s="69"/>
      <c r="KKW249" s="69"/>
      <c r="KKX249" s="69"/>
      <c r="KKY249" s="69"/>
      <c r="KKZ249" s="69"/>
      <c r="KLA249" s="69"/>
      <c r="KLB249" s="69"/>
      <c r="KLC249" s="69"/>
      <c r="KLD249" s="69"/>
      <c r="KLE249" s="69"/>
      <c r="KLF249" s="69"/>
      <c r="KLG249" s="69"/>
      <c r="KLH249" s="69"/>
      <c r="KLI249" s="69"/>
      <c r="KLJ249" s="69"/>
      <c r="KLK249" s="69"/>
      <c r="KLL249" s="69"/>
      <c r="KLM249" s="69"/>
      <c r="KLN249" s="69"/>
      <c r="KLO249" s="69"/>
      <c r="KLP249" s="69"/>
      <c r="KLQ249" s="69"/>
      <c r="KLR249" s="69"/>
      <c r="KLS249" s="69"/>
      <c r="KLT249" s="69"/>
      <c r="KLU249" s="69"/>
      <c r="KLV249" s="69"/>
      <c r="KLW249" s="69"/>
      <c r="KLX249" s="69"/>
      <c r="KLY249" s="69"/>
      <c r="KLZ249" s="69"/>
      <c r="KMA249" s="69"/>
      <c r="KMB249" s="69"/>
      <c r="KMC249" s="69"/>
      <c r="KMD249" s="69"/>
      <c r="KME249" s="69"/>
      <c r="KMF249" s="69"/>
      <c r="KMG249" s="69"/>
      <c r="KMH249" s="69"/>
      <c r="KMI249" s="69"/>
      <c r="KMJ249" s="69"/>
      <c r="KMK249" s="69"/>
      <c r="KML249" s="69"/>
      <c r="KMM249" s="69"/>
      <c r="KMN249" s="69"/>
      <c r="KMO249" s="69"/>
      <c r="KMP249" s="69"/>
      <c r="KMQ249" s="69"/>
      <c r="KMR249" s="69"/>
      <c r="KMS249" s="69"/>
      <c r="KMT249" s="69"/>
      <c r="KMU249" s="69"/>
      <c r="KMV249" s="69"/>
      <c r="KMW249" s="69"/>
      <c r="KMX249" s="69"/>
      <c r="KMY249" s="69"/>
      <c r="KMZ249" s="69"/>
      <c r="KNA249" s="69"/>
      <c r="KNB249" s="69"/>
      <c r="KNC249" s="69"/>
      <c r="KND249" s="69"/>
      <c r="KNE249" s="69"/>
      <c r="KNF249" s="69"/>
      <c r="KNG249" s="69"/>
      <c r="KNH249" s="69"/>
      <c r="KNI249" s="69"/>
      <c r="KNJ249" s="69"/>
      <c r="KNK249" s="69"/>
      <c r="KNL249" s="69"/>
      <c r="KNM249" s="69"/>
      <c r="KNN249" s="69"/>
      <c r="KNO249" s="69"/>
      <c r="KNP249" s="69"/>
      <c r="KNQ249" s="69"/>
      <c r="KNR249" s="69"/>
      <c r="KNS249" s="69"/>
      <c r="KNT249" s="69"/>
      <c r="KNU249" s="69"/>
      <c r="KNV249" s="69"/>
      <c r="KNW249" s="69"/>
      <c r="KNX249" s="69"/>
      <c r="KNY249" s="69"/>
      <c r="KNZ249" s="69"/>
      <c r="KOA249" s="69"/>
      <c r="KOB249" s="69"/>
      <c r="KOC249" s="69"/>
      <c r="KOD249" s="69"/>
      <c r="KOE249" s="69"/>
      <c r="KOF249" s="69"/>
      <c r="KOG249" s="69"/>
      <c r="KOH249" s="69"/>
      <c r="KOI249" s="69"/>
      <c r="KOJ249" s="69"/>
      <c r="KOK249" s="69"/>
      <c r="KOL249" s="69"/>
      <c r="KOM249" s="69"/>
      <c r="KON249" s="69"/>
      <c r="KOO249" s="69"/>
      <c r="KOP249" s="69"/>
      <c r="KOQ249" s="69"/>
      <c r="KOR249" s="69"/>
      <c r="KOS249" s="69"/>
      <c r="KOT249" s="69"/>
      <c r="KOU249" s="69"/>
      <c r="KOV249" s="69"/>
      <c r="KOW249" s="69"/>
      <c r="KOX249" s="69"/>
      <c r="KOY249" s="69"/>
      <c r="KOZ249" s="69"/>
      <c r="KPA249" s="69"/>
      <c r="KPB249" s="69"/>
      <c r="KPC249" s="69"/>
      <c r="KPD249" s="69"/>
      <c r="KPE249" s="69"/>
      <c r="KPF249" s="69"/>
      <c r="KPG249" s="69"/>
      <c r="KPH249" s="69"/>
      <c r="KPI249" s="69"/>
      <c r="KPJ249" s="69"/>
      <c r="KPK249" s="69"/>
      <c r="KPL249" s="69"/>
      <c r="KPM249" s="69"/>
      <c r="KPN249" s="69"/>
      <c r="KPO249" s="69"/>
      <c r="KPP249" s="69"/>
      <c r="KPQ249" s="69"/>
      <c r="KPR249" s="69"/>
      <c r="KPS249" s="69"/>
      <c r="KPT249" s="69"/>
      <c r="KPU249" s="69"/>
      <c r="KPV249" s="69"/>
      <c r="KPW249" s="69"/>
      <c r="KPX249" s="69"/>
      <c r="KPY249" s="69"/>
      <c r="KPZ249" s="69"/>
      <c r="KQA249" s="69"/>
      <c r="KQB249" s="69"/>
      <c r="KQC249" s="69"/>
      <c r="KQD249" s="69"/>
      <c r="KQE249" s="69"/>
      <c r="KQF249" s="69"/>
      <c r="KQG249" s="69"/>
      <c r="KQH249" s="69"/>
      <c r="KQI249" s="69"/>
      <c r="KQJ249" s="69"/>
      <c r="KQK249" s="69"/>
      <c r="KQL249" s="69"/>
      <c r="KQM249" s="69"/>
      <c r="KQN249" s="69"/>
      <c r="KQO249" s="69"/>
      <c r="KQP249" s="69"/>
      <c r="KQQ249" s="69"/>
      <c r="KQR249" s="69"/>
      <c r="KQS249" s="69"/>
      <c r="KQT249" s="69"/>
      <c r="KQU249" s="69"/>
      <c r="KQV249" s="69"/>
      <c r="KQW249" s="69"/>
      <c r="KQX249" s="69"/>
      <c r="KQY249" s="69"/>
      <c r="KQZ249" s="69"/>
      <c r="KRA249" s="69"/>
      <c r="KRB249" s="69"/>
      <c r="KRC249" s="69"/>
      <c r="KRD249" s="69"/>
      <c r="KRE249" s="69"/>
      <c r="KRF249" s="69"/>
      <c r="KRG249" s="69"/>
      <c r="KRH249" s="69"/>
      <c r="KRI249" s="69"/>
      <c r="KRJ249" s="69"/>
      <c r="KRK249" s="69"/>
      <c r="KRL249" s="69"/>
      <c r="KRM249" s="69"/>
      <c r="KRN249" s="69"/>
      <c r="KRO249" s="69"/>
      <c r="KRP249" s="69"/>
      <c r="KRQ249" s="69"/>
      <c r="KRR249" s="69"/>
      <c r="KRS249" s="69"/>
      <c r="KRT249" s="69"/>
      <c r="KRU249" s="69"/>
      <c r="KRV249" s="69"/>
      <c r="KRW249" s="69"/>
      <c r="KRX249" s="69"/>
      <c r="KRY249" s="69"/>
      <c r="KRZ249" s="69"/>
      <c r="KSA249" s="69"/>
      <c r="KSB249" s="69"/>
      <c r="KSC249" s="69"/>
      <c r="KSD249" s="69"/>
      <c r="KSE249" s="69"/>
      <c r="KSF249" s="69"/>
      <c r="KSG249" s="69"/>
      <c r="KSH249" s="69"/>
      <c r="KSI249" s="69"/>
      <c r="KSJ249" s="69"/>
      <c r="KSK249" s="69"/>
      <c r="KSL249" s="69"/>
      <c r="KSM249" s="69"/>
      <c r="KSN249" s="69"/>
      <c r="KSO249" s="69"/>
      <c r="KSP249" s="69"/>
      <c r="KSQ249" s="69"/>
      <c r="KSR249" s="69"/>
      <c r="KSS249" s="69"/>
      <c r="KST249" s="69"/>
      <c r="KSU249" s="69"/>
      <c r="KSV249" s="69"/>
      <c r="KSW249" s="69"/>
      <c r="KSX249" s="69"/>
      <c r="KSY249" s="69"/>
      <c r="KSZ249" s="69"/>
      <c r="KTA249" s="69"/>
      <c r="KTB249" s="69"/>
      <c r="KTC249" s="69"/>
      <c r="KTD249" s="69"/>
      <c r="KTE249" s="69"/>
      <c r="KTF249" s="69"/>
      <c r="KTG249" s="69"/>
      <c r="KTH249" s="69"/>
      <c r="KTI249" s="69"/>
      <c r="KTJ249" s="69"/>
      <c r="KTK249" s="69"/>
      <c r="KTL249" s="69"/>
      <c r="KTM249" s="69"/>
      <c r="KTN249" s="69"/>
      <c r="KTO249" s="69"/>
      <c r="KTP249" s="69"/>
      <c r="KTQ249" s="69"/>
      <c r="KTR249" s="69"/>
      <c r="KTS249" s="69"/>
      <c r="KTT249" s="69"/>
      <c r="KTU249" s="69"/>
      <c r="KTV249" s="69"/>
      <c r="KTW249" s="69"/>
      <c r="KTX249" s="69"/>
      <c r="KTY249" s="69"/>
      <c r="KTZ249" s="69"/>
      <c r="KUA249" s="69"/>
      <c r="KUB249" s="69"/>
      <c r="KUC249" s="69"/>
      <c r="KUD249" s="69"/>
      <c r="KUE249" s="69"/>
      <c r="KUF249" s="69"/>
      <c r="KUG249" s="69"/>
      <c r="KUH249" s="69"/>
      <c r="KUI249" s="69"/>
      <c r="KUJ249" s="69"/>
      <c r="KUK249" s="69"/>
      <c r="KUL249" s="69"/>
      <c r="KUM249" s="69"/>
      <c r="KUN249" s="69"/>
      <c r="KUO249" s="69"/>
      <c r="KUP249" s="69"/>
      <c r="KUQ249" s="69"/>
      <c r="KUR249" s="69"/>
      <c r="KUS249" s="69"/>
      <c r="KUT249" s="69"/>
      <c r="KUU249" s="69"/>
      <c r="KUV249" s="69"/>
      <c r="KUW249" s="69"/>
      <c r="KUX249" s="69"/>
      <c r="KUY249" s="69"/>
      <c r="KUZ249" s="69"/>
      <c r="KVA249" s="69"/>
      <c r="KVB249" s="69"/>
      <c r="KVC249" s="69"/>
      <c r="KVD249" s="69"/>
      <c r="KVE249" s="69"/>
      <c r="KVF249" s="69"/>
      <c r="KVG249" s="69"/>
      <c r="KVH249" s="69"/>
      <c r="KVI249" s="69"/>
      <c r="KVJ249" s="69"/>
      <c r="KVK249" s="69"/>
      <c r="KVL249" s="69"/>
      <c r="KVM249" s="69"/>
      <c r="KVN249" s="69"/>
      <c r="KVO249" s="69"/>
      <c r="KVP249" s="69"/>
      <c r="KVQ249" s="69"/>
      <c r="KVR249" s="69"/>
      <c r="KVS249" s="69"/>
      <c r="KVT249" s="69"/>
      <c r="KVU249" s="69"/>
      <c r="KVV249" s="69"/>
      <c r="KVW249" s="69"/>
      <c r="KVX249" s="69"/>
      <c r="KVY249" s="69"/>
      <c r="KVZ249" s="69"/>
      <c r="KWA249" s="69"/>
      <c r="KWB249" s="69"/>
      <c r="KWC249" s="69"/>
      <c r="KWD249" s="69"/>
      <c r="KWE249" s="69"/>
      <c r="KWF249" s="69"/>
      <c r="KWG249" s="69"/>
      <c r="KWH249" s="69"/>
      <c r="KWI249" s="69"/>
      <c r="KWJ249" s="69"/>
      <c r="KWK249" s="69"/>
      <c r="KWL249" s="69"/>
      <c r="KWM249" s="69"/>
      <c r="KWN249" s="69"/>
      <c r="KWO249" s="69"/>
      <c r="KWP249" s="69"/>
      <c r="KWQ249" s="69"/>
      <c r="KWR249" s="69"/>
      <c r="KWS249" s="69"/>
      <c r="KWT249" s="69"/>
      <c r="KWU249" s="69"/>
      <c r="KWV249" s="69"/>
      <c r="KWW249" s="69"/>
      <c r="KWX249" s="69"/>
      <c r="KWY249" s="69"/>
      <c r="KWZ249" s="69"/>
      <c r="KXA249" s="69"/>
      <c r="KXB249" s="69"/>
      <c r="KXC249" s="69"/>
      <c r="KXD249" s="69"/>
      <c r="KXE249" s="69"/>
      <c r="KXF249" s="69"/>
      <c r="KXG249" s="69"/>
      <c r="KXH249" s="69"/>
      <c r="KXI249" s="69"/>
      <c r="KXJ249" s="69"/>
      <c r="KXK249" s="69"/>
      <c r="KXL249" s="69"/>
      <c r="KXM249" s="69"/>
      <c r="KXN249" s="69"/>
      <c r="KXO249" s="69"/>
      <c r="KXP249" s="69"/>
      <c r="KXQ249" s="69"/>
      <c r="KXR249" s="69"/>
      <c r="KXS249" s="69"/>
      <c r="KXT249" s="69"/>
      <c r="KXU249" s="69"/>
      <c r="KXV249" s="69"/>
      <c r="KXW249" s="69"/>
      <c r="KXX249" s="69"/>
      <c r="KXY249" s="69"/>
      <c r="KXZ249" s="69"/>
      <c r="KYA249" s="69"/>
      <c r="KYB249" s="69"/>
      <c r="KYC249" s="69"/>
      <c r="KYD249" s="69"/>
      <c r="KYE249" s="69"/>
      <c r="KYF249" s="69"/>
      <c r="KYG249" s="69"/>
      <c r="KYH249" s="69"/>
      <c r="KYI249" s="69"/>
      <c r="KYJ249" s="69"/>
      <c r="KYK249" s="69"/>
      <c r="KYL249" s="69"/>
      <c r="KYM249" s="69"/>
      <c r="KYN249" s="69"/>
      <c r="KYO249" s="69"/>
      <c r="KYP249" s="69"/>
      <c r="KYQ249" s="69"/>
      <c r="KYR249" s="69"/>
      <c r="KYS249" s="69"/>
      <c r="KYT249" s="69"/>
      <c r="KYU249" s="69"/>
      <c r="KYV249" s="69"/>
      <c r="KYW249" s="69"/>
      <c r="KYX249" s="69"/>
      <c r="KYY249" s="69"/>
      <c r="KYZ249" s="69"/>
      <c r="KZA249" s="69"/>
      <c r="KZB249" s="69"/>
      <c r="KZC249" s="69"/>
      <c r="KZD249" s="69"/>
      <c r="KZE249" s="69"/>
      <c r="KZF249" s="69"/>
      <c r="KZG249" s="69"/>
      <c r="KZH249" s="69"/>
      <c r="KZI249" s="69"/>
      <c r="KZJ249" s="69"/>
      <c r="KZK249" s="69"/>
      <c r="KZL249" s="69"/>
      <c r="KZM249" s="69"/>
      <c r="KZN249" s="69"/>
      <c r="KZO249" s="69"/>
      <c r="KZP249" s="69"/>
      <c r="KZQ249" s="69"/>
      <c r="KZR249" s="69"/>
      <c r="KZS249" s="69"/>
      <c r="KZT249" s="69"/>
      <c r="KZU249" s="69"/>
      <c r="KZV249" s="69"/>
      <c r="KZW249" s="69"/>
      <c r="KZX249" s="69"/>
      <c r="KZY249" s="69"/>
      <c r="KZZ249" s="69"/>
      <c r="LAA249" s="69"/>
      <c r="LAB249" s="69"/>
      <c r="LAC249" s="69"/>
      <c r="LAD249" s="69"/>
      <c r="LAE249" s="69"/>
      <c r="LAF249" s="69"/>
      <c r="LAG249" s="69"/>
      <c r="LAH249" s="69"/>
      <c r="LAI249" s="69"/>
      <c r="LAJ249" s="69"/>
      <c r="LAK249" s="69"/>
      <c r="LAL249" s="69"/>
      <c r="LAM249" s="69"/>
      <c r="LAN249" s="69"/>
      <c r="LAO249" s="69"/>
      <c r="LAP249" s="69"/>
      <c r="LAQ249" s="69"/>
      <c r="LAR249" s="69"/>
      <c r="LAS249" s="69"/>
      <c r="LAT249" s="69"/>
      <c r="LAU249" s="69"/>
      <c r="LAV249" s="69"/>
      <c r="LAW249" s="69"/>
      <c r="LAX249" s="69"/>
      <c r="LAY249" s="69"/>
      <c r="LAZ249" s="69"/>
      <c r="LBA249" s="69"/>
      <c r="LBB249" s="69"/>
      <c r="LBC249" s="69"/>
      <c r="LBD249" s="69"/>
      <c r="LBE249" s="69"/>
      <c r="LBF249" s="69"/>
      <c r="LBG249" s="69"/>
      <c r="LBH249" s="69"/>
      <c r="LBI249" s="69"/>
      <c r="LBJ249" s="69"/>
      <c r="LBK249" s="69"/>
      <c r="LBL249" s="69"/>
      <c r="LBM249" s="69"/>
      <c r="LBN249" s="69"/>
      <c r="LBO249" s="69"/>
      <c r="LBP249" s="69"/>
      <c r="LBQ249" s="69"/>
      <c r="LBR249" s="69"/>
      <c r="LBS249" s="69"/>
      <c r="LBT249" s="69"/>
      <c r="LBU249" s="69"/>
      <c r="LBV249" s="69"/>
      <c r="LBW249" s="69"/>
      <c r="LBX249" s="69"/>
      <c r="LBY249" s="69"/>
      <c r="LBZ249" s="69"/>
      <c r="LCA249" s="69"/>
      <c r="LCB249" s="69"/>
      <c r="LCC249" s="69"/>
      <c r="LCD249" s="69"/>
      <c r="LCE249" s="69"/>
      <c r="LCF249" s="69"/>
      <c r="LCG249" s="69"/>
      <c r="LCH249" s="69"/>
      <c r="LCI249" s="69"/>
      <c r="LCJ249" s="69"/>
      <c r="LCK249" s="69"/>
      <c r="LCL249" s="69"/>
      <c r="LCM249" s="69"/>
      <c r="LCN249" s="69"/>
      <c r="LCO249" s="69"/>
      <c r="LCP249" s="69"/>
      <c r="LCQ249" s="69"/>
      <c r="LCR249" s="69"/>
      <c r="LCS249" s="69"/>
      <c r="LCT249" s="69"/>
      <c r="LCU249" s="69"/>
      <c r="LCV249" s="69"/>
      <c r="LCW249" s="69"/>
      <c r="LCX249" s="69"/>
      <c r="LCY249" s="69"/>
      <c r="LCZ249" s="69"/>
      <c r="LDA249" s="69"/>
      <c r="LDB249" s="69"/>
      <c r="LDC249" s="69"/>
      <c r="LDD249" s="69"/>
      <c r="LDE249" s="69"/>
      <c r="LDF249" s="69"/>
      <c r="LDG249" s="69"/>
      <c r="LDH249" s="69"/>
      <c r="LDI249" s="69"/>
      <c r="LDJ249" s="69"/>
      <c r="LDK249" s="69"/>
      <c r="LDL249" s="69"/>
      <c r="LDM249" s="69"/>
      <c r="LDN249" s="69"/>
      <c r="LDO249" s="69"/>
      <c r="LDP249" s="69"/>
      <c r="LDQ249" s="69"/>
      <c r="LDR249" s="69"/>
      <c r="LDS249" s="69"/>
      <c r="LDT249" s="69"/>
      <c r="LDU249" s="69"/>
      <c r="LDV249" s="69"/>
      <c r="LDW249" s="69"/>
      <c r="LDX249" s="69"/>
      <c r="LDY249" s="69"/>
      <c r="LDZ249" s="69"/>
      <c r="LEA249" s="69"/>
      <c r="LEB249" s="69"/>
      <c r="LEC249" s="69"/>
      <c r="LED249" s="69"/>
      <c r="LEE249" s="69"/>
      <c r="LEF249" s="69"/>
      <c r="LEG249" s="69"/>
      <c r="LEH249" s="69"/>
      <c r="LEI249" s="69"/>
      <c r="LEJ249" s="69"/>
      <c r="LEK249" s="69"/>
      <c r="LEL249" s="69"/>
      <c r="LEM249" s="69"/>
      <c r="LEN249" s="69"/>
      <c r="LEO249" s="69"/>
      <c r="LEP249" s="69"/>
      <c r="LEQ249" s="69"/>
      <c r="LER249" s="69"/>
      <c r="LES249" s="69"/>
      <c r="LET249" s="69"/>
      <c r="LEU249" s="69"/>
      <c r="LEV249" s="69"/>
      <c r="LEW249" s="69"/>
      <c r="LEX249" s="69"/>
      <c r="LEY249" s="69"/>
      <c r="LEZ249" s="69"/>
      <c r="LFA249" s="69"/>
      <c r="LFB249" s="69"/>
      <c r="LFC249" s="69"/>
      <c r="LFD249" s="69"/>
      <c r="LFE249" s="69"/>
      <c r="LFF249" s="69"/>
      <c r="LFG249" s="69"/>
      <c r="LFH249" s="69"/>
      <c r="LFI249" s="69"/>
      <c r="LFJ249" s="69"/>
      <c r="LFK249" s="69"/>
      <c r="LFL249" s="69"/>
      <c r="LFM249" s="69"/>
      <c r="LFN249" s="69"/>
      <c r="LFO249" s="69"/>
      <c r="LFP249" s="69"/>
      <c r="LFQ249" s="69"/>
      <c r="LFR249" s="69"/>
      <c r="LFS249" s="69"/>
      <c r="LFT249" s="69"/>
      <c r="LFU249" s="69"/>
      <c r="LFV249" s="69"/>
      <c r="LFW249" s="69"/>
      <c r="LFX249" s="69"/>
      <c r="LFY249" s="69"/>
      <c r="LFZ249" s="69"/>
      <c r="LGA249" s="69"/>
      <c r="LGB249" s="69"/>
      <c r="LGC249" s="69"/>
      <c r="LGD249" s="69"/>
      <c r="LGE249" s="69"/>
      <c r="LGF249" s="69"/>
      <c r="LGG249" s="69"/>
      <c r="LGH249" s="69"/>
      <c r="LGI249" s="69"/>
      <c r="LGJ249" s="69"/>
      <c r="LGK249" s="69"/>
      <c r="LGL249" s="69"/>
      <c r="LGM249" s="69"/>
      <c r="LGN249" s="69"/>
      <c r="LGO249" s="69"/>
      <c r="LGP249" s="69"/>
      <c r="LGQ249" s="69"/>
      <c r="LGR249" s="69"/>
      <c r="LGS249" s="69"/>
      <c r="LGT249" s="69"/>
      <c r="LGU249" s="69"/>
      <c r="LGV249" s="69"/>
      <c r="LGW249" s="69"/>
      <c r="LGX249" s="69"/>
      <c r="LGY249" s="69"/>
      <c r="LGZ249" s="69"/>
      <c r="LHA249" s="69"/>
      <c r="LHB249" s="69"/>
      <c r="LHC249" s="69"/>
      <c r="LHD249" s="69"/>
      <c r="LHE249" s="69"/>
      <c r="LHF249" s="69"/>
      <c r="LHG249" s="69"/>
      <c r="LHH249" s="69"/>
      <c r="LHI249" s="69"/>
      <c r="LHJ249" s="69"/>
      <c r="LHK249" s="69"/>
      <c r="LHL249" s="69"/>
      <c r="LHM249" s="69"/>
      <c r="LHN249" s="69"/>
      <c r="LHO249" s="69"/>
      <c r="LHP249" s="69"/>
      <c r="LHQ249" s="69"/>
      <c r="LHR249" s="69"/>
      <c r="LHS249" s="69"/>
      <c r="LHT249" s="69"/>
      <c r="LHU249" s="69"/>
      <c r="LHV249" s="69"/>
      <c r="LHW249" s="69"/>
      <c r="LHX249" s="69"/>
      <c r="LHY249" s="69"/>
      <c r="LHZ249" s="69"/>
      <c r="LIA249" s="69"/>
      <c r="LIB249" s="69"/>
      <c r="LIC249" s="69"/>
      <c r="LID249" s="69"/>
      <c r="LIE249" s="69"/>
      <c r="LIF249" s="69"/>
      <c r="LIG249" s="69"/>
      <c r="LIH249" s="69"/>
      <c r="LII249" s="69"/>
      <c r="LIJ249" s="69"/>
      <c r="LIK249" s="69"/>
      <c r="LIL249" s="69"/>
      <c r="LIM249" s="69"/>
      <c r="LIN249" s="69"/>
      <c r="LIO249" s="69"/>
      <c r="LIP249" s="69"/>
      <c r="LIQ249" s="69"/>
      <c r="LIR249" s="69"/>
      <c r="LIS249" s="69"/>
      <c r="LIT249" s="69"/>
      <c r="LIU249" s="69"/>
      <c r="LIV249" s="69"/>
      <c r="LIW249" s="69"/>
      <c r="LIX249" s="69"/>
      <c r="LIY249" s="69"/>
      <c r="LIZ249" s="69"/>
      <c r="LJA249" s="69"/>
      <c r="LJB249" s="69"/>
      <c r="LJC249" s="69"/>
      <c r="LJD249" s="69"/>
      <c r="LJE249" s="69"/>
      <c r="LJF249" s="69"/>
      <c r="LJG249" s="69"/>
      <c r="LJH249" s="69"/>
      <c r="LJI249" s="69"/>
      <c r="LJJ249" s="69"/>
      <c r="LJK249" s="69"/>
      <c r="LJL249" s="69"/>
      <c r="LJM249" s="69"/>
      <c r="LJN249" s="69"/>
      <c r="LJO249" s="69"/>
      <c r="LJP249" s="69"/>
      <c r="LJQ249" s="69"/>
      <c r="LJR249" s="69"/>
      <c r="LJS249" s="69"/>
      <c r="LJT249" s="69"/>
      <c r="LJU249" s="69"/>
      <c r="LJV249" s="69"/>
      <c r="LJW249" s="69"/>
      <c r="LJX249" s="69"/>
      <c r="LJY249" s="69"/>
      <c r="LJZ249" s="69"/>
      <c r="LKA249" s="69"/>
      <c r="LKB249" s="69"/>
      <c r="LKC249" s="69"/>
      <c r="LKD249" s="69"/>
      <c r="LKE249" s="69"/>
      <c r="LKF249" s="69"/>
      <c r="LKG249" s="69"/>
      <c r="LKH249" s="69"/>
      <c r="LKI249" s="69"/>
      <c r="LKJ249" s="69"/>
      <c r="LKK249" s="69"/>
      <c r="LKL249" s="69"/>
      <c r="LKM249" s="69"/>
      <c r="LKN249" s="69"/>
      <c r="LKO249" s="69"/>
      <c r="LKP249" s="69"/>
      <c r="LKQ249" s="69"/>
      <c r="LKR249" s="69"/>
      <c r="LKS249" s="69"/>
      <c r="LKT249" s="69"/>
      <c r="LKU249" s="69"/>
      <c r="LKV249" s="69"/>
      <c r="LKW249" s="69"/>
      <c r="LKX249" s="69"/>
      <c r="LKY249" s="69"/>
      <c r="LKZ249" s="69"/>
      <c r="LLA249" s="69"/>
      <c r="LLB249" s="69"/>
      <c r="LLC249" s="69"/>
      <c r="LLD249" s="69"/>
      <c r="LLE249" s="69"/>
      <c r="LLF249" s="69"/>
      <c r="LLG249" s="69"/>
      <c r="LLH249" s="69"/>
      <c r="LLI249" s="69"/>
      <c r="LLJ249" s="69"/>
      <c r="LLK249" s="69"/>
      <c r="LLL249" s="69"/>
      <c r="LLM249" s="69"/>
      <c r="LLN249" s="69"/>
      <c r="LLO249" s="69"/>
      <c r="LLP249" s="69"/>
      <c r="LLQ249" s="69"/>
      <c r="LLR249" s="69"/>
      <c r="LLS249" s="69"/>
      <c r="LLT249" s="69"/>
      <c r="LLU249" s="69"/>
      <c r="LLV249" s="69"/>
      <c r="LLW249" s="69"/>
      <c r="LLX249" s="69"/>
      <c r="LLY249" s="69"/>
      <c r="LLZ249" s="69"/>
      <c r="LMA249" s="69"/>
      <c r="LMB249" s="69"/>
      <c r="LMC249" s="69"/>
      <c r="LMD249" s="69"/>
      <c r="LME249" s="69"/>
      <c r="LMF249" s="69"/>
      <c r="LMG249" s="69"/>
      <c r="LMH249" s="69"/>
      <c r="LMI249" s="69"/>
      <c r="LMJ249" s="69"/>
      <c r="LMK249" s="69"/>
      <c r="LML249" s="69"/>
      <c r="LMM249" s="69"/>
      <c r="LMN249" s="69"/>
      <c r="LMO249" s="69"/>
      <c r="LMP249" s="69"/>
      <c r="LMQ249" s="69"/>
      <c r="LMR249" s="69"/>
      <c r="LMS249" s="69"/>
      <c r="LMT249" s="69"/>
      <c r="LMU249" s="69"/>
      <c r="LMV249" s="69"/>
      <c r="LMW249" s="69"/>
      <c r="LMX249" s="69"/>
      <c r="LMY249" s="69"/>
      <c r="LMZ249" s="69"/>
      <c r="LNA249" s="69"/>
      <c r="LNB249" s="69"/>
      <c r="LNC249" s="69"/>
      <c r="LND249" s="69"/>
      <c r="LNE249" s="69"/>
      <c r="LNF249" s="69"/>
      <c r="LNG249" s="69"/>
      <c r="LNH249" s="69"/>
      <c r="LNI249" s="69"/>
      <c r="LNJ249" s="69"/>
      <c r="LNK249" s="69"/>
      <c r="LNL249" s="69"/>
      <c r="LNM249" s="69"/>
      <c r="LNN249" s="69"/>
      <c r="LNO249" s="69"/>
      <c r="LNP249" s="69"/>
      <c r="LNQ249" s="69"/>
      <c r="LNR249" s="69"/>
      <c r="LNS249" s="69"/>
      <c r="LNT249" s="69"/>
      <c r="LNU249" s="69"/>
      <c r="LNV249" s="69"/>
      <c r="LNW249" s="69"/>
      <c r="LNX249" s="69"/>
      <c r="LNY249" s="69"/>
      <c r="LNZ249" s="69"/>
      <c r="LOA249" s="69"/>
      <c r="LOB249" s="69"/>
      <c r="LOC249" s="69"/>
      <c r="LOD249" s="69"/>
      <c r="LOE249" s="69"/>
      <c r="LOF249" s="69"/>
      <c r="LOG249" s="69"/>
      <c r="LOH249" s="69"/>
      <c r="LOI249" s="69"/>
      <c r="LOJ249" s="69"/>
      <c r="LOK249" s="69"/>
      <c r="LOL249" s="69"/>
      <c r="LOM249" s="69"/>
      <c r="LON249" s="69"/>
      <c r="LOO249" s="69"/>
      <c r="LOP249" s="69"/>
      <c r="LOQ249" s="69"/>
      <c r="LOR249" s="69"/>
      <c r="LOS249" s="69"/>
      <c r="LOT249" s="69"/>
      <c r="LOU249" s="69"/>
      <c r="LOV249" s="69"/>
      <c r="LOW249" s="69"/>
      <c r="LOX249" s="69"/>
      <c r="LOY249" s="69"/>
      <c r="LOZ249" s="69"/>
      <c r="LPA249" s="69"/>
      <c r="LPB249" s="69"/>
      <c r="LPC249" s="69"/>
      <c r="LPD249" s="69"/>
      <c r="LPE249" s="69"/>
      <c r="LPF249" s="69"/>
      <c r="LPG249" s="69"/>
      <c r="LPH249" s="69"/>
      <c r="LPI249" s="69"/>
      <c r="LPJ249" s="69"/>
      <c r="LPK249" s="69"/>
      <c r="LPL249" s="69"/>
      <c r="LPM249" s="69"/>
      <c r="LPN249" s="69"/>
      <c r="LPO249" s="69"/>
      <c r="LPP249" s="69"/>
      <c r="LPQ249" s="69"/>
      <c r="LPR249" s="69"/>
      <c r="LPS249" s="69"/>
      <c r="LPT249" s="69"/>
      <c r="LPU249" s="69"/>
      <c r="LPV249" s="69"/>
      <c r="LPW249" s="69"/>
      <c r="LPX249" s="69"/>
      <c r="LPY249" s="69"/>
      <c r="LPZ249" s="69"/>
      <c r="LQA249" s="69"/>
      <c r="LQB249" s="69"/>
      <c r="LQC249" s="69"/>
      <c r="LQD249" s="69"/>
      <c r="LQE249" s="69"/>
      <c r="LQF249" s="69"/>
      <c r="LQG249" s="69"/>
      <c r="LQH249" s="69"/>
      <c r="LQI249" s="69"/>
      <c r="LQJ249" s="69"/>
      <c r="LQK249" s="69"/>
      <c r="LQL249" s="69"/>
      <c r="LQM249" s="69"/>
      <c r="LQN249" s="69"/>
      <c r="LQO249" s="69"/>
      <c r="LQP249" s="69"/>
      <c r="LQQ249" s="69"/>
      <c r="LQR249" s="69"/>
      <c r="LQS249" s="69"/>
      <c r="LQT249" s="69"/>
      <c r="LQU249" s="69"/>
      <c r="LQV249" s="69"/>
      <c r="LQW249" s="69"/>
      <c r="LQX249" s="69"/>
      <c r="LQY249" s="69"/>
      <c r="LQZ249" s="69"/>
      <c r="LRA249" s="69"/>
      <c r="LRB249" s="69"/>
      <c r="LRC249" s="69"/>
      <c r="LRD249" s="69"/>
      <c r="LRE249" s="69"/>
      <c r="LRF249" s="69"/>
      <c r="LRG249" s="69"/>
      <c r="LRH249" s="69"/>
      <c r="LRI249" s="69"/>
      <c r="LRJ249" s="69"/>
      <c r="LRK249" s="69"/>
      <c r="LRL249" s="69"/>
      <c r="LRM249" s="69"/>
      <c r="LRN249" s="69"/>
      <c r="LRO249" s="69"/>
      <c r="LRP249" s="69"/>
      <c r="LRQ249" s="69"/>
      <c r="LRR249" s="69"/>
      <c r="LRS249" s="69"/>
      <c r="LRT249" s="69"/>
      <c r="LRU249" s="69"/>
      <c r="LRV249" s="69"/>
      <c r="LRW249" s="69"/>
      <c r="LRX249" s="69"/>
      <c r="LRY249" s="69"/>
      <c r="LRZ249" s="69"/>
      <c r="LSA249" s="69"/>
      <c r="LSB249" s="69"/>
      <c r="LSC249" s="69"/>
      <c r="LSD249" s="69"/>
      <c r="LSE249" s="69"/>
      <c r="LSF249" s="69"/>
      <c r="LSG249" s="69"/>
      <c r="LSH249" s="69"/>
      <c r="LSI249" s="69"/>
      <c r="LSJ249" s="69"/>
      <c r="LSK249" s="69"/>
      <c r="LSL249" s="69"/>
      <c r="LSM249" s="69"/>
      <c r="LSN249" s="69"/>
      <c r="LSO249" s="69"/>
      <c r="LSP249" s="69"/>
      <c r="LSQ249" s="69"/>
      <c r="LSR249" s="69"/>
      <c r="LSS249" s="69"/>
      <c r="LST249" s="69"/>
      <c r="LSU249" s="69"/>
      <c r="LSV249" s="69"/>
      <c r="LSW249" s="69"/>
      <c r="LSX249" s="69"/>
      <c r="LSY249" s="69"/>
      <c r="LSZ249" s="69"/>
      <c r="LTA249" s="69"/>
      <c r="LTB249" s="69"/>
      <c r="LTC249" s="69"/>
      <c r="LTD249" s="69"/>
      <c r="LTE249" s="69"/>
      <c r="LTF249" s="69"/>
      <c r="LTG249" s="69"/>
      <c r="LTH249" s="69"/>
      <c r="LTI249" s="69"/>
      <c r="LTJ249" s="69"/>
      <c r="LTK249" s="69"/>
      <c r="LTL249" s="69"/>
      <c r="LTM249" s="69"/>
      <c r="LTN249" s="69"/>
      <c r="LTO249" s="69"/>
      <c r="LTP249" s="69"/>
      <c r="LTQ249" s="69"/>
      <c r="LTR249" s="69"/>
      <c r="LTS249" s="69"/>
      <c r="LTT249" s="69"/>
      <c r="LTU249" s="69"/>
      <c r="LTV249" s="69"/>
      <c r="LTW249" s="69"/>
      <c r="LTX249" s="69"/>
      <c r="LTY249" s="69"/>
      <c r="LTZ249" s="69"/>
      <c r="LUA249" s="69"/>
      <c r="LUB249" s="69"/>
      <c r="LUC249" s="69"/>
      <c r="LUD249" s="69"/>
      <c r="LUE249" s="69"/>
      <c r="LUF249" s="69"/>
      <c r="LUG249" s="69"/>
      <c r="LUH249" s="69"/>
      <c r="LUI249" s="69"/>
      <c r="LUJ249" s="69"/>
      <c r="LUK249" s="69"/>
      <c r="LUL249" s="69"/>
      <c r="LUM249" s="69"/>
      <c r="LUN249" s="69"/>
      <c r="LUO249" s="69"/>
      <c r="LUP249" s="69"/>
      <c r="LUQ249" s="69"/>
      <c r="LUR249" s="69"/>
      <c r="LUS249" s="69"/>
      <c r="LUT249" s="69"/>
      <c r="LUU249" s="69"/>
      <c r="LUV249" s="69"/>
      <c r="LUW249" s="69"/>
      <c r="LUX249" s="69"/>
      <c r="LUY249" s="69"/>
      <c r="LUZ249" s="69"/>
      <c r="LVA249" s="69"/>
      <c r="LVB249" s="69"/>
      <c r="LVC249" s="69"/>
      <c r="LVD249" s="69"/>
      <c r="LVE249" s="69"/>
      <c r="LVF249" s="69"/>
      <c r="LVG249" s="69"/>
      <c r="LVH249" s="69"/>
      <c r="LVI249" s="69"/>
      <c r="LVJ249" s="69"/>
      <c r="LVK249" s="69"/>
      <c r="LVL249" s="69"/>
      <c r="LVM249" s="69"/>
      <c r="LVN249" s="69"/>
      <c r="LVO249" s="69"/>
      <c r="LVP249" s="69"/>
      <c r="LVQ249" s="69"/>
      <c r="LVR249" s="69"/>
      <c r="LVS249" s="69"/>
      <c r="LVT249" s="69"/>
      <c r="LVU249" s="69"/>
      <c r="LVV249" s="69"/>
      <c r="LVW249" s="69"/>
      <c r="LVX249" s="69"/>
      <c r="LVY249" s="69"/>
      <c r="LVZ249" s="69"/>
      <c r="LWA249" s="69"/>
      <c r="LWB249" s="69"/>
      <c r="LWC249" s="69"/>
      <c r="LWD249" s="69"/>
      <c r="LWE249" s="69"/>
      <c r="LWF249" s="69"/>
      <c r="LWG249" s="69"/>
      <c r="LWH249" s="69"/>
      <c r="LWI249" s="69"/>
      <c r="LWJ249" s="69"/>
      <c r="LWK249" s="69"/>
      <c r="LWL249" s="69"/>
      <c r="LWM249" s="69"/>
      <c r="LWN249" s="69"/>
      <c r="LWO249" s="69"/>
      <c r="LWP249" s="69"/>
      <c r="LWQ249" s="69"/>
      <c r="LWR249" s="69"/>
      <c r="LWS249" s="69"/>
      <c r="LWT249" s="69"/>
      <c r="LWU249" s="69"/>
      <c r="LWV249" s="69"/>
      <c r="LWW249" s="69"/>
      <c r="LWX249" s="69"/>
      <c r="LWY249" s="69"/>
      <c r="LWZ249" s="69"/>
      <c r="LXA249" s="69"/>
      <c r="LXB249" s="69"/>
      <c r="LXC249" s="69"/>
      <c r="LXD249" s="69"/>
      <c r="LXE249" s="69"/>
      <c r="LXF249" s="69"/>
      <c r="LXG249" s="69"/>
      <c r="LXH249" s="69"/>
      <c r="LXI249" s="69"/>
      <c r="LXJ249" s="69"/>
      <c r="LXK249" s="69"/>
      <c r="LXL249" s="69"/>
      <c r="LXM249" s="69"/>
      <c r="LXN249" s="69"/>
      <c r="LXO249" s="69"/>
      <c r="LXP249" s="69"/>
      <c r="LXQ249" s="69"/>
      <c r="LXR249" s="69"/>
      <c r="LXS249" s="69"/>
      <c r="LXT249" s="69"/>
      <c r="LXU249" s="69"/>
      <c r="LXV249" s="69"/>
      <c r="LXW249" s="69"/>
      <c r="LXX249" s="69"/>
      <c r="LXY249" s="69"/>
      <c r="LXZ249" s="69"/>
      <c r="LYA249" s="69"/>
      <c r="LYB249" s="69"/>
      <c r="LYC249" s="69"/>
      <c r="LYD249" s="69"/>
      <c r="LYE249" s="69"/>
      <c r="LYF249" s="69"/>
      <c r="LYG249" s="69"/>
      <c r="LYH249" s="69"/>
      <c r="LYI249" s="69"/>
      <c r="LYJ249" s="69"/>
      <c r="LYK249" s="69"/>
      <c r="LYL249" s="69"/>
      <c r="LYM249" s="69"/>
      <c r="LYN249" s="69"/>
      <c r="LYO249" s="69"/>
      <c r="LYP249" s="69"/>
      <c r="LYQ249" s="69"/>
      <c r="LYR249" s="69"/>
      <c r="LYS249" s="69"/>
      <c r="LYT249" s="69"/>
      <c r="LYU249" s="69"/>
      <c r="LYV249" s="69"/>
      <c r="LYW249" s="69"/>
      <c r="LYX249" s="69"/>
      <c r="LYY249" s="69"/>
      <c r="LYZ249" s="69"/>
      <c r="LZA249" s="69"/>
      <c r="LZB249" s="69"/>
      <c r="LZC249" s="69"/>
      <c r="LZD249" s="69"/>
      <c r="LZE249" s="69"/>
      <c r="LZF249" s="69"/>
      <c r="LZG249" s="69"/>
      <c r="LZH249" s="69"/>
      <c r="LZI249" s="69"/>
      <c r="LZJ249" s="69"/>
      <c r="LZK249" s="69"/>
      <c r="LZL249" s="69"/>
      <c r="LZM249" s="69"/>
      <c r="LZN249" s="69"/>
      <c r="LZO249" s="69"/>
      <c r="LZP249" s="69"/>
      <c r="LZQ249" s="69"/>
      <c r="LZR249" s="69"/>
      <c r="LZS249" s="69"/>
      <c r="LZT249" s="69"/>
      <c r="LZU249" s="69"/>
      <c r="LZV249" s="69"/>
      <c r="LZW249" s="69"/>
      <c r="LZX249" s="69"/>
      <c r="LZY249" s="69"/>
      <c r="LZZ249" s="69"/>
      <c r="MAA249" s="69"/>
      <c r="MAB249" s="69"/>
      <c r="MAC249" s="69"/>
      <c r="MAD249" s="69"/>
      <c r="MAE249" s="69"/>
      <c r="MAF249" s="69"/>
      <c r="MAG249" s="69"/>
      <c r="MAH249" s="69"/>
      <c r="MAI249" s="69"/>
      <c r="MAJ249" s="69"/>
      <c r="MAK249" s="69"/>
      <c r="MAL249" s="69"/>
      <c r="MAM249" s="69"/>
      <c r="MAN249" s="69"/>
      <c r="MAO249" s="69"/>
      <c r="MAP249" s="69"/>
      <c r="MAQ249" s="69"/>
      <c r="MAR249" s="69"/>
      <c r="MAS249" s="69"/>
      <c r="MAT249" s="69"/>
      <c r="MAU249" s="69"/>
      <c r="MAV249" s="69"/>
      <c r="MAW249" s="69"/>
      <c r="MAX249" s="69"/>
      <c r="MAY249" s="69"/>
      <c r="MAZ249" s="69"/>
      <c r="MBA249" s="69"/>
      <c r="MBB249" s="69"/>
      <c r="MBC249" s="69"/>
      <c r="MBD249" s="69"/>
      <c r="MBE249" s="69"/>
      <c r="MBF249" s="69"/>
      <c r="MBG249" s="69"/>
      <c r="MBH249" s="69"/>
      <c r="MBI249" s="69"/>
      <c r="MBJ249" s="69"/>
      <c r="MBK249" s="69"/>
      <c r="MBL249" s="69"/>
      <c r="MBM249" s="69"/>
      <c r="MBN249" s="69"/>
      <c r="MBO249" s="69"/>
      <c r="MBP249" s="69"/>
      <c r="MBQ249" s="69"/>
      <c r="MBR249" s="69"/>
      <c r="MBS249" s="69"/>
      <c r="MBT249" s="69"/>
      <c r="MBU249" s="69"/>
      <c r="MBV249" s="69"/>
      <c r="MBW249" s="69"/>
      <c r="MBX249" s="69"/>
      <c r="MBY249" s="69"/>
      <c r="MBZ249" s="69"/>
      <c r="MCA249" s="69"/>
      <c r="MCB249" s="69"/>
      <c r="MCC249" s="69"/>
      <c r="MCD249" s="69"/>
      <c r="MCE249" s="69"/>
      <c r="MCF249" s="69"/>
      <c r="MCG249" s="69"/>
      <c r="MCH249" s="69"/>
      <c r="MCI249" s="69"/>
      <c r="MCJ249" s="69"/>
      <c r="MCK249" s="69"/>
      <c r="MCL249" s="69"/>
      <c r="MCM249" s="69"/>
      <c r="MCN249" s="69"/>
      <c r="MCO249" s="69"/>
      <c r="MCP249" s="69"/>
      <c r="MCQ249" s="69"/>
      <c r="MCR249" s="69"/>
      <c r="MCS249" s="69"/>
      <c r="MCT249" s="69"/>
      <c r="MCU249" s="69"/>
      <c r="MCV249" s="69"/>
      <c r="MCW249" s="69"/>
      <c r="MCX249" s="69"/>
      <c r="MCY249" s="69"/>
      <c r="MCZ249" s="69"/>
      <c r="MDA249" s="69"/>
      <c r="MDB249" s="69"/>
      <c r="MDC249" s="69"/>
      <c r="MDD249" s="69"/>
      <c r="MDE249" s="69"/>
      <c r="MDF249" s="69"/>
      <c r="MDG249" s="69"/>
      <c r="MDH249" s="69"/>
      <c r="MDI249" s="69"/>
      <c r="MDJ249" s="69"/>
      <c r="MDK249" s="69"/>
      <c r="MDL249" s="69"/>
      <c r="MDM249" s="69"/>
      <c r="MDN249" s="69"/>
      <c r="MDO249" s="69"/>
      <c r="MDP249" s="69"/>
      <c r="MDQ249" s="69"/>
      <c r="MDR249" s="69"/>
      <c r="MDS249" s="69"/>
      <c r="MDT249" s="69"/>
      <c r="MDU249" s="69"/>
      <c r="MDV249" s="69"/>
      <c r="MDW249" s="69"/>
      <c r="MDX249" s="69"/>
      <c r="MDY249" s="69"/>
      <c r="MDZ249" s="69"/>
      <c r="MEA249" s="69"/>
      <c r="MEB249" s="69"/>
      <c r="MEC249" s="69"/>
      <c r="MED249" s="69"/>
      <c r="MEE249" s="69"/>
      <c r="MEF249" s="69"/>
      <c r="MEG249" s="69"/>
      <c r="MEH249" s="69"/>
      <c r="MEI249" s="69"/>
      <c r="MEJ249" s="69"/>
      <c r="MEK249" s="69"/>
      <c r="MEL249" s="69"/>
      <c r="MEM249" s="69"/>
      <c r="MEN249" s="69"/>
      <c r="MEO249" s="69"/>
      <c r="MEP249" s="69"/>
      <c r="MEQ249" s="69"/>
      <c r="MER249" s="69"/>
      <c r="MES249" s="69"/>
      <c r="MET249" s="69"/>
      <c r="MEU249" s="69"/>
      <c r="MEV249" s="69"/>
      <c r="MEW249" s="69"/>
      <c r="MEX249" s="69"/>
      <c r="MEY249" s="69"/>
      <c r="MEZ249" s="69"/>
      <c r="MFA249" s="69"/>
      <c r="MFB249" s="69"/>
      <c r="MFC249" s="69"/>
      <c r="MFD249" s="69"/>
      <c r="MFE249" s="69"/>
      <c r="MFF249" s="69"/>
      <c r="MFG249" s="69"/>
      <c r="MFH249" s="69"/>
      <c r="MFI249" s="69"/>
      <c r="MFJ249" s="69"/>
      <c r="MFK249" s="69"/>
      <c r="MFL249" s="69"/>
      <c r="MFM249" s="69"/>
      <c r="MFN249" s="69"/>
      <c r="MFO249" s="69"/>
      <c r="MFP249" s="69"/>
      <c r="MFQ249" s="69"/>
      <c r="MFR249" s="69"/>
      <c r="MFS249" s="69"/>
      <c r="MFT249" s="69"/>
      <c r="MFU249" s="69"/>
      <c r="MFV249" s="69"/>
      <c r="MFW249" s="69"/>
      <c r="MFX249" s="69"/>
      <c r="MFY249" s="69"/>
      <c r="MFZ249" s="69"/>
      <c r="MGA249" s="69"/>
      <c r="MGB249" s="69"/>
      <c r="MGC249" s="69"/>
      <c r="MGD249" s="69"/>
      <c r="MGE249" s="69"/>
      <c r="MGF249" s="69"/>
      <c r="MGG249" s="69"/>
      <c r="MGH249" s="69"/>
      <c r="MGI249" s="69"/>
      <c r="MGJ249" s="69"/>
      <c r="MGK249" s="69"/>
      <c r="MGL249" s="69"/>
      <c r="MGM249" s="69"/>
      <c r="MGN249" s="69"/>
      <c r="MGO249" s="69"/>
      <c r="MGP249" s="69"/>
      <c r="MGQ249" s="69"/>
      <c r="MGR249" s="69"/>
      <c r="MGS249" s="69"/>
      <c r="MGT249" s="69"/>
      <c r="MGU249" s="69"/>
      <c r="MGV249" s="69"/>
      <c r="MGW249" s="69"/>
      <c r="MGX249" s="69"/>
      <c r="MGY249" s="69"/>
      <c r="MGZ249" s="69"/>
      <c r="MHA249" s="69"/>
      <c r="MHB249" s="69"/>
      <c r="MHC249" s="69"/>
      <c r="MHD249" s="69"/>
      <c r="MHE249" s="69"/>
      <c r="MHF249" s="69"/>
      <c r="MHG249" s="69"/>
      <c r="MHH249" s="69"/>
      <c r="MHI249" s="69"/>
      <c r="MHJ249" s="69"/>
      <c r="MHK249" s="69"/>
      <c r="MHL249" s="69"/>
      <c r="MHM249" s="69"/>
      <c r="MHN249" s="69"/>
      <c r="MHO249" s="69"/>
      <c r="MHP249" s="69"/>
      <c r="MHQ249" s="69"/>
      <c r="MHR249" s="69"/>
      <c r="MHS249" s="69"/>
      <c r="MHT249" s="69"/>
      <c r="MHU249" s="69"/>
      <c r="MHV249" s="69"/>
      <c r="MHW249" s="69"/>
      <c r="MHX249" s="69"/>
      <c r="MHY249" s="69"/>
      <c r="MHZ249" s="69"/>
      <c r="MIA249" s="69"/>
      <c r="MIB249" s="69"/>
      <c r="MIC249" s="69"/>
      <c r="MID249" s="69"/>
      <c r="MIE249" s="69"/>
      <c r="MIF249" s="69"/>
      <c r="MIG249" s="69"/>
      <c r="MIH249" s="69"/>
      <c r="MII249" s="69"/>
      <c r="MIJ249" s="69"/>
      <c r="MIK249" s="69"/>
      <c r="MIL249" s="69"/>
      <c r="MIM249" s="69"/>
      <c r="MIN249" s="69"/>
      <c r="MIO249" s="69"/>
      <c r="MIP249" s="69"/>
      <c r="MIQ249" s="69"/>
      <c r="MIR249" s="69"/>
      <c r="MIS249" s="69"/>
      <c r="MIT249" s="69"/>
      <c r="MIU249" s="69"/>
      <c r="MIV249" s="69"/>
      <c r="MIW249" s="69"/>
      <c r="MIX249" s="69"/>
      <c r="MIY249" s="69"/>
      <c r="MIZ249" s="69"/>
      <c r="MJA249" s="69"/>
      <c r="MJB249" s="69"/>
      <c r="MJC249" s="69"/>
      <c r="MJD249" s="69"/>
      <c r="MJE249" s="69"/>
      <c r="MJF249" s="69"/>
      <c r="MJG249" s="69"/>
      <c r="MJH249" s="69"/>
      <c r="MJI249" s="69"/>
      <c r="MJJ249" s="69"/>
      <c r="MJK249" s="69"/>
      <c r="MJL249" s="69"/>
      <c r="MJM249" s="69"/>
      <c r="MJN249" s="69"/>
      <c r="MJO249" s="69"/>
      <c r="MJP249" s="69"/>
      <c r="MJQ249" s="69"/>
      <c r="MJR249" s="69"/>
      <c r="MJS249" s="69"/>
      <c r="MJT249" s="69"/>
      <c r="MJU249" s="69"/>
      <c r="MJV249" s="69"/>
      <c r="MJW249" s="69"/>
      <c r="MJX249" s="69"/>
      <c r="MJY249" s="69"/>
      <c r="MJZ249" s="69"/>
      <c r="MKA249" s="69"/>
      <c r="MKB249" s="69"/>
      <c r="MKC249" s="69"/>
      <c r="MKD249" s="69"/>
      <c r="MKE249" s="69"/>
      <c r="MKF249" s="69"/>
      <c r="MKG249" s="69"/>
      <c r="MKH249" s="69"/>
      <c r="MKI249" s="69"/>
      <c r="MKJ249" s="69"/>
      <c r="MKK249" s="69"/>
      <c r="MKL249" s="69"/>
      <c r="MKM249" s="69"/>
      <c r="MKN249" s="69"/>
      <c r="MKO249" s="69"/>
      <c r="MKP249" s="69"/>
      <c r="MKQ249" s="69"/>
      <c r="MKR249" s="69"/>
      <c r="MKS249" s="69"/>
      <c r="MKT249" s="69"/>
      <c r="MKU249" s="69"/>
      <c r="MKV249" s="69"/>
      <c r="MKW249" s="69"/>
      <c r="MKX249" s="69"/>
      <c r="MKY249" s="69"/>
      <c r="MKZ249" s="69"/>
      <c r="MLA249" s="69"/>
      <c r="MLB249" s="69"/>
      <c r="MLC249" s="69"/>
      <c r="MLD249" s="69"/>
      <c r="MLE249" s="69"/>
      <c r="MLF249" s="69"/>
      <c r="MLG249" s="69"/>
      <c r="MLH249" s="69"/>
      <c r="MLI249" s="69"/>
      <c r="MLJ249" s="69"/>
      <c r="MLK249" s="69"/>
      <c r="MLL249" s="69"/>
      <c r="MLM249" s="69"/>
      <c r="MLN249" s="69"/>
      <c r="MLO249" s="69"/>
      <c r="MLP249" s="69"/>
      <c r="MLQ249" s="69"/>
      <c r="MLR249" s="69"/>
      <c r="MLS249" s="69"/>
      <c r="MLT249" s="69"/>
      <c r="MLU249" s="69"/>
      <c r="MLV249" s="69"/>
      <c r="MLW249" s="69"/>
      <c r="MLX249" s="69"/>
      <c r="MLY249" s="69"/>
      <c r="MLZ249" s="69"/>
      <c r="MMA249" s="69"/>
      <c r="MMB249" s="69"/>
      <c r="MMC249" s="69"/>
      <c r="MMD249" s="69"/>
      <c r="MME249" s="69"/>
      <c r="MMF249" s="69"/>
      <c r="MMG249" s="69"/>
      <c r="MMH249" s="69"/>
      <c r="MMI249" s="69"/>
      <c r="MMJ249" s="69"/>
      <c r="MMK249" s="69"/>
      <c r="MML249" s="69"/>
      <c r="MMM249" s="69"/>
      <c r="MMN249" s="69"/>
      <c r="MMO249" s="69"/>
      <c r="MMP249" s="69"/>
      <c r="MMQ249" s="69"/>
      <c r="MMR249" s="69"/>
      <c r="MMS249" s="69"/>
      <c r="MMT249" s="69"/>
      <c r="MMU249" s="69"/>
      <c r="MMV249" s="69"/>
      <c r="MMW249" s="69"/>
      <c r="MMX249" s="69"/>
      <c r="MMY249" s="69"/>
      <c r="MMZ249" s="69"/>
      <c r="MNA249" s="69"/>
      <c r="MNB249" s="69"/>
      <c r="MNC249" s="69"/>
      <c r="MND249" s="69"/>
      <c r="MNE249" s="69"/>
      <c r="MNF249" s="69"/>
      <c r="MNG249" s="69"/>
      <c r="MNH249" s="69"/>
      <c r="MNI249" s="69"/>
      <c r="MNJ249" s="69"/>
      <c r="MNK249" s="69"/>
      <c r="MNL249" s="69"/>
      <c r="MNM249" s="69"/>
      <c r="MNN249" s="69"/>
      <c r="MNO249" s="69"/>
      <c r="MNP249" s="69"/>
      <c r="MNQ249" s="69"/>
      <c r="MNR249" s="69"/>
      <c r="MNS249" s="69"/>
      <c r="MNT249" s="69"/>
      <c r="MNU249" s="69"/>
      <c r="MNV249" s="69"/>
      <c r="MNW249" s="69"/>
      <c r="MNX249" s="69"/>
      <c r="MNY249" s="69"/>
      <c r="MNZ249" s="69"/>
      <c r="MOA249" s="69"/>
      <c r="MOB249" s="69"/>
      <c r="MOC249" s="69"/>
      <c r="MOD249" s="69"/>
      <c r="MOE249" s="69"/>
      <c r="MOF249" s="69"/>
      <c r="MOG249" s="69"/>
      <c r="MOH249" s="69"/>
      <c r="MOI249" s="69"/>
      <c r="MOJ249" s="69"/>
      <c r="MOK249" s="69"/>
      <c r="MOL249" s="69"/>
      <c r="MOM249" s="69"/>
      <c r="MON249" s="69"/>
      <c r="MOO249" s="69"/>
      <c r="MOP249" s="69"/>
      <c r="MOQ249" s="69"/>
      <c r="MOR249" s="69"/>
      <c r="MOS249" s="69"/>
      <c r="MOT249" s="69"/>
      <c r="MOU249" s="69"/>
      <c r="MOV249" s="69"/>
      <c r="MOW249" s="69"/>
      <c r="MOX249" s="69"/>
      <c r="MOY249" s="69"/>
      <c r="MOZ249" s="69"/>
      <c r="MPA249" s="69"/>
      <c r="MPB249" s="69"/>
      <c r="MPC249" s="69"/>
      <c r="MPD249" s="69"/>
      <c r="MPE249" s="69"/>
      <c r="MPF249" s="69"/>
      <c r="MPG249" s="69"/>
      <c r="MPH249" s="69"/>
      <c r="MPI249" s="69"/>
      <c r="MPJ249" s="69"/>
      <c r="MPK249" s="69"/>
      <c r="MPL249" s="69"/>
      <c r="MPM249" s="69"/>
      <c r="MPN249" s="69"/>
      <c r="MPO249" s="69"/>
      <c r="MPP249" s="69"/>
      <c r="MPQ249" s="69"/>
      <c r="MPR249" s="69"/>
      <c r="MPS249" s="69"/>
      <c r="MPT249" s="69"/>
      <c r="MPU249" s="69"/>
      <c r="MPV249" s="69"/>
      <c r="MPW249" s="69"/>
      <c r="MPX249" s="69"/>
      <c r="MPY249" s="69"/>
      <c r="MPZ249" s="69"/>
      <c r="MQA249" s="69"/>
      <c r="MQB249" s="69"/>
      <c r="MQC249" s="69"/>
      <c r="MQD249" s="69"/>
      <c r="MQE249" s="69"/>
      <c r="MQF249" s="69"/>
      <c r="MQG249" s="69"/>
      <c r="MQH249" s="69"/>
      <c r="MQI249" s="69"/>
      <c r="MQJ249" s="69"/>
      <c r="MQK249" s="69"/>
      <c r="MQL249" s="69"/>
      <c r="MQM249" s="69"/>
      <c r="MQN249" s="69"/>
      <c r="MQO249" s="69"/>
      <c r="MQP249" s="69"/>
      <c r="MQQ249" s="69"/>
      <c r="MQR249" s="69"/>
      <c r="MQS249" s="69"/>
      <c r="MQT249" s="69"/>
      <c r="MQU249" s="69"/>
      <c r="MQV249" s="69"/>
      <c r="MQW249" s="69"/>
      <c r="MQX249" s="69"/>
      <c r="MQY249" s="69"/>
      <c r="MQZ249" s="69"/>
      <c r="MRA249" s="69"/>
      <c r="MRB249" s="69"/>
      <c r="MRC249" s="69"/>
      <c r="MRD249" s="69"/>
      <c r="MRE249" s="69"/>
      <c r="MRF249" s="69"/>
      <c r="MRG249" s="69"/>
      <c r="MRH249" s="69"/>
      <c r="MRI249" s="69"/>
      <c r="MRJ249" s="69"/>
      <c r="MRK249" s="69"/>
      <c r="MRL249" s="69"/>
      <c r="MRM249" s="69"/>
      <c r="MRN249" s="69"/>
      <c r="MRO249" s="69"/>
      <c r="MRP249" s="69"/>
      <c r="MRQ249" s="69"/>
      <c r="MRR249" s="69"/>
      <c r="MRS249" s="69"/>
      <c r="MRT249" s="69"/>
      <c r="MRU249" s="69"/>
      <c r="MRV249" s="69"/>
      <c r="MRW249" s="69"/>
      <c r="MRX249" s="69"/>
      <c r="MRY249" s="69"/>
      <c r="MRZ249" s="69"/>
      <c r="MSA249" s="69"/>
      <c r="MSB249" s="69"/>
      <c r="MSC249" s="69"/>
      <c r="MSD249" s="69"/>
      <c r="MSE249" s="69"/>
      <c r="MSF249" s="69"/>
      <c r="MSG249" s="69"/>
      <c r="MSH249" s="69"/>
      <c r="MSI249" s="69"/>
      <c r="MSJ249" s="69"/>
      <c r="MSK249" s="69"/>
      <c r="MSL249" s="69"/>
      <c r="MSM249" s="69"/>
      <c r="MSN249" s="69"/>
      <c r="MSO249" s="69"/>
      <c r="MSP249" s="69"/>
      <c r="MSQ249" s="69"/>
      <c r="MSR249" s="69"/>
      <c r="MSS249" s="69"/>
      <c r="MST249" s="69"/>
      <c r="MSU249" s="69"/>
      <c r="MSV249" s="69"/>
      <c r="MSW249" s="69"/>
      <c r="MSX249" s="69"/>
      <c r="MSY249" s="69"/>
      <c r="MSZ249" s="69"/>
      <c r="MTA249" s="69"/>
      <c r="MTB249" s="69"/>
      <c r="MTC249" s="69"/>
      <c r="MTD249" s="69"/>
      <c r="MTE249" s="69"/>
      <c r="MTF249" s="69"/>
      <c r="MTG249" s="69"/>
      <c r="MTH249" s="69"/>
      <c r="MTI249" s="69"/>
      <c r="MTJ249" s="69"/>
      <c r="MTK249" s="69"/>
      <c r="MTL249" s="69"/>
      <c r="MTM249" s="69"/>
      <c r="MTN249" s="69"/>
      <c r="MTO249" s="69"/>
      <c r="MTP249" s="69"/>
      <c r="MTQ249" s="69"/>
      <c r="MTR249" s="69"/>
      <c r="MTS249" s="69"/>
      <c r="MTT249" s="69"/>
      <c r="MTU249" s="69"/>
      <c r="MTV249" s="69"/>
      <c r="MTW249" s="69"/>
      <c r="MTX249" s="69"/>
      <c r="MTY249" s="69"/>
      <c r="MTZ249" s="69"/>
      <c r="MUA249" s="69"/>
      <c r="MUB249" s="69"/>
      <c r="MUC249" s="69"/>
      <c r="MUD249" s="69"/>
      <c r="MUE249" s="69"/>
      <c r="MUF249" s="69"/>
      <c r="MUG249" s="69"/>
      <c r="MUH249" s="69"/>
      <c r="MUI249" s="69"/>
      <c r="MUJ249" s="69"/>
      <c r="MUK249" s="69"/>
      <c r="MUL249" s="69"/>
      <c r="MUM249" s="69"/>
      <c r="MUN249" s="69"/>
      <c r="MUO249" s="69"/>
      <c r="MUP249" s="69"/>
      <c r="MUQ249" s="69"/>
      <c r="MUR249" s="69"/>
      <c r="MUS249" s="69"/>
      <c r="MUT249" s="69"/>
      <c r="MUU249" s="69"/>
      <c r="MUV249" s="69"/>
      <c r="MUW249" s="69"/>
      <c r="MUX249" s="69"/>
      <c r="MUY249" s="69"/>
      <c r="MUZ249" s="69"/>
      <c r="MVA249" s="69"/>
      <c r="MVB249" s="69"/>
      <c r="MVC249" s="69"/>
      <c r="MVD249" s="69"/>
      <c r="MVE249" s="69"/>
      <c r="MVF249" s="69"/>
      <c r="MVG249" s="69"/>
      <c r="MVH249" s="69"/>
      <c r="MVI249" s="69"/>
      <c r="MVJ249" s="69"/>
      <c r="MVK249" s="69"/>
      <c r="MVL249" s="69"/>
      <c r="MVM249" s="69"/>
      <c r="MVN249" s="69"/>
      <c r="MVO249" s="69"/>
      <c r="MVP249" s="69"/>
      <c r="MVQ249" s="69"/>
      <c r="MVR249" s="69"/>
      <c r="MVS249" s="69"/>
      <c r="MVT249" s="69"/>
      <c r="MVU249" s="69"/>
      <c r="MVV249" s="69"/>
      <c r="MVW249" s="69"/>
      <c r="MVX249" s="69"/>
      <c r="MVY249" s="69"/>
      <c r="MVZ249" s="69"/>
      <c r="MWA249" s="69"/>
      <c r="MWB249" s="69"/>
      <c r="MWC249" s="69"/>
      <c r="MWD249" s="69"/>
      <c r="MWE249" s="69"/>
      <c r="MWF249" s="69"/>
      <c r="MWG249" s="69"/>
      <c r="MWH249" s="69"/>
      <c r="MWI249" s="69"/>
      <c r="MWJ249" s="69"/>
      <c r="MWK249" s="69"/>
      <c r="MWL249" s="69"/>
      <c r="MWM249" s="69"/>
      <c r="MWN249" s="69"/>
      <c r="MWO249" s="69"/>
      <c r="MWP249" s="69"/>
      <c r="MWQ249" s="69"/>
      <c r="MWR249" s="69"/>
      <c r="MWS249" s="69"/>
      <c r="MWT249" s="69"/>
      <c r="MWU249" s="69"/>
      <c r="MWV249" s="69"/>
      <c r="MWW249" s="69"/>
      <c r="MWX249" s="69"/>
      <c r="MWY249" s="69"/>
      <c r="MWZ249" s="69"/>
      <c r="MXA249" s="69"/>
      <c r="MXB249" s="69"/>
      <c r="MXC249" s="69"/>
      <c r="MXD249" s="69"/>
      <c r="MXE249" s="69"/>
      <c r="MXF249" s="69"/>
      <c r="MXG249" s="69"/>
      <c r="MXH249" s="69"/>
      <c r="MXI249" s="69"/>
      <c r="MXJ249" s="69"/>
      <c r="MXK249" s="69"/>
      <c r="MXL249" s="69"/>
      <c r="MXM249" s="69"/>
      <c r="MXN249" s="69"/>
      <c r="MXO249" s="69"/>
      <c r="MXP249" s="69"/>
      <c r="MXQ249" s="69"/>
      <c r="MXR249" s="69"/>
      <c r="MXS249" s="69"/>
      <c r="MXT249" s="69"/>
      <c r="MXU249" s="69"/>
      <c r="MXV249" s="69"/>
      <c r="MXW249" s="69"/>
      <c r="MXX249" s="69"/>
      <c r="MXY249" s="69"/>
      <c r="MXZ249" s="69"/>
      <c r="MYA249" s="69"/>
      <c r="MYB249" s="69"/>
      <c r="MYC249" s="69"/>
      <c r="MYD249" s="69"/>
      <c r="MYE249" s="69"/>
      <c r="MYF249" s="69"/>
      <c r="MYG249" s="69"/>
      <c r="MYH249" s="69"/>
      <c r="MYI249" s="69"/>
      <c r="MYJ249" s="69"/>
      <c r="MYK249" s="69"/>
      <c r="MYL249" s="69"/>
      <c r="MYM249" s="69"/>
      <c r="MYN249" s="69"/>
      <c r="MYO249" s="69"/>
      <c r="MYP249" s="69"/>
      <c r="MYQ249" s="69"/>
      <c r="MYR249" s="69"/>
      <c r="MYS249" s="69"/>
      <c r="MYT249" s="69"/>
      <c r="MYU249" s="69"/>
      <c r="MYV249" s="69"/>
      <c r="MYW249" s="69"/>
      <c r="MYX249" s="69"/>
      <c r="MYY249" s="69"/>
      <c r="MYZ249" s="69"/>
      <c r="MZA249" s="69"/>
      <c r="MZB249" s="69"/>
      <c r="MZC249" s="69"/>
      <c r="MZD249" s="69"/>
      <c r="MZE249" s="69"/>
      <c r="MZF249" s="69"/>
      <c r="MZG249" s="69"/>
      <c r="MZH249" s="69"/>
      <c r="MZI249" s="69"/>
      <c r="MZJ249" s="69"/>
      <c r="MZK249" s="69"/>
      <c r="MZL249" s="69"/>
      <c r="MZM249" s="69"/>
      <c r="MZN249" s="69"/>
      <c r="MZO249" s="69"/>
      <c r="MZP249" s="69"/>
      <c r="MZQ249" s="69"/>
      <c r="MZR249" s="69"/>
      <c r="MZS249" s="69"/>
      <c r="MZT249" s="69"/>
      <c r="MZU249" s="69"/>
      <c r="MZV249" s="69"/>
      <c r="MZW249" s="69"/>
      <c r="MZX249" s="69"/>
      <c r="MZY249" s="69"/>
      <c r="MZZ249" s="69"/>
      <c r="NAA249" s="69"/>
      <c r="NAB249" s="69"/>
      <c r="NAC249" s="69"/>
      <c r="NAD249" s="69"/>
      <c r="NAE249" s="69"/>
      <c r="NAF249" s="69"/>
      <c r="NAG249" s="69"/>
      <c r="NAH249" s="69"/>
      <c r="NAI249" s="69"/>
      <c r="NAJ249" s="69"/>
      <c r="NAK249" s="69"/>
      <c r="NAL249" s="69"/>
      <c r="NAM249" s="69"/>
      <c r="NAN249" s="69"/>
      <c r="NAO249" s="69"/>
      <c r="NAP249" s="69"/>
      <c r="NAQ249" s="69"/>
      <c r="NAR249" s="69"/>
      <c r="NAS249" s="69"/>
      <c r="NAT249" s="69"/>
      <c r="NAU249" s="69"/>
      <c r="NAV249" s="69"/>
      <c r="NAW249" s="69"/>
      <c r="NAX249" s="69"/>
      <c r="NAY249" s="69"/>
      <c r="NAZ249" s="69"/>
      <c r="NBA249" s="69"/>
      <c r="NBB249" s="69"/>
      <c r="NBC249" s="69"/>
      <c r="NBD249" s="69"/>
      <c r="NBE249" s="69"/>
      <c r="NBF249" s="69"/>
      <c r="NBG249" s="69"/>
      <c r="NBH249" s="69"/>
      <c r="NBI249" s="69"/>
      <c r="NBJ249" s="69"/>
      <c r="NBK249" s="69"/>
      <c r="NBL249" s="69"/>
      <c r="NBM249" s="69"/>
      <c r="NBN249" s="69"/>
      <c r="NBO249" s="69"/>
      <c r="NBP249" s="69"/>
      <c r="NBQ249" s="69"/>
      <c r="NBR249" s="69"/>
      <c r="NBS249" s="69"/>
      <c r="NBT249" s="69"/>
      <c r="NBU249" s="69"/>
      <c r="NBV249" s="69"/>
      <c r="NBW249" s="69"/>
      <c r="NBX249" s="69"/>
      <c r="NBY249" s="69"/>
      <c r="NBZ249" s="69"/>
      <c r="NCA249" s="69"/>
      <c r="NCB249" s="69"/>
      <c r="NCC249" s="69"/>
      <c r="NCD249" s="69"/>
      <c r="NCE249" s="69"/>
      <c r="NCF249" s="69"/>
      <c r="NCG249" s="69"/>
      <c r="NCH249" s="69"/>
      <c r="NCI249" s="69"/>
      <c r="NCJ249" s="69"/>
      <c r="NCK249" s="69"/>
      <c r="NCL249" s="69"/>
      <c r="NCM249" s="69"/>
      <c r="NCN249" s="69"/>
      <c r="NCO249" s="69"/>
      <c r="NCP249" s="69"/>
      <c r="NCQ249" s="69"/>
      <c r="NCR249" s="69"/>
      <c r="NCS249" s="69"/>
      <c r="NCT249" s="69"/>
      <c r="NCU249" s="69"/>
      <c r="NCV249" s="69"/>
      <c r="NCW249" s="69"/>
      <c r="NCX249" s="69"/>
      <c r="NCY249" s="69"/>
      <c r="NCZ249" s="69"/>
      <c r="NDA249" s="69"/>
      <c r="NDB249" s="69"/>
      <c r="NDC249" s="69"/>
      <c r="NDD249" s="69"/>
      <c r="NDE249" s="69"/>
      <c r="NDF249" s="69"/>
      <c r="NDG249" s="69"/>
      <c r="NDH249" s="69"/>
      <c r="NDI249" s="69"/>
      <c r="NDJ249" s="69"/>
      <c r="NDK249" s="69"/>
      <c r="NDL249" s="69"/>
      <c r="NDM249" s="69"/>
      <c r="NDN249" s="69"/>
      <c r="NDO249" s="69"/>
      <c r="NDP249" s="69"/>
      <c r="NDQ249" s="69"/>
      <c r="NDR249" s="69"/>
      <c r="NDS249" s="69"/>
      <c r="NDT249" s="69"/>
      <c r="NDU249" s="69"/>
      <c r="NDV249" s="69"/>
      <c r="NDW249" s="69"/>
      <c r="NDX249" s="69"/>
      <c r="NDY249" s="69"/>
      <c r="NDZ249" s="69"/>
      <c r="NEA249" s="69"/>
      <c r="NEB249" s="69"/>
      <c r="NEC249" s="69"/>
      <c r="NED249" s="69"/>
      <c r="NEE249" s="69"/>
      <c r="NEF249" s="69"/>
      <c r="NEG249" s="69"/>
      <c r="NEH249" s="69"/>
      <c r="NEI249" s="69"/>
      <c r="NEJ249" s="69"/>
      <c r="NEK249" s="69"/>
      <c r="NEL249" s="69"/>
      <c r="NEM249" s="69"/>
      <c r="NEN249" s="69"/>
      <c r="NEO249" s="69"/>
      <c r="NEP249" s="69"/>
      <c r="NEQ249" s="69"/>
      <c r="NER249" s="69"/>
      <c r="NES249" s="69"/>
      <c r="NET249" s="69"/>
      <c r="NEU249" s="69"/>
      <c r="NEV249" s="69"/>
      <c r="NEW249" s="69"/>
      <c r="NEX249" s="69"/>
      <c r="NEY249" s="69"/>
      <c r="NEZ249" s="69"/>
      <c r="NFA249" s="69"/>
      <c r="NFB249" s="69"/>
      <c r="NFC249" s="69"/>
      <c r="NFD249" s="69"/>
      <c r="NFE249" s="69"/>
      <c r="NFF249" s="69"/>
      <c r="NFG249" s="69"/>
      <c r="NFH249" s="69"/>
      <c r="NFI249" s="69"/>
      <c r="NFJ249" s="69"/>
      <c r="NFK249" s="69"/>
      <c r="NFL249" s="69"/>
      <c r="NFM249" s="69"/>
      <c r="NFN249" s="69"/>
      <c r="NFO249" s="69"/>
      <c r="NFP249" s="69"/>
      <c r="NFQ249" s="69"/>
      <c r="NFR249" s="69"/>
      <c r="NFS249" s="69"/>
      <c r="NFT249" s="69"/>
      <c r="NFU249" s="69"/>
      <c r="NFV249" s="69"/>
      <c r="NFW249" s="69"/>
      <c r="NFX249" s="69"/>
      <c r="NFY249" s="69"/>
      <c r="NFZ249" s="69"/>
      <c r="NGA249" s="69"/>
      <c r="NGB249" s="69"/>
      <c r="NGC249" s="69"/>
      <c r="NGD249" s="69"/>
      <c r="NGE249" s="69"/>
      <c r="NGF249" s="69"/>
      <c r="NGG249" s="69"/>
      <c r="NGH249" s="69"/>
      <c r="NGI249" s="69"/>
      <c r="NGJ249" s="69"/>
      <c r="NGK249" s="69"/>
      <c r="NGL249" s="69"/>
      <c r="NGM249" s="69"/>
      <c r="NGN249" s="69"/>
      <c r="NGO249" s="69"/>
      <c r="NGP249" s="69"/>
      <c r="NGQ249" s="69"/>
      <c r="NGR249" s="69"/>
      <c r="NGS249" s="69"/>
      <c r="NGT249" s="69"/>
      <c r="NGU249" s="69"/>
      <c r="NGV249" s="69"/>
      <c r="NGW249" s="69"/>
      <c r="NGX249" s="69"/>
      <c r="NGY249" s="69"/>
      <c r="NGZ249" s="69"/>
      <c r="NHA249" s="69"/>
      <c r="NHB249" s="69"/>
      <c r="NHC249" s="69"/>
      <c r="NHD249" s="69"/>
      <c r="NHE249" s="69"/>
      <c r="NHF249" s="69"/>
      <c r="NHG249" s="69"/>
      <c r="NHH249" s="69"/>
      <c r="NHI249" s="69"/>
      <c r="NHJ249" s="69"/>
      <c r="NHK249" s="69"/>
      <c r="NHL249" s="69"/>
      <c r="NHM249" s="69"/>
      <c r="NHN249" s="69"/>
      <c r="NHO249" s="69"/>
      <c r="NHP249" s="69"/>
      <c r="NHQ249" s="69"/>
      <c r="NHR249" s="69"/>
      <c r="NHS249" s="69"/>
      <c r="NHT249" s="69"/>
      <c r="NHU249" s="69"/>
      <c r="NHV249" s="69"/>
      <c r="NHW249" s="69"/>
      <c r="NHX249" s="69"/>
      <c r="NHY249" s="69"/>
      <c r="NHZ249" s="69"/>
      <c r="NIA249" s="69"/>
      <c r="NIB249" s="69"/>
      <c r="NIC249" s="69"/>
      <c r="NID249" s="69"/>
      <c r="NIE249" s="69"/>
      <c r="NIF249" s="69"/>
      <c r="NIG249" s="69"/>
      <c r="NIH249" s="69"/>
      <c r="NII249" s="69"/>
      <c r="NIJ249" s="69"/>
      <c r="NIK249" s="69"/>
      <c r="NIL249" s="69"/>
      <c r="NIM249" s="69"/>
      <c r="NIN249" s="69"/>
      <c r="NIO249" s="69"/>
      <c r="NIP249" s="69"/>
      <c r="NIQ249" s="69"/>
      <c r="NIR249" s="69"/>
      <c r="NIS249" s="69"/>
      <c r="NIT249" s="69"/>
      <c r="NIU249" s="69"/>
      <c r="NIV249" s="69"/>
      <c r="NIW249" s="69"/>
      <c r="NIX249" s="69"/>
      <c r="NIY249" s="69"/>
      <c r="NIZ249" s="69"/>
      <c r="NJA249" s="69"/>
      <c r="NJB249" s="69"/>
      <c r="NJC249" s="69"/>
      <c r="NJD249" s="69"/>
      <c r="NJE249" s="69"/>
      <c r="NJF249" s="69"/>
      <c r="NJG249" s="69"/>
      <c r="NJH249" s="69"/>
      <c r="NJI249" s="69"/>
      <c r="NJJ249" s="69"/>
      <c r="NJK249" s="69"/>
      <c r="NJL249" s="69"/>
      <c r="NJM249" s="69"/>
      <c r="NJN249" s="69"/>
      <c r="NJO249" s="69"/>
      <c r="NJP249" s="69"/>
      <c r="NJQ249" s="69"/>
      <c r="NJR249" s="69"/>
      <c r="NJS249" s="69"/>
      <c r="NJT249" s="69"/>
      <c r="NJU249" s="69"/>
      <c r="NJV249" s="69"/>
      <c r="NJW249" s="69"/>
      <c r="NJX249" s="69"/>
      <c r="NJY249" s="69"/>
      <c r="NJZ249" s="69"/>
      <c r="NKA249" s="69"/>
      <c r="NKB249" s="69"/>
      <c r="NKC249" s="69"/>
      <c r="NKD249" s="69"/>
      <c r="NKE249" s="69"/>
      <c r="NKF249" s="69"/>
      <c r="NKG249" s="69"/>
      <c r="NKH249" s="69"/>
      <c r="NKI249" s="69"/>
      <c r="NKJ249" s="69"/>
      <c r="NKK249" s="69"/>
      <c r="NKL249" s="69"/>
      <c r="NKM249" s="69"/>
      <c r="NKN249" s="69"/>
      <c r="NKO249" s="69"/>
      <c r="NKP249" s="69"/>
      <c r="NKQ249" s="69"/>
      <c r="NKR249" s="69"/>
      <c r="NKS249" s="69"/>
      <c r="NKT249" s="69"/>
      <c r="NKU249" s="69"/>
      <c r="NKV249" s="69"/>
      <c r="NKW249" s="69"/>
      <c r="NKX249" s="69"/>
      <c r="NKY249" s="69"/>
      <c r="NKZ249" s="69"/>
      <c r="NLA249" s="69"/>
      <c r="NLB249" s="69"/>
      <c r="NLC249" s="69"/>
      <c r="NLD249" s="69"/>
      <c r="NLE249" s="69"/>
      <c r="NLF249" s="69"/>
      <c r="NLG249" s="69"/>
      <c r="NLH249" s="69"/>
      <c r="NLI249" s="69"/>
      <c r="NLJ249" s="69"/>
      <c r="NLK249" s="69"/>
      <c r="NLL249" s="69"/>
      <c r="NLM249" s="69"/>
      <c r="NLN249" s="69"/>
      <c r="NLO249" s="69"/>
      <c r="NLP249" s="69"/>
      <c r="NLQ249" s="69"/>
      <c r="NLR249" s="69"/>
      <c r="NLS249" s="69"/>
      <c r="NLT249" s="69"/>
      <c r="NLU249" s="69"/>
      <c r="NLV249" s="69"/>
      <c r="NLW249" s="69"/>
      <c r="NLX249" s="69"/>
      <c r="NLY249" s="69"/>
      <c r="NLZ249" s="69"/>
      <c r="NMA249" s="69"/>
      <c r="NMB249" s="69"/>
      <c r="NMC249" s="69"/>
      <c r="NMD249" s="69"/>
      <c r="NME249" s="69"/>
      <c r="NMF249" s="69"/>
      <c r="NMG249" s="69"/>
      <c r="NMH249" s="69"/>
      <c r="NMI249" s="69"/>
      <c r="NMJ249" s="69"/>
      <c r="NMK249" s="69"/>
      <c r="NML249" s="69"/>
      <c r="NMM249" s="69"/>
      <c r="NMN249" s="69"/>
      <c r="NMO249" s="69"/>
      <c r="NMP249" s="69"/>
      <c r="NMQ249" s="69"/>
      <c r="NMR249" s="69"/>
      <c r="NMS249" s="69"/>
      <c r="NMT249" s="69"/>
      <c r="NMU249" s="69"/>
      <c r="NMV249" s="69"/>
      <c r="NMW249" s="69"/>
      <c r="NMX249" s="69"/>
      <c r="NMY249" s="69"/>
      <c r="NMZ249" s="69"/>
      <c r="NNA249" s="69"/>
      <c r="NNB249" s="69"/>
      <c r="NNC249" s="69"/>
      <c r="NND249" s="69"/>
      <c r="NNE249" s="69"/>
      <c r="NNF249" s="69"/>
      <c r="NNG249" s="69"/>
      <c r="NNH249" s="69"/>
      <c r="NNI249" s="69"/>
      <c r="NNJ249" s="69"/>
      <c r="NNK249" s="69"/>
      <c r="NNL249" s="69"/>
      <c r="NNM249" s="69"/>
      <c r="NNN249" s="69"/>
      <c r="NNO249" s="69"/>
      <c r="NNP249" s="69"/>
      <c r="NNQ249" s="69"/>
      <c r="NNR249" s="69"/>
      <c r="NNS249" s="69"/>
      <c r="NNT249" s="69"/>
      <c r="NNU249" s="69"/>
      <c r="NNV249" s="69"/>
      <c r="NNW249" s="69"/>
      <c r="NNX249" s="69"/>
      <c r="NNY249" s="69"/>
      <c r="NNZ249" s="69"/>
      <c r="NOA249" s="69"/>
      <c r="NOB249" s="69"/>
      <c r="NOC249" s="69"/>
      <c r="NOD249" s="69"/>
      <c r="NOE249" s="69"/>
      <c r="NOF249" s="69"/>
      <c r="NOG249" s="69"/>
      <c r="NOH249" s="69"/>
      <c r="NOI249" s="69"/>
      <c r="NOJ249" s="69"/>
      <c r="NOK249" s="69"/>
      <c r="NOL249" s="69"/>
      <c r="NOM249" s="69"/>
      <c r="NON249" s="69"/>
      <c r="NOO249" s="69"/>
      <c r="NOP249" s="69"/>
      <c r="NOQ249" s="69"/>
      <c r="NOR249" s="69"/>
      <c r="NOS249" s="69"/>
      <c r="NOT249" s="69"/>
      <c r="NOU249" s="69"/>
      <c r="NOV249" s="69"/>
      <c r="NOW249" s="69"/>
      <c r="NOX249" s="69"/>
      <c r="NOY249" s="69"/>
      <c r="NOZ249" s="69"/>
      <c r="NPA249" s="69"/>
      <c r="NPB249" s="69"/>
      <c r="NPC249" s="69"/>
      <c r="NPD249" s="69"/>
      <c r="NPE249" s="69"/>
      <c r="NPF249" s="69"/>
      <c r="NPG249" s="69"/>
      <c r="NPH249" s="69"/>
      <c r="NPI249" s="69"/>
      <c r="NPJ249" s="69"/>
      <c r="NPK249" s="69"/>
      <c r="NPL249" s="69"/>
      <c r="NPM249" s="69"/>
      <c r="NPN249" s="69"/>
      <c r="NPO249" s="69"/>
      <c r="NPP249" s="69"/>
      <c r="NPQ249" s="69"/>
      <c r="NPR249" s="69"/>
      <c r="NPS249" s="69"/>
      <c r="NPT249" s="69"/>
      <c r="NPU249" s="69"/>
      <c r="NPV249" s="69"/>
      <c r="NPW249" s="69"/>
      <c r="NPX249" s="69"/>
      <c r="NPY249" s="69"/>
      <c r="NPZ249" s="69"/>
      <c r="NQA249" s="69"/>
      <c r="NQB249" s="69"/>
      <c r="NQC249" s="69"/>
      <c r="NQD249" s="69"/>
      <c r="NQE249" s="69"/>
      <c r="NQF249" s="69"/>
      <c r="NQG249" s="69"/>
      <c r="NQH249" s="69"/>
      <c r="NQI249" s="69"/>
      <c r="NQJ249" s="69"/>
      <c r="NQK249" s="69"/>
      <c r="NQL249" s="69"/>
      <c r="NQM249" s="69"/>
      <c r="NQN249" s="69"/>
      <c r="NQO249" s="69"/>
      <c r="NQP249" s="69"/>
      <c r="NQQ249" s="69"/>
      <c r="NQR249" s="69"/>
      <c r="NQS249" s="69"/>
      <c r="NQT249" s="69"/>
      <c r="NQU249" s="69"/>
      <c r="NQV249" s="69"/>
      <c r="NQW249" s="69"/>
      <c r="NQX249" s="69"/>
      <c r="NQY249" s="69"/>
      <c r="NQZ249" s="69"/>
      <c r="NRA249" s="69"/>
      <c r="NRB249" s="69"/>
      <c r="NRC249" s="69"/>
      <c r="NRD249" s="69"/>
      <c r="NRE249" s="69"/>
      <c r="NRF249" s="69"/>
      <c r="NRG249" s="69"/>
      <c r="NRH249" s="69"/>
      <c r="NRI249" s="69"/>
      <c r="NRJ249" s="69"/>
      <c r="NRK249" s="69"/>
      <c r="NRL249" s="69"/>
      <c r="NRM249" s="69"/>
      <c r="NRN249" s="69"/>
      <c r="NRO249" s="69"/>
      <c r="NRP249" s="69"/>
      <c r="NRQ249" s="69"/>
      <c r="NRR249" s="69"/>
      <c r="NRS249" s="69"/>
      <c r="NRT249" s="69"/>
      <c r="NRU249" s="69"/>
      <c r="NRV249" s="69"/>
      <c r="NRW249" s="69"/>
      <c r="NRX249" s="69"/>
      <c r="NRY249" s="69"/>
      <c r="NRZ249" s="69"/>
      <c r="NSA249" s="69"/>
      <c r="NSB249" s="69"/>
      <c r="NSC249" s="69"/>
      <c r="NSD249" s="69"/>
      <c r="NSE249" s="69"/>
      <c r="NSF249" s="69"/>
      <c r="NSG249" s="69"/>
      <c r="NSH249" s="69"/>
      <c r="NSI249" s="69"/>
      <c r="NSJ249" s="69"/>
      <c r="NSK249" s="69"/>
      <c r="NSL249" s="69"/>
      <c r="NSM249" s="69"/>
      <c r="NSN249" s="69"/>
      <c r="NSO249" s="69"/>
      <c r="NSP249" s="69"/>
      <c r="NSQ249" s="69"/>
      <c r="NSR249" s="69"/>
      <c r="NSS249" s="69"/>
      <c r="NST249" s="69"/>
      <c r="NSU249" s="69"/>
      <c r="NSV249" s="69"/>
      <c r="NSW249" s="69"/>
      <c r="NSX249" s="69"/>
      <c r="NSY249" s="69"/>
      <c r="NSZ249" s="69"/>
      <c r="NTA249" s="69"/>
      <c r="NTB249" s="69"/>
      <c r="NTC249" s="69"/>
      <c r="NTD249" s="69"/>
      <c r="NTE249" s="69"/>
      <c r="NTF249" s="69"/>
      <c r="NTG249" s="69"/>
      <c r="NTH249" s="69"/>
      <c r="NTI249" s="69"/>
      <c r="NTJ249" s="69"/>
      <c r="NTK249" s="69"/>
      <c r="NTL249" s="69"/>
      <c r="NTM249" s="69"/>
      <c r="NTN249" s="69"/>
      <c r="NTO249" s="69"/>
      <c r="NTP249" s="69"/>
      <c r="NTQ249" s="69"/>
      <c r="NTR249" s="69"/>
      <c r="NTS249" s="69"/>
      <c r="NTT249" s="69"/>
      <c r="NTU249" s="69"/>
      <c r="NTV249" s="69"/>
      <c r="NTW249" s="69"/>
      <c r="NTX249" s="69"/>
      <c r="NTY249" s="69"/>
      <c r="NTZ249" s="69"/>
      <c r="NUA249" s="69"/>
      <c r="NUB249" s="69"/>
      <c r="NUC249" s="69"/>
      <c r="NUD249" s="69"/>
      <c r="NUE249" s="69"/>
      <c r="NUF249" s="69"/>
      <c r="NUG249" s="69"/>
      <c r="NUH249" s="69"/>
      <c r="NUI249" s="69"/>
      <c r="NUJ249" s="69"/>
      <c r="NUK249" s="69"/>
      <c r="NUL249" s="69"/>
      <c r="NUM249" s="69"/>
      <c r="NUN249" s="69"/>
      <c r="NUO249" s="69"/>
      <c r="NUP249" s="69"/>
      <c r="NUQ249" s="69"/>
      <c r="NUR249" s="69"/>
      <c r="NUS249" s="69"/>
      <c r="NUT249" s="69"/>
      <c r="NUU249" s="69"/>
      <c r="NUV249" s="69"/>
      <c r="NUW249" s="69"/>
      <c r="NUX249" s="69"/>
      <c r="NUY249" s="69"/>
      <c r="NUZ249" s="69"/>
      <c r="NVA249" s="69"/>
      <c r="NVB249" s="69"/>
      <c r="NVC249" s="69"/>
      <c r="NVD249" s="69"/>
      <c r="NVE249" s="69"/>
      <c r="NVF249" s="69"/>
      <c r="NVG249" s="69"/>
      <c r="NVH249" s="69"/>
      <c r="NVI249" s="69"/>
      <c r="NVJ249" s="69"/>
      <c r="NVK249" s="69"/>
      <c r="NVL249" s="69"/>
      <c r="NVM249" s="69"/>
      <c r="NVN249" s="69"/>
      <c r="NVO249" s="69"/>
      <c r="NVP249" s="69"/>
      <c r="NVQ249" s="69"/>
      <c r="NVR249" s="69"/>
      <c r="NVS249" s="69"/>
      <c r="NVT249" s="69"/>
      <c r="NVU249" s="69"/>
      <c r="NVV249" s="69"/>
      <c r="NVW249" s="69"/>
      <c r="NVX249" s="69"/>
      <c r="NVY249" s="69"/>
      <c r="NVZ249" s="69"/>
      <c r="NWA249" s="69"/>
      <c r="NWB249" s="69"/>
      <c r="NWC249" s="69"/>
      <c r="NWD249" s="69"/>
      <c r="NWE249" s="69"/>
      <c r="NWF249" s="69"/>
      <c r="NWG249" s="69"/>
      <c r="NWH249" s="69"/>
      <c r="NWI249" s="69"/>
      <c r="NWJ249" s="69"/>
      <c r="NWK249" s="69"/>
      <c r="NWL249" s="69"/>
      <c r="NWM249" s="69"/>
      <c r="NWN249" s="69"/>
      <c r="NWO249" s="69"/>
      <c r="NWP249" s="69"/>
      <c r="NWQ249" s="69"/>
      <c r="NWR249" s="69"/>
      <c r="NWS249" s="69"/>
      <c r="NWT249" s="69"/>
      <c r="NWU249" s="69"/>
      <c r="NWV249" s="69"/>
      <c r="NWW249" s="69"/>
      <c r="NWX249" s="69"/>
      <c r="NWY249" s="69"/>
      <c r="NWZ249" s="69"/>
      <c r="NXA249" s="69"/>
      <c r="NXB249" s="69"/>
      <c r="NXC249" s="69"/>
      <c r="NXD249" s="69"/>
      <c r="NXE249" s="69"/>
      <c r="NXF249" s="69"/>
      <c r="NXG249" s="69"/>
      <c r="NXH249" s="69"/>
      <c r="NXI249" s="69"/>
      <c r="NXJ249" s="69"/>
      <c r="NXK249" s="69"/>
      <c r="NXL249" s="69"/>
      <c r="NXM249" s="69"/>
      <c r="NXN249" s="69"/>
      <c r="NXO249" s="69"/>
      <c r="NXP249" s="69"/>
      <c r="NXQ249" s="69"/>
      <c r="NXR249" s="69"/>
      <c r="NXS249" s="69"/>
      <c r="NXT249" s="69"/>
      <c r="NXU249" s="69"/>
      <c r="NXV249" s="69"/>
      <c r="NXW249" s="69"/>
      <c r="NXX249" s="69"/>
      <c r="NXY249" s="69"/>
      <c r="NXZ249" s="69"/>
      <c r="NYA249" s="69"/>
      <c r="NYB249" s="69"/>
      <c r="NYC249" s="69"/>
      <c r="NYD249" s="69"/>
      <c r="NYE249" s="69"/>
      <c r="NYF249" s="69"/>
      <c r="NYG249" s="69"/>
      <c r="NYH249" s="69"/>
      <c r="NYI249" s="69"/>
      <c r="NYJ249" s="69"/>
      <c r="NYK249" s="69"/>
      <c r="NYL249" s="69"/>
      <c r="NYM249" s="69"/>
      <c r="NYN249" s="69"/>
      <c r="NYO249" s="69"/>
      <c r="NYP249" s="69"/>
      <c r="NYQ249" s="69"/>
      <c r="NYR249" s="69"/>
      <c r="NYS249" s="69"/>
      <c r="NYT249" s="69"/>
      <c r="NYU249" s="69"/>
      <c r="NYV249" s="69"/>
      <c r="NYW249" s="69"/>
      <c r="NYX249" s="69"/>
      <c r="NYY249" s="69"/>
      <c r="NYZ249" s="69"/>
      <c r="NZA249" s="69"/>
      <c r="NZB249" s="69"/>
      <c r="NZC249" s="69"/>
      <c r="NZD249" s="69"/>
      <c r="NZE249" s="69"/>
      <c r="NZF249" s="69"/>
      <c r="NZG249" s="69"/>
      <c r="NZH249" s="69"/>
      <c r="NZI249" s="69"/>
      <c r="NZJ249" s="69"/>
      <c r="NZK249" s="69"/>
      <c r="NZL249" s="69"/>
      <c r="NZM249" s="69"/>
      <c r="NZN249" s="69"/>
      <c r="NZO249" s="69"/>
      <c r="NZP249" s="69"/>
      <c r="NZQ249" s="69"/>
      <c r="NZR249" s="69"/>
      <c r="NZS249" s="69"/>
      <c r="NZT249" s="69"/>
      <c r="NZU249" s="69"/>
      <c r="NZV249" s="69"/>
      <c r="NZW249" s="69"/>
      <c r="NZX249" s="69"/>
      <c r="NZY249" s="69"/>
      <c r="NZZ249" s="69"/>
      <c r="OAA249" s="69"/>
      <c r="OAB249" s="69"/>
      <c r="OAC249" s="69"/>
      <c r="OAD249" s="69"/>
      <c r="OAE249" s="69"/>
      <c r="OAF249" s="69"/>
      <c r="OAG249" s="69"/>
      <c r="OAH249" s="69"/>
      <c r="OAI249" s="69"/>
      <c r="OAJ249" s="69"/>
      <c r="OAK249" s="69"/>
      <c r="OAL249" s="69"/>
      <c r="OAM249" s="69"/>
      <c r="OAN249" s="69"/>
      <c r="OAO249" s="69"/>
      <c r="OAP249" s="69"/>
      <c r="OAQ249" s="69"/>
      <c r="OAR249" s="69"/>
      <c r="OAS249" s="69"/>
      <c r="OAT249" s="69"/>
      <c r="OAU249" s="69"/>
      <c r="OAV249" s="69"/>
      <c r="OAW249" s="69"/>
      <c r="OAX249" s="69"/>
      <c r="OAY249" s="69"/>
      <c r="OAZ249" s="69"/>
      <c r="OBA249" s="69"/>
      <c r="OBB249" s="69"/>
      <c r="OBC249" s="69"/>
      <c r="OBD249" s="69"/>
      <c r="OBE249" s="69"/>
      <c r="OBF249" s="69"/>
      <c r="OBG249" s="69"/>
      <c r="OBH249" s="69"/>
      <c r="OBI249" s="69"/>
      <c r="OBJ249" s="69"/>
      <c r="OBK249" s="69"/>
      <c r="OBL249" s="69"/>
      <c r="OBM249" s="69"/>
      <c r="OBN249" s="69"/>
      <c r="OBO249" s="69"/>
      <c r="OBP249" s="69"/>
      <c r="OBQ249" s="69"/>
      <c r="OBR249" s="69"/>
      <c r="OBS249" s="69"/>
      <c r="OBT249" s="69"/>
      <c r="OBU249" s="69"/>
      <c r="OBV249" s="69"/>
      <c r="OBW249" s="69"/>
      <c r="OBX249" s="69"/>
      <c r="OBY249" s="69"/>
      <c r="OBZ249" s="69"/>
      <c r="OCA249" s="69"/>
      <c r="OCB249" s="69"/>
      <c r="OCC249" s="69"/>
      <c r="OCD249" s="69"/>
      <c r="OCE249" s="69"/>
      <c r="OCF249" s="69"/>
      <c r="OCG249" s="69"/>
      <c r="OCH249" s="69"/>
      <c r="OCI249" s="69"/>
      <c r="OCJ249" s="69"/>
      <c r="OCK249" s="69"/>
      <c r="OCL249" s="69"/>
      <c r="OCM249" s="69"/>
      <c r="OCN249" s="69"/>
      <c r="OCO249" s="69"/>
      <c r="OCP249" s="69"/>
      <c r="OCQ249" s="69"/>
      <c r="OCR249" s="69"/>
      <c r="OCS249" s="69"/>
      <c r="OCT249" s="69"/>
      <c r="OCU249" s="69"/>
      <c r="OCV249" s="69"/>
      <c r="OCW249" s="69"/>
      <c r="OCX249" s="69"/>
      <c r="OCY249" s="69"/>
      <c r="OCZ249" s="69"/>
      <c r="ODA249" s="69"/>
      <c r="ODB249" s="69"/>
      <c r="ODC249" s="69"/>
      <c r="ODD249" s="69"/>
      <c r="ODE249" s="69"/>
      <c r="ODF249" s="69"/>
      <c r="ODG249" s="69"/>
      <c r="ODH249" s="69"/>
      <c r="ODI249" s="69"/>
      <c r="ODJ249" s="69"/>
      <c r="ODK249" s="69"/>
      <c r="ODL249" s="69"/>
      <c r="ODM249" s="69"/>
      <c r="ODN249" s="69"/>
      <c r="ODO249" s="69"/>
      <c r="ODP249" s="69"/>
      <c r="ODQ249" s="69"/>
      <c r="ODR249" s="69"/>
      <c r="ODS249" s="69"/>
      <c r="ODT249" s="69"/>
      <c r="ODU249" s="69"/>
      <c r="ODV249" s="69"/>
      <c r="ODW249" s="69"/>
      <c r="ODX249" s="69"/>
      <c r="ODY249" s="69"/>
      <c r="ODZ249" s="69"/>
      <c r="OEA249" s="69"/>
      <c r="OEB249" s="69"/>
      <c r="OEC249" s="69"/>
      <c r="OED249" s="69"/>
      <c r="OEE249" s="69"/>
      <c r="OEF249" s="69"/>
      <c r="OEG249" s="69"/>
      <c r="OEH249" s="69"/>
      <c r="OEI249" s="69"/>
      <c r="OEJ249" s="69"/>
      <c r="OEK249" s="69"/>
      <c r="OEL249" s="69"/>
      <c r="OEM249" s="69"/>
      <c r="OEN249" s="69"/>
      <c r="OEO249" s="69"/>
      <c r="OEP249" s="69"/>
      <c r="OEQ249" s="69"/>
      <c r="OER249" s="69"/>
      <c r="OES249" s="69"/>
      <c r="OET249" s="69"/>
      <c r="OEU249" s="69"/>
      <c r="OEV249" s="69"/>
      <c r="OEW249" s="69"/>
      <c r="OEX249" s="69"/>
      <c r="OEY249" s="69"/>
      <c r="OEZ249" s="69"/>
      <c r="OFA249" s="69"/>
      <c r="OFB249" s="69"/>
      <c r="OFC249" s="69"/>
      <c r="OFD249" s="69"/>
      <c r="OFE249" s="69"/>
      <c r="OFF249" s="69"/>
      <c r="OFG249" s="69"/>
      <c r="OFH249" s="69"/>
      <c r="OFI249" s="69"/>
      <c r="OFJ249" s="69"/>
      <c r="OFK249" s="69"/>
      <c r="OFL249" s="69"/>
      <c r="OFM249" s="69"/>
      <c r="OFN249" s="69"/>
      <c r="OFO249" s="69"/>
      <c r="OFP249" s="69"/>
      <c r="OFQ249" s="69"/>
      <c r="OFR249" s="69"/>
      <c r="OFS249" s="69"/>
      <c r="OFT249" s="69"/>
      <c r="OFU249" s="69"/>
      <c r="OFV249" s="69"/>
      <c r="OFW249" s="69"/>
      <c r="OFX249" s="69"/>
      <c r="OFY249" s="69"/>
      <c r="OFZ249" s="69"/>
      <c r="OGA249" s="69"/>
      <c r="OGB249" s="69"/>
      <c r="OGC249" s="69"/>
      <c r="OGD249" s="69"/>
      <c r="OGE249" s="69"/>
      <c r="OGF249" s="69"/>
      <c r="OGG249" s="69"/>
      <c r="OGH249" s="69"/>
      <c r="OGI249" s="69"/>
      <c r="OGJ249" s="69"/>
      <c r="OGK249" s="69"/>
      <c r="OGL249" s="69"/>
      <c r="OGM249" s="69"/>
      <c r="OGN249" s="69"/>
      <c r="OGO249" s="69"/>
      <c r="OGP249" s="69"/>
      <c r="OGQ249" s="69"/>
      <c r="OGR249" s="69"/>
      <c r="OGS249" s="69"/>
      <c r="OGT249" s="69"/>
      <c r="OGU249" s="69"/>
      <c r="OGV249" s="69"/>
      <c r="OGW249" s="69"/>
      <c r="OGX249" s="69"/>
      <c r="OGY249" s="69"/>
      <c r="OGZ249" s="69"/>
      <c r="OHA249" s="69"/>
      <c r="OHB249" s="69"/>
      <c r="OHC249" s="69"/>
      <c r="OHD249" s="69"/>
      <c r="OHE249" s="69"/>
      <c r="OHF249" s="69"/>
      <c r="OHG249" s="69"/>
      <c r="OHH249" s="69"/>
      <c r="OHI249" s="69"/>
      <c r="OHJ249" s="69"/>
      <c r="OHK249" s="69"/>
      <c r="OHL249" s="69"/>
      <c r="OHM249" s="69"/>
      <c r="OHN249" s="69"/>
      <c r="OHO249" s="69"/>
      <c r="OHP249" s="69"/>
      <c r="OHQ249" s="69"/>
      <c r="OHR249" s="69"/>
      <c r="OHS249" s="69"/>
      <c r="OHT249" s="69"/>
      <c r="OHU249" s="69"/>
      <c r="OHV249" s="69"/>
      <c r="OHW249" s="69"/>
      <c r="OHX249" s="69"/>
      <c r="OHY249" s="69"/>
      <c r="OHZ249" s="69"/>
      <c r="OIA249" s="69"/>
      <c r="OIB249" s="69"/>
      <c r="OIC249" s="69"/>
      <c r="OID249" s="69"/>
      <c r="OIE249" s="69"/>
      <c r="OIF249" s="69"/>
      <c r="OIG249" s="69"/>
      <c r="OIH249" s="69"/>
      <c r="OII249" s="69"/>
      <c r="OIJ249" s="69"/>
      <c r="OIK249" s="69"/>
      <c r="OIL249" s="69"/>
      <c r="OIM249" s="69"/>
      <c r="OIN249" s="69"/>
      <c r="OIO249" s="69"/>
      <c r="OIP249" s="69"/>
      <c r="OIQ249" s="69"/>
      <c r="OIR249" s="69"/>
      <c r="OIS249" s="69"/>
      <c r="OIT249" s="69"/>
      <c r="OIU249" s="69"/>
      <c r="OIV249" s="69"/>
      <c r="OIW249" s="69"/>
      <c r="OIX249" s="69"/>
      <c r="OIY249" s="69"/>
      <c r="OIZ249" s="69"/>
      <c r="OJA249" s="69"/>
      <c r="OJB249" s="69"/>
      <c r="OJC249" s="69"/>
      <c r="OJD249" s="69"/>
      <c r="OJE249" s="69"/>
      <c r="OJF249" s="69"/>
      <c r="OJG249" s="69"/>
      <c r="OJH249" s="69"/>
      <c r="OJI249" s="69"/>
      <c r="OJJ249" s="69"/>
      <c r="OJK249" s="69"/>
      <c r="OJL249" s="69"/>
      <c r="OJM249" s="69"/>
      <c r="OJN249" s="69"/>
      <c r="OJO249" s="69"/>
      <c r="OJP249" s="69"/>
      <c r="OJQ249" s="69"/>
      <c r="OJR249" s="69"/>
      <c r="OJS249" s="69"/>
      <c r="OJT249" s="69"/>
      <c r="OJU249" s="69"/>
      <c r="OJV249" s="69"/>
      <c r="OJW249" s="69"/>
      <c r="OJX249" s="69"/>
      <c r="OJY249" s="69"/>
      <c r="OJZ249" s="69"/>
      <c r="OKA249" s="69"/>
      <c r="OKB249" s="69"/>
      <c r="OKC249" s="69"/>
      <c r="OKD249" s="69"/>
      <c r="OKE249" s="69"/>
      <c r="OKF249" s="69"/>
      <c r="OKG249" s="69"/>
      <c r="OKH249" s="69"/>
      <c r="OKI249" s="69"/>
      <c r="OKJ249" s="69"/>
      <c r="OKK249" s="69"/>
      <c r="OKL249" s="69"/>
      <c r="OKM249" s="69"/>
      <c r="OKN249" s="69"/>
      <c r="OKO249" s="69"/>
      <c r="OKP249" s="69"/>
      <c r="OKQ249" s="69"/>
      <c r="OKR249" s="69"/>
      <c r="OKS249" s="69"/>
      <c r="OKT249" s="69"/>
      <c r="OKU249" s="69"/>
      <c r="OKV249" s="69"/>
      <c r="OKW249" s="69"/>
      <c r="OKX249" s="69"/>
      <c r="OKY249" s="69"/>
      <c r="OKZ249" s="69"/>
      <c r="OLA249" s="69"/>
      <c r="OLB249" s="69"/>
      <c r="OLC249" s="69"/>
      <c r="OLD249" s="69"/>
      <c r="OLE249" s="69"/>
      <c r="OLF249" s="69"/>
      <c r="OLG249" s="69"/>
      <c r="OLH249" s="69"/>
      <c r="OLI249" s="69"/>
      <c r="OLJ249" s="69"/>
      <c r="OLK249" s="69"/>
      <c r="OLL249" s="69"/>
      <c r="OLM249" s="69"/>
      <c r="OLN249" s="69"/>
      <c r="OLO249" s="69"/>
      <c r="OLP249" s="69"/>
      <c r="OLQ249" s="69"/>
      <c r="OLR249" s="69"/>
      <c r="OLS249" s="69"/>
      <c r="OLT249" s="69"/>
      <c r="OLU249" s="69"/>
      <c r="OLV249" s="69"/>
      <c r="OLW249" s="69"/>
      <c r="OLX249" s="69"/>
      <c r="OLY249" s="69"/>
      <c r="OLZ249" s="69"/>
      <c r="OMA249" s="69"/>
      <c r="OMB249" s="69"/>
      <c r="OMC249" s="69"/>
      <c r="OMD249" s="69"/>
      <c r="OME249" s="69"/>
      <c r="OMF249" s="69"/>
      <c r="OMG249" s="69"/>
      <c r="OMH249" s="69"/>
      <c r="OMI249" s="69"/>
      <c r="OMJ249" s="69"/>
      <c r="OMK249" s="69"/>
      <c r="OML249" s="69"/>
      <c r="OMM249" s="69"/>
      <c r="OMN249" s="69"/>
      <c r="OMO249" s="69"/>
      <c r="OMP249" s="69"/>
      <c r="OMQ249" s="69"/>
      <c r="OMR249" s="69"/>
      <c r="OMS249" s="69"/>
      <c r="OMT249" s="69"/>
      <c r="OMU249" s="69"/>
      <c r="OMV249" s="69"/>
      <c r="OMW249" s="69"/>
      <c r="OMX249" s="69"/>
      <c r="OMY249" s="69"/>
      <c r="OMZ249" s="69"/>
      <c r="ONA249" s="69"/>
      <c r="ONB249" s="69"/>
      <c r="ONC249" s="69"/>
      <c r="OND249" s="69"/>
      <c r="ONE249" s="69"/>
      <c r="ONF249" s="69"/>
      <c r="ONG249" s="69"/>
      <c r="ONH249" s="69"/>
      <c r="ONI249" s="69"/>
      <c r="ONJ249" s="69"/>
      <c r="ONK249" s="69"/>
      <c r="ONL249" s="69"/>
      <c r="ONM249" s="69"/>
      <c r="ONN249" s="69"/>
      <c r="ONO249" s="69"/>
      <c r="ONP249" s="69"/>
      <c r="ONQ249" s="69"/>
      <c r="ONR249" s="69"/>
      <c r="ONS249" s="69"/>
      <c r="ONT249" s="69"/>
      <c r="ONU249" s="69"/>
      <c r="ONV249" s="69"/>
      <c r="ONW249" s="69"/>
      <c r="ONX249" s="69"/>
      <c r="ONY249" s="69"/>
      <c r="ONZ249" s="69"/>
      <c r="OOA249" s="69"/>
      <c r="OOB249" s="69"/>
      <c r="OOC249" s="69"/>
      <c r="OOD249" s="69"/>
      <c r="OOE249" s="69"/>
      <c r="OOF249" s="69"/>
      <c r="OOG249" s="69"/>
      <c r="OOH249" s="69"/>
      <c r="OOI249" s="69"/>
      <c r="OOJ249" s="69"/>
      <c r="OOK249" s="69"/>
      <c r="OOL249" s="69"/>
      <c r="OOM249" s="69"/>
      <c r="OON249" s="69"/>
      <c r="OOO249" s="69"/>
      <c r="OOP249" s="69"/>
      <c r="OOQ249" s="69"/>
      <c r="OOR249" s="69"/>
      <c r="OOS249" s="69"/>
      <c r="OOT249" s="69"/>
      <c r="OOU249" s="69"/>
      <c r="OOV249" s="69"/>
      <c r="OOW249" s="69"/>
      <c r="OOX249" s="69"/>
      <c r="OOY249" s="69"/>
      <c r="OOZ249" s="69"/>
      <c r="OPA249" s="69"/>
      <c r="OPB249" s="69"/>
      <c r="OPC249" s="69"/>
      <c r="OPD249" s="69"/>
      <c r="OPE249" s="69"/>
      <c r="OPF249" s="69"/>
      <c r="OPG249" s="69"/>
      <c r="OPH249" s="69"/>
      <c r="OPI249" s="69"/>
      <c r="OPJ249" s="69"/>
      <c r="OPK249" s="69"/>
      <c r="OPL249" s="69"/>
      <c r="OPM249" s="69"/>
      <c r="OPN249" s="69"/>
      <c r="OPO249" s="69"/>
      <c r="OPP249" s="69"/>
      <c r="OPQ249" s="69"/>
      <c r="OPR249" s="69"/>
      <c r="OPS249" s="69"/>
      <c r="OPT249" s="69"/>
      <c r="OPU249" s="69"/>
      <c r="OPV249" s="69"/>
      <c r="OPW249" s="69"/>
      <c r="OPX249" s="69"/>
      <c r="OPY249" s="69"/>
      <c r="OPZ249" s="69"/>
      <c r="OQA249" s="69"/>
      <c r="OQB249" s="69"/>
      <c r="OQC249" s="69"/>
      <c r="OQD249" s="69"/>
      <c r="OQE249" s="69"/>
      <c r="OQF249" s="69"/>
      <c r="OQG249" s="69"/>
      <c r="OQH249" s="69"/>
      <c r="OQI249" s="69"/>
      <c r="OQJ249" s="69"/>
      <c r="OQK249" s="69"/>
      <c r="OQL249" s="69"/>
      <c r="OQM249" s="69"/>
      <c r="OQN249" s="69"/>
      <c r="OQO249" s="69"/>
      <c r="OQP249" s="69"/>
      <c r="OQQ249" s="69"/>
      <c r="OQR249" s="69"/>
      <c r="OQS249" s="69"/>
      <c r="OQT249" s="69"/>
      <c r="OQU249" s="69"/>
      <c r="OQV249" s="69"/>
      <c r="OQW249" s="69"/>
      <c r="OQX249" s="69"/>
      <c r="OQY249" s="69"/>
      <c r="OQZ249" s="69"/>
      <c r="ORA249" s="69"/>
      <c r="ORB249" s="69"/>
      <c r="ORC249" s="69"/>
      <c r="ORD249" s="69"/>
      <c r="ORE249" s="69"/>
      <c r="ORF249" s="69"/>
      <c r="ORG249" s="69"/>
      <c r="ORH249" s="69"/>
      <c r="ORI249" s="69"/>
      <c r="ORJ249" s="69"/>
      <c r="ORK249" s="69"/>
      <c r="ORL249" s="69"/>
      <c r="ORM249" s="69"/>
      <c r="ORN249" s="69"/>
      <c r="ORO249" s="69"/>
      <c r="ORP249" s="69"/>
      <c r="ORQ249" s="69"/>
      <c r="ORR249" s="69"/>
      <c r="ORS249" s="69"/>
      <c r="ORT249" s="69"/>
      <c r="ORU249" s="69"/>
      <c r="ORV249" s="69"/>
      <c r="ORW249" s="69"/>
      <c r="ORX249" s="69"/>
      <c r="ORY249" s="69"/>
      <c r="ORZ249" s="69"/>
      <c r="OSA249" s="69"/>
      <c r="OSB249" s="69"/>
      <c r="OSC249" s="69"/>
      <c r="OSD249" s="69"/>
      <c r="OSE249" s="69"/>
      <c r="OSF249" s="69"/>
      <c r="OSG249" s="69"/>
      <c r="OSH249" s="69"/>
      <c r="OSI249" s="69"/>
      <c r="OSJ249" s="69"/>
      <c r="OSK249" s="69"/>
      <c r="OSL249" s="69"/>
      <c r="OSM249" s="69"/>
      <c r="OSN249" s="69"/>
      <c r="OSO249" s="69"/>
      <c r="OSP249" s="69"/>
      <c r="OSQ249" s="69"/>
      <c r="OSR249" s="69"/>
      <c r="OSS249" s="69"/>
      <c r="OST249" s="69"/>
      <c r="OSU249" s="69"/>
      <c r="OSV249" s="69"/>
      <c r="OSW249" s="69"/>
      <c r="OSX249" s="69"/>
      <c r="OSY249" s="69"/>
      <c r="OSZ249" s="69"/>
      <c r="OTA249" s="69"/>
      <c r="OTB249" s="69"/>
      <c r="OTC249" s="69"/>
      <c r="OTD249" s="69"/>
      <c r="OTE249" s="69"/>
      <c r="OTF249" s="69"/>
      <c r="OTG249" s="69"/>
      <c r="OTH249" s="69"/>
      <c r="OTI249" s="69"/>
      <c r="OTJ249" s="69"/>
      <c r="OTK249" s="69"/>
      <c r="OTL249" s="69"/>
      <c r="OTM249" s="69"/>
      <c r="OTN249" s="69"/>
      <c r="OTO249" s="69"/>
      <c r="OTP249" s="69"/>
      <c r="OTQ249" s="69"/>
      <c r="OTR249" s="69"/>
      <c r="OTS249" s="69"/>
      <c r="OTT249" s="69"/>
      <c r="OTU249" s="69"/>
      <c r="OTV249" s="69"/>
      <c r="OTW249" s="69"/>
      <c r="OTX249" s="69"/>
      <c r="OTY249" s="69"/>
      <c r="OTZ249" s="69"/>
      <c r="OUA249" s="69"/>
      <c r="OUB249" s="69"/>
      <c r="OUC249" s="69"/>
      <c r="OUD249" s="69"/>
      <c r="OUE249" s="69"/>
      <c r="OUF249" s="69"/>
      <c r="OUG249" s="69"/>
      <c r="OUH249" s="69"/>
      <c r="OUI249" s="69"/>
      <c r="OUJ249" s="69"/>
      <c r="OUK249" s="69"/>
      <c r="OUL249" s="69"/>
      <c r="OUM249" s="69"/>
      <c r="OUN249" s="69"/>
      <c r="OUO249" s="69"/>
      <c r="OUP249" s="69"/>
      <c r="OUQ249" s="69"/>
      <c r="OUR249" s="69"/>
      <c r="OUS249" s="69"/>
      <c r="OUT249" s="69"/>
      <c r="OUU249" s="69"/>
      <c r="OUV249" s="69"/>
      <c r="OUW249" s="69"/>
      <c r="OUX249" s="69"/>
      <c r="OUY249" s="69"/>
      <c r="OUZ249" s="69"/>
      <c r="OVA249" s="69"/>
      <c r="OVB249" s="69"/>
      <c r="OVC249" s="69"/>
      <c r="OVD249" s="69"/>
      <c r="OVE249" s="69"/>
      <c r="OVF249" s="69"/>
      <c r="OVG249" s="69"/>
      <c r="OVH249" s="69"/>
      <c r="OVI249" s="69"/>
      <c r="OVJ249" s="69"/>
      <c r="OVK249" s="69"/>
      <c r="OVL249" s="69"/>
      <c r="OVM249" s="69"/>
      <c r="OVN249" s="69"/>
      <c r="OVO249" s="69"/>
      <c r="OVP249" s="69"/>
      <c r="OVQ249" s="69"/>
      <c r="OVR249" s="69"/>
      <c r="OVS249" s="69"/>
      <c r="OVT249" s="69"/>
      <c r="OVU249" s="69"/>
      <c r="OVV249" s="69"/>
      <c r="OVW249" s="69"/>
      <c r="OVX249" s="69"/>
      <c r="OVY249" s="69"/>
      <c r="OVZ249" s="69"/>
      <c r="OWA249" s="69"/>
      <c r="OWB249" s="69"/>
      <c r="OWC249" s="69"/>
      <c r="OWD249" s="69"/>
      <c r="OWE249" s="69"/>
      <c r="OWF249" s="69"/>
      <c r="OWG249" s="69"/>
      <c r="OWH249" s="69"/>
      <c r="OWI249" s="69"/>
      <c r="OWJ249" s="69"/>
      <c r="OWK249" s="69"/>
      <c r="OWL249" s="69"/>
      <c r="OWM249" s="69"/>
      <c r="OWN249" s="69"/>
      <c r="OWO249" s="69"/>
      <c r="OWP249" s="69"/>
      <c r="OWQ249" s="69"/>
      <c r="OWR249" s="69"/>
      <c r="OWS249" s="69"/>
      <c r="OWT249" s="69"/>
      <c r="OWU249" s="69"/>
      <c r="OWV249" s="69"/>
      <c r="OWW249" s="69"/>
      <c r="OWX249" s="69"/>
      <c r="OWY249" s="69"/>
      <c r="OWZ249" s="69"/>
      <c r="OXA249" s="69"/>
      <c r="OXB249" s="69"/>
      <c r="OXC249" s="69"/>
      <c r="OXD249" s="69"/>
      <c r="OXE249" s="69"/>
      <c r="OXF249" s="69"/>
      <c r="OXG249" s="69"/>
      <c r="OXH249" s="69"/>
      <c r="OXI249" s="69"/>
      <c r="OXJ249" s="69"/>
      <c r="OXK249" s="69"/>
      <c r="OXL249" s="69"/>
      <c r="OXM249" s="69"/>
      <c r="OXN249" s="69"/>
      <c r="OXO249" s="69"/>
      <c r="OXP249" s="69"/>
      <c r="OXQ249" s="69"/>
      <c r="OXR249" s="69"/>
      <c r="OXS249" s="69"/>
      <c r="OXT249" s="69"/>
      <c r="OXU249" s="69"/>
      <c r="OXV249" s="69"/>
      <c r="OXW249" s="69"/>
      <c r="OXX249" s="69"/>
      <c r="OXY249" s="69"/>
      <c r="OXZ249" s="69"/>
      <c r="OYA249" s="69"/>
      <c r="OYB249" s="69"/>
      <c r="OYC249" s="69"/>
      <c r="OYD249" s="69"/>
      <c r="OYE249" s="69"/>
      <c r="OYF249" s="69"/>
      <c r="OYG249" s="69"/>
      <c r="OYH249" s="69"/>
      <c r="OYI249" s="69"/>
      <c r="OYJ249" s="69"/>
      <c r="OYK249" s="69"/>
      <c r="OYL249" s="69"/>
      <c r="OYM249" s="69"/>
      <c r="OYN249" s="69"/>
      <c r="OYO249" s="69"/>
      <c r="OYP249" s="69"/>
      <c r="OYQ249" s="69"/>
      <c r="OYR249" s="69"/>
      <c r="OYS249" s="69"/>
      <c r="OYT249" s="69"/>
      <c r="OYU249" s="69"/>
      <c r="OYV249" s="69"/>
      <c r="OYW249" s="69"/>
      <c r="OYX249" s="69"/>
      <c r="OYY249" s="69"/>
      <c r="OYZ249" s="69"/>
      <c r="OZA249" s="69"/>
      <c r="OZB249" s="69"/>
      <c r="OZC249" s="69"/>
      <c r="OZD249" s="69"/>
      <c r="OZE249" s="69"/>
      <c r="OZF249" s="69"/>
      <c r="OZG249" s="69"/>
      <c r="OZH249" s="69"/>
      <c r="OZI249" s="69"/>
      <c r="OZJ249" s="69"/>
      <c r="OZK249" s="69"/>
      <c r="OZL249" s="69"/>
      <c r="OZM249" s="69"/>
      <c r="OZN249" s="69"/>
      <c r="OZO249" s="69"/>
      <c r="OZP249" s="69"/>
      <c r="OZQ249" s="69"/>
      <c r="OZR249" s="69"/>
      <c r="OZS249" s="69"/>
      <c r="OZT249" s="69"/>
      <c r="OZU249" s="69"/>
      <c r="OZV249" s="69"/>
      <c r="OZW249" s="69"/>
      <c r="OZX249" s="69"/>
      <c r="OZY249" s="69"/>
      <c r="OZZ249" s="69"/>
      <c r="PAA249" s="69"/>
      <c r="PAB249" s="69"/>
      <c r="PAC249" s="69"/>
      <c r="PAD249" s="69"/>
      <c r="PAE249" s="69"/>
      <c r="PAF249" s="69"/>
      <c r="PAG249" s="69"/>
      <c r="PAH249" s="69"/>
      <c r="PAI249" s="69"/>
      <c r="PAJ249" s="69"/>
      <c r="PAK249" s="69"/>
      <c r="PAL249" s="69"/>
      <c r="PAM249" s="69"/>
      <c r="PAN249" s="69"/>
      <c r="PAO249" s="69"/>
      <c r="PAP249" s="69"/>
      <c r="PAQ249" s="69"/>
      <c r="PAR249" s="69"/>
      <c r="PAS249" s="69"/>
      <c r="PAT249" s="69"/>
      <c r="PAU249" s="69"/>
      <c r="PAV249" s="69"/>
      <c r="PAW249" s="69"/>
      <c r="PAX249" s="69"/>
      <c r="PAY249" s="69"/>
      <c r="PAZ249" s="69"/>
      <c r="PBA249" s="69"/>
      <c r="PBB249" s="69"/>
      <c r="PBC249" s="69"/>
      <c r="PBD249" s="69"/>
      <c r="PBE249" s="69"/>
      <c r="PBF249" s="69"/>
      <c r="PBG249" s="69"/>
      <c r="PBH249" s="69"/>
      <c r="PBI249" s="69"/>
      <c r="PBJ249" s="69"/>
      <c r="PBK249" s="69"/>
      <c r="PBL249" s="69"/>
      <c r="PBM249" s="69"/>
      <c r="PBN249" s="69"/>
      <c r="PBO249" s="69"/>
      <c r="PBP249" s="69"/>
      <c r="PBQ249" s="69"/>
      <c r="PBR249" s="69"/>
      <c r="PBS249" s="69"/>
      <c r="PBT249" s="69"/>
      <c r="PBU249" s="69"/>
      <c r="PBV249" s="69"/>
      <c r="PBW249" s="69"/>
      <c r="PBX249" s="69"/>
      <c r="PBY249" s="69"/>
      <c r="PBZ249" s="69"/>
      <c r="PCA249" s="69"/>
      <c r="PCB249" s="69"/>
      <c r="PCC249" s="69"/>
      <c r="PCD249" s="69"/>
      <c r="PCE249" s="69"/>
      <c r="PCF249" s="69"/>
      <c r="PCG249" s="69"/>
      <c r="PCH249" s="69"/>
      <c r="PCI249" s="69"/>
      <c r="PCJ249" s="69"/>
      <c r="PCK249" s="69"/>
      <c r="PCL249" s="69"/>
      <c r="PCM249" s="69"/>
      <c r="PCN249" s="69"/>
      <c r="PCO249" s="69"/>
      <c r="PCP249" s="69"/>
      <c r="PCQ249" s="69"/>
      <c r="PCR249" s="69"/>
      <c r="PCS249" s="69"/>
      <c r="PCT249" s="69"/>
      <c r="PCU249" s="69"/>
      <c r="PCV249" s="69"/>
      <c r="PCW249" s="69"/>
      <c r="PCX249" s="69"/>
      <c r="PCY249" s="69"/>
      <c r="PCZ249" s="69"/>
      <c r="PDA249" s="69"/>
      <c r="PDB249" s="69"/>
      <c r="PDC249" s="69"/>
      <c r="PDD249" s="69"/>
      <c r="PDE249" s="69"/>
      <c r="PDF249" s="69"/>
      <c r="PDG249" s="69"/>
      <c r="PDH249" s="69"/>
      <c r="PDI249" s="69"/>
      <c r="PDJ249" s="69"/>
      <c r="PDK249" s="69"/>
      <c r="PDL249" s="69"/>
      <c r="PDM249" s="69"/>
      <c r="PDN249" s="69"/>
      <c r="PDO249" s="69"/>
      <c r="PDP249" s="69"/>
      <c r="PDQ249" s="69"/>
      <c r="PDR249" s="69"/>
      <c r="PDS249" s="69"/>
      <c r="PDT249" s="69"/>
      <c r="PDU249" s="69"/>
      <c r="PDV249" s="69"/>
      <c r="PDW249" s="69"/>
      <c r="PDX249" s="69"/>
      <c r="PDY249" s="69"/>
      <c r="PDZ249" s="69"/>
      <c r="PEA249" s="69"/>
      <c r="PEB249" s="69"/>
      <c r="PEC249" s="69"/>
      <c r="PED249" s="69"/>
      <c r="PEE249" s="69"/>
      <c r="PEF249" s="69"/>
      <c r="PEG249" s="69"/>
      <c r="PEH249" s="69"/>
      <c r="PEI249" s="69"/>
      <c r="PEJ249" s="69"/>
      <c r="PEK249" s="69"/>
      <c r="PEL249" s="69"/>
      <c r="PEM249" s="69"/>
      <c r="PEN249" s="69"/>
      <c r="PEO249" s="69"/>
      <c r="PEP249" s="69"/>
      <c r="PEQ249" s="69"/>
      <c r="PER249" s="69"/>
      <c r="PES249" s="69"/>
      <c r="PET249" s="69"/>
      <c r="PEU249" s="69"/>
      <c r="PEV249" s="69"/>
      <c r="PEW249" s="69"/>
      <c r="PEX249" s="69"/>
      <c r="PEY249" s="69"/>
      <c r="PEZ249" s="69"/>
      <c r="PFA249" s="69"/>
      <c r="PFB249" s="69"/>
      <c r="PFC249" s="69"/>
      <c r="PFD249" s="69"/>
      <c r="PFE249" s="69"/>
      <c r="PFF249" s="69"/>
      <c r="PFG249" s="69"/>
      <c r="PFH249" s="69"/>
      <c r="PFI249" s="69"/>
      <c r="PFJ249" s="69"/>
      <c r="PFK249" s="69"/>
      <c r="PFL249" s="69"/>
      <c r="PFM249" s="69"/>
      <c r="PFN249" s="69"/>
      <c r="PFO249" s="69"/>
      <c r="PFP249" s="69"/>
      <c r="PFQ249" s="69"/>
      <c r="PFR249" s="69"/>
      <c r="PFS249" s="69"/>
      <c r="PFT249" s="69"/>
      <c r="PFU249" s="69"/>
      <c r="PFV249" s="69"/>
      <c r="PFW249" s="69"/>
      <c r="PFX249" s="69"/>
      <c r="PFY249" s="69"/>
      <c r="PFZ249" s="69"/>
      <c r="PGA249" s="69"/>
      <c r="PGB249" s="69"/>
      <c r="PGC249" s="69"/>
      <c r="PGD249" s="69"/>
      <c r="PGE249" s="69"/>
      <c r="PGF249" s="69"/>
      <c r="PGG249" s="69"/>
      <c r="PGH249" s="69"/>
      <c r="PGI249" s="69"/>
      <c r="PGJ249" s="69"/>
      <c r="PGK249" s="69"/>
      <c r="PGL249" s="69"/>
      <c r="PGM249" s="69"/>
      <c r="PGN249" s="69"/>
      <c r="PGO249" s="69"/>
      <c r="PGP249" s="69"/>
      <c r="PGQ249" s="69"/>
      <c r="PGR249" s="69"/>
      <c r="PGS249" s="69"/>
      <c r="PGT249" s="69"/>
      <c r="PGU249" s="69"/>
      <c r="PGV249" s="69"/>
      <c r="PGW249" s="69"/>
      <c r="PGX249" s="69"/>
      <c r="PGY249" s="69"/>
      <c r="PGZ249" s="69"/>
      <c r="PHA249" s="69"/>
      <c r="PHB249" s="69"/>
      <c r="PHC249" s="69"/>
      <c r="PHD249" s="69"/>
      <c r="PHE249" s="69"/>
      <c r="PHF249" s="69"/>
      <c r="PHG249" s="69"/>
      <c r="PHH249" s="69"/>
      <c r="PHI249" s="69"/>
      <c r="PHJ249" s="69"/>
      <c r="PHK249" s="69"/>
      <c r="PHL249" s="69"/>
      <c r="PHM249" s="69"/>
      <c r="PHN249" s="69"/>
      <c r="PHO249" s="69"/>
      <c r="PHP249" s="69"/>
      <c r="PHQ249" s="69"/>
      <c r="PHR249" s="69"/>
      <c r="PHS249" s="69"/>
      <c r="PHT249" s="69"/>
      <c r="PHU249" s="69"/>
      <c r="PHV249" s="69"/>
      <c r="PHW249" s="69"/>
      <c r="PHX249" s="69"/>
      <c r="PHY249" s="69"/>
      <c r="PHZ249" s="69"/>
      <c r="PIA249" s="69"/>
      <c r="PIB249" s="69"/>
      <c r="PIC249" s="69"/>
      <c r="PID249" s="69"/>
      <c r="PIE249" s="69"/>
      <c r="PIF249" s="69"/>
      <c r="PIG249" s="69"/>
      <c r="PIH249" s="69"/>
      <c r="PII249" s="69"/>
      <c r="PIJ249" s="69"/>
      <c r="PIK249" s="69"/>
      <c r="PIL249" s="69"/>
      <c r="PIM249" s="69"/>
      <c r="PIN249" s="69"/>
      <c r="PIO249" s="69"/>
      <c r="PIP249" s="69"/>
      <c r="PIQ249" s="69"/>
      <c r="PIR249" s="69"/>
      <c r="PIS249" s="69"/>
      <c r="PIT249" s="69"/>
      <c r="PIU249" s="69"/>
      <c r="PIV249" s="69"/>
      <c r="PIW249" s="69"/>
      <c r="PIX249" s="69"/>
      <c r="PIY249" s="69"/>
      <c r="PIZ249" s="69"/>
      <c r="PJA249" s="69"/>
      <c r="PJB249" s="69"/>
      <c r="PJC249" s="69"/>
      <c r="PJD249" s="69"/>
      <c r="PJE249" s="69"/>
      <c r="PJF249" s="69"/>
      <c r="PJG249" s="69"/>
      <c r="PJH249" s="69"/>
      <c r="PJI249" s="69"/>
      <c r="PJJ249" s="69"/>
      <c r="PJK249" s="69"/>
      <c r="PJL249" s="69"/>
      <c r="PJM249" s="69"/>
      <c r="PJN249" s="69"/>
      <c r="PJO249" s="69"/>
      <c r="PJP249" s="69"/>
      <c r="PJQ249" s="69"/>
      <c r="PJR249" s="69"/>
      <c r="PJS249" s="69"/>
      <c r="PJT249" s="69"/>
      <c r="PJU249" s="69"/>
      <c r="PJV249" s="69"/>
      <c r="PJW249" s="69"/>
      <c r="PJX249" s="69"/>
      <c r="PJY249" s="69"/>
      <c r="PJZ249" s="69"/>
      <c r="PKA249" s="69"/>
      <c r="PKB249" s="69"/>
      <c r="PKC249" s="69"/>
      <c r="PKD249" s="69"/>
      <c r="PKE249" s="69"/>
      <c r="PKF249" s="69"/>
      <c r="PKG249" s="69"/>
      <c r="PKH249" s="69"/>
      <c r="PKI249" s="69"/>
      <c r="PKJ249" s="69"/>
      <c r="PKK249" s="69"/>
      <c r="PKL249" s="69"/>
      <c r="PKM249" s="69"/>
      <c r="PKN249" s="69"/>
      <c r="PKO249" s="69"/>
      <c r="PKP249" s="69"/>
      <c r="PKQ249" s="69"/>
      <c r="PKR249" s="69"/>
      <c r="PKS249" s="69"/>
      <c r="PKT249" s="69"/>
      <c r="PKU249" s="69"/>
      <c r="PKV249" s="69"/>
      <c r="PKW249" s="69"/>
      <c r="PKX249" s="69"/>
      <c r="PKY249" s="69"/>
      <c r="PKZ249" s="69"/>
      <c r="PLA249" s="69"/>
      <c r="PLB249" s="69"/>
      <c r="PLC249" s="69"/>
      <c r="PLD249" s="69"/>
      <c r="PLE249" s="69"/>
      <c r="PLF249" s="69"/>
      <c r="PLG249" s="69"/>
      <c r="PLH249" s="69"/>
      <c r="PLI249" s="69"/>
      <c r="PLJ249" s="69"/>
      <c r="PLK249" s="69"/>
      <c r="PLL249" s="69"/>
      <c r="PLM249" s="69"/>
      <c r="PLN249" s="69"/>
      <c r="PLO249" s="69"/>
      <c r="PLP249" s="69"/>
      <c r="PLQ249" s="69"/>
      <c r="PLR249" s="69"/>
      <c r="PLS249" s="69"/>
      <c r="PLT249" s="69"/>
      <c r="PLU249" s="69"/>
      <c r="PLV249" s="69"/>
      <c r="PLW249" s="69"/>
      <c r="PLX249" s="69"/>
      <c r="PLY249" s="69"/>
      <c r="PLZ249" s="69"/>
      <c r="PMA249" s="69"/>
      <c r="PMB249" s="69"/>
      <c r="PMC249" s="69"/>
      <c r="PMD249" s="69"/>
      <c r="PME249" s="69"/>
      <c r="PMF249" s="69"/>
      <c r="PMG249" s="69"/>
      <c r="PMH249" s="69"/>
      <c r="PMI249" s="69"/>
      <c r="PMJ249" s="69"/>
      <c r="PMK249" s="69"/>
      <c r="PML249" s="69"/>
      <c r="PMM249" s="69"/>
      <c r="PMN249" s="69"/>
      <c r="PMO249" s="69"/>
      <c r="PMP249" s="69"/>
      <c r="PMQ249" s="69"/>
      <c r="PMR249" s="69"/>
      <c r="PMS249" s="69"/>
      <c r="PMT249" s="69"/>
      <c r="PMU249" s="69"/>
      <c r="PMV249" s="69"/>
      <c r="PMW249" s="69"/>
      <c r="PMX249" s="69"/>
      <c r="PMY249" s="69"/>
      <c r="PMZ249" s="69"/>
      <c r="PNA249" s="69"/>
      <c r="PNB249" s="69"/>
      <c r="PNC249" s="69"/>
      <c r="PND249" s="69"/>
      <c r="PNE249" s="69"/>
      <c r="PNF249" s="69"/>
      <c r="PNG249" s="69"/>
      <c r="PNH249" s="69"/>
      <c r="PNI249" s="69"/>
      <c r="PNJ249" s="69"/>
      <c r="PNK249" s="69"/>
      <c r="PNL249" s="69"/>
      <c r="PNM249" s="69"/>
      <c r="PNN249" s="69"/>
      <c r="PNO249" s="69"/>
      <c r="PNP249" s="69"/>
      <c r="PNQ249" s="69"/>
      <c r="PNR249" s="69"/>
      <c r="PNS249" s="69"/>
      <c r="PNT249" s="69"/>
      <c r="PNU249" s="69"/>
      <c r="PNV249" s="69"/>
      <c r="PNW249" s="69"/>
      <c r="PNX249" s="69"/>
      <c r="PNY249" s="69"/>
      <c r="PNZ249" s="69"/>
      <c r="POA249" s="69"/>
      <c r="POB249" s="69"/>
      <c r="POC249" s="69"/>
      <c r="POD249" s="69"/>
      <c r="POE249" s="69"/>
      <c r="POF249" s="69"/>
      <c r="POG249" s="69"/>
      <c r="POH249" s="69"/>
      <c r="POI249" s="69"/>
      <c r="POJ249" s="69"/>
      <c r="POK249" s="69"/>
      <c r="POL249" s="69"/>
      <c r="POM249" s="69"/>
      <c r="PON249" s="69"/>
      <c r="POO249" s="69"/>
      <c r="POP249" s="69"/>
      <c r="POQ249" s="69"/>
      <c r="POR249" s="69"/>
      <c r="POS249" s="69"/>
      <c r="POT249" s="69"/>
      <c r="POU249" s="69"/>
      <c r="POV249" s="69"/>
      <c r="POW249" s="69"/>
      <c r="POX249" s="69"/>
      <c r="POY249" s="69"/>
      <c r="POZ249" s="69"/>
      <c r="PPA249" s="69"/>
      <c r="PPB249" s="69"/>
      <c r="PPC249" s="69"/>
      <c r="PPD249" s="69"/>
      <c r="PPE249" s="69"/>
      <c r="PPF249" s="69"/>
      <c r="PPG249" s="69"/>
      <c r="PPH249" s="69"/>
      <c r="PPI249" s="69"/>
      <c r="PPJ249" s="69"/>
      <c r="PPK249" s="69"/>
      <c r="PPL249" s="69"/>
      <c r="PPM249" s="69"/>
      <c r="PPN249" s="69"/>
      <c r="PPO249" s="69"/>
      <c r="PPP249" s="69"/>
      <c r="PPQ249" s="69"/>
      <c r="PPR249" s="69"/>
      <c r="PPS249" s="69"/>
      <c r="PPT249" s="69"/>
      <c r="PPU249" s="69"/>
      <c r="PPV249" s="69"/>
      <c r="PPW249" s="69"/>
      <c r="PPX249" s="69"/>
      <c r="PPY249" s="69"/>
      <c r="PPZ249" s="69"/>
      <c r="PQA249" s="69"/>
      <c r="PQB249" s="69"/>
      <c r="PQC249" s="69"/>
      <c r="PQD249" s="69"/>
      <c r="PQE249" s="69"/>
      <c r="PQF249" s="69"/>
      <c r="PQG249" s="69"/>
      <c r="PQH249" s="69"/>
      <c r="PQI249" s="69"/>
      <c r="PQJ249" s="69"/>
      <c r="PQK249" s="69"/>
      <c r="PQL249" s="69"/>
      <c r="PQM249" s="69"/>
      <c r="PQN249" s="69"/>
      <c r="PQO249" s="69"/>
      <c r="PQP249" s="69"/>
      <c r="PQQ249" s="69"/>
      <c r="PQR249" s="69"/>
      <c r="PQS249" s="69"/>
      <c r="PQT249" s="69"/>
      <c r="PQU249" s="69"/>
      <c r="PQV249" s="69"/>
      <c r="PQW249" s="69"/>
      <c r="PQX249" s="69"/>
      <c r="PQY249" s="69"/>
      <c r="PQZ249" s="69"/>
      <c r="PRA249" s="69"/>
      <c r="PRB249" s="69"/>
      <c r="PRC249" s="69"/>
      <c r="PRD249" s="69"/>
      <c r="PRE249" s="69"/>
      <c r="PRF249" s="69"/>
      <c r="PRG249" s="69"/>
      <c r="PRH249" s="69"/>
      <c r="PRI249" s="69"/>
      <c r="PRJ249" s="69"/>
      <c r="PRK249" s="69"/>
      <c r="PRL249" s="69"/>
      <c r="PRM249" s="69"/>
      <c r="PRN249" s="69"/>
      <c r="PRO249" s="69"/>
      <c r="PRP249" s="69"/>
      <c r="PRQ249" s="69"/>
      <c r="PRR249" s="69"/>
      <c r="PRS249" s="69"/>
      <c r="PRT249" s="69"/>
      <c r="PRU249" s="69"/>
      <c r="PRV249" s="69"/>
      <c r="PRW249" s="69"/>
      <c r="PRX249" s="69"/>
      <c r="PRY249" s="69"/>
      <c r="PRZ249" s="69"/>
      <c r="PSA249" s="69"/>
      <c r="PSB249" s="69"/>
      <c r="PSC249" s="69"/>
      <c r="PSD249" s="69"/>
      <c r="PSE249" s="69"/>
      <c r="PSF249" s="69"/>
      <c r="PSG249" s="69"/>
      <c r="PSH249" s="69"/>
      <c r="PSI249" s="69"/>
      <c r="PSJ249" s="69"/>
      <c r="PSK249" s="69"/>
      <c r="PSL249" s="69"/>
      <c r="PSM249" s="69"/>
      <c r="PSN249" s="69"/>
      <c r="PSO249" s="69"/>
      <c r="PSP249" s="69"/>
      <c r="PSQ249" s="69"/>
      <c r="PSR249" s="69"/>
      <c r="PSS249" s="69"/>
      <c r="PST249" s="69"/>
      <c r="PSU249" s="69"/>
      <c r="PSV249" s="69"/>
      <c r="PSW249" s="69"/>
      <c r="PSX249" s="69"/>
      <c r="PSY249" s="69"/>
      <c r="PSZ249" s="69"/>
      <c r="PTA249" s="69"/>
      <c r="PTB249" s="69"/>
      <c r="PTC249" s="69"/>
      <c r="PTD249" s="69"/>
      <c r="PTE249" s="69"/>
      <c r="PTF249" s="69"/>
      <c r="PTG249" s="69"/>
      <c r="PTH249" s="69"/>
      <c r="PTI249" s="69"/>
      <c r="PTJ249" s="69"/>
      <c r="PTK249" s="69"/>
      <c r="PTL249" s="69"/>
      <c r="PTM249" s="69"/>
      <c r="PTN249" s="69"/>
      <c r="PTO249" s="69"/>
      <c r="PTP249" s="69"/>
      <c r="PTQ249" s="69"/>
      <c r="PTR249" s="69"/>
      <c r="PTS249" s="69"/>
      <c r="PTT249" s="69"/>
      <c r="PTU249" s="69"/>
      <c r="PTV249" s="69"/>
      <c r="PTW249" s="69"/>
      <c r="PTX249" s="69"/>
      <c r="PTY249" s="69"/>
      <c r="PTZ249" s="69"/>
      <c r="PUA249" s="69"/>
      <c r="PUB249" s="69"/>
      <c r="PUC249" s="69"/>
      <c r="PUD249" s="69"/>
      <c r="PUE249" s="69"/>
      <c r="PUF249" s="69"/>
      <c r="PUG249" s="69"/>
      <c r="PUH249" s="69"/>
      <c r="PUI249" s="69"/>
      <c r="PUJ249" s="69"/>
      <c r="PUK249" s="69"/>
      <c r="PUL249" s="69"/>
      <c r="PUM249" s="69"/>
      <c r="PUN249" s="69"/>
      <c r="PUO249" s="69"/>
      <c r="PUP249" s="69"/>
      <c r="PUQ249" s="69"/>
      <c r="PUR249" s="69"/>
      <c r="PUS249" s="69"/>
      <c r="PUT249" s="69"/>
      <c r="PUU249" s="69"/>
      <c r="PUV249" s="69"/>
      <c r="PUW249" s="69"/>
      <c r="PUX249" s="69"/>
      <c r="PUY249" s="69"/>
      <c r="PUZ249" s="69"/>
      <c r="PVA249" s="69"/>
      <c r="PVB249" s="69"/>
      <c r="PVC249" s="69"/>
      <c r="PVD249" s="69"/>
      <c r="PVE249" s="69"/>
      <c r="PVF249" s="69"/>
      <c r="PVG249" s="69"/>
      <c r="PVH249" s="69"/>
      <c r="PVI249" s="69"/>
      <c r="PVJ249" s="69"/>
      <c r="PVK249" s="69"/>
      <c r="PVL249" s="69"/>
      <c r="PVM249" s="69"/>
      <c r="PVN249" s="69"/>
      <c r="PVO249" s="69"/>
      <c r="PVP249" s="69"/>
      <c r="PVQ249" s="69"/>
      <c r="PVR249" s="69"/>
      <c r="PVS249" s="69"/>
      <c r="PVT249" s="69"/>
      <c r="PVU249" s="69"/>
      <c r="PVV249" s="69"/>
      <c r="PVW249" s="69"/>
      <c r="PVX249" s="69"/>
      <c r="PVY249" s="69"/>
      <c r="PVZ249" s="69"/>
      <c r="PWA249" s="69"/>
      <c r="PWB249" s="69"/>
      <c r="PWC249" s="69"/>
      <c r="PWD249" s="69"/>
      <c r="PWE249" s="69"/>
      <c r="PWF249" s="69"/>
      <c r="PWG249" s="69"/>
      <c r="PWH249" s="69"/>
      <c r="PWI249" s="69"/>
      <c r="PWJ249" s="69"/>
      <c r="PWK249" s="69"/>
      <c r="PWL249" s="69"/>
      <c r="PWM249" s="69"/>
      <c r="PWN249" s="69"/>
      <c r="PWO249" s="69"/>
      <c r="PWP249" s="69"/>
      <c r="PWQ249" s="69"/>
      <c r="PWR249" s="69"/>
      <c r="PWS249" s="69"/>
      <c r="PWT249" s="69"/>
      <c r="PWU249" s="69"/>
      <c r="PWV249" s="69"/>
      <c r="PWW249" s="69"/>
      <c r="PWX249" s="69"/>
      <c r="PWY249" s="69"/>
      <c r="PWZ249" s="69"/>
      <c r="PXA249" s="69"/>
      <c r="PXB249" s="69"/>
      <c r="PXC249" s="69"/>
      <c r="PXD249" s="69"/>
      <c r="PXE249" s="69"/>
      <c r="PXF249" s="69"/>
      <c r="PXG249" s="69"/>
      <c r="PXH249" s="69"/>
      <c r="PXI249" s="69"/>
      <c r="PXJ249" s="69"/>
      <c r="PXK249" s="69"/>
      <c r="PXL249" s="69"/>
      <c r="PXM249" s="69"/>
      <c r="PXN249" s="69"/>
      <c r="PXO249" s="69"/>
      <c r="PXP249" s="69"/>
      <c r="PXQ249" s="69"/>
      <c r="PXR249" s="69"/>
      <c r="PXS249" s="69"/>
      <c r="PXT249" s="69"/>
      <c r="PXU249" s="69"/>
      <c r="PXV249" s="69"/>
      <c r="PXW249" s="69"/>
      <c r="PXX249" s="69"/>
      <c r="PXY249" s="69"/>
      <c r="PXZ249" s="69"/>
      <c r="PYA249" s="69"/>
      <c r="PYB249" s="69"/>
      <c r="PYC249" s="69"/>
      <c r="PYD249" s="69"/>
      <c r="PYE249" s="69"/>
      <c r="PYF249" s="69"/>
      <c r="PYG249" s="69"/>
      <c r="PYH249" s="69"/>
      <c r="PYI249" s="69"/>
      <c r="PYJ249" s="69"/>
      <c r="PYK249" s="69"/>
      <c r="PYL249" s="69"/>
      <c r="PYM249" s="69"/>
      <c r="PYN249" s="69"/>
      <c r="PYO249" s="69"/>
      <c r="PYP249" s="69"/>
      <c r="PYQ249" s="69"/>
      <c r="PYR249" s="69"/>
      <c r="PYS249" s="69"/>
      <c r="PYT249" s="69"/>
      <c r="PYU249" s="69"/>
      <c r="PYV249" s="69"/>
      <c r="PYW249" s="69"/>
      <c r="PYX249" s="69"/>
      <c r="PYY249" s="69"/>
      <c r="PYZ249" s="69"/>
      <c r="PZA249" s="69"/>
      <c r="PZB249" s="69"/>
      <c r="PZC249" s="69"/>
      <c r="PZD249" s="69"/>
      <c r="PZE249" s="69"/>
      <c r="PZF249" s="69"/>
      <c r="PZG249" s="69"/>
      <c r="PZH249" s="69"/>
      <c r="PZI249" s="69"/>
      <c r="PZJ249" s="69"/>
      <c r="PZK249" s="69"/>
      <c r="PZL249" s="69"/>
      <c r="PZM249" s="69"/>
      <c r="PZN249" s="69"/>
      <c r="PZO249" s="69"/>
      <c r="PZP249" s="69"/>
      <c r="PZQ249" s="69"/>
      <c r="PZR249" s="69"/>
      <c r="PZS249" s="69"/>
      <c r="PZT249" s="69"/>
      <c r="PZU249" s="69"/>
      <c r="PZV249" s="69"/>
      <c r="PZW249" s="69"/>
      <c r="PZX249" s="69"/>
      <c r="PZY249" s="69"/>
      <c r="PZZ249" s="69"/>
      <c r="QAA249" s="69"/>
      <c r="QAB249" s="69"/>
      <c r="QAC249" s="69"/>
      <c r="QAD249" s="69"/>
      <c r="QAE249" s="69"/>
      <c r="QAF249" s="69"/>
      <c r="QAG249" s="69"/>
      <c r="QAH249" s="69"/>
      <c r="QAI249" s="69"/>
      <c r="QAJ249" s="69"/>
      <c r="QAK249" s="69"/>
      <c r="QAL249" s="69"/>
      <c r="QAM249" s="69"/>
      <c r="QAN249" s="69"/>
      <c r="QAO249" s="69"/>
      <c r="QAP249" s="69"/>
      <c r="QAQ249" s="69"/>
      <c r="QAR249" s="69"/>
      <c r="QAS249" s="69"/>
      <c r="QAT249" s="69"/>
      <c r="QAU249" s="69"/>
      <c r="QAV249" s="69"/>
      <c r="QAW249" s="69"/>
      <c r="QAX249" s="69"/>
      <c r="QAY249" s="69"/>
      <c r="QAZ249" s="69"/>
      <c r="QBA249" s="69"/>
      <c r="QBB249" s="69"/>
      <c r="QBC249" s="69"/>
      <c r="QBD249" s="69"/>
      <c r="QBE249" s="69"/>
      <c r="QBF249" s="69"/>
      <c r="QBG249" s="69"/>
      <c r="QBH249" s="69"/>
      <c r="QBI249" s="69"/>
      <c r="QBJ249" s="69"/>
      <c r="QBK249" s="69"/>
      <c r="QBL249" s="69"/>
      <c r="QBM249" s="69"/>
      <c r="QBN249" s="69"/>
      <c r="QBO249" s="69"/>
      <c r="QBP249" s="69"/>
      <c r="QBQ249" s="69"/>
      <c r="QBR249" s="69"/>
      <c r="QBS249" s="69"/>
      <c r="QBT249" s="69"/>
      <c r="QBU249" s="69"/>
      <c r="QBV249" s="69"/>
      <c r="QBW249" s="69"/>
      <c r="QBX249" s="69"/>
      <c r="QBY249" s="69"/>
      <c r="QBZ249" s="69"/>
      <c r="QCA249" s="69"/>
      <c r="QCB249" s="69"/>
      <c r="QCC249" s="69"/>
      <c r="QCD249" s="69"/>
      <c r="QCE249" s="69"/>
      <c r="QCF249" s="69"/>
      <c r="QCG249" s="69"/>
      <c r="QCH249" s="69"/>
      <c r="QCI249" s="69"/>
      <c r="QCJ249" s="69"/>
      <c r="QCK249" s="69"/>
      <c r="QCL249" s="69"/>
      <c r="QCM249" s="69"/>
      <c r="QCN249" s="69"/>
      <c r="QCO249" s="69"/>
      <c r="QCP249" s="69"/>
      <c r="QCQ249" s="69"/>
      <c r="QCR249" s="69"/>
      <c r="QCS249" s="69"/>
      <c r="QCT249" s="69"/>
      <c r="QCU249" s="69"/>
      <c r="QCV249" s="69"/>
      <c r="QCW249" s="69"/>
      <c r="QCX249" s="69"/>
      <c r="QCY249" s="69"/>
      <c r="QCZ249" s="69"/>
      <c r="QDA249" s="69"/>
      <c r="QDB249" s="69"/>
      <c r="QDC249" s="69"/>
      <c r="QDD249" s="69"/>
      <c r="QDE249" s="69"/>
      <c r="QDF249" s="69"/>
      <c r="QDG249" s="69"/>
      <c r="QDH249" s="69"/>
      <c r="QDI249" s="69"/>
      <c r="QDJ249" s="69"/>
      <c r="QDK249" s="69"/>
      <c r="QDL249" s="69"/>
      <c r="QDM249" s="69"/>
      <c r="QDN249" s="69"/>
      <c r="QDO249" s="69"/>
      <c r="QDP249" s="69"/>
      <c r="QDQ249" s="69"/>
      <c r="QDR249" s="69"/>
      <c r="QDS249" s="69"/>
      <c r="QDT249" s="69"/>
      <c r="QDU249" s="69"/>
      <c r="QDV249" s="69"/>
      <c r="QDW249" s="69"/>
      <c r="QDX249" s="69"/>
      <c r="QDY249" s="69"/>
      <c r="QDZ249" s="69"/>
      <c r="QEA249" s="69"/>
      <c r="QEB249" s="69"/>
      <c r="QEC249" s="69"/>
      <c r="QED249" s="69"/>
      <c r="QEE249" s="69"/>
      <c r="QEF249" s="69"/>
      <c r="QEG249" s="69"/>
      <c r="QEH249" s="69"/>
      <c r="QEI249" s="69"/>
      <c r="QEJ249" s="69"/>
      <c r="QEK249" s="69"/>
      <c r="QEL249" s="69"/>
      <c r="QEM249" s="69"/>
      <c r="QEN249" s="69"/>
      <c r="QEO249" s="69"/>
      <c r="QEP249" s="69"/>
      <c r="QEQ249" s="69"/>
      <c r="QER249" s="69"/>
      <c r="QES249" s="69"/>
      <c r="QET249" s="69"/>
      <c r="QEU249" s="69"/>
      <c r="QEV249" s="69"/>
      <c r="QEW249" s="69"/>
      <c r="QEX249" s="69"/>
      <c r="QEY249" s="69"/>
      <c r="QEZ249" s="69"/>
      <c r="QFA249" s="69"/>
      <c r="QFB249" s="69"/>
      <c r="QFC249" s="69"/>
      <c r="QFD249" s="69"/>
      <c r="QFE249" s="69"/>
      <c r="QFF249" s="69"/>
      <c r="QFG249" s="69"/>
      <c r="QFH249" s="69"/>
      <c r="QFI249" s="69"/>
      <c r="QFJ249" s="69"/>
      <c r="QFK249" s="69"/>
      <c r="QFL249" s="69"/>
      <c r="QFM249" s="69"/>
      <c r="QFN249" s="69"/>
      <c r="QFO249" s="69"/>
      <c r="QFP249" s="69"/>
      <c r="QFQ249" s="69"/>
      <c r="QFR249" s="69"/>
      <c r="QFS249" s="69"/>
      <c r="QFT249" s="69"/>
      <c r="QFU249" s="69"/>
      <c r="QFV249" s="69"/>
      <c r="QFW249" s="69"/>
      <c r="QFX249" s="69"/>
      <c r="QFY249" s="69"/>
      <c r="QFZ249" s="69"/>
      <c r="QGA249" s="69"/>
      <c r="QGB249" s="69"/>
      <c r="QGC249" s="69"/>
      <c r="QGD249" s="69"/>
      <c r="QGE249" s="69"/>
      <c r="QGF249" s="69"/>
      <c r="QGG249" s="69"/>
      <c r="QGH249" s="69"/>
      <c r="QGI249" s="69"/>
      <c r="QGJ249" s="69"/>
      <c r="QGK249" s="69"/>
      <c r="QGL249" s="69"/>
      <c r="QGM249" s="69"/>
      <c r="QGN249" s="69"/>
      <c r="QGO249" s="69"/>
      <c r="QGP249" s="69"/>
      <c r="QGQ249" s="69"/>
      <c r="QGR249" s="69"/>
      <c r="QGS249" s="69"/>
      <c r="QGT249" s="69"/>
      <c r="QGU249" s="69"/>
      <c r="QGV249" s="69"/>
      <c r="QGW249" s="69"/>
      <c r="QGX249" s="69"/>
      <c r="QGY249" s="69"/>
      <c r="QGZ249" s="69"/>
      <c r="QHA249" s="69"/>
      <c r="QHB249" s="69"/>
      <c r="QHC249" s="69"/>
      <c r="QHD249" s="69"/>
      <c r="QHE249" s="69"/>
      <c r="QHF249" s="69"/>
      <c r="QHG249" s="69"/>
      <c r="QHH249" s="69"/>
      <c r="QHI249" s="69"/>
      <c r="QHJ249" s="69"/>
      <c r="QHK249" s="69"/>
      <c r="QHL249" s="69"/>
      <c r="QHM249" s="69"/>
      <c r="QHN249" s="69"/>
      <c r="QHO249" s="69"/>
      <c r="QHP249" s="69"/>
      <c r="QHQ249" s="69"/>
      <c r="QHR249" s="69"/>
      <c r="QHS249" s="69"/>
      <c r="QHT249" s="69"/>
      <c r="QHU249" s="69"/>
      <c r="QHV249" s="69"/>
      <c r="QHW249" s="69"/>
      <c r="QHX249" s="69"/>
      <c r="QHY249" s="69"/>
      <c r="QHZ249" s="69"/>
      <c r="QIA249" s="69"/>
      <c r="QIB249" s="69"/>
      <c r="QIC249" s="69"/>
      <c r="QID249" s="69"/>
      <c r="QIE249" s="69"/>
      <c r="QIF249" s="69"/>
      <c r="QIG249" s="69"/>
      <c r="QIH249" s="69"/>
      <c r="QII249" s="69"/>
      <c r="QIJ249" s="69"/>
      <c r="QIK249" s="69"/>
      <c r="QIL249" s="69"/>
      <c r="QIM249" s="69"/>
      <c r="QIN249" s="69"/>
      <c r="QIO249" s="69"/>
      <c r="QIP249" s="69"/>
      <c r="QIQ249" s="69"/>
      <c r="QIR249" s="69"/>
      <c r="QIS249" s="69"/>
      <c r="QIT249" s="69"/>
      <c r="QIU249" s="69"/>
      <c r="QIV249" s="69"/>
      <c r="QIW249" s="69"/>
      <c r="QIX249" s="69"/>
      <c r="QIY249" s="69"/>
      <c r="QIZ249" s="69"/>
      <c r="QJA249" s="69"/>
      <c r="QJB249" s="69"/>
      <c r="QJC249" s="69"/>
      <c r="QJD249" s="69"/>
      <c r="QJE249" s="69"/>
      <c r="QJF249" s="69"/>
      <c r="QJG249" s="69"/>
      <c r="QJH249" s="69"/>
      <c r="QJI249" s="69"/>
      <c r="QJJ249" s="69"/>
      <c r="QJK249" s="69"/>
      <c r="QJL249" s="69"/>
      <c r="QJM249" s="69"/>
      <c r="QJN249" s="69"/>
      <c r="QJO249" s="69"/>
      <c r="QJP249" s="69"/>
      <c r="QJQ249" s="69"/>
      <c r="QJR249" s="69"/>
      <c r="QJS249" s="69"/>
      <c r="QJT249" s="69"/>
      <c r="QJU249" s="69"/>
      <c r="QJV249" s="69"/>
      <c r="QJW249" s="69"/>
      <c r="QJX249" s="69"/>
      <c r="QJY249" s="69"/>
      <c r="QJZ249" s="69"/>
      <c r="QKA249" s="69"/>
      <c r="QKB249" s="69"/>
      <c r="QKC249" s="69"/>
      <c r="QKD249" s="69"/>
      <c r="QKE249" s="69"/>
      <c r="QKF249" s="69"/>
      <c r="QKG249" s="69"/>
      <c r="QKH249" s="69"/>
      <c r="QKI249" s="69"/>
      <c r="QKJ249" s="69"/>
      <c r="QKK249" s="69"/>
      <c r="QKL249" s="69"/>
      <c r="QKM249" s="69"/>
      <c r="QKN249" s="69"/>
      <c r="QKO249" s="69"/>
      <c r="QKP249" s="69"/>
      <c r="QKQ249" s="69"/>
      <c r="QKR249" s="69"/>
      <c r="QKS249" s="69"/>
      <c r="QKT249" s="69"/>
      <c r="QKU249" s="69"/>
      <c r="QKV249" s="69"/>
      <c r="QKW249" s="69"/>
      <c r="QKX249" s="69"/>
      <c r="QKY249" s="69"/>
      <c r="QKZ249" s="69"/>
      <c r="QLA249" s="69"/>
      <c r="QLB249" s="69"/>
      <c r="QLC249" s="69"/>
      <c r="QLD249" s="69"/>
      <c r="QLE249" s="69"/>
      <c r="QLF249" s="69"/>
      <c r="QLG249" s="69"/>
      <c r="QLH249" s="69"/>
      <c r="QLI249" s="69"/>
      <c r="QLJ249" s="69"/>
      <c r="QLK249" s="69"/>
      <c r="QLL249" s="69"/>
      <c r="QLM249" s="69"/>
      <c r="QLN249" s="69"/>
      <c r="QLO249" s="69"/>
      <c r="QLP249" s="69"/>
      <c r="QLQ249" s="69"/>
      <c r="QLR249" s="69"/>
      <c r="QLS249" s="69"/>
      <c r="QLT249" s="69"/>
      <c r="QLU249" s="69"/>
      <c r="QLV249" s="69"/>
      <c r="QLW249" s="69"/>
      <c r="QLX249" s="69"/>
      <c r="QLY249" s="69"/>
      <c r="QLZ249" s="69"/>
      <c r="QMA249" s="69"/>
      <c r="QMB249" s="69"/>
      <c r="QMC249" s="69"/>
      <c r="QMD249" s="69"/>
      <c r="QME249" s="69"/>
      <c r="QMF249" s="69"/>
      <c r="QMG249" s="69"/>
      <c r="QMH249" s="69"/>
      <c r="QMI249" s="69"/>
      <c r="QMJ249" s="69"/>
      <c r="QMK249" s="69"/>
      <c r="QML249" s="69"/>
      <c r="QMM249" s="69"/>
      <c r="QMN249" s="69"/>
      <c r="QMO249" s="69"/>
      <c r="QMP249" s="69"/>
      <c r="QMQ249" s="69"/>
      <c r="QMR249" s="69"/>
      <c r="QMS249" s="69"/>
      <c r="QMT249" s="69"/>
      <c r="QMU249" s="69"/>
      <c r="QMV249" s="69"/>
      <c r="QMW249" s="69"/>
      <c r="QMX249" s="69"/>
      <c r="QMY249" s="69"/>
      <c r="QMZ249" s="69"/>
      <c r="QNA249" s="69"/>
      <c r="QNB249" s="69"/>
      <c r="QNC249" s="69"/>
      <c r="QND249" s="69"/>
      <c r="QNE249" s="69"/>
      <c r="QNF249" s="69"/>
      <c r="QNG249" s="69"/>
      <c r="QNH249" s="69"/>
      <c r="QNI249" s="69"/>
      <c r="QNJ249" s="69"/>
      <c r="QNK249" s="69"/>
      <c r="QNL249" s="69"/>
      <c r="QNM249" s="69"/>
      <c r="QNN249" s="69"/>
      <c r="QNO249" s="69"/>
      <c r="QNP249" s="69"/>
      <c r="QNQ249" s="69"/>
      <c r="QNR249" s="69"/>
      <c r="QNS249" s="69"/>
      <c r="QNT249" s="69"/>
      <c r="QNU249" s="69"/>
      <c r="QNV249" s="69"/>
      <c r="QNW249" s="69"/>
      <c r="QNX249" s="69"/>
      <c r="QNY249" s="69"/>
      <c r="QNZ249" s="69"/>
      <c r="QOA249" s="69"/>
      <c r="QOB249" s="69"/>
      <c r="QOC249" s="69"/>
      <c r="QOD249" s="69"/>
      <c r="QOE249" s="69"/>
      <c r="QOF249" s="69"/>
      <c r="QOG249" s="69"/>
      <c r="QOH249" s="69"/>
      <c r="QOI249" s="69"/>
      <c r="QOJ249" s="69"/>
      <c r="QOK249" s="69"/>
      <c r="QOL249" s="69"/>
      <c r="QOM249" s="69"/>
      <c r="QON249" s="69"/>
      <c r="QOO249" s="69"/>
      <c r="QOP249" s="69"/>
      <c r="QOQ249" s="69"/>
      <c r="QOR249" s="69"/>
      <c r="QOS249" s="69"/>
      <c r="QOT249" s="69"/>
      <c r="QOU249" s="69"/>
      <c r="QOV249" s="69"/>
      <c r="QOW249" s="69"/>
      <c r="QOX249" s="69"/>
      <c r="QOY249" s="69"/>
      <c r="QOZ249" s="69"/>
      <c r="QPA249" s="69"/>
      <c r="QPB249" s="69"/>
      <c r="QPC249" s="69"/>
      <c r="QPD249" s="69"/>
      <c r="QPE249" s="69"/>
      <c r="QPF249" s="69"/>
      <c r="QPG249" s="69"/>
      <c r="QPH249" s="69"/>
      <c r="QPI249" s="69"/>
      <c r="QPJ249" s="69"/>
      <c r="QPK249" s="69"/>
      <c r="QPL249" s="69"/>
      <c r="QPM249" s="69"/>
      <c r="QPN249" s="69"/>
      <c r="QPO249" s="69"/>
      <c r="QPP249" s="69"/>
      <c r="QPQ249" s="69"/>
      <c r="QPR249" s="69"/>
      <c r="QPS249" s="69"/>
      <c r="QPT249" s="69"/>
      <c r="QPU249" s="69"/>
      <c r="QPV249" s="69"/>
      <c r="QPW249" s="69"/>
      <c r="QPX249" s="69"/>
      <c r="QPY249" s="69"/>
      <c r="QPZ249" s="69"/>
      <c r="QQA249" s="69"/>
      <c r="QQB249" s="69"/>
      <c r="QQC249" s="69"/>
      <c r="QQD249" s="69"/>
      <c r="QQE249" s="69"/>
      <c r="QQF249" s="69"/>
      <c r="QQG249" s="69"/>
      <c r="QQH249" s="69"/>
      <c r="QQI249" s="69"/>
      <c r="QQJ249" s="69"/>
      <c r="QQK249" s="69"/>
      <c r="QQL249" s="69"/>
      <c r="QQM249" s="69"/>
      <c r="QQN249" s="69"/>
      <c r="QQO249" s="69"/>
      <c r="QQP249" s="69"/>
      <c r="QQQ249" s="69"/>
      <c r="QQR249" s="69"/>
      <c r="QQS249" s="69"/>
      <c r="QQT249" s="69"/>
      <c r="QQU249" s="69"/>
      <c r="QQV249" s="69"/>
      <c r="QQW249" s="69"/>
      <c r="QQX249" s="69"/>
      <c r="QQY249" s="69"/>
      <c r="QQZ249" s="69"/>
      <c r="QRA249" s="69"/>
      <c r="QRB249" s="69"/>
      <c r="QRC249" s="69"/>
      <c r="QRD249" s="69"/>
      <c r="QRE249" s="69"/>
      <c r="QRF249" s="69"/>
      <c r="QRG249" s="69"/>
      <c r="QRH249" s="69"/>
      <c r="QRI249" s="69"/>
      <c r="QRJ249" s="69"/>
      <c r="QRK249" s="69"/>
      <c r="QRL249" s="69"/>
      <c r="QRM249" s="69"/>
      <c r="QRN249" s="69"/>
      <c r="QRO249" s="69"/>
      <c r="QRP249" s="69"/>
      <c r="QRQ249" s="69"/>
      <c r="QRR249" s="69"/>
      <c r="QRS249" s="69"/>
      <c r="QRT249" s="69"/>
      <c r="QRU249" s="69"/>
      <c r="QRV249" s="69"/>
      <c r="QRW249" s="69"/>
      <c r="QRX249" s="69"/>
      <c r="QRY249" s="69"/>
      <c r="QRZ249" s="69"/>
      <c r="QSA249" s="69"/>
      <c r="QSB249" s="69"/>
      <c r="QSC249" s="69"/>
      <c r="QSD249" s="69"/>
      <c r="QSE249" s="69"/>
      <c r="QSF249" s="69"/>
      <c r="QSG249" s="69"/>
      <c r="QSH249" s="69"/>
      <c r="QSI249" s="69"/>
      <c r="QSJ249" s="69"/>
      <c r="QSK249" s="69"/>
      <c r="QSL249" s="69"/>
      <c r="QSM249" s="69"/>
      <c r="QSN249" s="69"/>
      <c r="QSO249" s="69"/>
      <c r="QSP249" s="69"/>
      <c r="QSQ249" s="69"/>
      <c r="QSR249" s="69"/>
      <c r="QSS249" s="69"/>
      <c r="QST249" s="69"/>
      <c r="QSU249" s="69"/>
      <c r="QSV249" s="69"/>
      <c r="QSW249" s="69"/>
      <c r="QSX249" s="69"/>
      <c r="QSY249" s="69"/>
      <c r="QSZ249" s="69"/>
      <c r="QTA249" s="69"/>
      <c r="QTB249" s="69"/>
      <c r="QTC249" s="69"/>
      <c r="QTD249" s="69"/>
      <c r="QTE249" s="69"/>
      <c r="QTF249" s="69"/>
      <c r="QTG249" s="69"/>
      <c r="QTH249" s="69"/>
      <c r="QTI249" s="69"/>
      <c r="QTJ249" s="69"/>
      <c r="QTK249" s="69"/>
      <c r="QTL249" s="69"/>
      <c r="QTM249" s="69"/>
      <c r="QTN249" s="69"/>
      <c r="QTO249" s="69"/>
      <c r="QTP249" s="69"/>
      <c r="QTQ249" s="69"/>
      <c r="QTR249" s="69"/>
      <c r="QTS249" s="69"/>
      <c r="QTT249" s="69"/>
      <c r="QTU249" s="69"/>
      <c r="QTV249" s="69"/>
      <c r="QTW249" s="69"/>
      <c r="QTX249" s="69"/>
      <c r="QTY249" s="69"/>
      <c r="QTZ249" s="69"/>
      <c r="QUA249" s="69"/>
      <c r="QUB249" s="69"/>
      <c r="QUC249" s="69"/>
      <c r="QUD249" s="69"/>
      <c r="QUE249" s="69"/>
      <c r="QUF249" s="69"/>
      <c r="QUG249" s="69"/>
      <c r="QUH249" s="69"/>
      <c r="QUI249" s="69"/>
      <c r="QUJ249" s="69"/>
      <c r="QUK249" s="69"/>
      <c r="QUL249" s="69"/>
      <c r="QUM249" s="69"/>
      <c r="QUN249" s="69"/>
      <c r="QUO249" s="69"/>
      <c r="QUP249" s="69"/>
      <c r="QUQ249" s="69"/>
      <c r="QUR249" s="69"/>
      <c r="QUS249" s="69"/>
      <c r="QUT249" s="69"/>
      <c r="QUU249" s="69"/>
      <c r="QUV249" s="69"/>
      <c r="QUW249" s="69"/>
      <c r="QUX249" s="69"/>
      <c r="QUY249" s="69"/>
      <c r="QUZ249" s="69"/>
      <c r="QVA249" s="69"/>
      <c r="QVB249" s="69"/>
      <c r="QVC249" s="69"/>
      <c r="QVD249" s="69"/>
      <c r="QVE249" s="69"/>
      <c r="QVF249" s="69"/>
      <c r="QVG249" s="69"/>
      <c r="QVH249" s="69"/>
      <c r="QVI249" s="69"/>
      <c r="QVJ249" s="69"/>
      <c r="QVK249" s="69"/>
      <c r="QVL249" s="69"/>
      <c r="QVM249" s="69"/>
      <c r="QVN249" s="69"/>
      <c r="QVO249" s="69"/>
      <c r="QVP249" s="69"/>
      <c r="QVQ249" s="69"/>
      <c r="QVR249" s="69"/>
      <c r="QVS249" s="69"/>
      <c r="QVT249" s="69"/>
      <c r="QVU249" s="69"/>
      <c r="QVV249" s="69"/>
      <c r="QVW249" s="69"/>
      <c r="QVX249" s="69"/>
      <c r="QVY249" s="69"/>
      <c r="QVZ249" s="69"/>
      <c r="QWA249" s="69"/>
      <c r="QWB249" s="69"/>
      <c r="QWC249" s="69"/>
      <c r="QWD249" s="69"/>
      <c r="QWE249" s="69"/>
      <c r="QWF249" s="69"/>
      <c r="QWG249" s="69"/>
      <c r="QWH249" s="69"/>
      <c r="QWI249" s="69"/>
      <c r="QWJ249" s="69"/>
      <c r="QWK249" s="69"/>
      <c r="QWL249" s="69"/>
      <c r="QWM249" s="69"/>
      <c r="QWN249" s="69"/>
      <c r="QWO249" s="69"/>
      <c r="QWP249" s="69"/>
      <c r="QWQ249" s="69"/>
      <c r="QWR249" s="69"/>
      <c r="QWS249" s="69"/>
      <c r="QWT249" s="69"/>
      <c r="QWU249" s="69"/>
      <c r="QWV249" s="69"/>
      <c r="QWW249" s="69"/>
      <c r="QWX249" s="69"/>
      <c r="QWY249" s="69"/>
      <c r="QWZ249" s="69"/>
      <c r="QXA249" s="69"/>
      <c r="QXB249" s="69"/>
      <c r="QXC249" s="69"/>
      <c r="QXD249" s="69"/>
      <c r="QXE249" s="69"/>
      <c r="QXF249" s="69"/>
      <c r="QXG249" s="69"/>
      <c r="QXH249" s="69"/>
      <c r="QXI249" s="69"/>
      <c r="QXJ249" s="69"/>
      <c r="QXK249" s="69"/>
      <c r="QXL249" s="69"/>
      <c r="QXM249" s="69"/>
      <c r="QXN249" s="69"/>
      <c r="QXO249" s="69"/>
      <c r="QXP249" s="69"/>
      <c r="QXQ249" s="69"/>
      <c r="QXR249" s="69"/>
      <c r="QXS249" s="69"/>
      <c r="QXT249" s="69"/>
      <c r="QXU249" s="69"/>
      <c r="QXV249" s="69"/>
      <c r="QXW249" s="69"/>
      <c r="QXX249" s="69"/>
      <c r="QXY249" s="69"/>
      <c r="QXZ249" s="69"/>
      <c r="QYA249" s="69"/>
      <c r="QYB249" s="69"/>
      <c r="QYC249" s="69"/>
      <c r="QYD249" s="69"/>
      <c r="QYE249" s="69"/>
      <c r="QYF249" s="69"/>
      <c r="QYG249" s="69"/>
      <c r="QYH249" s="69"/>
      <c r="QYI249" s="69"/>
      <c r="QYJ249" s="69"/>
      <c r="QYK249" s="69"/>
      <c r="QYL249" s="69"/>
      <c r="QYM249" s="69"/>
      <c r="QYN249" s="69"/>
      <c r="QYO249" s="69"/>
      <c r="QYP249" s="69"/>
      <c r="QYQ249" s="69"/>
      <c r="QYR249" s="69"/>
      <c r="QYS249" s="69"/>
      <c r="QYT249" s="69"/>
      <c r="QYU249" s="69"/>
      <c r="QYV249" s="69"/>
      <c r="QYW249" s="69"/>
      <c r="QYX249" s="69"/>
      <c r="QYY249" s="69"/>
      <c r="QYZ249" s="69"/>
      <c r="QZA249" s="69"/>
      <c r="QZB249" s="69"/>
      <c r="QZC249" s="69"/>
      <c r="QZD249" s="69"/>
      <c r="QZE249" s="69"/>
      <c r="QZF249" s="69"/>
      <c r="QZG249" s="69"/>
      <c r="QZH249" s="69"/>
      <c r="QZI249" s="69"/>
      <c r="QZJ249" s="69"/>
      <c r="QZK249" s="69"/>
      <c r="QZL249" s="69"/>
      <c r="QZM249" s="69"/>
      <c r="QZN249" s="69"/>
      <c r="QZO249" s="69"/>
      <c r="QZP249" s="69"/>
      <c r="QZQ249" s="69"/>
      <c r="QZR249" s="69"/>
      <c r="QZS249" s="69"/>
      <c r="QZT249" s="69"/>
      <c r="QZU249" s="69"/>
      <c r="QZV249" s="69"/>
      <c r="QZW249" s="69"/>
      <c r="QZX249" s="69"/>
      <c r="QZY249" s="69"/>
      <c r="QZZ249" s="69"/>
      <c r="RAA249" s="69"/>
      <c r="RAB249" s="69"/>
      <c r="RAC249" s="69"/>
      <c r="RAD249" s="69"/>
      <c r="RAE249" s="69"/>
      <c r="RAF249" s="69"/>
      <c r="RAG249" s="69"/>
      <c r="RAH249" s="69"/>
      <c r="RAI249" s="69"/>
      <c r="RAJ249" s="69"/>
      <c r="RAK249" s="69"/>
      <c r="RAL249" s="69"/>
      <c r="RAM249" s="69"/>
      <c r="RAN249" s="69"/>
      <c r="RAO249" s="69"/>
      <c r="RAP249" s="69"/>
      <c r="RAQ249" s="69"/>
      <c r="RAR249" s="69"/>
      <c r="RAS249" s="69"/>
      <c r="RAT249" s="69"/>
      <c r="RAU249" s="69"/>
      <c r="RAV249" s="69"/>
      <c r="RAW249" s="69"/>
      <c r="RAX249" s="69"/>
      <c r="RAY249" s="69"/>
      <c r="RAZ249" s="69"/>
      <c r="RBA249" s="69"/>
      <c r="RBB249" s="69"/>
      <c r="RBC249" s="69"/>
      <c r="RBD249" s="69"/>
      <c r="RBE249" s="69"/>
      <c r="RBF249" s="69"/>
      <c r="RBG249" s="69"/>
      <c r="RBH249" s="69"/>
      <c r="RBI249" s="69"/>
      <c r="RBJ249" s="69"/>
      <c r="RBK249" s="69"/>
      <c r="RBL249" s="69"/>
      <c r="RBM249" s="69"/>
      <c r="RBN249" s="69"/>
      <c r="RBO249" s="69"/>
      <c r="RBP249" s="69"/>
      <c r="RBQ249" s="69"/>
      <c r="RBR249" s="69"/>
      <c r="RBS249" s="69"/>
      <c r="RBT249" s="69"/>
      <c r="RBU249" s="69"/>
      <c r="RBV249" s="69"/>
      <c r="RBW249" s="69"/>
      <c r="RBX249" s="69"/>
      <c r="RBY249" s="69"/>
      <c r="RBZ249" s="69"/>
      <c r="RCA249" s="69"/>
      <c r="RCB249" s="69"/>
      <c r="RCC249" s="69"/>
      <c r="RCD249" s="69"/>
      <c r="RCE249" s="69"/>
      <c r="RCF249" s="69"/>
      <c r="RCG249" s="69"/>
      <c r="RCH249" s="69"/>
      <c r="RCI249" s="69"/>
      <c r="RCJ249" s="69"/>
      <c r="RCK249" s="69"/>
      <c r="RCL249" s="69"/>
      <c r="RCM249" s="69"/>
      <c r="RCN249" s="69"/>
      <c r="RCO249" s="69"/>
      <c r="RCP249" s="69"/>
      <c r="RCQ249" s="69"/>
      <c r="RCR249" s="69"/>
      <c r="RCS249" s="69"/>
      <c r="RCT249" s="69"/>
      <c r="RCU249" s="69"/>
      <c r="RCV249" s="69"/>
      <c r="RCW249" s="69"/>
      <c r="RCX249" s="69"/>
      <c r="RCY249" s="69"/>
      <c r="RCZ249" s="69"/>
      <c r="RDA249" s="69"/>
      <c r="RDB249" s="69"/>
      <c r="RDC249" s="69"/>
      <c r="RDD249" s="69"/>
      <c r="RDE249" s="69"/>
      <c r="RDF249" s="69"/>
      <c r="RDG249" s="69"/>
      <c r="RDH249" s="69"/>
      <c r="RDI249" s="69"/>
      <c r="RDJ249" s="69"/>
      <c r="RDK249" s="69"/>
      <c r="RDL249" s="69"/>
      <c r="RDM249" s="69"/>
      <c r="RDN249" s="69"/>
      <c r="RDO249" s="69"/>
      <c r="RDP249" s="69"/>
      <c r="RDQ249" s="69"/>
      <c r="RDR249" s="69"/>
      <c r="RDS249" s="69"/>
      <c r="RDT249" s="69"/>
      <c r="RDU249" s="69"/>
      <c r="RDV249" s="69"/>
      <c r="RDW249" s="69"/>
      <c r="RDX249" s="69"/>
      <c r="RDY249" s="69"/>
      <c r="RDZ249" s="69"/>
      <c r="REA249" s="69"/>
      <c r="REB249" s="69"/>
      <c r="REC249" s="69"/>
      <c r="RED249" s="69"/>
      <c r="REE249" s="69"/>
      <c r="REF249" s="69"/>
      <c r="REG249" s="69"/>
      <c r="REH249" s="69"/>
      <c r="REI249" s="69"/>
      <c r="REJ249" s="69"/>
      <c r="REK249" s="69"/>
      <c r="REL249" s="69"/>
      <c r="REM249" s="69"/>
      <c r="REN249" s="69"/>
      <c r="REO249" s="69"/>
      <c r="REP249" s="69"/>
      <c r="REQ249" s="69"/>
      <c r="RER249" s="69"/>
      <c r="RES249" s="69"/>
      <c r="RET249" s="69"/>
      <c r="REU249" s="69"/>
      <c r="REV249" s="69"/>
      <c r="REW249" s="69"/>
      <c r="REX249" s="69"/>
      <c r="REY249" s="69"/>
      <c r="REZ249" s="69"/>
      <c r="RFA249" s="69"/>
      <c r="RFB249" s="69"/>
      <c r="RFC249" s="69"/>
      <c r="RFD249" s="69"/>
      <c r="RFE249" s="69"/>
      <c r="RFF249" s="69"/>
      <c r="RFG249" s="69"/>
      <c r="RFH249" s="69"/>
      <c r="RFI249" s="69"/>
      <c r="RFJ249" s="69"/>
      <c r="RFK249" s="69"/>
      <c r="RFL249" s="69"/>
      <c r="RFM249" s="69"/>
      <c r="RFN249" s="69"/>
      <c r="RFO249" s="69"/>
      <c r="RFP249" s="69"/>
      <c r="RFQ249" s="69"/>
      <c r="RFR249" s="69"/>
      <c r="RFS249" s="69"/>
      <c r="RFT249" s="69"/>
      <c r="RFU249" s="69"/>
      <c r="RFV249" s="69"/>
      <c r="RFW249" s="69"/>
      <c r="RFX249" s="69"/>
      <c r="RFY249" s="69"/>
      <c r="RFZ249" s="69"/>
      <c r="RGA249" s="69"/>
      <c r="RGB249" s="69"/>
      <c r="RGC249" s="69"/>
      <c r="RGD249" s="69"/>
      <c r="RGE249" s="69"/>
      <c r="RGF249" s="69"/>
      <c r="RGG249" s="69"/>
      <c r="RGH249" s="69"/>
      <c r="RGI249" s="69"/>
      <c r="RGJ249" s="69"/>
      <c r="RGK249" s="69"/>
      <c r="RGL249" s="69"/>
      <c r="RGM249" s="69"/>
      <c r="RGN249" s="69"/>
      <c r="RGO249" s="69"/>
      <c r="RGP249" s="69"/>
      <c r="RGQ249" s="69"/>
      <c r="RGR249" s="69"/>
      <c r="RGS249" s="69"/>
      <c r="RGT249" s="69"/>
      <c r="RGU249" s="69"/>
      <c r="RGV249" s="69"/>
      <c r="RGW249" s="69"/>
      <c r="RGX249" s="69"/>
      <c r="RGY249" s="69"/>
      <c r="RGZ249" s="69"/>
      <c r="RHA249" s="69"/>
      <c r="RHB249" s="69"/>
      <c r="RHC249" s="69"/>
      <c r="RHD249" s="69"/>
      <c r="RHE249" s="69"/>
      <c r="RHF249" s="69"/>
      <c r="RHG249" s="69"/>
      <c r="RHH249" s="69"/>
      <c r="RHI249" s="69"/>
      <c r="RHJ249" s="69"/>
      <c r="RHK249" s="69"/>
      <c r="RHL249" s="69"/>
      <c r="RHM249" s="69"/>
      <c r="RHN249" s="69"/>
      <c r="RHO249" s="69"/>
      <c r="RHP249" s="69"/>
      <c r="RHQ249" s="69"/>
      <c r="RHR249" s="69"/>
      <c r="RHS249" s="69"/>
      <c r="RHT249" s="69"/>
      <c r="RHU249" s="69"/>
      <c r="RHV249" s="69"/>
      <c r="RHW249" s="69"/>
      <c r="RHX249" s="69"/>
      <c r="RHY249" s="69"/>
      <c r="RHZ249" s="69"/>
      <c r="RIA249" s="69"/>
      <c r="RIB249" s="69"/>
      <c r="RIC249" s="69"/>
      <c r="RID249" s="69"/>
      <c r="RIE249" s="69"/>
      <c r="RIF249" s="69"/>
      <c r="RIG249" s="69"/>
      <c r="RIH249" s="69"/>
      <c r="RII249" s="69"/>
      <c r="RIJ249" s="69"/>
      <c r="RIK249" s="69"/>
      <c r="RIL249" s="69"/>
      <c r="RIM249" s="69"/>
      <c r="RIN249" s="69"/>
      <c r="RIO249" s="69"/>
      <c r="RIP249" s="69"/>
      <c r="RIQ249" s="69"/>
      <c r="RIR249" s="69"/>
      <c r="RIS249" s="69"/>
      <c r="RIT249" s="69"/>
      <c r="RIU249" s="69"/>
      <c r="RIV249" s="69"/>
      <c r="RIW249" s="69"/>
      <c r="RIX249" s="69"/>
      <c r="RIY249" s="69"/>
      <c r="RIZ249" s="69"/>
      <c r="RJA249" s="69"/>
      <c r="RJB249" s="69"/>
      <c r="RJC249" s="69"/>
      <c r="RJD249" s="69"/>
      <c r="RJE249" s="69"/>
      <c r="RJF249" s="69"/>
      <c r="RJG249" s="69"/>
      <c r="RJH249" s="69"/>
      <c r="RJI249" s="69"/>
      <c r="RJJ249" s="69"/>
      <c r="RJK249" s="69"/>
      <c r="RJL249" s="69"/>
      <c r="RJM249" s="69"/>
      <c r="RJN249" s="69"/>
      <c r="RJO249" s="69"/>
      <c r="RJP249" s="69"/>
      <c r="RJQ249" s="69"/>
      <c r="RJR249" s="69"/>
      <c r="RJS249" s="69"/>
      <c r="RJT249" s="69"/>
      <c r="RJU249" s="69"/>
      <c r="RJV249" s="69"/>
      <c r="RJW249" s="69"/>
      <c r="RJX249" s="69"/>
      <c r="RJY249" s="69"/>
      <c r="RJZ249" s="69"/>
      <c r="RKA249" s="69"/>
      <c r="RKB249" s="69"/>
      <c r="RKC249" s="69"/>
      <c r="RKD249" s="69"/>
      <c r="RKE249" s="69"/>
      <c r="RKF249" s="69"/>
      <c r="RKG249" s="69"/>
      <c r="RKH249" s="69"/>
      <c r="RKI249" s="69"/>
      <c r="RKJ249" s="69"/>
      <c r="RKK249" s="69"/>
      <c r="RKL249" s="69"/>
      <c r="RKM249" s="69"/>
      <c r="RKN249" s="69"/>
      <c r="RKO249" s="69"/>
      <c r="RKP249" s="69"/>
      <c r="RKQ249" s="69"/>
      <c r="RKR249" s="69"/>
      <c r="RKS249" s="69"/>
      <c r="RKT249" s="69"/>
      <c r="RKU249" s="69"/>
      <c r="RKV249" s="69"/>
      <c r="RKW249" s="69"/>
      <c r="RKX249" s="69"/>
      <c r="RKY249" s="69"/>
      <c r="RKZ249" s="69"/>
      <c r="RLA249" s="69"/>
      <c r="RLB249" s="69"/>
      <c r="RLC249" s="69"/>
      <c r="RLD249" s="69"/>
      <c r="RLE249" s="69"/>
      <c r="RLF249" s="69"/>
      <c r="RLG249" s="69"/>
      <c r="RLH249" s="69"/>
      <c r="RLI249" s="69"/>
      <c r="RLJ249" s="69"/>
      <c r="RLK249" s="69"/>
      <c r="RLL249" s="69"/>
      <c r="RLM249" s="69"/>
      <c r="RLN249" s="69"/>
      <c r="RLO249" s="69"/>
      <c r="RLP249" s="69"/>
      <c r="RLQ249" s="69"/>
      <c r="RLR249" s="69"/>
      <c r="RLS249" s="69"/>
      <c r="RLT249" s="69"/>
      <c r="RLU249" s="69"/>
      <c r="RLV249" s="69"/>
      <c r="RLW249" s="69"/>
      <c r="RLX249" s="69"/>
      <c r="RLY249" s="69"/>
      <c r="RLZ249" s="69"/>
      <c r="RMA249" s="69"/>
      <c r="RMB249" s="69"/>
      <c r="RMC249" s="69"/>
      <c r="RMD249" s="69"/>
      <c r="RME249" s="69"/>
      <c r="RMF249" s="69"/>
      <c r="RMG249" s="69"/>
      <c r="RMH249" s="69"/>
      <c r="RMI249" s="69"/>
      <c r="RMJ249" s="69"/>
      <c r="RMK249" s="69"/>
      <c r="RML249" s="69"/>
      <c r="RMM249" s="69"/>
      <c r="RMN249" s="69"/>
      <c r="RMO249" s="69"/>
      <c r="RMP249" s="69"/>
      <c r="RMQ249" s="69"/>
      <c r="RMR249" s="69"/>
      <c r="RMS249" s="69"/>
      <c r="RMT249" s="69"/>
      <c r="RMU249" s="69"/>
      <c r="RMV249" s="69"/>
      <c r="RMW249" s="69"/>
      <c r="RMX249" s="69"/>
      <c r="RMY249" s="69"/>
      <c r="RMZ249" s="69"/>
      <c r="RNA249" s="69"/>
      <c r="RNB249" s="69"/>
      <c r="RNC249" s="69"/>
      <c r="RND249" s="69"/>
      <c r="RNE249" s="69"/>
      <c r="RNF249" s="69"/>
      <c r="RNG249" s="69"/>
      <c r="RNH249" s="69"/>
      <c r="RNI249" s="69"/>
      <c r="RNJ249" s="69"/>
      <c r="RNK249" s="69"/>
      <c r="RNL249" s="69"/>
      <c r="RNM249" s="69"/>
      <c r="RNN249" s="69"/>
      <c r="RNO249" s="69"/>
      <c r="RNP249" s="69"/>
      <c r="RNQ249" s="69"/>
      <c r="RNR249" s="69"/>
      <c r="RNS249" s="69"/>
      <c r="RNT249" s="69"/>
      <c r="RNU249" s="69"/>
      <c r="RNV249" s="69"/>
      <c r="RNW249" s="69"/>
      <c r="RNX249" s="69"/>
      <c r="RNY249" s="69"/>
      <c r="RNZ249" s="69"/>
      <c r="ROA249" s="69"/>
      <c r="ROB249" s="69"/>
      <c r="ROC249" s="69"/>
      <c r="ROD249" s="69"/>
      <c r="ROE249" s="69"/>
      <c r="ROF249" s="69"/>
      <c r="ROG249" s="69"/>
      <c r="ROH249" s="69"/>
      <c r="ROI249" s="69"/>
      <c r="ROJ249" s="69"/>
      <c r="ROK249" s="69"/>
      <c r="ROL249" s="69"/>
      <c r="ROM249" s="69"/>
      <c r="RON249" s="69"/>
      <c r="ROO249" s="69"/>
      <c r="ROP249" s="69"/>
      <c r="ROQ249" s="69"/>
      <c r="ROR249" s="69"/>
      <c r="ROS249" s="69"/>
      <c r="ROT249" s="69"/>
      <c r="ROU249" s="69"/>
      <c r="ROV249" s="69"/>
      <c r="ROW249" s="69"/>
      <c r="ROX249" s="69"/>
      <c r="ROY249" s="69"/>
      <c r="ROZ249" s="69"/>
      <c r="RPA249" s="69"/>
      <c r="RPB249" s="69"/>
      <c r="RPC249" s="69"/>
      <c r="RPD249" s="69"/>
      <c r="RPE249" s="69"/>
      <c r="RPF249" s="69"/>
      <c r="RPG249" s="69"/>
      <c r="RPH249" s="69"/>
      <c r="RPI249" s="69"/>
      <c r="RPJ249" s="69"/>
      <c r="RPK249" s="69"/>
      <c r="RPL249" s="69"/>
      <c r="RPM249" s="69"/>
      <c r="RPN249" s="69"/>
      <c r="RPO249" s="69"/>
      <c r="RPP249" s="69"/>
      <c r="RPQ249" s="69"/>
      <c r="RPR249" s="69"/>
      <c r="RPS249" s="69"/>
      <c r="RPT249" s="69"/>
      <c r="RPU249" s="69"/>
      <c r="RPV249" s="69"/>
      <c r="RPW249" s="69"/>
      <c r="RPX249" s="69"/>
      <c r="RPY249" s="69"/>
      <c r="RPZ249" s="69"/>
      <c r="RQA249" s="69"/>
      <c r="RQB249" s="69"/>
      <c r="RQC249" s="69"/>
      <c r="RQD249" s="69"/>
      <c r="RQE249" s="69"/>
      <c r="RQF249" s="69"/>
      <c r="RQG249" s="69"/>
      <c r="RQH249" s="69"/>
      <c r="RQI249" s="69"/>
      <c r="RQJ249" s="69"/>
      <c r="RQK249" s="69"/>
      <c r="RQL249" s="69"/>
      <c r="RQM249" s="69"/>
      <c r="RQN249" s="69"/>
      <c r="RQO249" s="69"/>
      <c r="RQP249" s="69"/>
      <c r="RQQ249" s="69"/>
      <c r="RQR249" s="69"/>
      <c r="RQS249" s="69"/>
      <c r="RQT249" s="69"/>
      <c r="RQU249" s="69"/>
      <c r="RQV249" s="69"/>
      <c r="RQW249" s="69"/>
      <c r="RQX249" s="69"/>
      <c r="RQY249" s="69"/>
      <c r="RQZ249" s="69"/>
      <c r="RRA249" s="69"/>
      <c r="RRB249" s="69"/>
      <c r="RRC249" s="69"/>
      <c r="RRD249" s="69"/>
      <c r="RRE249" s="69"/>
      <c r="RRF249" s="69"/>
      <c r="RRG249" s="69"/>
      <c r="RRH249" s="69"/>
      <c r="RRI249" s="69"/>
      <c r="RRJ249" s="69"/>
      <c r="RRK249" s="69"/>
      <c r="RRL249" s="69"/>
      <c r="RRM249" s="69"/>
      <c r="RRN249" s="69"/>
      <c r="RRO249" s="69"/>
      <c r="RRP249" s="69"/>
      <c r="RRQ249" s="69"/>
      <c r="RRR249" s="69"/>
      <c r="RRS249" s="69"/>
      <c r="RRT249" s="69"/>
      <c r="RRU249" s="69"/>
      <c r="RRV249" s="69"/>
      <c r="RRW249" s="69"/>
      <c r="RRX249" s="69"/>
      <c r="RRY249" s="69"/>
      <c r="RRZ249" s="69"/>
      <c r="RSA249" s="69"/>
      <c r="RSB249" s="69"/>
      <c r="RSC249" s="69"/>
      <c r="RSD249" s="69"/>
      <c r="RSE249" s="69"/>
      <c r="RSF249" s="69"/>
      <c r="RSG249" s="69"/>
      <c r="RSH249" s="69"/>
      <c r="RSI249" s="69"/>
      <c r="RSJ249" s="69"/>
      <c r="RSK249" s="69"/>
      <c r="RSL249" s="69"/>
      <c r="RSM249" s="69"/>
      <c r="RSN249" s="69"/>
      <c r="RSO249" s="69"/>
      <c r="RSP249" s="69"/>
      <c r="RSQ249" s="69"/>
      <c r="RSR249" s="69"/>
      <c r="RSS249" s="69"/>
      <c r="RST249" s="69"/>
      <c r="RSU249" s="69"/>
      <c r="RSV249" s="69"/>
      <c r="RSW249" s="69"/>
      <c r="RSX249" s="69"/>
      <c r="RSY249" s="69"/>
      <c r="RSZ249" s="69"/>
      <c r="RTA249" s="69"/>
      <c r="RTB249" s="69"/>
      <c r="RTC249" s="69"/>
      <c r="RTD249" s="69"/>
      <c r="RTE249" s="69"/>
      <c r="RTF249" s="69"/>
      <c r="RTG249" s="69"/>
      <c r="RTH249" s="69"/>
      <c r="RTI249" s="69"/>
      <c r="RTJ249" s="69"/>
      <c r="RTK249" s="69"/>
      <c r="RTL249" s="69"/>
      <c r="RTM249" s="69"/>
      <c r="RTN249" s="69"/>
      <c r="RTO249" s="69"/>
      <c r="RTP249" s="69"/>
      <c r="RTQ249" s="69"/>
      <c r="RTR249" s="69"/>
      <c r="RTS249" s="69"/>
      <c r="RTT249" s="69"/>
      <c r="RTU249" s="69"/>
      <c r="RTV249" s="69"/>
      <c r="RTW249" s="69"/>
      <c r="RTX249" s="69"/>
      <c r="RTY249" s="69"/>
      <c r="RTZ249" s="69"/>
      <c r="RUA249" s="69"/>
      <c r="RUB249" s="69"/>
      <c r="RUC249" s="69"/>
      <c r="RUD249" s="69"/>
      <c r="RUE249" s="69"/>
      <c r="RUF249" s="69"/>
      <c r="RUG249" s="69"/>
      <c r="RUH249" s="69"/>
      <c r="RUI249" s="69"/>
      <c r="RUJ249" s="69"/>
      <c r="RUK249" s="69"/>
      <c r="RUL249" s="69"/>
      <c r="RUM249" s="69"/>
      <c r="RUN249" s="69"/>
      <c r="RUO249" s="69"/>
      <c r="RUP249" s="69"/>
      <c r="RUQ249" s="69"/>
      <c r="RUR249" s="69"/>
      <c r="RUS249" s="69"/>
      <c r="RUT249" s="69"/>
      <c r="RUU249" s="69"/>
      <c r="RUV249" s="69"/>
      <c r="RUW249" s="69"/>
      <c r="RUX249" s="69"/>
      <c r="RUY249" s="69"/>
      <c r="RUZ249" s="69"/>
      <c r="RVA249" s="69"/>
      <c r="RVB249" s="69"/>
      <c r="RVC249" s="69"/>
      <c r="RVD249" s="69"/>
      <c r="RVE249" s="69"/>
      <c r="RVF249" s="69"/>
      <c r="RVG249" s="69"/>
      <c r="RVH249" s="69"/>
      <c r="RVI249" s="69"/>
      <c r="RVJ249" s="69"/>
      <c r="RVK249" s="69"/>
      <c r="RVL249" s="69"/>
      <c r="RVM249" s="69"/>
      <c r="RVN249" s="69"/>
      <c r="RVO249" s="69"/>
      <c r="RVP249" s="69"/>
      <c r="RVQ249" s="69"/>
      <c r="RVR249" s="69"/>
      <c r="RVS249" s="69"/>
      <c r="RVT249" s="69"/>
      <c r="RVU249" s="69"/>
      <c r="RVV249" s="69"/>
      <c r="RVW249" s="69"/>
      <c r="RVX249" s="69"/>
      <c r="RVY249" s="69"/>
      <c r="RVZ249" s="69"/>
      <c r="RWA249" s="69"/>
      <c r="RWB249" s="69"/>
      <c r="RWC249" s="69"/>
      <c r="RWD249" s="69"/>
      <c r="RWE249" s="69"/>
      <c r="RWF249" s="69"/>
      <c r="RWG249" s="69"/>
      <c r="RWH249" s="69"/>
      <c r="RWI249" s="69"/>
      <c r="RWJ249" s="69"/>
      <c r="RWK249" s="69"/>
      <c r="RWL249" s="69"/>
      <c r="RWM249" s="69"/>
      <c r="RWN249" s="69"/>
      <c r="RWO249" s="69"/>
      <c r="RWP249" s="69"/>
      <c r="RWQ249" s="69"/>
      <c r="RWR249" s="69"/>
      <c r="RWS249" s="69"/>
      <c r="RWT249" s="69"/>
      <c r="RWU249" s="69"/>
      <c r="RWV249" s="69"/>
      <c r="RWW249" s="69"/>
      <c r="RWX249" s="69"/>
      <c r="RWY249" s="69"/>
      <c r="RWZ249" s="69"/>
      <c r="RXA249" s="69"/>
      <c r="RXB249" s="69"/>
      <c r="RXC249" s="69"/>
      <c r="RXD249" s="69"/>
      <c r="RXE249" s="69"/>
      <c r="RXF249" s="69"/>
      <c r="RXG249" s="69"/>
      <c r="RXH249" s="69"/>
      <c r="RXI249" s="69"/>
      <c r="RXJ249" s="69"/>
      <c r="RXK249" s="69"/>
      <c r="RXL249" s="69"/>
      <c r="RXM249" s="69"/>
      <c r="RXN249" s="69"/>
      <c r="RXO249" s="69"/>
      <c r="RXP249" s="69"/>
      <c r="RXQ249" s="69"/>
      <c r="RXR249" s="69"/>
      <c r="RXS249" s="69"/>
      <c r="RXT249" s="69"/>
      <c r="RXU249" s="69"/>
      <c r="RXV249" s="69"/>
      <c r="RXW249" s="69"/>
      <c r="RXX249" s="69"/>
      <c r="RXY249" s="69"/>
      <c r="RXZ249" s="69"/>
      <c r="RYA249" s="69"/>
      <c r="RYB249" s="69"/>
      <c r="RYC249" s="69"/>
      <c r="RYD249" s="69"/>
      <c r="RYE249" s="69"/>
      <c r="RYF249" s="69"/>
      <c r="RYG249" s="69"/>
      <c r="RYH249" s="69"/>
      <c r="RYI249" s="69"/>
      <c r="RYJ249" s="69"/>
      <c r="RYK249" s="69"/>
      <c r="RYL249" s="69"/>
      <c r="RYM249" s="69"/>
      <c r="RYN249" s="69"/>
      <c r="RYO249" s="69"/>
      <c r="RYP249" s="69"/>
      <c r="RYQ249" s="69"/>
      <c r="RYR249" s="69"/>
      <c r="RYS249" s="69"/>
      <c r="RYT249" s="69"/>
      <c r="RYU249" s="69"/>
      <c r="RYV249" s="69"/>
      <c r="RYW249" s="69"/>
      <c r="RYX249" s="69"/>
      <c r="RYY249" s="69"/>
      <c r="RYZ249" s="69"/>
      <c r="RZA249" s="69"/>
      <c r="RZB249" s="69"/>
      <c r="RZC249" s="69"/>
      <c r="RZD249" s="69"/>
      <c r="RZE249" s="69"/>
      <c r="RZF249" s="69"/>
      <c r="RZG249" s="69"/>
      <c r="RZH249" s="69"/>
      <c r="RZI249" s="69"/>
      <c r="RZJ249" s="69"/>
      <c r="RZK249" s="69"/>
      <c r="RZL249" s="69"/>
      <c r="RZM249" s="69"/>
      <c r="RZN249" s="69"/>
      <c r="RZO249" s="69"/>
      <c r="RZP249" s="69"/>
      <c r="RZQ249" s="69"/>
      <c r="RZR249" s="69"/>
      <c r="RZS249" s="69"/>
      <c r="RZT249" s="69"/>
      <c r="RZU249" s="69"/>
      <c r="RZV249" s="69"/>
      <c r="RZW249" s="69"/>
      <c r="RZX249" s="69"/>
      <c r="RZY249" s="69"/>
      <c r="RZZ249" s="69"/>
      <c r="SAA249" s="69"/>
      <c r="SAB249" s="69"/>
      <c r="SAC249" s="69"/>
      <c r="SAD249" s="69"/>
      <c r="SAE249" s="69"/>
      <c r="SAF249" s="69"/>
      <c r="SAG249" s="69"/>
      <c r="SAH249" s="69"/>
      <c r="SAI249" s="69"/>
      <c r="SAJ249" s="69"/>
      <c r="SAK249" s="69"/>
      <c r="SAL249" s="69"/>
      <c r="SAM249" s="69"/>
      <c r="SAN249" s="69"/>
      <c r="SAO249" s="69"/>
      <c r="SAP249" s="69"/>
      <c r="SAQ249" s="69"/>
      <c r="SAR249" s="69"/>
      <c r="SAS249" s="69"/>
      <c r="SAT249" s="69"/>
      <c r="SAU249" s="69"/>
      <c r="SAV249" s="69"/>
      <c r="SAW249" s="69"/>
      <c r="SAX249" s="69"/>
      <c r="SAY249" s="69"/>
      <c r="SAZ249" s="69"/>
      <c r="SBA249" s="69"/>
      <c r="SBB249" s="69"/>
      <c r="SBC249" s="69"/>
      <c r="SBD249" s="69"/>
      <c r="SBE249" s="69"/>
      <c r="SBF249" s="69"/>
      <c r="SBG249" s="69"/>
      <c r="SBH249" s="69"/>
      <c r="SBI249" s="69"/>
      <c r="SBJ249" s="69"/>
      <c r="SBK249" s="69"/>
      <c r="SBL249" s="69"/>
      <c r="SBM249" s="69"/>
      <c r="SBN249" s="69"/>
      <c r="SBO249" s="69"/>
      <c r="SBP249" s="69"/>
      <c r="SBQ249" s="69"/>
      <c r="SBR249" s="69"/>
      <c r="SBS249" s="69"/>
      <c r="SBT249" s="69"/>
      <c r="SBU249" s="69"/>
      <c r="SBV249" s="69"/>
      <c r="SBW249" s="69"/>
      <c r="SBX249" s="69"/>
      <c r="SBY249" s="69"/>
      <c r="SBZ249" s="69"/>
      <c r="SCA249" s="69"/>
      <c r="SCB249" s="69"/>
      <c r="SCC249" s="69"/>
      <c r="SCD249" s="69"/>
      <c r="SCE249" s="69"/>
      <c r="SCF249" s="69"/>
      <c r="SCG249" s="69"/>
      <c r="SCH249" s="69"/>
      <c r="SCI249" s="69"/>
      <c r="SCJ249" s="69"/>
      <c r="SCK249" s="69"/>
      <c r="SCL249" s="69"/>
      <c r="SCM249" s="69"/>
      <c r="SCN249" s="69"/>
      <c r="SCO249" s="69"/>
      <c r="SCP249" s="69"/>
      <c r="SCQ249" s="69"/>
      <c r="SCR249" s="69"/>
      <c r="SCS249" s="69"/>
      <c r="SCT249" s="69"/>
      <c r="SCU249" s="69"/>
      <c r="SCV249" s="69"/>
      <c r="SCW249" s="69"/>
      <c r="SCX249" s="69"/>
      <c r="SCY249" s="69"/>
      <c r="SCZ249" s="69"/>
      <c r="SDA249" s="69"/>
      <c r="SDB249" s="69"/>
      <c r="SDC249" s="69"/>
      <c r="SDD249" s="69"/>
      <c r="SDE249" s="69"/>
      <c r="SDF249" s="69"/>
      <c r="SDG249" s="69"/>
      <c r="SDH249" s="69"/>
      <c r="SDI249" s="69"/>
      <c r="SDJ249" s="69"/>
      <c r="SDK249" s="69"/>
      <c r="SDL249" s="69"/>
      <c r="SDM249" s="69"/>
      <c r="SDN249" s="69"/>
      <c r="SDO249" s="69"/>
      <c r="SDP249" s="69"/>
      <c r="SDQ249" s="69"/>
      <c r="SDR249" s="69"/>
      <c r="SDS249" s="69"/>
      <c r="SDT249" s="69"/>
      <c r="SDU249" s="69"/>
      <c r="SDV249" s="69"/>
      <c r="SDW249" s="69"/>
      <c r="SDX249" s="69"/>
      <c r="SDY249" s="69"/>
      <c r="SDZ249" s="69"/>
      <c r="SEA249" s="69"/>
      <c r="SEB249" s="69"/>
      <c r="SEC249" s="69"/>
      <c r="SED249" s="69"/>
      <c r="SEE249" s="69"/>
      <c r="SEF249" s="69"/>
      <c r="SEG249" s="69"/>
      <c r="SEH249" s="69"/>
      <c r="SEI249" s="69"/>
      <c r="SEJ249" s="69"/>
      <c r="SEK249" s="69"/>
      <c r="SEL249" s="69"/>
      <c r="SEM249" s="69"/>
      <c r="SEN249" s="69"/>
      <c r="SEO249" s="69"/>
      <c r="SEP249" s="69"/>
      <c r="SEQ249" s="69"/>
      <c r="SER249" s="69"/>
      <c r="SES249" s="69"/>
      <c r="SET249" s="69"/>
      <c r="SEU249" s="69"/>
      <c r="SEV249" s="69"/>
      <c r="SEW249" s="69"/>
      <c r="SEX249" s="69"/>
      <c r="SEY249" s="69"/>
      <c r="SEZ249" s="69"/>
      <c r="SFA249" s="69"/>
      <c r="SFB249" s="69"/>
      <c r="SFC249" s="69"/>
      <c r="SFD249" s="69"/>
      <c r="SFE249" s="69"/>
      <c r="SFF249" s="69"/>
      <c r="SFG249" s="69"/>
      <c r="SFH249" s="69"/>
      <c r="SFI249" s="69"/>
      <c r="SFJ249" s="69"/>
      <c r="SFK249" s="69"/>
      <c r="SFL249" s="69"/>
      <c r="SFM249" s="69"/>
      <c r="SFN249" s="69"/>
      <c r="SFO249" s="69"/>
      <c r="SFP249" s="69"/>
      <c r="SFQ249" s="69"/>
      <c r="SFR249" s="69"/>
      <c r="SFS249" s="69"/>
      <c r="SFT249" s="69"/>
      <c r="SFU249" s="69"/>
      <c r="SFV249" s="69"/>
      <c r="SFW249" s="69"/>
      <c r="SFX249" s="69"/>
      <c r="SFY249" s="69"/>
      <c r="SFZ249" s="69"/>
      <c r="SGA249" s="69"/>
      <c r="SGB249" s="69"/>
      <c r="SGC249" s="69"/>
      <c r="SGD249" s="69"/>
      <c r="SGE249" s="69"/>
      <c r="SGF249" s="69"/>
      <c r="SGG249" s="69"/>
      <c r="SGH249" s="69"/>
      <c r="SGI249" s="69"/>
      <c r="SGJ249" s="69"/>
      <c r="SGK249" s="69"/>
      <c r="SGL249" s="69"/>
      <c r="SGM249" s="69"/>
      <c r="SGN249" s="69"/>
      <c r="SGO249" s="69"/>
      <c r="SGP249" s="69"/>
      <c r="SGQ249" s="69"/>
      <c r="SGR249" s="69"/>
      <c r="SGS249" s="69"/>
      <c r="SGT249" s="69"/>
      <c r="SGU249" s="69"/>
      <c r="SGV249" s="69"/>
      <c r="SGW249" s="69"/>
      <c r="SGX249" s="69"/>
      <c r="SGY249" s="69"/>
      <c r="SGZ249" s="69"/>
      <c r="SHA249" s="69"/>
      <c r="SHB249" s="69"/>
      <c r="SHC249" s="69"/>
      <c r="SHD249" s="69"/>
      <c r="SHE249" s="69"/>
      <c r="SHF249" s="69"/>
      <c r="SHG249" s="69"/>
      <c r="SHH249" s="69"/>
      <c r="SHI249" s="69"/>
      <c r="SHJ249" s="69"/>
      <c r="SHK249" s="69"/>
      <c r="SHL249" s="69"/>
      <c r="SHM249" s="69"/>
      <c r="SHN249" s="69"/>
      <c r="SHO249" s="69"/>
      <c r="SHP249" s="69"/>
      <c r="SHQ249" s="69"/>
      <c r="SHR249" s="69"/>
      <c r="SHS249" s="69"/>
      <c r="SHT249" s="69"/>
      <c r="SHU249" s="69"/>
      <c r="SHV249" s="69"/>
      <c r="SHW249" s="69"/>
      <c r="SHX249" s="69"/>
      <c r="SHY249" s="69"/>
      <c r="SHZ249" s="69"/>
      <c r="SIA249" s="69"/>
      <c r="SIB249" s="69"/>
      <c r="SIC249" s="69"/>
      <c r="SID249" s="69"/>
      <c r="SIE249" s="69"/>
      <c r="SIF249" s="69"/>
      <c r="SIG249" s="69"/>
      <c r="SIH249" s="69"/>
      <c r="SII249" s="69"/>
      <c r="SIJ249" s="69"/>
      <c r="SIK249" s="69"/>
      <c r="SIL249" s="69"/>
      <c r="SIM249" s="69"/>
      <c r="SIN249" s="69"/>
      <c r="SIO249" s="69"/>
      <c r="SIP249" s="69"/>
      <c r="SIQ249" s="69"/>
      <c r="SIR249" s="69"/>
      <c r="SIS249" s="69"/>
      <c r="SIT249" s="69"/>
      <c r="SIU249" s="69"/>
      <c r="SIV249" s="69"/>
      <c r="SIW249" s="69"/>
      <c r="SIX249" s="69"/>
      <c r="SIY249" s="69"/>
      <c r="SIZ249" s="69"/>
      <c r="SJA249" s="69"/>
      <c r="SJB249" s="69"/>
      <c r="SJC249" s="69"/>
      <c r="SJD249" s="69"/>
      <c r="SJE249" s="69"/>
      <c r="SJF249" s="69"/>
      <c r="SJG249" s="69"/>
      <c r="SJH249" s="69"/>
      <c r="SJI249" s="69"/>
      <c r="SJJ249" s="69"/>
      <c r="SJK249" s="69"/>
      <c r="SJL249" s="69"/>
      <c r="SJM249" s="69"/>
      <c r="SJN249" s="69"/>
      <c r="SJO249" s="69"/>
      <c r="SJP249" s="69"/>
      <c r="SJQ249" s="69"/>
      <c r="SJR249" s="69"/>
      <c r="SJS249" s="69"/>
      <c r="SJT249" s="69"/>
      <c r="SJU249" s="69"/>
      <c r="SJV249" s="69"/>
      <c r="SJW249" s="69"/>
      <c r="SJX249" s="69"/>
      <c r="SJY249" s="69"/>
      <c r="SJZ249" s="69"/>
      <c r="SKA249" s="69"/>
      <c r="SKB249" s="69"/>
      <c r="SKC249" s="69"/>
      <c r="SKD249" s="69"/>
      <c r="SKE249" s="69"/>
      <c r="SKF249" s="69"/>
      <c r="SKG249" s="69"/>
      <c r="SKH249" s="69"/>
      <c r="SKI249" s="69"/>
      <c r="SKJ249" s="69"/>
      <c r="SKK249" s="69"/>
      <c r="SKL249" s="69"/>
      <c r="SKM249" s="69"/>
      <c r="SKN249" s="69"/>
      <c r="SKO249" s="69"/>
      <c r="SKP249" s="69"/>
      <c r="SKQ249" s="69"/>
      <c r="SKR249" s="69"/>
      <c r="SKS249" s="69"/>
      <c r="SKT249" s="69"/>
      <c r="SKU249" s="69"/>
      <c r="SKV249" s="69"/>
      <c r="SKW249" s="69"/>
      <c r="SKX249" s="69"/>
      <c r="SKY249" s="69"/>
      <c r="SKZ249" s="69"/>
      <c r="SLA249" s="69"/>
      <c r="SLB249" s="69"/>
      <c r="SLC249" s="69"/>
      <c r="SLD249" s="69"/>
      <c r="SLE249" s="69"/>
      <c r="SLF249" s="69"/>
      <c r="SLG249" s="69"/>
      <c r="SLH249" s="69"/>
      <c r="SLI249" s="69"/>
      <c r="SLJ249" s="69"/>
      <c r="SLK249" s="69"/>
      <c r="SLL249" s="69"/>
      <c r="SLM249" s="69"/>
      <c r="SLN249" s="69"/>
      <c r="SLO249" s="69"/>
      <c r="SLP249" s="69"/>
      <c r="SLQ249" s="69"/>
      <c r="SLR249" s="69"/>
      <c r="SLS249" s="69"/>
      <c r="SLT249" s="69"/>
      <c r="SLU249" s="69"/>
      <c r="SLV249" s="69"/>
      <c r="SLW249" s="69"/>
      <c r="SLX249" s="69"/>
      <c r="SLY249" s="69"/>
      <c r="SLZ249" s="69"/>
      <c r="SMA249" s="69"/>
      <c r="SMB249" s="69"/>
      <c r="SMC249" s="69"/>
      <c r="SMD249" s="69"/>
      <c r="SME249" s="69"/>
      <c r="SMF249" s="69"/>
      <c r="SMG249" s="69"/>
      <c r="SMH249" s="69"/>
      <c r="SMI249" s="69"/>
      <c r="SMJ249" s="69"/>
      <c r="SMK249" s="69"/>
      <c r="SML249" s="69"/>
      <c r="SMM249" s="69"/>
      <c r="SMN249" s="69"/>
      <c r="SMO249" s="69"/>
      <c r="SMP249" s="69"/>
      <c r="SMQ249" s="69"/>
      <c r="SMR249" s="69"/>
      <c r="SMS249" s="69"/>
      <c r="SMT249" s="69"/>
      <c r="SMU249" s="69"/>
      <c r="SMV249" s="69"/>
      <c r="SMW249" s="69"/>
      <c r="SMX249" s="69"/>
      <c r="SMY249" s="69"/>
      <c r="SMZ249" s="69"/>
      <c r="SNA249" s="69"/>
      <c r="SNB249" s="69"/>
      <c r="SNC249" s="69"/>
      <c r="SND249" s="69"/>
      <c r="SNE249" s="69"/>
      <c r="SNF249" s="69"/>
      <c r="SNG249" s="69"/>
      <c r="SNH249" s="69"/>
      <c r="SNI249" s="69"/>
      <c r="SNJ249" s="69"/>
      <c r="SNK249" s="69"/>
      <c r="SNL249" s="69"/>
      <c r="SNM249" s="69"/>
      <c r="SNN249" s="69"/>
      <c r="SNO249" s="69"/>
      <c r="SNP249" s="69"/>
      <c r="SNQ249" s="69"/>
      <c r="SNR249" s="69"/>
      <c r="SNS249" s="69"/>
      <c r="SNT249" s="69"/>
      <c r="SNU249" s="69"/>
      <c r="SNV249" s="69"/>
      <c r="SNW249" s="69"/>
      <c r="SNX249" s="69"/>
      <c r="SNY249" s="69"/>
      <c r="SNZ249" s="69"/>
      <c r="SOA249" s="69"/>
      <c r="SOB249" s="69"/>
      <c r="SOC249" s="69"/>
      <c r="SOD249" s="69"/>
      <c r="SOE249" s="69"/>
      <c r="SOF249" s="69"/>
      <c r="SOG249" s="69"/>
      <c r="SOH249" s="69"/>
      <c r="SOI249" s="69"/>
      <c r="SOJ249" s="69"/>
      <c r="SOK249" s="69"/>
      <c r="SOL249" s="69"/>
      <c r="SOM249" s="69"/>
      <c r="SON249" s="69"/>
      <c r="SOO249" s="69"/>
      <c r="SOP249" s="69"/>
      <c r="SOQ249" s="69"/>
      <c r="SOR249" s="69"/>
      <c r="SOS249" s="69"/>
      <c r="SOT249" s="69"/>
      <c r="SOU249" s="69"/>
      <c r="SOV249" s="69"/>
      <c r="SOW249" s="69"/>
      <c r="SOX249" s="69"/>
      <c r="SOY249" s="69"/>
      <c r="SOZ249" s="69"/>
      <c r="SPA249" s="69"/>
      <c r="SPB249" s="69"/>
      <c r="SPC249" s="69"/>
      <c r="SPD249" s="69"/>
      <c r="SPE249" s="69"/>
      <c r="SPF249" s="69"/>
      <c r="SPG249" s="69"/>
      <c r="SPH249" s="69"/>
      <c r="SPI249" s="69"/>
      <c r="SPJ249" s="69"/>
      <c r="SPK249" s="69"/>
      <c r="SPL249" s="69"/>
      <c r="SPM249" s="69"/>
      <c r="SPN249" s="69"/>
      <c r="SPO249" s="69"/>
      <c r="SPP249" s="69"/>
      <c r="SPQ249" s="69"/>
      <c r="SPR249" s="69"/>
      <c r="SPS249" s="69"/>
      <c r="SPT249" s="69"/>
      <c r="SPU249" s="69"/>
      <c r="SPV249" s="69"/>
      <c r="SPW249" s="69"/>
      <c r="SPX249" s="69"/>
      <c r="SPY249" s="69"/>
      <c r="SPZ249" s="69"/>
      <c r="SQA249" s="69"/>
      <c r="SQB249" s="69"/>
      <c r="SQC249" s="69"/>
      <c r="SQD249" s="69"/>
      <c r="SQE249" s="69"/>
      <c r="SQF249" s="69"/>
      <c r="SQG249" s="69"/>
      <c r="SQH249" s="69"/>
      <c r="SQI249" s="69"/>
      <c r="SQJ249" s="69"/>
      <c r="SQK249" s="69"/>
      <c r="SQL249" s="69"/>
      <c r="SQM249" s="69"/>
      <c r="SQN249" s="69"/>
      <c r="SQO249" s="69"/>
      <c r="SQP249" s="69"/>
      <c r="SQQ249" s="69"/>
      <c r="SQR249" s="69"/>
      <c r="SQS249" s="69"/>
      <c r="SQT249" s="69"/>
      <c r="SQU249" s="69"/>
      <c r="SQV249" s="69"/>
      <c r="SQW249" s="69"/>
      <c r="SQX249" s="69"/>
      <c r="SQY249" s="69"/>
      <c r="SQZ249" s="69"/>
      <c r="SRA249" s="69"/>
      <c r="SRB249" s="69"/>
      <c r="SRC249" s="69"/>
      <c r="SRD249" s="69"/>
      <c r="SRE249" s="69"/>
      <c r="SRF249" s="69"/>
      <c r="SRG249" s="69"/>
      <c r="SRH249" s="69"/>
      <c r="SRI249" s="69"/>
      <c r="SRJ249" s="69"/>
      <c r="SRK249" s="69"/>
      <c r="SRL249" s="69"/>
      <c r="SRM249" s="69"/>
      <c r="SRN249" s="69"/>
      <c r="SRO249" s="69"/>
      <c r="SRP249" s="69"/>
      <c r="SRQ249" s="69"/>
      <c r="SRR249" s="69"/>
      <c r="SRS249" s="69"/>
      <c r="SRT249" s="69"/>
      <c r="SRU249" s="69"/>
      <c r="SRV249" s="69"/>
      <c r="SRW249" s="69"/>
      <c r="SRX249" s="69"/>
      <c r="SRY249" s="69"/>
      <c r="SRZ249" s="69"/>
      <c r="SSA249" s="69"/>
      <c r="SSB249" s="69"/>
      <c r="SSC249" s="69"/>
      <c r="SSD249" s="69"/>
      <c r="SSE249" s="69"/>
      <c r="SSF249" s="69"/>
      <c r="SSG249" s="69"/>
      <c r="SSH249" s="69"/>
      <c r="SSI249" s="69"/>
      <c r="SSJ249" s="69"/>
      <c r="SSK249" s="69"/>
      <c r="SSL249" s="69"/>
      <c r="SSM249" s="69"/>
      <c r="SSN249" s="69"/>
      <c r="SSO249" s="69"/>
      <c r="SSP249" s="69"/>
      <c r="SSQ249" s="69"/>
      <c r="SSR249" s="69"/>
      <c r="SSS249" s="69"/>
      <c r="SST249" s="69"/>
      <c r="SSU249" s="69"/>
      <c r="SSV249" s="69"/>
      <c r="SSW249" s="69"/>
      <c r="SSX249" s="69"/>
      <c r="SSY249" s="69"/>
      <c r="SSZ249" s="69"/>
      <c r="STA249" s="69"/>
      <c r="STB249" s="69"/>
      <c r="STC249" s="69"/>
      <c r="STD249" s="69"/>
      <c r="STE249" s="69"/>
      <c r="STF249" s="69"/>
      <c r="STG249" s="69"/>
      <c r="STH249" s="69"/>
      <c r="STI249" s="69"/>
      <c r="STJ249" s="69"/>
      <c r="STK249" s="69"/>
      <c r="STL249" s="69"/>
      <c r="STM249" s="69"/>
      <c r="STN249" s="69"/>
      <c r="STO249" s="69"/>
      <c r="STP249" s="69"/>
      <c r="STQ249" s="69"/>
      <c r="STR249" s="69"/>
      <c r="STS249" s="69"/>
      <c r="STT249" s="69"/>
      <c r="STU249" s="69"/>
      <c r="STV249" s="69"/>
      <c r="STW249" s="69"/>
      <c r="STX249" s="69"/>
      <c r="STY249" s="69"/>
      <c r="STZ249" s="69"/>
      <c r="SUA249" s="69"/>
      <c r="SUB249" s="69"/>
      <c r="SUC249" s="69"/>
      <c r="SUD249" s="69"/>
      <c r="SUE249" s="69"/>
      <c r="SUF249" s="69"/>
      <c r="SUG249" s="69"/>
      <c r="SUH249" s="69"/>
      <c r="SUI249" s="69"/>
      <c r="SUJ249" s="69"/>
      <c r="SUK249" s="69"/>
      <c r="SUL249" s="69"/>
      <c r="SUM249" s="69"/>
      <c r="SUN249" s="69"/>
      <c r="SUO249" s="69"/>
      <c r="SUP249" s="69"/>
      <c r="SUQ249" s="69"/>
      <c r="SUR249" s="69"/>
      <c r="SUS249" s="69"/>
      <c r="SUT249" s="69"/>
      <c r="SUU249" s="69"/>
      <c r="SUV249" s="69"/>
      <c r="SUW249" s="69"/>
      <c r="SUX249" s="69"/>
      <c r="SUY249" s="69"/>
      <c r="SUZ249" s="69"/>
      <c r="SVA249" s="69"/>
      <c r="SVB249" s="69"/>
      <c r="SVC249" s="69"/>
      <c r="SVD249" s="69"/>
      <c r="SVE249" s="69"/>
      <c r="SVF249" s="69"/>
      <c r="SVG249" s="69"/>
      <c r="SVH249" s="69"/>
      <c r="SVI249" s="69"/>
      <c r="SVJ249" s="69"/>
      <c r="SVK249" s="69"/>
      <c r="SVL249" s="69"/>
      <c r="SVM249" s="69"/>
      <c r="SVN249" s="69"/>
      <c r="SVO249" s="69"/>
      <c r="SVP249" s="69"/>
      <c r="SVQ249" s="69"/>
      <c r="SVR249" s="69"/>
      <c r="SVS249" s="69"/>
      <c r="SVT249" s="69"/>
      <c r="SVU249" s="69"/>
      <c r="SVV249" s="69"/>
      <c r="SVW249" s="69"/>
      <c r="SVX249" s="69"/>
      <c r="SVY249" s="69"/>
      <c r="SVZ249" s="69"/>
      <c r="SWA249" s="69"/>
      <c r="SWB249" s="69"/>
      <c r="SWC249" s="69"/>
      <c r="SWD249" s="69"/>
      <c r="SWE249" s="69"/>
      <c r="SWF249" s="69"/>
      <c r="SWG249" s="69"/>
      <c r="SWH249" s="69"/>
      <c r="SWI249" s="69"/>
      <c r="SWJ249" s="69"/>
      <c r="SWK249" s="69"/>
      <c r="SWL249" s="69"/>
      <c r="SWM249" s="69"/>
      <c r="SWN249" s="69"/>
      <c r="SWO249" s="69"/>
      <c r="SWP249" s="69"/>
      <c r="SWQ249" s="69"/>
      <c r="SWR249" s="69"/>
      <c r="SWS249" s="69"/>
      <c r="SWT249" s="69"/>
      <c r="SWU249" s="69"/>
      <c r="SWV249" s="69"/>
      <c r="SWW249" s="69"/>
      <c r="SWX249" s="69"/>
      <c r="SWY249" s="69"/>
      <c r="SWZ249" s="69"/>
      <c r="SXA249" s="69"/>
      <c r="SXB249" s="69"/>
      <c r="SXC249" s="69"/>
      <c r="SXD249" s="69"/>
      <c r="SXE249" s="69"/>
      <c r="SXF249" s="69"/>
      <c r="SXG249" s="69"/>
      <c r="SXH249" s="69"/>
      <c r="SXI249" s="69"/>
      <c r="SXJ249" s="69"/>
      <c r="SXK249" s="69"/>
      <c r="SXL249" s="69"/>
      <c r="SXM249" s="69"/>
      <c r="SXN249" s="69"/>
      <c r="SXO249" s="69"/>
      <c r="SXP249" s="69"/>
      <c r="SXQ249" s="69"/>
      <c r="SXR249" s="69"/>
      <c r="SXS249" s="69"/>
      <c r="SXT249" s="69"/>
      <c r="SXU249" s="69"/>
      <c r="SXV249" s="69"/>
      <c r="SXW249" s="69"/>
      <c r="SXX249" s="69"/>
      <c r="SXY249" s="69"/>
      <c r="SXZ249" s="69"/>
      <c r="SYA249" s="69"/>
      <c r="SYB249" s="69"/>
      <c r="SYC249" s="69"/>
      <c r="SYD249" s="69"/>
      <c r="SYE249" s="69"/>
      <c r="SYF249" s="69"/>
      <c r="SYG249" s="69"/>
      <c r="SYH249" s="69"/>
      <c r="SYI249" s="69"/>
      <c r="SYJ249" s="69"/>
      <c r="SYK249" s="69"/>
      <c r="SYL249" s="69"/>
      <c r="SYM249" s="69"/>
      <c r="SYN249" s="69"/>
      <c r="SYO249" s="69"/>
      <c r="SYP249" s="69"/>
      <c r="SYQ249" s="69"/>
      <c r="SYR249" s="69"/>
      <c r="SYS249" s="69"/>
      <c r="SYT249" s="69"/>
      <c r="SYU249" s="69"/>
      <c r="SYV249" s="69"/>
      <c r="SYW249" s="69"/>
      <c r="SYX249" s="69"/>
      <c r="SYY249" s="69"/>
      <c r="SYZ249" s="69"/>
      <c r="SZA249" s="69"/>
      <c r="SZB249" s="69"/>
      <c r="SZC249" s="69"/>
      <c r="SZD249" s="69"/>
      <c r="SZE249" s="69"/>
      <c r="SZF249" s="69"/>
      <c r="SZG249" s="69"/>
      <c r="SZH249" s="69"/>
      <c r="SZI249" s="69"/>
      <c r="SZJ249" s="69"/>
      <c r="SZK249" s="69"/>
      <c r="SZL249" s="69"/>
      <c r="SZM249" s="69"/>
      <c r="SZN249" s="69"/>
      <c r="SZO249" s="69"/>
      <c r="SZP249" s="69"/>
      <c r="SZQ249" s="69"/>
      <c r="SZR249" s="69"/>
      <c r="SZS249" s="69"/>
      <c r="SZT249" s="69"/>
      <c r="SZU249" s="69"/>
      <c r="SZV249" s="69"/>
      <c r="SZW249" s="69"/>
      <c r="SZX249" s="69"/>
      <c r="SZY249" s="69"/>
      <c r="SZZ249" s="69"/>
      <c r="TAA249" s="69"/>
      <c r="TAB249" s="69"/>
      <c r="TAC249" s="69"/>
      <c r="TAD249" s="69"/>
      <c r="TAE249" s="69"/>
      <c r="TAF249" s="69"/>
      <c r="TAG249" s="69"/>
      <c r="TAH249" s="69"/>
      <c r="TAI249" s="69"/>
      <c r="TAJ249" s="69"/>
      <c r="TAK249" s="69"/>
      <c r="TAL249" s="69"/>
      <c r="TAM249" s="69"/>
      <c r="TAN249" s="69"/>
      <c r="TAO249" s="69"/>
      <c r="TAP249" s="69"/>
      <c r="TAQ249" s="69"/>
      <c r="TAR249" s="69"/>
      <c r="TAS249" s="69"/>
      <c r="TAT249" s="69"/>
      <c r="TAU249" s="69"/>
      <c r="TAV249" s="69"/>
      <c r="TAW249" s="69"/>
      <c r="TAX249" s="69"/>
      <c r="TAY249" s="69"/>
      <c r="TAZ249" s="69"/>
      <c r="TBA249" s="69"/>
      <c r="TBB249" s="69"/>
      <c r="TBC249" s="69"/>
      <c r="TBD249" s="69"/>
      <c r="TBE249" s="69"/>
      <c r="TBF249" s="69"/>
      <c r="TBG249" s="69"/>
      <c r="TBH249" s="69"/>
      <c r="TBI249" s="69"/>
      <c r="TBJ249" s="69"/>
      <c r="TBK249" s="69"/>
      <c r="TBL249" s="69"/>
      <c r="TBM249" s="69"/>
      <c r="TBN249" s="69"/>
      <c r="TBO249" s="69"/>
      <c r="TBP249" s="69"/>
      <c r="TBQ249" s="69"/>
      <c r="TBR249" s="69"/>
      <c r="TBS249" s="69"/>
      <c r="TBT249" s="69"/>
      <c r="TBU249" s="69"/>
      <c r="TBV249" s="69"/>
      <c r="TBW249" s="69"/>
      <c r="TBX249" s="69"/>
      <c r="TBY249" s="69"/>
      <c r="TBZ249" s="69"/>
      <c r="TCA249" s="69"/>
      <c r="TCB249" s="69"/>
      <c r="TCC249" s="69"/>
      <c r="TCD249" s="69"/>
      <c r="TCE249" s="69"/>
      <c r="TCF249" s="69"/>
      <c r="TCG249" s="69"/>
      <c r="TCH249" s="69"/>
      <c r="TCI249" s="69"/>
      <c r="TCJ249" s="69"/>
      <c r="TCK249" s="69"/>
      <c r="TCL249" s="69"/>
      <c r="TCM249" s="69"/>
      <c r="TCN249" s="69"/>
      <c r="TCO249" s="69"/>
      <c r="TCP249" s="69"/>
      <c r="TCQ249" s="69"/>
      <c r="TCR249" s="69"/>
      <c r="TCS249" s="69"/>
      <c r="TCT249" s="69"/>
      <c r="TCU249" s="69"/>
      <c r="TCV249" s="69"/>
      <c r="TCW249" s="69"/>
      <c r="TCX249" s="69"/>
      <c r="TCY249" s="69"/>
      <c r="TCZ249" s="69"/>
      <c r="TDA249" s="69"/>
      <c r="TDB249" s="69"/>
      <c r="TDC249" s="69"/>
      <c r="TDD249" s="69"/>
      <c r="TDE249" s="69"/>
      <c r="TDF249" s="69"/>
      <c r="TDG249" s="69"/>
      <c r="TDH249" s="69"/>
      <c r="TDI249" s="69"/>
      <c r="TDJ249" s="69"/>
      <c r="TDK249" s="69"/>
      <c r="TDL249" s="69"/>
      <c r="TDM249" s="69"/>
      <c r="TDN249" s="69"/>
      <c r="TDO249" s="69"/>
      <c r="TDP249" s="69"/>
      <c r="TDQ249" s="69"/>
      <c r="TDR249" s="69"/>
      <c r="TDS249" s="69"/>
      <c r="TDT249" s="69"/>
      <c r="TDU249" s="69"/>
      <c r="TDV249" s="69"/>
      <c r="TDW249" s="69"/>
      <c r="TDX249" s="69"/>
      <c r="TDY249" s="69"/>
      <c r="TDZ249" s="69"/>
      <c r="TEA249" s="69"/>
      <c r="TEB249" s="69"/>
      <c r="TEC249" s="69"/>
      <c r="TED249" s="69"/>
      <c r="TEE249" s="69"/>
      <c r="TEF249" s="69"/>
      <c r="TEG249" s="69"/>
      <c r="TEH249" s="69"/>
      <c r="TEI249" s="69"/>
      <c r="TEJ249" s="69"/>
      <c r="TEK249" s="69"/>
      <c r="TEL249" s="69"/>
      <c r="TEM249" s="69"/>
      <c r="TEN249" s="69"/>
      <c r="TEO249" s="69"/>
      <c r="TEP249" s="69"/>
      <c r="TEQ249" s="69"/>
      <c r="TER249" s="69"/>
      <c r="TES249" s="69"/>
      <c r="TET249" s="69"/>
      <c r="TEU249" s="69"/>
      <c r="TEV249" s="69"/>
      <c r="TEW249" s="69"/>
      <c r="TEX249" s="69"/>
      <c r="TEY249" s="69"/>
      <c r="TEZ249" s="69"/>
      <c r="TFA249" s="69"/>
      <c r="TFB249" s="69"/>
      <c r="TFC249" s="69"/>
      <c r="TFD249" s="69"/>
      <c r="TFE249" s="69"/>
      <c r="TFF249" s="69"/>
      <c r="TFG249" s="69"/>
      <c r="TFH249" s="69"/>
      <c r="TFI249" s="69"/>
      <c r="TFJ249" s="69"/>
      <c r="TFK249" s="69"/>
      <c r="TFL249" s="69"/>
      <c r="TFM249" s="69"/>
      <c r="TFN249" s="69"/>
      <c r="TFO249" s="69"/>
      <c r="TFP249" s="69"/>
      <c r="TFQ249" s="69"/>
      <c r="TFR249" s="69"/>
      <c r="TFS249" s="69"/>
      <c r="TFT249" s="69"/>
      <c r="TFU249" s="69"/>
      <c r="TFV249" s="69"/>
      <c r="TFW249" s="69"/>
      <c r="TFX249" s="69"/>
      <c r="TFY249" s="69"/>
      <c r="TFZ249" s="69"/>
      <c r="TGA249" s="69"/>
      <c r="TGB249" s="69"/>
      <c r="TGC249" s="69"/>
      <c r="TGD249" s="69"/>
      <c r="TGE249" s="69"/>
      <c r="TGF249" s="69"/>
      <c r="TGG249" s="69"/>
      <c r="TGH249" s="69"/>
      <c r="TGI249" s="69"/>
      <c r="TGJ249" s="69"/>
      <c r="TGK249" s="69"/>
      <c r="TGL249" s="69"/>
      <c r="TGM249" s="69"/>
      <c r="TGN249" s="69"/>
      <c r="TGO249" s="69"/>
      <c r="TGP249" s="69"/>
      <c r="TGQ249" s="69"/>
      <c r="TGR249" s="69"/>
      <c r="TGS249" s="69"/>
      <c r="TGT249" s="69"/>
      <c r="TGU249" s="69"/>
      <c r="TGV249" s="69"/>
      <c r="TGW249" s="69"/>
      <c r="TGX249" s="69"/>
      <c r="TGY249" s="69"/>
      <c r="TGZ249" s="69"/>
      <c r="THA249" s="69"/>
      <c r="THB249" s="69"/>
      <c r="THC249" s="69"/>
      <c r="THD249" s="69"/>
      <c r="THE249" s="69"/>
      <c r="THF249" s="69"/>
      <c r="THG249" s="69"/>
      <c r="THH249" s="69"/>
      <c r="THI249" s="69"/>
      <c r="THJ249" s="69"/>
      <c r="THK249" s="69"/>
      <c r="THL249" s="69"/>
      <c r="THM249" s="69"/>
      <c r="THN249" s="69"/>
      <c r="THO249" s="69"/>
      <c r="THP249" s="69"/>
      <c r="THQ249" s="69"/>
      <c r="THR249" s="69"/>
      <c r="THS249" s="69"/>
      <c r="THT249" s="69"/>
      <c r="THU249" s="69"/>
      <c r="THV249" s="69"/>
      <c r="THW249" s="69"/>
      <c r="THX249" s="69"/>
      <c r="THY249" s="69"/>
      <c r="THZ249" s="69"/>
      <c r="TIA249" s="69"/>
      <c r="TIB249" s="69"/>
      <c r="TIC249" s="69"/>
      <c r="TID249" s="69"/>
      <c r="TIE249" s="69"/>
      <c r="TIF249" s="69"/>
      <c r="TIG249" s="69"/>
      <c r="TIH249" s="69"/>
      <c r="TII249" s="69"/>
      <c r="TIJ249" s="69"/>
      <c r="TIK249" s="69"/>
      <c r="TIL249" s="69"/>
      <c r="TIM249" s="69"/>
      <c r="TIN249" s="69"/>
      <c r="TIO249" s="69"/>
      <c r="TIP249" s="69"/>
      <c r="TIQ249" s="69"/>
      <c r="TIR249" s="69"/>
      <c r="TIS249" s="69"/>
      <c r="TIT249" s="69"/>
      <c r="TIU249" s="69"/>
      <c r="TIV249" s="69"/>
      <c r="TIW249" s="69"/>
      <c r="TIX249" s="69"/>
      <c r="TIY249" s="69"/>
      <c r="TIZ249" s="69"/>
      <c r="TJA249" s="69"/>
      <c r="TJB249" s="69"/>
      <c r="TJC249" s="69"/>
      <c r="TJD249" s="69"/>
      <c r="TJE249" s="69"/>
      <c r="TJF249" s="69"/>
      <c r="TJG249" s="69"/>
      <c r="TJH249" s="69"/>
      <c r="TJI249" s="69"/>
      <c r="TJJ249" s="69"/>
      <c r="TJK249" s="69"/>
      <c r="TJL249" s="69"/>
      <c r="TJM249" s="69"/>
      <c r="TJN249" s="69"/>
      <c r="TJO249" s="69"/>
      <c r="TJP249" s="69"/>
      <c r="TJQ249" s="69"/>
      <c r="TJR249" s="69"/>
      <c r="TJS249" s="69"/>
      <c r="TJT249" s="69"/>
      <c r="TJU249" s="69"/>
      <c r="TJV249" s="69"/>
      <c r="TJW249" s="69"/>
      <c r="TJX249" s="69"/>
      <c r="TJY249" s="69"/>
      <c r="TJZ249" s="69"/>
      <c r="TKA249" s="69"/>
      <c r="TKB249" s="69"/>
      <c r="TKC249" s="69"/>
      <c r="TKD249" s="69"/>
      <c r="TKE249" s="69"/>
      <c r="TKF249" s="69"/>
      <c r="TKG249" s="69"/>
      <c r="TKH249" s="69"/>
      <c r="TKI249" s="69"/>
      <c r="TKJ249" s="69"/>
      <c r="TKK249" s="69"/>
      <c r="TKL249" s="69"/>
      <c r="TKM249" s="69"/>
      <c r="TKN249" s="69"/>
      <c r="TKO249" s="69"/>
      <c r="TKP249" s="69"/>
      <c r="TKQ249" s="69"/>
      <c r="TKR249" s="69"/>
      <c r="TKS249" s="69"/>
      <c r="TKT249" s="69"/>
      <c r="TKU249" s="69"/>
      <c r="TKV249" s="69"/>
      <c r="TKW249" s="69"/>
      <c r="TKX249" s="69"/>
      <c r="TKY249" s="69"/>
      <c r="TKZ249" s="69"/>
      <c r="TLA249" s="69"/>
      <c r="TLB249" s="69"/>
      <c r="TLC249" s="69"/>
      <c r="TLD249" s="69"/>
      <c r="TLE249" s="69"/>
      <c r="TLF249" s="69"/>
      <c r="TLG249" s="69"/>
      <c r="TLH249" s="69"/>
      <c r="TLI249" s="69"/>
      <c r="TLJ249" s="69"/>
      <c r="TLK249" s="69"/>
      <c r="TLL249" s="69"/>
      <c r="TLM249" s="69"/>
      <c r="TLN249" s="69"/>
      <c r="TLO249" s="69"/>
      <c r="TLP249" s="69"/>
      <c r="TLQ249" s="69"/>
      <c r="TLR249" s="69"/>
      <c r="TLS249" s="69"/>
      <c r="TLT249" s="69"/>
      <c r="TLU249" s="69"/>
      <c r="TLV249" s="69"/>
      <c r="TLW249" s="69"/>
      <c r="TLX249" s="69"/>
      <c r="TLY249" s="69"/>
      <c r="TLZ249" s="69"/>
      <c r="TMA249" s="69"/>
      <c r="TMB249" s="69"/>
      <c r="TMC249" s="69"/>
      <c r="TMD249" s="69"/>
      <c r="TME249" s="69"/>
      <c r="TMF249" s="69"/>
      <c r="TMG249" s="69"/>
      <c r="TMH249" s="69"/>
      <c r="TMI249" s="69"/>
      <c r="TMJ249" s="69"/>
      <c r="TMK249" s="69"/>
      <c r="TML249" s="69"/>
      <c r="TMM249" s="69"/>
      <c r="TMN249" s="69"/>
      <c r="TMO249" s="69"/>
      <c r="TMP249" s="69"/>
      <c r="TMQ249" s="69"/>
      <c r="TMR249" s="69"/>
      <c r="TMS249" s="69"/>
      <c r="TMT249" s="69"/>
      <c r="TMU249" s="69"/>
      <c r="TMV249" s="69"/>
      <c r="TMW249" s="69"/>
      <c r="TMX249" s="69"/>
      <c r="TMY249" s="69"/>
      <c r="TMZ249" s="69"/>
      <c r="TNA249" s="69"/>
      <c r="TNB249" s="69"/>
      <c r="TNC249" s="69"/>
      <c r="TND249" s="69"/>
      <c r="TNE249" s="69"/>
      <c r="TNF249" s="69"/>
      <c r="TNG249" s="69"/>
      <c r="TNH249" s="69"/>
      <c r="TNI249" s="69"/>
      <c r="TNJ249" s="69"/>
      <c r="TNK249" s="69"/>
      <c r="TNL249" s="69"/>
      <c r="TNM249" s="69"/>
      <c r="TNN249" s="69"/>
      <c r="TNO249" s="69"/>
      <c r="TNP249" s="69"/>
      <c r="TNQ249" s="69"/>
      <c r="TNR249" s="69"/>
      <c r="TNS249" s="69"/>
      <c r="TNT249" s="69"/>
      <c r="TNU249" s="69"/>
      <c r="TNV249" s="69"/>
      <c r="TNW249" s="69"/>
      <c r="TNX249" s="69"/>
      <c r="TNY249" s="69"/>
      <c r="TNZ249" s="69"/>
      <c r="TOA249" s="69"/>
      <c r="TOB249" s="69"/>
      <c r="TOC249" s="69"/>
      <c r="TOD249" s="69"/>
      <c r="TOE249" s="69"/>
      <c r="TOF249" s="69"/>
      <c r="TOG249" s="69"/>
      <c r="TOH249" s="69"/>
      <c r="TOI249" s="69"/>
      <c r="TOJ249" s="69"/>
      <c r="TOK249" s="69"/>
      <c r="TOL249" s="69"/>
      <c r="TOM249" s="69"/>
      <c r="TON249" s="69"/>
      <c r="TOO249" s="69"/>
      <c r="TOP249" s="69"/>
      <c r="TOQ249" s="69"/>
      <c r="TOR249" s="69"/>
      <c r="TOS249" s="69"/>
      <c r="TOT249" s="69"/>
      <c r="TOU249" s="69"/>
      <c r="TOV249" s="69"/>
      <c r="TOW249" s="69"/>
      <c r="TOX249" s="69"/>
      <c r="TOY249" s="69"/>
      <c r="TOZ249" s="69"/>
      <c r="TPA249" s="69"/>
      <c r="TPB249" s="69"/>
      <c r="TPC249" s="69"/>
      <c r="TPD249" s="69"/>
      <c r="TPE249" s="69"/>
      <c r="TPF249" s="69"/>
      <c r="TPG249" s="69"/>
      <c r="TPH249" s="69"/>
      <c r="TPI249" s="69"/>
      <c r="TPJ249" s="69"/>
      <c r="TPK249" s="69"/>
      <c r="TPL249" s="69"/>
      <c r="TPM249" s="69"/>
      <c r="TPN249" s="69"/>
      <c r="TPO249" s="69"/>
      <c r="TPP249" s="69"/>
      <c r="TPQ249" s="69"/>
      <c r="TPR249" s="69"/>
      <c r="TPS249" s="69"/>
      <c r="TPT249" s="69"/>
      <c r="TPU249" s="69"/>
      <c r="TPV249" s="69"/>
      <c r="TPW249" s="69"/>
      <c r="TPX249" s="69"/>
      <c r="TPY249" s="69"/>
      <c r="TPZ249" s="69"/>
      <c r="TQA249" s="69"/>
      <c r="TQB249" s="69"/>
      <c r="TQC249" s="69"/>
      <c r="TQD249" s="69"/>
      <c r="TQE249" s="69"/>
      <c r="TQF249" s="69"/>
      <c r="TQG249" s="69"/>
      <c r="TQH249" s="69"/>
      <c r="TQI249" s="69"/>
      <c r="TQJ249" s="69"/>
      <c r="TQK249" s="69"/>
      <c r="TQL249" s="69"/>
      <c r="TQM249" s="69"/>
      <c r="TQN249" s="69"/>
      <c r="TQO249" s="69"/>
      <c r="TQP249" s="69"/>
      <c r="TQQ249" s="69"/>
      <c r="TQR249" s="69"/>
      <c r="TQS249" s="69"/>
      <c r="TQT249" s="69"/>
      <c r="TQU249" s="69"/>
      <c r="TQV249" s="69"/>
      <c r="TQW249" s="69"/>
      <c r="TQX249" s="69"/>
      <c r="TQY249" s="69"/>
      <c r="TQZ249" s="69"/>
      <c r="TRA249" s="69"/>
      <c r="TRB249" s="69"/>
      <c r="TRC249" s="69"/>
      <c r="TRD249" s="69"/>
      <c r="TRE249" s="69"/>
      <c r="TRF249" s="69"/>
      <c r="TRG249" s="69"/>
      <c r="TRH249" s="69"/>
      <c r="TRI249" s="69"/>
      <c r="TRJ249" s="69"/>
      <c r="TRK249" s="69"/>
      <c r="TRL249" s="69"/>
      <c r="TRM249" s="69"/>
      <c r="TRN249" s="69"/>
      <c r="TRO249" s="69"/>
      <c r="TRP249" s="69"/>
      <c r="TRQ249" s="69"/>
      <c r="TRR249" s="69"/>
      <c r="TRS249" s="69"/>
      <c r="TRT249" s="69"/>
      <c r="TRU249" s="69"/>
      <c r="TRV249" s="69"/>
      <c r="TRW249" s="69"/>
      <c r="TRX249" s="69"/>
      <c r="TRY249" s="69"/>
      <c r="TRZ249" s="69"/>
      <c r="TSA249" s="69"/>
      <c r="TSB249" s="69"/>
      <c r="TSC249" s="69"/>
      <c r="TSD249" s="69"/>
      <c r="TSE249" s="69"/>
      <c r="TSF249" s="69"/>
      <c r="TSG249" s="69"/>
      <c r="TSH249" s="69"/>
      <c r="TSI249" s="69"/>
      <c r="TSJ249" s="69"/>
      <c r="TSK249" s="69"/>
      <c r="TSL249" s="69"/>
      <c r="TSM249" s="69"/>
      <c r="TSN249" s="69"/>
      <c r="TSO249" s="69"/>
      <c r="TSP249" s="69"/>
      <c r="TSQ249" s="69"/>
      <c r="TSR249" s="69"/>
      <c r="TSS249" s="69"/>
      <c r="TST249" s="69"/>
      <c r="TSU249" s="69"/>
      <c r="TSV249" s="69"/>
      <c r="TSW249" s="69"/>
      <c r="TSX249" s="69"/>
      <c r="TSY249" s="69"/>
      <c r="TSZ249" s="69"/>
      <c r="TTA249" s="69"/>
      <c r="TTB249" s="69"/>
      <c r="TTC249" s="69"/>
      <c r="TTD249" s="69"/>
      <c r="TTE249" s="69"/>
      <c r="TTF249" s="69"/>
      <c r="TTG249" s="69"/>
      <c r="TTH249" s="69"/>
      <c r="TTI249" s="69"/>
      <c r="TTJ249" s="69"/>
      <c r="TTK249" s="69"/>
      <c r="TTL249" s="69"/>
      <c r="TTM249" s="69"/>
      <c r="TTN249" s="69"/>
      <c r="TTO249" s="69"/>
      <c r="TTP249" s="69"/>
      <c r="TTQ249" s="69"/>
      <c r="TTR249" s="69"/>
      <c r="TTS249" s="69"/>
      <c r="TTT249" s="69"/>
      <c r="TTU249" s="69"/>
      <c r="TTV249" s="69"/>
      <c r="TTW249" s="69"/>
      <c r="TTX249" s="69"/>
      <c r="TTY249" s="69"/>
      <c r="TTZ249" s="69"/>
      <c r="TUA249" s="69"/>
      <c r="TUB249" s="69"/>
      <c r="TUC249" s="69"/>
      <c r="TUD249" s="69"/>
      <c r="TUE249" s="69"/>
      <c r="TUF249" s="69"/>
      <c r="TUG249" s="69"/>
      <c r="TUH249" s="69"/>
      <c r="TUI249" s="69"/>
      <c r="TUJ249" s="69"/>
      <c r="TUK249" s="69"/>
      <c r="TUL249" s="69"/>
      <c r="TUM249" s="69"/>
      <c r="TUN249" s="69"/>
      <c r="TUO249" s="69"/>
      <c r="TUP249" s="69"/>
      <c r="TUQ249" s="69"/>
      <c r="TUR249" s="69"/>
      <c r="TUS249" s="69"/>
      <c r="TUT249" s="69"/>
      <c r="TUU249" s="69"/>
      <c r="TUV249" s="69"/>
      <c r="TUW249" s="69"/>
      <c r="TUX249" s="69"/>
      <c r="TUY249" s="69"/>
      <c r="TUZ249" s="69"/>
      <c r="TVA249" s="69"/>
      <c r="TVB249" s="69"/>
      <c r="TVC249" s="69"/>
      <c r="TVD249" s="69"/>
      <c r="TVE249" s="69"/>
      <c r="TVF249" s="69"/>
      <c r="TVG249" s="69"/>
      <c r="TVH249" s="69"/>
      <c r="TVI249" s="69"/>
      <c r="TVJ249" s="69"/>
      <c r="TVK249" s="69"/>
      <c r="TVL249" s="69"/>
      <c r="TVM249" s="69"/>
      <c r="TVN249" s="69"/>
      <c r="TVO249" s="69"/>
      <c r="TVP249" s="69"/>
      <c r="TVQ249" s="69"/>
      <c r="TVR249" s="69"/>
      <c r="TVS249" s="69"/>
      <c r="TVT249" s="69"/>
      <c r="TVU249" s="69"/>
      <c r="TVV249" s="69"/>
      <c r="TVW249" s="69"/>
      <c r="TVX249" s="69"/>
      <c r="TVY249" s="69"/>
      <c r="TVZ249" s="69"/>
      <c r="TWA249" s="69"/>
      <c r="TWB249" s="69"/>
      <c r="TWC249" s="69"/>
      <c r="TWD249" s="69"/>
      <c r="TWE249" s="69"/>
      <c r="TWF249" s="69"/>
      <c r="TWG249" s="69"/>
      <c r="TWH249" s="69"/>
      <c r="TWI249" s="69"/>
      <c r="TWJ249" s="69"/>
      <c r="TWK249" s="69"/>
      <c r="TWL249" s="69"/>
      <c r="TWM249" s="69"/>
      <c r="TWN249" s="69"/>
      <c r="TWO249" s="69"/>
      <c r="TWP249" s="69"/>
      <c r="TWQ249" s="69"/>
      <c r="TWR249" s="69"/>
      <c r="TWS249" s="69"/>
      <c r="TWT249" s="69"/>
      <c r="TWU249" s="69"/>
      <c r="TWV249" s="69"/>
      <c r="TWW249" s="69"/>
      <c r="TWX249" s="69"/>
      <c r="TWY249" s="69"/>
      <c r="TWZ249" s="69"/>
      <c r="TXA249" s="69"/>
      <c r="TXB249" s="69"/>
      <c r="TXC249" s="69"/>
      <c r="TXD249" s="69"/>
      <c r="TXE249" s="69"/>
      <c r="TXF249" s="69"/>
      <c r="TXG249" s="69"/>
      <c r="TXH249" s="69"/>
      <c r="TXI249" s="69"/>
      <c r="TXJ249" s="69"/>
      <c r="TXK249" s="69"/>
      <c r="TXL249" s="69"/>
      <c r="TXM249" s="69"/>
      <c r="TXN249" s="69"/>
      <c r="TXO249" s="69"/>
      <c r="TXP249" s="69"/>
      <c r="TXQ249" s="69"/>
      <c r="TXR249" s="69"/>
      <c r="TXS249" s="69"/>
      <c r="TXT249" s="69"/>
      <c r="TXU249" s="69"/>
      <c r="TXV249" s="69"/>
      <c r="TXW249" s="69"/>
      <c r="TXX249" s="69"/>
      <c r="TXY249" s="69"/>
      <c r="TXZ249" s="69"/>
      <c r="TYA249" s="69"/>
      <c r="TYB249" s="69"/>
      <c r="TYC249" s="69"/>
      <c r="TYD249" s="69"/>
      <c r="TYE249" s="69"/>
      <c r="TYF249" s="69"/>
      <c r="TYG249" s="69"/>
      <c r="TYH249" s="69"/>
      <c r="TYI249" s="69"/>
      <c r="TYJ249" s="69"/>
      <c r="TYK249" s="69"/>
      <c r="TYL249" s="69"/>
      <c r="TYM249" s="69"/>
      <c r="TYN249" s="69"/>
      <c r="TYO249" s="69"/>
      <c r="TYP249" s="69"/>
      <c r="TYQ249" s="69"/>
      <c r="TYR249" s="69"/>
      <c r="TYS249" s="69"/>
      <c r="TYT249" s="69"/>
      <c r="TYU249" s="69"/>
      <c r="TYV249" s="69"/>
      <c r="TYW249" s="69"/>
      <c r="TYX249" s="69"/>
      <c r="TYY249" s="69"/>
      <c r="TYZ249" s="69"/>
      <c r="TZA249" s="69"/>
      <c r="TZB249" s="69"/>
      <c r="TZC249" s="69"/>
      <c r="TZD249" s="69"/>
      <c r="TZE249" s="69"/>
      <c r="TZF249" s="69"/>
      <c r="TZG249" s="69"/>
      <c r="TZH249" s="69"/>
      <c r="TZI249" s="69"/>
      <c r="TZJ249" s="69"/>
      <c r="TZK249" s="69"/>
      <c r="TZL249" s="69"/>
      <c r="TZM249" s="69"/>
      <c r="TZN249" s="69"/>
      <c r="TZO249" s="69"/>
      <c r="TZP249" s="69"/>
      <c r="TZQ249" s="69"/>
      <c r="TZR249" s="69"/>
      <c r="TZS249" s="69"/>
      <c r="TZT249" s="69"/>
      <c r="TZU249" s="69"/>
      <c r="TZV249" s="69"/>
      <c r="TZW249" s="69"/>
      <c r="TZX249" s="69"/>
      <c r="TZY249" s="69"/>
      <c r="TZZ249" s="69"/>
      <c r="UAA249" s="69"/>
      <c r="UAB249" s="69"/>
      <c r="UAC249" s="69"/>
      <c r="UAD249" s="69"/>
      <c r="UAE249" s="69"/>
      <c r="UAF249" s="69"/>
      <c r="UAG249" s="69"/>
      <c r="UAH249" s="69"/>
      <c r="UAI249" s="69"/>
      <c r="UAJ249" s="69"/>
      <c r="UAK249" s="69"/>
      <c r="UAL249" s="69"/>
      <c r="UAM249" s="69"/>
      <c r="UAN249" s="69"/>
      <c r="UAO249" s="69"/>
      <c r="UAP249" s="69"/>
      <c r="UAQ249" s="69"/>
      <c r="UAR249" s="69"/>
      <c r="UAS249" s="69"/>
      <c r="UAT249" s="69"/>
      <c r="UAU249" s="69"/>
      <c r="UAV249" s="69"/>
      <c r="UAW249" s="69"/>
      <c r="UAX249" s="69"/>
      <c r="UAY249" s="69"/>
      <c r="UAZ249" s="69"/>
      <c r="UBA249" s="69"/>
      <c r="UBB249" s="69"/>
      <c r="UBC249" s="69"/>
      <c r="UBD249" s="69"/>
      <c r="UBE249" s="69"/>
      <c r="UBF249" s="69"/>
      <c r="UBG249" s="69"/>
      <c r="UBH249" s="69"/>
      <c r="UBI249" s="69"/>
      <c r="UBJ249" s="69"/>
      <c r="UBK249" s="69"/>
      <c r="UBL249" s="69"/>
      <c r="UBM249" s="69"/>
      <c r="UBN249" s="69"/>
      <c r="UBO249" s="69"/>
      <c r="UBP249" s="69"/>
      <c r="UBQ249" s="69"/>
      <c r="UBR249" s="69"/>
      <c r="UBS249" s="69"/>
      <c r="UBT249" s="69"/>
      <c r="UBU249" s="69"/>
      <c r="UBV249" s="69"/>
      <c r="UBW249" s="69"/>
      <c r="UBX249" s="69"/>
      <c r="UBY249" s="69"/>
      <c r="UBZ249" s="69"/>
      <c r="UCA249" s="69"/>
      <c r="UCB249" s="69"/>
      <c r="UCC249" s="69"/>
      <c r="UCD249" s="69"/>
      <c r="UCE249" s="69"/>
      <c r="UCF249" s="69"/>
      <c r="UCG249" s="69"/>
      <c r="UCH249" s="69"/>
      <c r="UCI249" s="69"/>
      <c r="UCJ249" s="69"/>
      <c r="UCK249" s="69"/>
      <c r="UCL249" s="69"/>
      <c r="UCM249" s="69"/>
      <c r="UCN249" s="69"/>
      <c r="UCO249" s="69"/>
      <c r="UCP249" s="69"/>
      <c r="UCQ249" s="69"/>
      <c r="UCR249" s="69"/>
      <c r="UCS249" s="69"/>
      <c r="UCT249" s="69"/>
      <c r="UCU249" s="69"/>
      <c r="UCV249" s="69"/>
      <c r="UCW249" s="69"/>
      <c r="UCX249" s="69"/>
      <c r="UCY249" s="69"/>
      <c r="UCZ249" s="69"/>
      <c r="UDA249" s="69"/>
      <c r="UDB249" s="69"/>
      <c r="UDC249" s="69"/>
      <c r="UDD249" s="69"/>
      <c r="UDE249" s="69"/>
      <c r="UDF249" s="69"/>
      <c r="UDG249" s="69"/>
      <c r="UDH249" s="69"/>
      <c r="UDI249" s="69"/>
      <c r="UDJ249" s="69"/>
      <c r="UDK249" s="69"/>
      <c r="UDL249" s="69"/>
      <c r="UDM249" s="69"/>
      <c r="UDN249" s="69"/>
      <c r="UDO249" s="69"/>
      <c r="UDP249" s="69"/>
      <c r="UDQ249" s="69"/>
      <c r="UDR249" s="69"/>
      <c r="UDS249" s="69"/>
      <c r="UDT249" s="69"/>
      <c r="UDU249" s="69"/>
      <c r="UDV249" s="69"/>
      <c r="UDW249" s="69"/>
      <c r="UDX249" s="69"/>
      <c r="UDY249" s="69"/>
      <c r="UDZ249" s="69"/>
      <c r="UEA249" s="69"/>
      <c r="UEB249" s="69"/>
      <c r="UEC249" s="69"/>
      <c r="UED249" s="69"/>
      <c r="UEE249" s="69"/>
      <c r="UEF249" s="69"/>
      <c r="UEG249" s="69"/>
      <c r="UEH249" s="69"/>
      <c r="UEI249" s="69"/>
      <c r="UEJ249" s="69"/>
      <c r="UEK249" s="69"/>
      <c r="UEL249" s="69"/>
      <c r="UEM249" s="69"/>
      <c r="UEN249" s="69"/>
      <c r="UEO249" s="69"/>
      <c r="UEP249" s="69"/>
      <c r="UEQ249" s="69"/>
      <c r="UER249" s="69"/>
      <c r="UES249" s="69"/>
      <c r="UET249" s="69"/>
      <c r="UEU249" s="69"/>
      <c r="UEV249" s="69"/>
      <c r="UEW249" s="69"/>
      <c r="UEX249" s="69"/>
      <c r="UEY249" s="69"/>
      <c r="UEZ249" s="69"/>
      <c r="UFA249" s="69"/>
      <c r="UFB249" s="69"/>
      <c r="UFC249" s="69"/>
      <c r="UFD249" s="69"/>
      <c r="UFE249" s="69"/>
      <c r="UFF249" s="69"/>
      <c r="UFG249" s="69"/>
      <c r="UFH249" s="69"/>
      <c r="UFI249" s="69"/>
      <c r="UFJ249" s="69"/>
      <c r="UFK249" s="69"/>
      <c r="UFL249" s="69"/>
      <c r="UFM249" s="69"/>
      <c r="UFN249" s="69"/>
      <c r="UFO249" s="69"/>
      <c r="UFP249" s="69"/>
      <c r="UFQ249" s="69"/>
      <c r="UFR249" s="69"/>
      <c r="UFS249" s="69"/>
      <c r="UFT249" s="69"/>
      <c r="UFU249" s="69"/>
      <c r="UFV249" s="69"/>
      <c r="UFW249" s="69"/>
      <c r="UFX249" s="69"/>
      <c r="UFY249" s="69"/>
      <c r="UFZ249" s="69"/>
      <c r="UGA249" s="69"/>
      <c r="UGB249" s="69"/>
      <c r="UGC249" s="69"/>
      <c r="UGD249" s="69"/>
      <c r="UGE249" s="69"/>
      <c r="UGF249" s="69"/>
      <c r="UGG249" s="69"/>
      <c r="UGH249" s="69"/>
      <c r="UGI249" s="69"/>
      <c r="UGJ249" s="69"/>
      <c r="UGK249" s="69"/>
      <c r="UGL249" s="69"/>
      <c r="UGM249" s="69"/>
      <c r="UGN249" s="69"/>
      <c r="UGO249" s="69"/>
      <c r="UGP249" s="69"/>
      <c r="UGQ249" s="69"/>
      <c r="UGR249" s="69"/>
      <c r="UGS249" s="69"/>
      <c r="UGT249" s="69"/>
      <c r="UGU249" s="69"/>
      <c r="UGV249" s="69"/>
      <c r="UGW249" s="69"/>
      <c r="UGX249" s="69"/>
      <c r="UGY249" s="69"/>
      <c r="UGZ249" s="69"/>
      <c r="UHA249" s="69"/>
      <c r="UHB249" s="69"/>
      <c r="UHC249" s="69"/>
      <c r="UHD249" s="69"/>
      <c r="UHE249" s="69"/>
      <c r="UHF249" s="69"/>
      <c r="UHG249" s="69"/>
      <c r="UHH249" s="69"/>
      <c r="UHI249" s="69"/>
      <c r="UHJ249" s="69"/>
      <c r="UHK249" s="69"/>
      <c r="UHL249" s="69"/>
      <c r="UHM249" s="69"/>
      <c r="UHN249" s="69"/>
      <c r="UHO249" s="69"/>
      <c r="UHP249" s="69"/>
      <c r="UHQ249" s="69"/>
      <c r="UHR249" s="69"/>
      <c r="UHS249" s="69"/>
      <c r="UHT249" s="69"/>
      <c r="UHU249" s="69"/>
      <c r="UHV249" s="69"/>
      <c r="UHW249" s="69"/>
      <c r="UHX249" s="69"/>
      <c r="UHY249" s="69"/>
      <c r="UHZ249" s="69"/>
      <c r="UIA249" s="69"/>
      <c r="UIB249" s="69"/>
      <c r="UIC249" s="69"/>
      <c r="UID249" s="69"/>
      <c r="UIE249" s="69"/>
      <c r="UIF249" s="69"/>
      <c r="UIG249" s="69"/>
      <c r="UIH249" s="69"/>
      <c r="UII249" s="69"/>
      <c r="UIJ249" s="69"/>
      <c r="UIK249" s="69"/>
      <c r="UIL249" s="69"/>
      <c r="UIM249" s="69"/>
      <c r="UIN249" s="69"/>
      <c r="UIO249" s="69"/>
      <c r="UIP249" s="69"/>
      <c r="UIQ249" s="69"/>
      <c r="UIR249" s="69"/>
      <c r="UIS249" s="69"/>
      <c r="UIT249" s="69"/>
      <c r="UIU249" s="69"/>
      <c r="UIV249" s="69"/>
      <c r="UIW249" s="69"/>
      <c r="UIX249" s="69"/>
      <c r="UIY249" s="69"/>
      <c r="UIZ249" s="69"/>
      <c r="UJA249" s="69"/>
      <c r="UJB249" s="69"/>
      <c r="UJC249" s="69"/>
      <c r="UJD249" s="69"/>
      <c r="UJE249" s="69"/>
      <c r="UJF249" s="69"/>
      <c r="UJG249" s="69"/>
      <c r="UJH249" s="69"/>
      <c r="UJI249" s="69"/>
      <c r="UJJ249" s="69"/>
      <c r="UJK249" s="69"/>
      <c r="UJL249" s="69"/>
      <c r="UJM249" s="69"/>
      <c r="UJN249" s="69"/>
      <c r="UJO249" s="69"/>
      <c r="UJP249" s="69"/>
      <c r="UJQ249" s="69"/>
      <c r="UJR249" s="69"/>
      <c r="UJS249" s="69"/>
      <c r="UJT249" s="69"/>
      <c r="UJU249" s="69"/>
      <c r="UJV249" s="69"/>
      <c r="UJW249" s="69"/>
      <c r="UJX249" s="69"/>
      <c r="UJY249" s="69"/>
      <c r="UJZ249" s="69"/>
      <c r="UKA249" s="69"/>
      <c r="UKB249" s="69"/>
      <c r="UKC249" s="69"/>
      <c r="UKD249" s="69"/>
      <c r="UKE249" s="69"/>
      <c r="UKF249" s="69"/>
      <c r="UKG249" s="69"/>
      <c r="UKH249" s="69"/>
      <c r="UKI249" s="69"/>
      <c r="UKJ249" s="69"/>
      <c r="UKK249" s="69"/>
      <c r="UKL249" s="69"/>
      <c r="UKM249" s="69"/>
      <c r="UKN249" s="69"/>
      <c r="UKO249" s="69"/>
      <c r="UKP249" s="69"/>
      <c r="UKQ249" s="69"/>
      <c r="UKR249" s="69"/>
      <c r="UKS249" s="69"/>
      <c r="UKT249" s="69"/>
      <c r="UKU249" s="69"/>
      <c r="UKV249" s="69"/>
      <c r="UKW249" s="69"/>
      <c r="UKX249" s="69"/>
      <c r="UKY249" s="69"/>
      <c r="UKZ249" s="69"/>
      <c r="ULA249" s="69"/>
      <c r="ULB249" s="69"/>
      <c r="ULC249" s="69"/>
      <c r="ULD249" s="69"/>
      <c r="ULE249" s="69"/>
      <c r="ULF249" s="69"/>
      <c r="ULG249" s="69"/>
      <c r="ULH249" s="69"/>
      <c r="ULI249" s="69"/>
      <c r="ULJ249" s="69"/>
      <c r="ULK249" s="69"/>
      <c r="ULL249" s="69"/>
      <c r="ULM249" s="69"/>
      <c r="ULN249" s="69"/>
      <c r="ULO249" s="69"/>
      <c r="ULP249" s="69"/>
      <c r="ULQ249" s="69"/>
      <c r="ULR249" s="69"/>
      <c r="ULS249" s="69"/>
      <c r="ULT249" s="69"/>
      <c r="ULU249" s="69"/>
      <c r="ULV249" s="69"/>
      <c r="ULW249" s="69"/>
      <c r="ULX249" s="69"/>
      <c r="ULY249" s="69"/>
      <c r="ULZ249" s="69"/>
      <c r="UMA249" s="69"/>
      <c r="UMB249" s="69"/>
      <c r="UMC249" s="69"/>
      <c r="UMD249" s="69"/>
      <c r="UME249" s="69"/>
      <c r="UMF249" s="69"/>
      <c r="UMG249" s="69"/>
      <c r="UMH249" s="69"/>
      <c r="UMI249" s="69"/>
      <c r="UMJ249" s="69"/>
      <c r="UMK249" s="69"/>
      <c r="UML249" s="69"/>
      <c r="UMM249" s="69"/>
      <c r="UMN249" s="69"/>
      <c r="UMO249" s="69"/>
      <c r="UMP249" s="69"/>
      <c r="UMQ249" s="69"/>
      <c r="UMR249" s="69"/>
      <c r="UMS249" s="69"/>
      <c r="UMT249" s="69"/>
      <c r="UMU249" s="69"/>
      <c r="UMV249" s="69"/>
      <c r="UMW249" s="69"/>
      <c r="UMX249" s="69"/>
      <c r="UMY249" s="69"/>
      <c r="UMZ249" s="69"/>
      <c r="UNA249" s="69"/>
      <c r="UNB249" s="69"/>
      <c r="UNC249" s="69"/>
      <c r="UND249" s="69"/>
      <c r="UNE249" s="69"/>
      <c r="UNF249" s="69"/>
      <c r="UNG249" s="69"/>
      <c r="UNH249" s="69"/>
      <c r="UNI249" s="69"/>
      <c r="UNJ249" s="69"/>
      <c r="UNK249" s="69"/>
      <c r="UNL249" s="69"/>
      <c r="UNM249" s="69"/>
      <c r="UNN249" s="69"/>
      <c r="UNO249" s="69"/>
      <c r="UNP249" s="69"/>
      <c r="UNQ249" s="69"/>
      <c r="UNR249" s="69"/>
      <c r="UNS249" s="69"/>
      <c r="UNT249" s="69"/>
      <c r="UNU249" s="69"/>
      <c r="UNV249" s="69"/>
      <c r="UNW249" s="69"/>
      <c r="UNX249" s="69"/>
      <c r="UNY249" s="69"/>
      <c r="UNZ249" s="69"/>
      <c r="UOA249" s="69"/>
      <c r="UOB249" s="69"/>
      <c r="UOC249" s="69"/>
      <c r="UOD249" s="69"/>
      <c r="UOE249" s="69"/>
      <c r="UOF249" s="69"/>
      <c r="UOG249" s="69"/>
      <c r="UOH249" s="69"/>
      <c r="UOI249" s="69"/>
      <c r="UOJ249" s="69"/>
      <c r="UOK249" s="69"/>
      <c r="UOL249" s="69"/>
      <c r="UOM249" s="69"/>
      <c r="UON249" s="69"/>
      <c r="UOO249" s="69"/>
      <c r="UOP249" s="69"/>
      <c r="UOQ249" s="69"/>
      <c r="UOR249" s="69"/>
      <c r="UOS249" s="69"/>
      <c r="UOT249" s="69"/>
      <c r="UOU249" s="69"/>
      <c r="UOV249" s="69"/>
      <c r="UOW249" s="69"/>
      <c r="UOX249" s="69"/>
      <c r="UOY249" s="69"/>
      <c r="UOZ249" s="69"/>
      <c r="UPA249" s="69"/>
      <c r="UPB249" s="69"/>
      <c r="UPC249" s="69"/>
      <c r="UPD249" s="69"/>
      <c r="UPE249" s="69"/>
      <c r="UPF249" s="69"/>
      <c r="UPG249" s="69"/>
      <c r="UPH249" s="69"/>
      <c r="UPI249" s="69"/>
      <c r="UPJ249" s="69"/>
      <c r="UPK249" s="69"/>
      <c r="UPL249" s="69"/>
      <c r="UPM249" s="69"/>
      <c r="UPN249" s="69"/>
      <c r="UPO249" s="69"/>
      <c r="UPP249" s="69"/>
      <c r="UPQ249" s="69"/>
      <c r="UPR249" s="69"/>
      <c r="UPS249" s="69"/>
      <c r="UPT249" s="69"/>
      <c r="UPU249" s="69"/>
      <c r="UPV249" s="69"/>
      <c r="UPW249" s="69"/>
      <c r="UPX249" s="69"/>
      <c r="UPY249" s="69"/>
      <c r="UPZ249" s="69"/>
      <c r="UQA249" s="69"/>
      <c r="UQB249" s="69"/>
      <c r="UQC249" s="69"/>
      <c r="UQD249" s="69"/>
      <c r="UQE249" s="69"/>
      <c r="UQF249" s="69"/>
      <c r="UQG249" s="69"/>
      <c r="UQH249" s="69"/>
      <c r="UQI249" s="69"/>
      <c r="UQJ249" s="69"/>
      <c r="UQK249" s="69"/>
      <c r="UQL249" s="69"/>
      <c r="UQM249" s="69"/>
      <c r="UQN249" s="69"/>
      <c r="UQO249" s="69"/>
      <c r="UQP249" s="69"/>
      <c r="UQQ249" s="69"/>
      <c r="UQR249" s="69"/>
      <c r="UQS249" s="69"/>
      <c r="UQT249" s="69"/>
      <c r="UQU249" s="69"/>
      <c r="UQV249" s="69"/>
      <c r="UQW249" s="69"/>
      <c r="UQX249" s="69"/>
      <c r="UQY249" s="69"/>
      <c r="UQZ249" s="69"/>
      <c r="URA249" s="69"/>
      <c r="URB249" s="69"/>
      <c r="URC249" s="69"/>
      <c r="URD249" s="69"/>
      <c r="URE249" s="69"/>
      <c r="URF249" s="69"/>
      <c r="URG249" s="69"/>
      <c r="URH249" s="69"/>
      <c r="URI249" s="69"/>
      <c r="URJ249" s="69"/>
      <c r="URK249" s="69"/>
      <c r="URL249" s="69"/>
      <c r="URM249" s="69"/>
      <c r="URN249" s="69"/>
      <c r="URO249" s="69"/>
      <c r="URP249" s="69"/>
      <c r="URQ249" s="69"/>
      <c r="URR249" s="69"/>
      <c r="URS249" s="69"/>
      <c r="URT249" s="69"/>
      <c r="URU249" s="69"/>
      <c r="URV249" s="69"/>
      <c r="URW249" s="69"/>
      <c r="URX249" s="69"/>
      <c r="URY249" s="69"/>
      <c r="URZ249" s="69"/>
      <c r="USA249" s="69"/>
      <c r="USB249" s="69"/>
      <c r="USC249" s="69"/>
      <c r="USD249" s="69"/>
      <c r="USE249" s="69"/>
      <c r="USF249" s="69"/>
      <c r="USG249" s="69"/>
      <c r="USH249" s="69"/>
      <c r="USI249" s="69"/>
      <c r="USJ249" s="69"/>
      <c r="USK249" s="69"/>
      <c r="USL249" s="69"/>
      <c r="USM249" s="69"/>
      <c r="USN249" s="69"/>
      <c r="USO249" s="69"/>
      <c r="USP249" s="69"/>
      <c r="USQ249" s="69"/>
      <c r="USR249" s="69"/>
      <c r="USS249" s="69"/>
      <c r="UST249" s="69"/>
      <c r="USU249" s="69"/>
      <c r="USV249" s="69"/>
      <c r="USW249" s="69"/>
      <c r="USX249" s="69"/>
      <c r="USY249" s="69"/>
      <c r="USZ249" s="69"/>
      <c r="UTA249" s="69"/>
      <c r="UTB249" s="69"/>
      <c r="UTC249" s="69"/>
      <c r="UTD249" s="69"/>
      <c r="UTE249" s="69"/>
      <c r="UTF249" s="69"/>
      <c r="UTG249" s="69"/>
      <c r="UTH249" s="69"/>
      <c r="UTI249" s="69"/>
      <c r="UTJ249" s="69"/>
      <c r="UTK249" s="69"/>
      <c r="UTL249" s="69"/>
      <c r="UTM249" s="69"/>
      <c r="UTN249" s="69"/>
      <c r="UTO249" s="69"/>
      <c r="UTP249" s="69"/>
      <c r="UTQ249" s="69"/>
      <c r="UTR249" s="69"/>
      <c r="UTS249" s="69"/>
      <c r="UTT249" s="69"/>
      <c r="UTU249" s="69"/>
      <c r="UTV249" s="69"/>
      <c r="UTW249" s="69"/>
      <c r="UTX249" s="69"/>
      <c r="UTY249" s="69"/>
      <c r="UTZ249" s="69"/>
      <c r="UUA249" s="69"/>
      <c r="UUB249" s="69"/>
      <c r="UUC249" s="69"/>
      <c r="UUD249" s="69"/>
      <c r="UUE249" s="69"/>
      <c r="UUF249" s="69"/>
      <c r="UUG249" s="69"/>
      <c r="UUH249" s="69"/>
      <c r="UUI249" s="69"/>
      <c r="UUJ249" s="69"/>
      <c r="UUK249" s="69"/>
      <c r="UUL249" s="69"/>
      <c r="UUM249" s="69"/>
      <c r="UUN249" s="69"/>
      <c r="UUO249" s="69"/>
      <c r="UUP249" s="69"/>
      <c r="UUQ249" s="69"/>
      <c r="UUR249" s="69"/>
      <c r="UUS249" s="69"/>
      <c r="UUT249" s="69"/>
      <c r="UUU249" s="69"/>
      <c r="UUV249" s="69"/>
      <c r="UUW249" s="69"/>
      <c r="UUX249" s="69"/>
      <c r="UUY249" s="69"/>
      <c r="UUZ249" s="69"/>
      <c r="UVA249" s="69"/>
      <c r="UVB249" s="69"/>
      <c r="UVC249" s="69"/>
      <c r="UVD249" s="69"/>
      <c r="UVE249" s="69"/>
      <c r="UVF249" s="69"/>
      <c r="UVG249" s="69"/>
      <c r="UVH249" s="69"/>
      <c r="UVI249" s="69"/>
      <c r="UVJ249" s="69"/>
      <c r="UVK249" s="69"/>
      <c r="UVL249" s="69"/>
      <c r="UVM249" s="69"/>
      <c r="UVN249" s="69"/>
      <c r="UVO249" s="69"/>
      <c r="UVP249" s="69"/>
      <c r="UVQ249" s="69"/>
      <c r="UVR249" s="69"/>
      <c r="UVS249" s="69"/>
      <c r="UVT249" s="69"/>
      <c r="UVU249" s="69"/>
      <c r="UVV249" s="69"/>
      <c r="UVW249" s="69"/>
      <c r="UVX249" s="69"/>
      <c r="UVY249" s="69"/>
      <c r="UVZ249" s="69"/>
      <c r="UWA249" s="69"/>
      <c r="UWB249" s="69"/>
      <c r="UWC249" s="69"/>
      <c r="UWD249" s="69"/>
      <c r="UWE249" s="69"/>
      <c r="UWF249" s="69"/>
      <c r="UWG249" s="69"/>
      <c r="UWH249" s="69"/>
      <c r="UWI249" s="69"/>
      <c r="UWJ249" s="69"/>
      <c r="UWK249" s="69"/>
      <c r="UWL249" s="69"/>
      <c r="UWM249" s="69"/>
      <c r="UWN249" s="69"/>
      <c r="UWO249" s="69"/>
      <c r="UWP249" s="69"/>
      <c r="UWQ249" s="69"/>
      <c r="UWR249" s="69"/>
      <c r="UWS249" s="69"/>
      <c r="UWT249" s="69"/>
      <c r="UWU249" s="69"/>
      <c r="UWV249" s="69"/>
      <c r="UWW249" s="69"/>
      <c r="UWX249" s="69"/>
      <c r="UWY249" s="69"/>
      <c r="UWZ249" s="69"/>
      <c r="UXA249" s="69"/>
      <c r="UXB249" s="69"/>
      <c r="UXC249" s="69"/>
      <c r="UXD249" s="69"/>
      <c r="UXE249" s="69"/>
      <c r="UXF249" s="69"/>
      <c r="UXG249" s="69"/>
      <c r="UXH249" s="69"/>
      <c r="UXI249" s="69"/>
      <c r="UXJ249" s="69"/>
      <c r="UXK249" s="69"/>
      <c r="UXL249" s="69"/>
      <c r="UXM249" s="69"/>
      <c r="UXN249" s="69"/>
      <c r="UXO249" s="69"/>
      <c r="UXP249" s="69"/>
      <c r="UXQ249" s="69"/>
      <c r="UXR249" s="69"/>
      <c r="UXS249" s="69"/>
      <c r="UXT249" s="69"/>
      <c r="UXU249" s="69"/>
      <c r="UXV249" s="69"/>
      <c r="UXW249" s="69"/>
      <c r="UXX249" s="69"/>
      <c r="UXY249" s="69"/>
      <c r="UXZ249" s="69"/>
      <c r="UYA249" s="69"/>
      <c r="UYB249" s="69"/>
      <c r="UYC249" s="69"/>
      <c r="UYD249" s="69"/>
      <c r="UYE249" s="69"/>
      <c r="UYF249" s="69"/>
      <c r="UYG249" s="69"/>
      <c r="UYH249" s="69"/>
      <c r="UYI249" s="69"/>
      <c r="UYJ249" s="69"/>
      <c r="UYK249" s="69"/>
      <c r="UYL249" s="69"/>
      <c r="UYM249" s="69"/>
      <c r="UYN249" s="69"/>
      <c r="UYO249" s="69"/>
      <c r="UYP249" s="69"/>
      <c r="UYQ249" s="69"/>
      <c r="UYR249" s="69"/>
      <c r="UYS249" s="69"/>
      <c r="UYT249" s="69"/>
      <c r="UYU249" s="69"/>
      <c r="UYV249" s="69"/>
      <c r="UYW249" s="69"/>
      <c r="UYX249" s="69"/>
      <c r="UYY249" s="69"/>
      <c r="UYZ249" s="69"/>
      <c r="UZA249" s="69"/>
      <c r="UZB249" s="69"/>
      <c r="UZC249" s="69"/>
      <c r="UZD249" s="69"/>
      <c r="UZE249" s="69"/>
      <c r="UZF249" s="69"/>
      <c r="UZG249" s="69"/>
      <c r="UZH249" s="69"/>
      <c r="UZI249" s="69"/>
      <c r="UZJ249" s="69"/>
      <c r="UZK249" s="69"/>
      <c r="UZL249" s="69"/>
      <c r="UZM249" s="69"/>
      <c r="UZN249" s="69"/>
      <c r="UZO249" s="69"/>
      <c r="UZP249" s="69"/>
      <c r="UZQ249" s="69"/>
      <c r="UZR249" s="69"/>
      <c r="UZS249" s="69"/>
      <c r="UZT249" s="69"/>
      <c r="UZU249" s="69"/>
      <c r="UZV249" s="69"/>
      <c r="UZW249" s="69"/>
      <c r="UZX249" s="69"/>
      <c r="UZY249" s="69"/>
      <c r="UZZ249" s="69"/>
      <c r="VAA249" s="69"/>
      <c r="VAB249" s="69"/>
      <c r="VAC249" s="69"/>
      <c r="VAD249" s="69"/>
      <c r="VAE249" s="69"/>
      <c r="VAF249" s="69"/>
      <c r="VAG249" s="69"/>
      <c r="VAH249" s="69"/>
      <c r="VAI249" s="69"/>
      <c r="VAJ249" s="69"/>
      <c r="VAK249" s="69"/>
      <c r="VAL249" s="69"/>
      <c r="VAM249" s="69"/>
      <c r="VAN249" s="69"/>
      <c r="VAO249" s="69"/>
      <c r="VAP249" s="69"/>
      <c r="VAQ249" s="69"/>
      <c r="VAR249" s="69"/>
      <c r="VAS249" s="69"/>
      <c r="VAT249" s="69"/>
      <c r="VAU249" s="69"/>
      <c r="VAV249" s="69"/>
      <c r="VAW249" s="69"/>
      <c r="VAX249" s="69"/>
      <c r="VAY249" s="69"/>
      <c r="VAZ249" s="69"/>
      <c r="VBA249" s="69"/>
      <c r="VBB249" s="69"/>
      <c r="VBC249" s="69"/>
      <c r="VBD249" s="69"/>
      <c r="VBE249" s="69"/>
      <c r="VBF249" s="69"/>
      <c r="VBG249" s="69"/>
      <c r="VBH249" s="69"/>
      <c r="VBI249" s="69"/>
      <c r="VBJ249" s="69"/>
      <c r="VBK249" s="69"/>
      <c r="VBL249" s="69"/>
      <c r="VBM249" s="69"/>
      <c r="VBN249" s="69"/>
      <c r="VBO249" s="69"/>
      <c r="VBP249" s="69"/>
      <c r="VBQ249" s="69"/>
      <c r="VBR249" s="69"/>
      <c r="VBS249" s="69"/>
      <c r="VBT249" s="69"/>
      <c r="VBU249" s="69"/>
      <c r="VBV249" s="69"/>
      <c r="VBW249" s="69"/>
      <c r="VBX249" s="69"/>
      <c r="VBY249" s="69"/>
      <c r="VBZ249" s="69"/>
      <c r="VCA249" s="69"/>
      <c r="VCB249" s="69"/>
      <c r="VCC249" s="69"/>
      <c r="VCD249" s="69"/>
      <c r="VCE249" s="69"/>
      <c r="VCF249" s="69"/>
      <c r="VCG249" s="69"/>
      <c r="VCH249" s="69"/>
      <c r="VCI249" s="69"/>
      <c r="VCJ249" s="69"/>
      <c r="VCK249" s="69"/>
      <c r="VCL249" s="69"/>
      <c r="VCM249" s="69"/>
      <c r="VCN249" s="69"/>
      <c r="VCO249" s="69"/>
      <c r="VCP249" s="69"/>
      <c r="VCQ249" s="69"/>
      <c r="VCR249" s="69"/>
      <c r="VCS249" s="69"/>
      <c r="VCT249" s="69"/>
      <c r="VCU249" s="69"/>
      <c r="VCV249" s="69"/>
      <c r="VCW249" s="69"/>
      <c r="VCX249" s="69"/>
      <c r="VCY249" s="69"/>
      <c r="VCZ249" s="69"/>
      <c r="VDA249" s="69"/>
      <c r="VDB249" s="69"/>
      <c r="VDC249" s="69"/>
      <c r="VDD249" s="69"/>
      <c r="VDE249" s="69"/>
      <c r="VDF249" s="69"/>
      <c r="VDG249" s="69"/>
      <c r="VDH249" s="69"/>
      <c r="VDI249" s="69"/>
      <c r="VDJ249" s="69"/>
      <c r="VDK249" s="69"/>
      <c r="VDL249" s="69"/>
      <c r="VDM249" s="69"/>
      <c r="VDN249" s="69"/>
      <c r="VDO249" s="69"/>
      <c r="VDP249" s="69"/>
      <c r="VDQ249" s="69"/>
      <c r="VDR249" s="69"/>
      <c r="VDS249" s="69"/>
      <c r="VDT249" s="69"/>
      <c r="VDU249" s="69"/>
      <c r="VDV249" s="69"/>
      <c r="VDW249" s="69"/>
      <c r="VDX249" s="69"/>
      <c r="VDY249" s="69"/>
      <c r="VDZ249" s="69"/>
      <c r="VEA249" s="69"/>
      <c r="VEB249" s="69"/>
      <c r="VEC249" s="69"/>
      <c r="VED249" s="69"/>
      <c r="VEE249" s="69"/>
      <c r="VEF249" s="69"/>
      <c r="VEG249" s="69"/>
      <c r="VEH249" s="69"/>
      <c r="VEI249" s="69"/>
      <c r="VEJ249" s="69"/>
      <c r="VEK249" s="69"/>
      <c r="VEL249" s="69"/>
      <c r="VEM249" s="69"/>
      <c r="VEN249" s="69"/>
      <c r="VEO249" s="69"/>
      <c r="VEP249" s="69"/>
      <c r="VEQ249" s="69"/>
      <c r="VER249" s="69"/>
      <c r="VES249" s="69"/>
      <c r="VET249" s="69"/>
      <c r="VEU249" s="69"/>
      <c r="VEV249" s="69"/>
      <c r="VEW249" s="69"/>
      <c r="VEX249" s="69"/>
      <c r="VEY249" s="69"/>
      <c r="VEZ249" s="69"/>
      <c r="VFA249" s="69"/>
      <c r="VFB249" s="69"/>
      <c r="VFC249" s="69"/>
      <c r="VFD249" s="69"/>
      <c r="VFE249" s="69"/>
      <c r="VFF249" s="69"/>
      <c r="VFG249" s="69"/>
      <c r="VFH249" s="69"/>
      <c r="VFI249" s="69"/>
      <c r="VFJ249" s="69"/>
      <c r="VFK249" s="69"/>
      <c r="VFL249" s="69"/>
      <c r="VFM249" s="69"/>
      <c r="VFN249" s="69"/>
      <c r="VFO249" s="69"/>
      <c r="VFP249" s="69"/>
      <c r="VFQ249" s="69"/>
      <c r="VFR249" s="69"/>
      <c r="VFS249" s="69"/>
      <c r="VFT249" s="69"/>
      <c r="VFU249" s="69"/>
      <c r="VFV249" s="69"/>
      <c r="VFW249" s="69"/>
      <c r="VFX249" s="69"/>
      <c r="VFY249" s="69"/>
      <c r="VFZ249" s="69"/>
      <c r="VGA249" s="69"/>
      <c r="VGB249" s="69"/>
      <c r="VGC249" s="69"/>
      <c r="VGD249" s="69"/>
      <c r="VGE249" s="69"/>
      <c r="VGF249" s="69"/>
      <c r="VGG249" s="69"/>
      <c r="VGH249" s="69"/>
      <c r="VGI249" s="69"/>
      <c r="VGJ249" s="69"/>
      <c r="VGK249" s="69"/>
      <c r="VGL249" s="69"/>
      <c r="VGM249" s="69"/>
      <c r="VGN249" s="69"/>
      <c r="VGO249" s="69"/>
      <c r="VGP249" s="69"/>
      <c r="VGQ249" s="69"/>
      <c r="VGR249" s="69"/>
      <c r="VGS249" s="69"/>
      <c r="VGT249" s="69"/>
      <c r="VGU249" s="69"/>
      <c r="VGV249" s="69"/>
      <c r="VGW249" s="69"/>
      <c r="VGX249" s="69"/>
      <c r="VGY249" s="69"/>
      <c r="VGZ249" s="69"/>
      <c r="VHA249" s="69"/>
      <c r="VHB249" s="69"/>
      <c r="VHC249" s="69"/>
      <c r="VHD249" s="69"/>
      <c r="VHE249" s="69"/>
      <c r="VHF249" s="69"/>
      <c r="VHG249" s="69"/>
      <c r="VHH249" s="69"/>
      <c r="VHI249" s="69"/>
      <c r="VHJ249" s="69"/>
      <c r="VHK249" s="69"/>
      <c r="VHL249" s="69"/>
      <c r="VHM249" s="69"/>
      <c r="VHN249" s="69"/>
      <c r="VHO249" s="69"/>
      <c r="VHP249" s="69"/>
      <c r="VHQ249" s="69"/>
      <c r="VHR249" s="69"/>
      <c r="VHS249" s="69"/>
      <c r="VHT249" s="69"/>
      <c r="VHU249" s="69"/>
      <c r="VHV249" s="69"/>
      <c r="VHW249" s="69"/>
      <c r="VHX249" s="69"/>
      <c r="VHY249" s="69"/>
      <c r="VHZ249" s="69"/>
      <c r="VIA249" s="69"/>
      <c r="VIB249" s="69"/>
      <c r="VIC249" s="69"/>
      <c r="VID249" s="69"/>
      <c r="VIE249" s="69"/>
      <c r="VIF249" s="69"/>
      <c r="VIG249" s="69"/>
      <c r="VIH249" s="69"/>
      <c r="VII249" s="69"/>
      <c r="VIJ249" s="69"/>
      <c r="VIK249" s="69"/>
      <c r="VIL249" s="69"/>
      <c r="VIM249" s="69"/>
      <c r="VIN249" s="69"/>
      <c r="VIO249" s="69"/>
      <c r="VIP249" s="69"/>
      <c r="VIQ249" s="69"/>
      <c r="VIR249" s="69"/>
      <c r="VIS249" s="69"/>
      <c r="VIT249" s="69"/>
      <c r="VIU249" s="69"/>
      <c r="VIV249" s="69"/>
      <c r="VIW249" s="69"/>
      <c r="VIX249" s="69"/>
      <c r="VIY249" s="69"/>
      <c r="VIZ249" s="69"/>
      <c r="VJA249" s="69"/>
      <c r="VJB249" s="69"/>
      <c r="VJC249" s="69"/>
      <c r="VJD249" s="69"/>
      <c r="VJE249" s="69"/>
      <c r="VJF249" s="69"/>
      <c r="VJG249" s="69"/>
      <c r="VJH249" s="69"/>
      <c r="VJI249" s="69"/>
      <c r="VJJ249" s="69"/>
      <c r="VJK249" s="69"/>
      <c r="VJL249" s="69"/>
      <c r="VJM249" s="69"/>
      <c r="VJN249" s="69"/>
      <c r="VJO249" s="69"/>
      <c r="VJP249" s="69"/>
      <c r="VJQ249" s="69"/>
      <c r="VJR249" s="69"/>
      <c r="VJS249" s="69"/>
      <c r="VJT249" s="69"/>
      <c r="VJU249" s="69"/>
      <c r="VJV249" s="69"/>
      <c r="VJW249" s="69"/>
      <c r="VJX249" s="69"/>
      <c r="VJY249" s="69"/>
      <c r="VJZ249" s="69"/>
      <c r="VKA249" s="69"/>
      <c r="VKB249" s="69"/>
      <c r="VKC249" s="69"/>
      <c r="VKD249" s="69"/>
      <c r="VKE249" s="69"/>
      <c r="VKF249" s="69"/>
      <c r="VKG249" s="69"/>
      <c r="VKH249" s="69"/>
      <c r="VKI249" s="69"/>
      <c r="VKJ249" s="69"/>
      <c r="VKK249" s="69"/>
      <c r="VKL249" s="69"/>
      <c r="VKM249" s="69"/>
      <c r="VKN249" s="69"/>
      <c r="VKO249" s="69"/>
      <c r="VKP249" s="69"/>
      <c r="VKQ249" s="69"/>
      <c r="VKR249" s="69"/>
      <c r="VKS249" s="69"/>
      <c r="VKT249" s="69"/>
      <c r="VKU249" s="69"/>
      <c r="VKV249" s="69"/>
      <c r="VKW249" s="69"/>
      <c r="VKX249" s="69"/>
      <c r="VKY249" s="69"/>
      <c r="VKZ249" s="69"/>
      <c r="VLA249" s="69"/>
      <c r="VLB249" s="69"/>
      <c r="VLC249" s="69"/>
      <c r="VLD249" s="69"/>
      <c r="VLE249" s="69"/>
      <c r="VLF249" s="69"/>
      <c r="VLG249" s="69"/>
      <c r="VLH249" s="69"/>
      <c r="VLI249" s="69"/>
      <c r="VLJ249" s="69"/>
      <c r="VLK249" s="69"/>
      <c r="VLL249" s="69"/>
      <c r="VLM249" s="69"/>
      <c r="VLN249" s="69"/>
      <c r="VLO249" s="69"/>
      <c r="VLP249" s="69"/>
      <c r="VLQ249" s="69"/>
      <c r="VLR249" s="69"/>
      <c r="VLS249" s="69"/>
      <c r="VLT249" s="69"/>
      <c r="VLU249" s="69"/>
      <c r="VLV249" s="69"/>
      <c r="VLW249" s="69"/>
      <c r="VLX249" s="69"/>
      <c r="VLY249" s="69"/>
      <c r="VLZ249" s="69"/>
      <c r="VMA249" s="69"/>
      <c r="VMB249" s="69"/>
      <c r="VMC249" s="69"/>
      <c r="VMD249" s="69"/>
      <c r="VME249" s="69"/>
      <c r="VMF249" s="69"/>
      <c r="VMG249" s="69"/>
      <c r="VMH249" s="69"/>
      <c r="VMI249" s="69"/>
      <c r="VMJ249" s="69"/>
      <c r="VMK249" s="69"/>
      <c r="VML249" s="69"/>
      <c r="VMM249" s="69"/>
      <c r="VMN249" s="69"/>
      <c r="VMO249" s="69"/>
      <c r="VMP249" s="69"/>
      <c r="VMQ249" s="69"/>
      <c r="VMR249" s="69"/>
      <c r="VMS249" s="69"/>
      <c r="VMT249" s="69"/>
      <c r="VMU249" s="69"/>
      <c r="VMV249" s="69"/>
      <c r="VMW249" s="69"/>
      <c r="VMX249" s="69"/>
      <c r="VMY249" s="69"/>
      <c r="VMZ249" s="69"/>
      <c r="VNA249" s="69"/>
      <c r="VNB249" s="69"/>
      <c r="VNC249" s="69"/>
      <c r="VND249" s="69"/>
      <c r="VNE249" s="69"/>
      <c r="VNF249" s="69"/>
      <c r="VNG249" s="69"/>
      <c r="VNH249" s="69"/>
      <c r="VNI249" s="69"/>
      <c r="VNJ249" s="69"/>
      <c r="VNK249" s="69"/>
      <c r="VNL249" s="69"/>
      <c r="VNM249" s="69"/>
      <c r="VNN249" s="69"/>
      <c r="VNO249" s="69"/>
      <c r="VNP249" s="69"/>
      <c r="VNQ249" s="69"/>
      <c r="VNR249" s="69"/>
      <c r="VNS249" s="69"/>
      <c r="VNT249" s="69"/>
      <c r="VNU249" s="69"/>
      <c r="VNV249" s="69"/>
      <c r="VNW249" s="69"/>
      <c r="VNX249" s="69"/>
      <c r="VNY249" s="69"/>
      <c r="VNZ249" s="69"/>
      <c r="VOA249" s="69"/>
      <c r="VOB249" s="69"/>
      <c r="VOC249" s="69"/>
      <c r="VOD249" s="69"/>
      <c r="VOE249" s="69"/>
      <c r="VOF249" s="69"/>
      <c r="VOG249" s="69"/>
      <c r="VOH249" s="69"/>
      <c r="VOI249" s="69"/>
      <c r="VOJ249" s="69"/>
      <c r="VOK249" s="69"/>
      <c r="VOL249" s="69"/>
      <c r="VOM249" s="69"/>
      <c r="VON249" s="69"/>
      <c r="VOO249" s="69"/>
      <c r="VOP249" s="69"/>
      <c r="VOQ249" s="69"/>
      <c r="VOR249" s="69"/>
      <c r="VOS249" s="69"/>
      <c r="VOT249" s="69"/>
      <c r="VOU249" s="69"/>
      <c r="VOV249" s="69"/>
      <c r="VOW249" s="69"/>
      <c r="VOX249" s="69"/>
      <c r="VOY249" s="69"/>
      <c r="VOZ249" s="69"/>
      <c r="VPA249" s="69"/>
      <c r="VPB249" s="69"/>
      <c r="VPC249" s="69"/>
      <c r="VPD249" s="69"/>
      <c r="VPE249" s="69"/>
      <c r="VPF249" s="69"/>
      <c r="VPG249" s="69"/>
      <c r="VPH249" s="69"/>
      <c r="VPI249" s="69"/>
      <c r="VPJ249" s="69"/>
      <c r="VPK249" s="69"/>
      <c r="VPL249" s="69"/>
      <c r="VPM249" s="69"/>
      <c r="VPN249" s="69"/>
      <c r="VPO249" s="69"/>
      <c r="VPP249" s="69"/>
      <c r="VPQ249" s="69"/>
      <c r="VPR249" s="69"/>
      <c r="VPS249" s="69"/>
      <c r="VPT249" s="69"/>
      <c r="VPU249" s="69"/>
      <c r="VPV249" s="69"/>
      <c r="VPW249" s="69"/>
      <c r="VPX249" s="69"/>
      <c r="VPY249" s="69"/>
      <c r="VPZ249" s="69"/>
      <c r="VQA249" s="69"/>
      <c r="VQB249" s="69"/>
      <c r="VQC249" s="69"/>
      <c r="VQD249" s="69"/>
      <c r="VQE249" s="69"/>
      <c r="VQF249" s="69"/>
      <c r="VQG249" s="69"/>
      <c r="VQH249" s="69"/>
      <c r="VQI249" s="69"/>
      <c r="VQJ249" s="69"/>
      <c r="VQK249" s="69"/>
      <c r="VQL249" s="69"/>
      <c r="VQM249" s="69"/>
      <c r="VQN249" s="69"/>
      <c r="VQO249" s="69"/>
      <c r="VQP249" s="69"/>
      <c r="VQQ249" s="69"/>
      <c r="VQR249" s="69"/>
      <c r="VQS249" s="69"/>
      <c r="VQT249" s="69"/>
      <c r="VQU249" s="69"/>
      <c r="VQV249" s="69"/>
      <c r="VQW249" s="69"/>
      <c r="VQX249" s="69"/>
      <c r="VQY249" s="69"/>
      <c r="VQZ249" s="69"/>
      <c r="VRA249" s="69"/>
      <c r="VRB249" s="69"/>
      <c r="VRC249" s="69"/>
      <c r="VRD249" s="69"/>
      <c r="VRE249" s="69"/>
      <c r="VRF249" s="69"/>
      <c r="VRG249" s="69"/>
      <c r="VRH249" s="69"/>
      <c r="VRI249" s="69"/>
      <c r="VRJ249" s="69"/>
      <c r="VRK249" s="69"/>
      <c r="VRL249" s="69"/>
      <c r="VRM249" s="69"/>
      <c r="VRN249" s="69"/>
      <c r="VRO249" s="69"/>
      <c r="VRP249" s="69"/>
      <c r="VRQ249" s="69"/>
      <c r="VRR249" s="69"/>
      <c r="VRS249" s="69"/>
      <c r="VRT249" s="69"/>
      <c r="VRU249" s="69"/>
      <c r="VRV249" s="69"/>
      <c r="VRW249" s="69"/>
      <c r="VRX249" s="69"/>
      <c r="VRY249" s="69"/>
      <c r="VRZ249" s="69"/>
      <c r="VSA249" s="69"/>
      <c r="VSB249" s="69"/>
      <c r="VSC249" s="69"/>
      <c r="VSD249" s="69"/>
      <c r="VSE249" s="69"/>
      <c r="VSF249" s="69"/>
      <c r="VSG249" s="69"/>
      <c r="VSH249" s="69"/>
      <c r="VSI249" s="69"/>
      <c r="VSJ249" s="69"/>
      <c r="VSK249" s="69"/>
      <c r="VSL249" s="69"/>
      <c r="VSM249" s="69"/>
      <c r="VSN249" s="69"/>
      <c r="VSO249" s="69"/>
      <c r="VSP249" s="69"/>
      <c r="VSQ249" s="69"/>
      <c r="VSR249" s="69"/>
      <c r="VSS249" s="69"/>
      <c r="VST249" s="69"/>
      <c r="VSU249" s="69"/>
      <c r="VSV249" s="69"/>
      <c r="VSW249" s="69"/>
      <c r="VSX249" s="69"/>
      <c r="VSY249" s="69"/>
      <c r="VSZ249" s="69"/>
      <c r="VTA249" s="69"/>
      <c r="VTB249" s="69"/>
      <c r="VTC249" s="69"/>
      <c r="VTD249" s="69"/>
      <c r="VTE249" s="69"/>
      <c r="VTF249" s="69"/>
      <c r="VTG249" s="69"/>
      <c r="VTH249" s="69"/>
      <c r="VTI249" s="69"/>
      <c r="VTJ249" s="69"/>
      <c r="VTK249" s="69"/>
      <c r="VTL249" s="69"/>
      <c r="VTM249" s="69"/>
      <c r="VTN249" s="69"/>
      <c r="VTO249" s="69"/>
      <c r="VTP249" s="69"/>
      <c r="VTQ249" s="69"/>
      <c r="VTR249" s="69"/>
      <c r="VTS249" s="69"/>
      <c r="VTT249" s="69"/>
      <c r="VTU249" s="69"/>
      <c r="VTV249" s="69"/>
      <c r="VTW249" s="69"/>
      <c r="VTX249" s="69"/>
      <c r="VTY249" s="69"/>
      <c r="VTZ249" s="69"/>
      <c r="VUA249" s="69"/>
      <c r="VUB249" s="69"/>
      <c r="VUC249" s="69"/>
      <c r="VUD249" s="69"/>
      <c r="VUE249" s="69"/>
      <c r="VUF249" s="69"/>
      <c r="VUG249" s="69"/>
      <c r="VUH249" s="69"/>
      <c r="VUI249" s="69"/>
      <c r="VUJ249" s="69"/>
      <c r="VUK249" s="69"/>
      <c r="VUL249" s="69"/>
      <c r="VUM249" s="69"/>
      <c r="VUN249" s="69"/>
      <c r="VUO249" s="69"/>
      <c r="VUP249" s="69"/>
      <c r="VUQ249" s="69"/>
      <c r="VUR249" s="69"/>
      <c r="VUS249" s="69"/>
      <c r="VUT249" s="69"/>
      <c r="VUU249" s="69"/>
      <c r="VUV249" s="69"/>
      <c r="VUW249" s="69"/>
      <c r="VUX249" s="69"/>
      <c r="VUY249" s="69"/>
      <c r="VUZ249" s="69"/>
      <c r="VVA249" s="69"/>
      <c r="VVB249" s="69"/>
      <c r="VVC249" s="69"/>
      <c r="VVD249" s="69"/>
      <c r="VVE249" s="69"/>
      <c r="VVF249" s="69"/>
      <c r="VVG249" s="69"/>
      <c r="VVH249" s="69"/>
      <c r="VVI249" s="69"/>
      <c r="VVJ249" s="69"/>
      <c r="VVK249" s="69"/>
      <c r="VVL249" s="69"/>
      <c r="VVM249" s="69"/>
      <c r="VVN249" s="69"/>
      <c r="VVO249" s="69"/>
      <c r="VVP249" s="69"/>
      <c r="VVQ249" s="69"/>
      <c r="VVR249" s="69"/>
      <c r="VVS249" s="69"/>
      <c r="VVT249" s="69"/>
      <c r="VVU249" s="69"/>
      <c r="VVV249" s="69"/>
      <c r="VVW249" s="69"/>
      <c r="VVX249" s="69"/>
      <c r="VVY249" s="69"/>
      <c r="VVZ249" s="69"/>
      <c r="VWA249" s="69"/>
      <c r="VWB249" s="69"/>
      <c r="VWC249" s="69"/>
      <c r="VWD249" s="69"/>
      <c r="VWE249" s="69"/>
      <c r="VWF249" s="69"/>
      <c r="VWG249" s="69"/>
      <c r="VWH249" s="69"/>
      <c r="VWI249" s="69"/>
      <c r="VWJ249" s="69"/>
      <c r="VWK249" s="69"/>
      <c r="VWL249" s="69"/>
      <c r="VWM249" s="69"/>
      <c r="VWN249" s="69"/>
      <c r="VWO249" s="69"/>
      <c r="VWP249" s="69"/>
      <c r="VWQ249" s="69"/>
      <c r="VWR249" s="69"/>
      <c r="VWS249" s="69"/>
      <c r="VWT249" s="69"/>
      <c r="VWU249" s="69"/>
      <c r="VWV249" s="69"/>
      <c r="VWW249" s="69"/>
      <c r="VWX249" s="69"/>
      <c r="VWY249" s="69"/>
      <c r="VWZ249" s="69"/>
      <c r="VXA249" s="69"/>
      <c r="VXB249" s="69"/>
      <c r="VXC249" s="69"/>
      <c r="VXD249" s="69"/>
      <c r="VXE249" s="69"/>
      <c r="VXF249" s="69"/>
      <c r="VXG249" s="69"/>
      <c r="VXH249" s="69"/>
      <c r="VXI249" s="69"/>
      <c r="VXJ249" s="69"/>
      <c r="VXK249" s="69"/>
      <c r="VXL249" s="69"/>
      <c r="VXM249" s="69"/>
      <c r="VXN249" s="69"/>
      <c r="VXO249" s="69"/>
      <c r="VXP249" s="69"/>
      <c r="VXQ249" s="69"/>
      <c r="VXR249" s="69"/>
      <c r="VXS249" s="69"/>
      <c r="VXT249" s="69"/>
      <c r="VXU249" s="69"/>
      <c r="VXV249" s="69"/>
      <c r="VXW249" s="69"/>
      <c r="VXX249" s="69"/>
      <c r="VXY249" s="69"/>
      <c r="VXZ249" s="69"/>
      <c r="VYA249" s="69"/>
      <c r="VYB249" s="69"/>
      <c r="VYC249" s="69"/>
      <c r="VYD249" s="69"/>
      <c r="VYE249" s="69"/>
      <c r="VYF249" s="69"/>
      <c r="VYG249" s="69"/>
      <c r="VYH249" s="69"/>
      <c r="VYI249" s="69"/>
      <c r="VYJ249" s="69"/>
      <c r="VYK249" s="69"/>
      <c r="VYL249" s="69"/>
      <c r="VYM249" s="69"/>
      <c r="VYN249" s="69"/>
      <c r="VYO249" s="69"/>
      <c r="VYP249" s="69"/>
      <c r="VYQ249" s="69"/>
      <c r="VYR249" s="69"/>
      <c r="VYS249" s="69"/>
      <c r="VYT249" s="69"/>
      <c r="VYU249" s="69"/>
      <c r="VYV249" s="69"/>
      <c r="VYW249" s="69"/>
      <c r="VYX249" s="69"/>
      <c r="VYY249" s="69"/>
      <c r="VYZ249" s="69"/>
      <c r="VZA249" s="69"/>
      <c r="VZB249" s="69"/>
      <c r="VZC249" s="69"/>
      <c r="VZD249" s="69"/>
      <c r="VZE249" s="69"/>
      <c r="VZF249" s="69"/>
      <c r="VZG249" s="69"/>
      <c r="VZH249" s="69"/>
      <c r="VZI249" s="69"/>
      <c r="VZJ249" s="69"/>
      <c r="VZK249" s="69"/>
      <c r="VZL249" s="69"/>
      <c r="VZM249" s="69"/>
      <c r="VZN249" s="69"/>
      <c r="VZO249" s="69"/>
      <c r="VZP249" s="69"/>
      <c r="VZQ249" s="69"/>
      <c r="VZR249" s="69"/>
      <c r="VZS249" s="69"/>
      <c r="VZT249" s="69"/>
      <c r="VZU249" s="69"/>
      <c r="VZV249" s="69"/>
      <c r="VZW249" s="69"/>
      <c r="VZX249" s="69"/>
      <c r="VZY249" s="69"/>
      <c r="VZZ249" s="69"/>
      <c r="WAA249" s="69"/>
      <c r="WAB249" s="69"/>
      <c r="WAC249" s="69"/>
      <c r="WAD249" s="69"/>
      <c r="WAE249" s="69"/>
      <c r="WAF249" s="69"/>
      <c r="WAG249" s="69"/>
      <c r="WAH249" s="69"/>
      <c r="WAI249" s="69"/>
      <c r="WAJ249" s="69"/>
      <c r="WAK249" s="69"/>
      <c r="WAL249" s="69"/>
      <c r="WAM249" s="69"/>
      <c r="WAN249" s="69"/>
      <c r="WAO249" s="69"/>
      <c r="WAP249" s="69"/>
      <c r="WAQ249" s="69"/>
      <c r="WAR249" s="69"/>
      <c r="WAS249" s="69"/>
      <c r="WAT249" s="69"/>
      <c r="WAU249" s="69"/>
      <c r="WAV249" s="69"/>
      <c r="WAW249" s="69"/>
      <c r="WAX249" s="69"/>
      <c r="WAY249" s="69"/>
      <c r="WAZ249" s="69"/>
      <c r="WBA249" s="69"/>
      <c r="WBB249" s="69"/>
      <c r="WBC249" s="69"/>
      <c r="WBD249" s="69"/>
      <c r="WBE249" s="69"/>
      <c r="WBF249" s="69"/>
      <c r="WBG249" s="69"/>
      <c r="WBH249" s="69"/>
      <c r="WBI249" s="69"/>
      <c r="WBJ249" s="69"/>
      <c r="WBK249" s="69"/>
      <c r="WBL249" s="69"/>
      <c r="WBM249" s="69"/>
      <c r="WBN249" s="69"/>
      <c r="WBO249" s="69"/>
      <c r="WBP249" s="69"/>
      <c r="WBQ249" s="69"/>
      <c r="WBR249" s="69"/>
      <c r="WBS249" s="69"/>
      <c r="WBT249" s="69"/>
      <c r="WBU249" s="69"/>
      <c r="WBV249" s="69"/>
      <c r="WBW249" s="69"/>
      <c r="WBX249" s="69"/>
      <c r="WBY249" s="69"/>
      <c r="WBZ249" s="69"/>
      <c r="WCA249" s="69"/>
      <c r="WCB249" s="69"/>
      <c r="WCC249" s="69"/>
      <c r="WCD249" s="69"/>
      <c r="WCE249" s="69"/>
      <c r="WCF249" s="69"/>
      <c r="WCG249" s="69"/>
      <c r="WCH249" s="69"/>
      <c r="WCI249" s="69"/>
      <c r="WCJ249" s="69"/>
      <c r="WCK249" s="69"/>
      <c r="WCL249" s="69"/>
      <c r="WCM249" s="69"/>
      <c r="WCN249" s="69"/>
      <c r="WCO249" s="69"/>
      <c r="WCP249" s="69"/>
      <c r="WCQ249" s="69"/>
      <c r="WCR249" s="69"/>
      <c r="WCS249" s="69"/>
      <c r="WCT249" s="69"/>
      <c r="WCU249" s="69"/>
      <c r="WCV249" s="69"/>
      <c r="WCW249" s="69"/>
      <c r="WCX249" s="69"/>
      <c r="WCY249" s="69"/>
      <c r="WCZ249" s="69"/>
      <c r="WDA249" s="69"/>
      <c r="WDB249" s="69"/>
      <c r="WDC249" s="69"/>
      <c r="WDD249" s="69"/>
      <c r="WDE249" s="69"/>
      <c r="WDF249" s="69"/>
      <c r="WDG249" s="69"/>
      <c r="WDH249" s="69"/>
      <c r="WDI249" s="69"/>
      <c r="WDJ249" s="69"/>
      <c r="WDK249" s="69"/>
      <c r="WDL249" s="69"/>
      <c r="WDM249" s="69"/>
      <c r="WDN249" s="69"/>
      <c r="WDO249" s="69"/>
      <c r="WDP249" s="69"/>
      <c r="WDQ249" s="69"/>
      <c r="WDR249" s="69"/>
      <c r="WDS249" s="69"/>
      <c r="WDT249" s="69"/>
      <c r="WDU249" s="69"/>
      <c r="WDV249" s="69"/>
      <c r="WDW249" s="69"/>
      <c r="WDX249" s="69"/>
      <c r="WDY249" s="69"/>
      <c r="WDZ249" s="69"/>
      <c r="WEA249" s="69"/>
      <c r="WEB249" s="69"/>
      <c r="WEC249" s="69"/>
      <c r="WED249" s="69"/>
      <c r="WEE249" s="69"/>
      <c r="WEF249" s="69"/>
      <c r="WEG249" s="69"/>
      <c r="WEH249" s="69"/>
      <c r="WEI249" s="69"/>
      <c r="WEJ249" s="69"/>
      <c r="WEK249" s="69"/>
      <c r="WEL249" s="69"/>
      <c r="WEM249" s="69"/>
      <c r="WEN249" s="69"/>
      <c r="WEO249" s="69"/>
      <c r="WEP249" s="69"/>
      <c r="WEQ249" s="69"/>
      <c r="WER249" s="69"/>
      <c r="WES249" s="69"/>
      <c r="WET249" s="69"/>
      <c r="WEU249" s="69"/>
      <c r="WEV249" s="69"/>
      <c r="WEW249" s="69"/>
      <c r="WEX249" s="69"/>
      <c r="WEY249" s="69"/>
      <c r="WEZ249" s="69"/>
      <c r="WFA249" s="69"/>
      <c r="WFB249" s="69"/>
      <c r="WFC249" s="69"/>
      <c r="WFD249" s="69"/>
      <c r="WFE249" s="69"/>
      <c r="WFF249" s="69"/>
      <c r="WFG249" s="69"/>
      <c r="WFH249" s="69"/>
      <c r="WFI249" s="69"/>
      <c r="WFJ249" s="69"/>
      <c r="WFK249" s="69"/>
      <c r="WFL249" s="69"/>
      <c r="WFM249" s="69"/>
      <c r="WFN249" s="69"/>
      <c r="WFO249" s="69"/>
      <c r="WFP249" s="69"/>
      <c r="WFQ249" s="69"/>
      <c r="WFR249" s="69"/>
      <c r="WFS249" s="69"/>
      <c r="WFT249" s="69"/>
      <c r="WFU249" s="69"/>
      <c r="WFV249" s="69"/>
      <c r="WFW249" s="69"/>
      <c r="WFX249" s="69"/>
      <c r="WFY249" s="69"/>
      <c r="WFZ249" s="69"/>
      <c r="WGA249" s="69"/>
      <c r="WGB249" s="69"/>
      <c r="WGC249" s="69"/>
      <c r="WGD249" s="69"/>
      <c r="WGE249" s="69"/>
      <c r="WGF249" s="69"/>
      <c r="WGG249" s="69"/>
      <c r="WGH249" s="69"/>
      <c r="WGI249" s="69"/>
      <c r="WGJ249" s="69"/>
      <c r="WGK249" s="69"/>
      <c r="WGL249" s="69"/>
      <c r="WGM249" s="69"/>
      <c r="WGN249" s="69"/>
      <c r="WGO249" s="69"/>
      <c r="WGP249" s="69"/>
      <c r="WGQ249" s="69"/>
      <c r="WGR249" s="69"/>
      <c r="WGS249" s="69"/>
      <c r="WGT249" s="69"/>
      <c r="WGU249" s="69"/>
      <c r="WGV249" s="69"/>
      <c r="WGW249" s="69"/>
      <c r="WGX249" s="69"/>
      <c r="WGY249" s="69"/>
      <c r="WGZ249" s="69"/>
      <c r="WHA249" s="69"/>
      <c r="WHB249" s="69"/>
      <c r="WHC249" s="69"/>
      <c r="WHD249" s="69"/>
      <c r="WHE249" s="69"/>
      <c r="WHF249" s="69"/>
      <c r="WHG249" s="69"/>
      <c r="WHH249" s="69"/>
      <c r="WHI249" s="69"/>
      <c r="WHJ249" s="69"/>
      <c r="WHK249" s="69"/>
      <c r="WHL249" s="69"/>
      <c r="WHM249" s="69"/>
      <c r="WHN249" s="69"/>
      <c r="WHO249" s="69"/>
      <c r="WHP249" s="69"/>
      <c r="WHQ249" s="69"/>
      <c r="WHR249" s="69"/>
      <c r="WHS249" s="69"/>
      <c r="WHT249" s="69"/>
      <c r="WHU249" s="69"/>
      <c r="WHV249" s="69"/>
      <c r="WHW249" s="69"/>
      <c r="WHX249" s="69"/>
      <c r="WHY249" s="69"/>
      <c r="WHZ249" s="69"/>
      <c r="WIA249" s="69"/>
      <c r="WIB249" s="69"/>
      <c r="WIC249" s="69"/>
      <c r="WID249" s="69"/>
      <c r="WIE249" s="69"/>
      <c r="WIF249" s="69"/>
      <c r="WIG249" s="69"/>
      <c r="WIH249" s="69"/>
      <c r="WII249" s="69"/>
      <c r="WIJ249" s="69"/>
      <c r="WIK249" s="69"/>
      <c r="WIL249" s="69"/>
      <c r="WIM249" s="69"/>
      <c r="WIN249" s="69"/>
      <c r="WIO249" s="69"/>
      <c r="WIP249" s="69"/>
      <c r="WIQ249" s="69"/>
      <c r="WIR249" s="69"/>
      <c r="WIS249" s="69"/>
      <c r="WIT249" s="69"/>
      <c r="WIU249" s="69"/>
      <c r="WIV249" s="69"/>
      <c r="WIW249" s="69"/>
      <c r="WIX249" s="69"/>
      <c r="WIY249" s="69"/>
      <c r="WIZ249" s="69"/>
      <c r="WJA249" s="69"/>
      <c r="WJB249" s="69"/>
      <c r="WJC249" s="69"/>
      <c r="WJD249" s="69"/>
      <c r="WJE249" s="69"/>
      <c r="WJF249" s="69"/>
      <c r="WJG249" s="69"/>
      <c r="WJH249" s="69"/>
      <c r="WJI249" s="69"/>
      <c r="WJJ249" s="69"/>
      <c r="WJK249" s="69"/>
      <c r="WJL249" s="69"/>
      <c r="WJM249" s="69"/>
      <c r="WJN249" s="69"/>
      <c r="WJO249" s="69"/>
      <c r="WJP249" s="69"/>
      <c r="WJQ249" s="69"/>
      <c r="WJR249" s="69"/>
      <c r="WJS249" s="69"/>
      <c r="WJT249" s="69"/>
      <c r="WJU249" s="69"/>
      <c r="WJV249" s="69"/>
      <c r="WJW249" s="69"/>
      <c r="WJX249" s="69"/>
      <c r="WJY249" s="69"/>
      <c r="WJZ249" s="69"/>
      <c r="WKA249" s="69"/>
      <c r="WKB249" s="69"/>
      <c r="WKC249" s="69"/>
      <c r="WKD249" s="69"/>
      <c r="WKE249" s="69"/>
      <c r="WKF249" s="69"/>
      <c r="WKG249" s="69"/>
      <c r="WKH249" s="69"/>
      <c r="WKI249" s="69"/>
      <c r="WKJ249" s="69"/>
      <c r="WKK249" s="69"/>
      <c r="WKL249" s="69"/>
      <c r="WKM249" s="69"/>
      <c r="WKN249" s="69"/>
      <c r="WKO249" s="69"/>
      <c r="WKP249" s="69"/>
      <c r="WKQ249" s="69"/>
      <c r="WKR249" s="69"/>
      <c r="WKS249" s="69"/>
      <c r="WKT249" s="69"/>
      <c r="WKU249" s="69"/>
      <c r="WKV249" s="69"/>
      <c r="WKW249" s="69"/>
      <c r="WKX249" s="69"/>
      <c r="WKY249" s="69"/>
      <c r="WKZ249" s="69"/>
      <c r="WLA249" s="69"/>
      <c r="WLB249" s="69"/>
      <c r="WLC249" s="69"/>
      <c r="WLD249" s="69"/>
      <c r="WLE249" s="69"/>
      <c r="WLF249" s="69"/>
      <c r="WLG249" s="69"/>
      <c r="WLH249" s="69"/>
      <c r="WLI249" s="69"/>
      <c r="WLJ249" s="69"/>
      <c r="WLK249" s="69"/>
      <c r="WLL249" s="69"/>
      <c r="WLM249" s="69"/>
      <c r="WLN249" s="69"/>
      <c r="WLO249" s="69"/>
      <c r="WLP249" s="69"/>
      <c r="WLQ249" s="69"/>
      <c r="WLR249" s="69"/>
      <c r="WLS249" s="69"/>
      <c r="WLT249" s="69"/>
      <c r="WLU249" s="69"/>
      <c r="WLV249" s="69"/>
      <c r="WLW249" s="69"/>
      <c r="WLX249" s="69"/>
      <c r="WLY249" s="69"/>
      <c r="WLZ249" s="69"/>
      <c r="WMA249" s="69"/>
      <c r="WMB249" s="69"/>
      <c r="WMC249" s="69"/>
      <c r="WMD249" s="69"/>
      <c r="WME249" s="69"/>
      <c r="WMF249" s="69"/>
      <c r="WMG249" s="69"/>
      <c r="WMH249" s="69"/>
      <c r="WMI249" s="69"/>
      <c r="WMJ249" s="69"/>
      <c r="WMK249" s="69"/>
      <c r="WML249" s="69"/>
      <c r="WMM249" s="69"/>
      <c r="WMN249" s="69"/>
      <c r="WMO249" s="69"/>
      <c r="WMP249" s="69"/>
      <c r="WMQ249" s="69"/>
      <c r="WMR249" s="69"/>
      <c r="WMS249" s="69"/>
      <c r="WMT249" s="69"/>
      <c r="WMU249" s="69"/>
      <c r="WMV249" s="69"/>
      <c r="WMW249" s="69"/>
      <c r="WMX249" s="69"/>
      <c r="WMY249" s="69"/>
      <c r="WMZ249" s="69"/>
      <c r="WNA249" s="69"/>
      <c r="WNB249" s="69"/>
      <c r="WNC249" s="69"/>
      <c r="WND249" s="69"/>
      <c r="WNE249" s="69"/>
      <c r="WNF249" s="69"/>
      <c r="WNG249" s="69"/>
      <c r="WNH249" s="69"/>
      <c r="WNI249" s="69"/>
      <c r="WNJ249" s="69"/>
      <c r="WNK249" s="69"/>
      <c r="WNL249" s="69"/>
      <c r="WNM249" s="69"/>
      <c r="WNN249" s="69"/>
      <c r="WNO249" s="69"/>
      <c r="WNP249" s="69"/>
      <c r="WNQ249" s="69"/>
      <c r="WNR249" s="69"/>
      <c r="WNS249" s="69"/>
      <c r="WNT249" s="69"/>
      <c r="WNU249" s="69"/>
      <c r="WNV249" s="69"/>
      <c r="WNW249" s="69"/>
      <c r="WNX249" s="69"/>
      <c r="WNY249" s="69"/>
      <c r="WNZ249" s="69"/>
      <c r="WOA249" s="69"/>
      <c r="WOB249" s="69"/>
      <c r="WOC249" s="69"/>
      <c r="WOD249" s="69"/>
      <c r="WOE249" s="69"/>
      <c r="WOF249" s="69"/>
      <c r="WOG249" s="69"/>
      <c r="WOH249" s="69"/>
      <c r="WOI249" s="69"/>
      <c r="WOJ249" s="69"/>
      <c r="WOK249" s="69"/>
      <c r="WOL249" s="69"/>
      <c r="WOM249" s="69"/>
      <c r="WON249" s="69"/>
      <c r="WOO249" s="69"/>
      <c r="WOP249" s="69"/>
      <c r="WOQ249" s="69"/>
      <c r="WOR249" s="69"/>
      <c r="WOS249" s="69"/>
      <c r="WOT249" s="69"/>
      <c r="WOU249" s="69"/>
      <c r="WOV249" s="69"/>
      <c r="WOW249" s="69"/>
      <c r="WOX249" s="69"/>
      <c r="WOY249" s="69"/>
      <c r="WOZ249" s="69"/>
      <c r="WPA249" s="69"/>
      <c r="WPB249" s="69"/>
      <c r="WPC249" s="69"/>
      <c r="WPD249" s="69"/>
      <c r="WPE249" s="69"/>
      <c r="WPF249" s="69"/>
      <c r="WPG249" s="69"/>
      <c r="WPH249" s="69"/>
      <c r="WPI249" s="69"/>
      <c r="WPJ249" s="69"/>
      <c r="WPK249" s="69"/>
      <c r="WPL249" s="69"/>
      <c r="WPM249" s="69"/>
      <c r="WPN249" s="69"/>
      <c r="WPO249" s="69"/>
      <c r="WPP249" s="69"/>
      <c r="WPQ249" s="69"/>
      <c r="WPR249" s="69"/>
      <c r="WPS249" s="69"/>
      <c r="WPT249" s="69"/>
      <c r="WPU249" s="69"/>
      <c r="WPV249" s="69"/>
      <c r="WPW249" s="69"/>
      <c r="WPX249" s="69"/>
      <c r="WPY249" s="69"/>
      <c r="WPZ249" s="69"/>
      <c r="WQA249" s="69"/>
      <c r="WQB249" s="69"/>
      <c r="WQC249" s="69"/>
      <c r="WQD249" s="69"/>
      <c r="WQE249" s="69"/>
      <c r="WQF249" s="69"/>
      <c r="WQG249" s="69"/>
      <c r="WQH249" s="69"/>
      <c r="WQI249" s="69"/>
      <c r="WQJ249" s="69"/>
      <c r="WQK249" s="69"/>
      <c r="WQL249" s="69"/>
      <c r="WQM249" s="69"/>
      <c r="WQN249" s="69"/>
      <c r="WQO249" s="69"/>
      <c r="WQP249" s="69"/>
      <c r="WQQ249" s="69"/>
      <c r="WQR249" s="69"/>
      <c r="WQS249" s="69"/>
      <c r="WQT249" s="69"/>
      <c r="WQU249" s="69"/>
      <c r="WQV249" s="69"/>
      <c r="WQW249" s="69"/>
      <c r="WQX249" s="69"/>
      <c r="WQY249" s="69"/>
      <c r="WQZ249" s="69"/>
      <c r="WRA249" s="69"/>
      <c r="WRB249" s="69"/>
      <c r="WRC249" s="69"/>
      <c r="WRD249" s="69"/>
      <c r="WRE249" s="69"/>
      <c r="WRF249" s="69"/>
      <c r="WRG249" s="69"/>
      <c r="WRH249" s="69"/>
      <c r="WRI249" s="69"/>
      <c r="WRJ249" s="69"/>
      <c r="WRK249" s="69"/>
      <c r="WRL249" s="69"/>
      <c r="WRM249" s="69"/>
      <c r="WRN249" s="69"/>
      <c r="WRO249" s="69"/>
      <c r="WRP249" s="69"/>
      <c r="WRQ249" s="69"/>
      <c r="WRR249" s="69"/>
      <c r="WRS249" s="69"/>
      <c r="WRT249" s="69"/>
      <c r="WRU249" s="69"/>
      <c r="WRV249" s="69"/>
      <c r="WRW249" s="69"/>
      <c r="WRX249" s="69"/>
      <c r="WRY249" s="69"/>
      <c r="WRZ249" s="69"/>
      <c r="WSA249" s="69"/>
      <c r="WSB249" s="69"/>
      <c r="WSC249" s="69"/>
      <c r="WSD249" s="69"/>
      <c r="WSE249" s="69"/>
      <c r="WSF249" s="69"/>
      <c r="WSG249" s="69"/>
      <c r="WSH249" s="69"/>
      <c r="WSI249" s="69"/>
      <c r="WSJ249" s="69"/>
      <c r="WSK249" s="69"/>
      <c r="WSL249" s="69"/>
      <c r="WSM249" s="69"/>
      <c r="WSN249" s="69"/>
      <c r="WSO249" s="69"/>
      <c r="WSP249" s="69"/>
      <c r="WSQ249" s="69"/>
      <c r="WSR249" s="69"/>
      <c r="WSS249" s="69"/>
      <c r="WST249" s="69"/>
      <c r="WSU249" s="69"/>
      <c r="WSV249" s="69"/>
      <c r="WSW249" s="69"/>
      <c r="WSX249" s="69"/>
      <c r="WSY249" s="69"/>
      <c r="WSZ249" s="69"/>
      <c r="WTA249" s="69"/>
      <c r="WTB249" s="69"/>
      <c r="WTC249" s="69"/>
      <c r="WTD249" s="69"/>
      <c r="WTE249" s="69"/>
      <c r="WTF249" s="69"/>
      <c r="WTG249" s="69"/>
      <c r="WTH249" s="69"/>
      <c r="WTI249" s="69"/>
      <c r="WTJ249" s="69"/>
      <c r="WTK249" s="69"/>
      <c r="WTL249" s="69"/>
      <c r="WTM249" s="69"/>
      <c r="WTN249" s="69"/>
      <c r="WTO249" s="69"/>
      <c r="WTP249" s="69"/>
      <c r="WTQ249" s="69"/>
      <c r="WTR249" s="69"/>
      <c r="WTS249" s="69"/>
      <c r="WTT249" s="69"/>
      <c r="WTU249" s="69"/>
      <c r="WTV249" s="69"/>
      <c r="WTW249" s="69"/>
      <c r="WTX249" s="69"/>
      <c r="WTY249" s="69"/>
      <c r="WTZ249" s="69"/>
      <c r="WUA249" s="69"/>
      <c r="WUB249" s="69"/>
      <c r="WUC249" s="69"/>
      <c r="WUD249" s="69"/>
      <c r="WUE249" s="69"/>
      <c r="WUF249" s="69"/>
      <c r="WUG249" s="69"/>
      <c r="WUH249" s="69"/>
      <c r="WUI249" s="69"/>
      <c r="WUJ249" s="69"/>
      <c r="WUK249" s="69"/>
      <c r="WUL249" s="69"/>
      <c r="WUM249" s="69"/>
      <c r="WUN249" s="69"/>
      <c r="WUO249" s="69"/>
      <c r="WUP249" s="69"/>
      <c r="WUQ249" s="69"/>
      <c r="WUR249" s="69"/>
      <c r="WUS249" s="69"/>
      <c r="WUT249" s="69"/>
      <c r="WUU249" s="69"/>
      <c r="WUV249" s="69"/>
      <c r="WUW249" s="69"/>
      <c r="WUX249" s="69"/>
      <c r="WUY249" s="69"/>
      <c r="WUZ249" s="69"/>
      <c r="WVA249" s="69"/>
      <c r="WVB249" s="69"/>
      <c r="WVC249" s="69"/>
      <c r="WVD249" s="69"/>
      <c r="WVE249" s="69"/>
      <c r="WVF249" s="69"/>
      <c r="WVG249" s="69"/>
      <c r="WVH249" s="69"/>
      <c r="WVI249" s="69"/>
      <c r="WVJ249" s="69"/>
      <c r="WVK249" s="69"/>
      <c r="WVL249" s="69"/>
      <c r="WVM249" s="69"/>
      <c r="WVN249" s="69"/>
      <c r="WVO249" s="69"/>
      <c r="WVP249" s="69"/>
      <c r="WVQ249" s="69"/>
      <c r="WVR249" s="69"/>
      <c r="WVS249" s="69"/>
      <c r="WVT249" s="69"/>
      <c r="WVU249" s="69"/>
      <c r="WVV249" s="69"/>
      <c r="WVW249" s="69"/>
      <c r="WVX249" s="69"/>
      <c r="WVY249" s="69"/>
      <c r="WVZ249" s="69"/>
      <c r="WWA249" s="69"/>
      <c r="WWB249" s="69"/>
      <c r="WWC249" s="69"/>
      <c r="WWD249" s="69"/>
      <c r="WWE249" s="69"/>
      <c r="WWF249" s="69"/>
      <c r="WWG249" s="69"/>
      <c r="WWH249" s="69"/>
      <c r="WWI249" s="69"/>
      <c r="WWJ249" s="69"/>
      <c r="WWK249" s="69"/>
      <c r="WWL249" s="69"/>
      <c r="WWM249" s="69"/>
      <c r="WWN249" s="69"/>
      <c r="WWO249" s="69"/>
      <c r="WWP249" s="69"/>
      <c r="WWQ249" s="69"/>
      <c r="WWR249" s="69"/>
      <c r="WWS249" s="69"/>
      <c r="WWT249" s="69"/>
      <c r="WWU249" s="69"/>
      <c r="WWV249" s="69"/>
      <c r="WWW249" s="69"/>
      <c r="WWX249" s="69"/>
      <c r="WWY249" s="69"/>
      <c r="WWZ249" s="69"/>
      <c r="WXA249" s="69"/>
      <c r="WXB249" s="69"/>
      <c r="WXC249" s="69"/>
      <c r="WXD249" s="69"/>
      <c r="WXE249" s="69"/>
      <c r="WXF249" s="69"/>
      <c r="WXG249" s="69"/>
      <c r="WXH249" s="69"/>
      <c r="WXI249" s="69"/>
      <c r="WXJ249" s="69"/>
      <c r="WXK249" s="69"/>
      <c r="WXL249" s="69"/>
      <c r="WXM249" s="69"/>
      <c r="WXN249" s="69"/>
      <c r="WXO249" s="69"/>
      <c r="WXP249" s="69"/>
      <c r="WXQ249" s="69"/>
      <c r="WXR249" s="69"/>
      <c r="WXS249" s="69"/>
      <c r="WXT249" s="69"/>
      <c r="WXU249" s="69"/>
      <c r="WXV249" s="69"/>
      <c r="WXW249" s="69"/>
      <c r="WXX249" s="69"/>
      <c r="WXY249" s="69"/>
      <c r="WXZ249" s="69"/>
      <c r="WYA249" s="69"/>
      <c r="WYB249" s="69"/>
      <c r="WYC249" s="69"/>
      <c r="WYD249" s="69"/>
      <c r="WYE249" s="69"/>
      <c r="WYF249" s="69"/>
      <c r="WYG249" s="69"/>
      <c r="WYH249" s="69"/>
      <c r="WYI249" s="69"/>
      <c r="WYJ249" s="69"/>
      <c r="WYK249" s="69"/>
      <c r="WYL249" s="69"/>
      <c r="WYM249" s="69"/>
      <c r="WYN249" s="69"/>
      <c r="WYO249" s="69"/>
      <c r="WYP249" s="69"/>
      <c r="WYQ249" s="69"/>
      <c r="WYR249" s="69"/>
      <c r="WYS249" s="69"/>
      <c r="WYT249" s="69"/>
      <c r="WYU249" s="69"/>
      <c r="WYV249" s="69"/>
      <c r="WYW249" s="69"/>
      <c r="WYX249" s="69"/>
      <c r="WYY249" s="69"/>
      <c r="WYZ249" s="69"/>
      <c r="WZA249" s="69"/>
      <c r="WZB249" s="69"/>
      <c r="WZC249" s="69"/>
      <c r="WZD249" s="69"/>
      <c r="WZE249" s="69"/>
      <c r="WZF249" s="69"/>
      <c r="WZG249" s="69"/>
      <c r="WZH249" s="69"/>
      <c r="WZI249" s="69"/>
      <c r="WZJ249" s="69"/>
      <c r="WZK249" s="69"/>
      <c r="WZL249" s="69"/>
      <c r="WZM249" s="69"/>
      <c r="WZN249" s="69"/>
      <c r="WZO249" s="69"/>
      <c r="WZP249" s="69"/>
      <c r="WZQ249" s="69"/>
      <c r="WZR249" s="69"/>
      <c r="WZS249" s="69"/>
      <c r="WZT249" s="69"/>
      <c r="WZU249" s="69"/>
      <c r="WZV249" s="69"/>
      <c r="WZW249" s="69"/>
      <c r="WZX249" s="69"/>
      <c r="WZY249" s="69"/>
      <c r="WZZ249" s="69"/>
      <c r="XAA249" s="69"/>
      <c r="XAB249" s="69"/>
      <c r="XAC249" s="69"/>
      <c r="XAD249" s="69"/>
      <c r="XAE249" s="69"/>
      <c r="XAF249" s="69"/>
      <c r="XAG249" s="69"/>
      <c r="XAH249" s="69"/>
      <c r="XAI249" s="69"/>
      <c r="XAJ249" s="69"/>
      <c r="XAK249" s="69"/>
      <c r="XAL249" s="69"/>
      <c r="XAM249" s="69"/>
      <c r="XAN249" s="69"/>
      <c r="XAO249" s="69"/>
      <c r="XAP249" s="69"/>
      <c r="XAQ249" s="69"/>
      <c r="XAR249" s="69"/>
      <c r="XAS249" s="69"/>
      <c r="XAT249" s="69"/>
      <c r="XAU249" s="69"/>
      <c r="XAV249" s="69"/>
      <c r="XAW249" s="69"/>
      <c r="XAX249" s="69"/>
      <c r="XAY249" s="69"/>
      <c r="XAZ249" s="69"/>
      <c r="XBA249" s="69"/>
      <c r="XBB249" s="69"/>
      <c r="XBC249" s="69"/>
      <c r="XBD249" s="69"/>
      <c r="XBE249" s="69"/>
      <c r="XBF249" s="69"/>
      <c r="XBG249" s="69"/>
      <c r="XBH249" s="69"/>
      <c r="XBI249" s="69"/>
      <c r="XBJ249" s="69"/>
      <c r="XBK249" s="69"/>
      <c r="XBL249" s="69"/>
      <c r="XBM249" s="69"/>
      <c r="XBN249" s="69"/>
      <c r="XBO249" s="69"/>
      <c r="XBP249" s="69"/>
      <c r="XBQ249" s="69"/>
      <c r="XBR249" s="69"/>
      <c r="XBS249" s="69"/>
      <c r="XBT249" s="69"/>
      <c r="XBU249" s="69"/>
      <c r="XBV249" s="69"/>
      <c r="XBW249" s="69"/>
      <c r="XBX249" s="69"/>
      <c r="XBY249" s="69"/>
      <c r="XBZ249" s="69"/>
      <c r="XCA249" s="69"/>
      <c r="XCB249" s="69"/>
      <c r="XCC249" s="69"/>
      <c r="XCD249" s="69"/>
      <c r="XCE249" s="69"/>
      <c r="XCF249" s="69"/>
      <c r="XCG249" s="69"/>
      <c r="XCH249" s="69"/>
      <c r="XCI249" s="69"/>
      <c r="XCJ249" s="69"/>
      <c r="XCK249" s="69"/>
      <c r="XCL249" s="69"/>
      <c r="XCM249" s="69"/>
      <c r="XCN249" s="69"/>
      <c r="XCO249" s="69"/>
      <c r="XCP249" s="69"/>
      <c r="XCQ249" s="69"/>
      <c r="XCR249" s="69"/>
      <c r="XCS249" s="69"/>
      <c r="XCT249" s="69"/>
      <c r="XCU249" s="69"/>
      <c r="XCV249" s="69"/>
      <c r="XCW249" s="69"/>
      <c r="XCX249" s="69"/>
      <c r="XCY249" s="69"/>
      <c r="XCZ249" s="69"/>
      <c r="XDA249" s="69"/>
      <c r="XDB249" s="69"/>
      <c r="XDC249" s="69"/>
      <c r="XDD249" s="69"/>
      <c r="XDE249" s="69"/>
      <c r="XDF249" s="69"/>
      <c r="XDG249" s="69"/>
      <c r="XDH249" s="69"/>
      <c r="XDI249" s="69"/>
      <c r="XDJ249" s="69"/>
      <c r="XDK249" s="69"/>
      <c r="XDL249" s="69"/>
      <c r="XDM249" s="69"/>
      <c r="XDN249" s="69"/>
      <c r="XDO249" s="69"/>
      <c r="XDP249" s="69"/>
      <c r="XDQ249" s="69"/>
      <c r="XDR249" s="69"/>
      <c r="XDS249" s="69"/>
      <c r="XDT249" s="69"/>
      <c r="XDU249" s="69"/>
      <c r="XDV249" s="69"/>
      <c r="XDW249" s="69"/>
      <c r="XDX249" s="69"/>
      <c r="XDY249" s="69"/>
      <c r="XDZ249" s="69"/>
      <c r="XEA249" s="69"/>
      <c r="XEB249" s="69"/>
      <c r="XEC249" s="69"/>
      <c r="XED249" s="69"/>
      <c r="XEE249" s="69"/>
      <c r="XEF249" s="69"/>
      <c r="XEG249" s="69"/>
      <c r="XEH249" s="69"/>
      <c r="XEI249" s="69"/>
      <c r="XEJ249" s="69"/>
      <c r="XEK249" s="69"/>
      <c r="XEL249" s="69"/>
      <c r="XEM249" s="69"/>
      <c r="XEN249" s="69"/>
      <c r="XEO249" s="69"/>
      <c r="XEP249" s="69"/>
      <c r="XEQ249" s="69"/>
      <c r="XER249" s="69"/>
      <c r="XES249" s="69"/>
      <c r="XET249" s="69"/>
      <c r="XEU249" s="69"/>
      <c r="XEV249" s="69"/>
      <c r="XEW249" s="69"/>
      <c r="XEX249" s="69"/>
      <c r="XEY249" s="69"/>
      <c r="XEZ249" s="69"/>
      <c r="XFA249" s="69"/>
      <c r="XFB249" s="69"/>
      <c r="XFC249" s="69"/>
      <c r="XFD249" s="69"/>
    </row>
    <row r="250" spans="1:16384">
      <c r="A250" s="77"/>
      <c r="B250" s="78">
        <f>SUM(B222:B246)-B247</f>
        <v>0</v>
      </c>
      <c r="C250" s="78">
        <f>SUM(C222:C246)-C247</f>
        <v>0</v>
      </c>
      <c r="D250" s="78">
        <f>SUM(D222:D246)-D247</f>
        <v>0</v>
      </c>
      <c r="E250" s="78">
        <f>SUM(E222:E246)-E247</f>
        <v>0</v>
      </c>
      <c r="F250" s="78">
        <f>SUM(F222:F246)-F247</f>
        <v>0</v>
      </c>
      <c r="G250" s="78">
        <f>SUM(G222:G246)-G247</f>
        <v>0</v>
      </c>
      <c r="H250" s="78">
        <f>SUM(H222:H246)-H247</f>
        <v>0</v>
      </c>
      <c r="I250" s="78">
        <f>SUM(I222:I246)-I247</f>
        <v>0</v>
      </c>
      <c r="J250" s="78">
        <f>SUM(J222:J246)-J247</f>
        <v>0</v>
      </c>
      <c r="K250" s="78">
        <f>SUM(K222:K246)-K247</f>
        <v>0</v>
      </c>
      <c r="L250" s="78">
        <f>SUM(L222:L246)-L247</f>
        <v>0</v>
      </c>
      <c r="M250" s="78">
        <f>SUM(M222:M246)-M247</f>
        <v>0</v>
      </c>
    </row>
    <row r="251" spans="1:16384">
      <c r="A251" s="11" t="inlineStr">
        <is>
          <t>Tabla 8.</t>
        </is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6384">
      <c r="A252" s="11" t="inlineStr">
        <is>
          <t>APORTE FISCAL DIRECTO AÑO 2011</t>
        </is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6384" customHeight="1" ht="9">
      <c r="A253" s="79"/>
      <c r="B253" s="79"/>
      <c r="C253" s="79"/>
      <c r="D253" s="79"/>
      <c r="E253" s="79"/>
      <c r="F253" s="79"/>
      <c r="G253" s="79"/>
      <c r="H253" s="79"/>
      <c r="I253" s="79"/>
    </row>
    <row r="254" spans="1:16384" customHeight="1" ht="13.8">
      <c r="A254" s="12" t="s">
        <v>0</v>
      </c>
      <c r="B254" s="13" t="s">
        <v>1</v>
      </c>
      <c r="C254" s="13"/>
      <c r="D254" s="13"/>
      <c r="E254" s="13"/>
      <c r="F254" s="13"/>
      <c r="G254" s="13"/>
      <c r="H254" s="13"/>
      <c r="I254" s="13"/>
      <c r="J254" s="12" t="s">
        <v>2</v>
      </c>
      <c r="K254" s="12" t="s">
        <v>3</v>
      </c>
      <c r="L254" s="12" t="s">
        <v>4</v>
      </c>
      <c r="M254" s="14" t="s">
        <v>5</v>
      </c>
      <c r="Q254" t="inlineStr">
        <is>
          <t>q</t>
        </is>
      </c>
      <c r="R254" s="15" t="s">
        <v>6</v>
      </c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16384" ht="31.45">
      <c r="A255" s="12"/>
      <c r="B255" s="14" t="inlineStr">
        <is>
          <t>Alumnos Pregrado
(2009)</t>
        </is>
      </c>
      <c r="C255" s="14" t="inlineStr">
        <is>
          <t>N° Carreras Pregrado
(2009)</t>
        </is>
      </c>
      <c r="D255" s="14" t="inlineStr">
        <is>
          <t>JCE Totales
(2010)</t>
        </is>
      </c>
      <c r="E255" s="14" t="inlineStr">
        <is>
          <t>JCE              (Phd + Msc)
(2010)</t>
        </is>
      </c>
      <c r="F255" s="14" t="inlineStr">
        <is>
          <t>Total Proyectos 
(2010)</t>
        </is>
      </c>
      <c r="G255" s="14" t="inlineStr">
        <is>
          <t>Publicaciones ISI
(2010)</t>
        </is>
      </c>
      <c r="H255" s="14" t="inlineStr">
        <is>
          <t>Publicaciones Scielo
(2010)</t>
        </is>
      </c>
      <c r="I255" s="12" t="s">
        <v>7</v>
      </c>
      <c r="J255" s="12"/>
      <c r="K255" s="12"/>
      <c r="L255" s="12"/>
      <c r="M255" s="14"/>
      <c r="N255" s="16" t="s">
        <v>8</v>
      </c>
      <c r="O255" s="17" t="s">
        <v>9</v>
      </c>
      <c r="P255" s="18" t="s">
        <v>10</v>
      </c>
      <c r="Q255" s="19" t="s">
        <v>11</v>
      </c>
      <c r="R255" s="15" t="s">
        <v>12</v>
      </c>
      <c r="S255" s="15" t="s">
        <v>51</v>
      </c>
      <c r="T255" s="15" t="s">
        <v>14</v>
      </c>
      <c r="U255" s="15" t="s">
        <v>13</v>
      </c>
      <c r="V255" s="15" t="s">
        <v>15</v>
      </c>
      <c r="W255" s="15" t="s">
        <v>16</v>
      </c>
      <c r="X255" s="15" t="s">
        <v>17</v>
      </c>
      <c r="Y255" s="15" t="s">
        <v>18</v>
      </c>
      <c r="Z255" s="15" t="s">
        <v>19</v>
      </c>
      <c r="AA255" s="15" t="s">
        <v>20</v>
      </c>
      <c r="AB255" s="15" t="s">
        <v>21</v>
      </c>
    </row>
    <row r="256" spans="1:16384" ht="15.83333333333333">
      <c r="A256" s="23" t="s">
        <v>52</v>
      </c>
      <c r="B256" s="24">
        <v>25457</v>
      </c>
      <c r="C256" s="24">
        <v>70</v>
      </c>
      <c r="D256" s="24">
        <v>1744.4929355731999</v>
      </c>
      <c r="E256" s="24">
        <v>1029.1239147306301</v>
      </c>
      <c r="F256" s="24">
        <v>566</v>
      </c>
      <c r="G256" s="24">
        <v>1351</v>
      </c>
      <c r="H256" s="24">
        <v>91</v>
      </c>
      <c r="I256" s="24">
        <v>1381.03</v>
      </c>
      <c r="J256" s="27">
        <v>0.138891954258684</v>
      </c>
      <c r="K256" s="24">
        <v>1081754</v>
      </c>
      <c r="L256" s="24">
        <v>29907290</v>
      </c>
      <c r="M256" s="28">
        <f>+K256+L256</f>
        <v>30989044</v>
      </c>
      <c r="N256" s="29">
        <f>ROUND(ROUND(0.050000000000000003*M281,0)*AC256,0)</f>
        <v>1081755</v>
      </c>
      <c r="O256" s="30">
        <f>N256-K256</f>
        <v>1</v>
      </c>
      <c r="P256" s="30" t="s">
        <f>IF(Q256=0,"",O256/Q256)</f>
        <v>23</v>
      </c>
      <c r="Q256" s="30"/>
      <c r="R256" s="35">
        <f>IF(C256=0,0,B256/C256)</f>
        <v>363.67142857142858</v>
      </c>
      <c r="S256" s="35">
        <f>EXP((((R256-R281)/R282+2)/4-1.8999999999999999)^3)</f>
        <v>0.50879165829637596</v>
      </c>
      <c r="T256" s="35">
        <f>B256/D256</f>
        <v>14.592779071149073</v>
      </c>
      <c r="U256" s="35">
        <f>EXP((((T256-T281)/T282+2)/4-1.8999999999999999)^3)</f>
        <v>0.006460279962609311</v>
      </c>
      <c r="V256" s="35">
        <f>E256/D256</f>
        <v>0.58992724690655385</v>
      </c>
      <c r="W256" s="35">
        <f>EXP((((V256-V281)/V282+2)/4-1.8999999999999999)^3)</f>
        <v>0.076655822687391142</v>
      </c>
      <c r="X256" s="35">
        <f>F256/D256</f>
        <v>0.32444957985113626</v>
      </c>
      <c r="Y256" s="35">
        <f>EXP((((X256-X281)/X282+2)/4-1.8999999999999999)^3)</f>
        <v>0.58715905899151444</v>
      </c>
      <c r="Z256" s="35">
        <f>(I256+Q256)/D256</f>
        <v>0.79165124251204011</v>
      </c>
      <c r="AA256" s="35">
        <f>EXP((((Z256-Z281)/Z282+2)/4-1.8999999999999999)^3)</f>
        <v>0.63864395261161011</v>
      </c>
      <c r="AB256" s="35">
        <f>0.01*S256+0.14999999999999999*U256+0.23999999999999999*W256+0.25*Y256+0.34999999999999998*AA256</f>
        <v>0.39476950418427115</v>
      </c>
      <c r="AC256" s="38">
        <f>AB256/AB281</f>
        <v>0.13889195425868414</v>
      </c>
      <c r="AD256">
        <f>AC256-J256</f>
        <v>1.3877787807814457e-16</v>
      </c>
    </row>
    <row r="257" spans="1:16384" ht="15.83333333333333">
      <c r="A257" s="39" t="s">
        <v>53</v>
      </c>
      <c r="B257" s="40">
        <v>19281</v>
      </c>
      <c r="C257" s="40">
        <v>45</v>
      </c>
      <c r="D257" s="40">
        <v>1720.8569788126299</v>
      </c>
      <c r="E257" s="40">
        <v>1052.3801762220701</v>
      </c>
      <c r="F257" s="40">
        <v>462</v>
      </c>
      <c r="G257" s="40">
        <v>1077</v>
      </c>
      <c r="H257" s="40">
        <v>93</v>
      </c>
      <c r="I257" s="40">
        <v>1107.6900000000001</v>
      </c>
      <c r="J257" s="43">
        <v>0.098765185321313495</v>
      </c>
      <c r="K257" s="40">
        <v>769229</v>
      </c>
      <c r="L257" s="40">
        <v>18860910</v>
      </c>
      <c r="M257" s="44">
        <f>+K257+L257</f>
        <v>19630139</v>
      </c>
      <c r="N257" s="29">
        <f>ROUND(ROUND(0.050000000000000003*M281,0)*AC257,0)</f>
        <v>769229</v>
      </c>
      <c r="O257" s="30">
        <f>N257-K257</f>
        <v>0</v>
      </c>
      <c r="P257" s="30" t="s">
        <f>IF(Q257=0,"",O257/Q257)</f>
        <v>23</v>
      </c>
      <c r="Q257" s="30"/>
      <c r="R257" s="35">
        <f>IF(C257=0,0,B257/C257)</f>
        <v>428.46666666666664</v>
      </c>
      <c r="S257" s="35">
        <f>EXP((((R257-R281)/R282+2)/4-1.8999999999999999)^3)</f>
        <v>0.72546066021694788</v>
      </c>
      <c r="T257" s="35">
        <f>B257/D257</f>
        <v>11.204301250708035</v>
      </c>
      <c r="U257" s="35">
        <f>EXP((((T257-T281)/T282+2)/4-1.8999999999999999)^3)</f>
        <v>0.0016837032894590214</v>
      </c>
      <c r="V257" s="35">
        <f>E257/D257</f>
        <v>0.61154424172321364</v>
      </c>
      <c r="W257" s="35">
        <f>EXP((((V257-V281)/V282+2)/4-1.8999999999999999)^3)</f>
        <v>0.097241120792742983</v>
      </c>
      <c r="X257" s="35">
        <f>F257/D257</f>
        <v>0.26847088728940988</v>
      </c>
      <c r="Y257" s="35">
        <f>EXP((((X257-X281)/X282+2)/4-1.8999999999999999)^3)</f>
        <v>0.40565958681376985</v>
      </c>
      <c r="Z257" s="35">
        <f>I257/D257</f>
        <v>0.64368510203810925</v>
      </c>
      <c r="AA257" s="35">
        <f>EXP((((Z257-Z281)/Z282+2)/4-1.8999999999999999)^3)</f>
        <v>0.42416615972671573</v>
      </c>
      <c r="AB257" s="35">
        <f>0.01*S257+0.14999999999999999*U257+0.23999999999999999*W257+0.25*Y257+0.34999999999999998*AA257</f>
        <v>0.2807180836936396</v>
      </c>
      <c r="AC257" s="38">
        <f>AB257/AB281</f>
        <v>0.09876518532131319</v>
      </c>
      <c r="AD257">
        <f>AC257-J257</f>
        <v>-3.0531133177191805e-16</v>
      </c>
    </row>
    <row r="258" spans="1:16384" ht="15.83333333333333">
      <c r="A258" s="39" t="s">
        <v>54</v>
      </c>
      <c r="B258" s="40">
        <v>22623</v>
      </c>
      <c r="C258" s="40">
        <v>100</v>
      </c>
      <c r="D258" s="40">
        <v>1303.2596362657</v>
      </c>
      <c r="E258" s="40">
        <v>902.31087169012096</v>
      </c>
      <c r="F258" s="40">
        <v>259</v>
      </c>
      <c r="G258" s="40">
        <v>634</v>
      </c>
      <c r="H258" s="40">
        <v>23</v>
      </c>
      <c r="I258" s="40">
        <v>641.59000000000003</v>
      </c>
      <c r="J258" s="43">
        <v>0.065366948556105198</v>
      </c>
      <c r="K258" s="40">
        <v>509108</v>
      </c>
      <c r="L258" s="40">
        <v>11083412</v>
      </c>
      <c r="M258" s="44">
        <f>+K258+L258</f>
        <v>11592520</v>
      </c>
      <c r="N258" s="29">
        <f>ROUND(ROUND(0.050000000000000003*M281,0)*AC258,0)</f>
        <v>509108</v>
      </c>
      <c r="O258" s="30">
        <f>N258-K258</f>
        <v>0</v>
      </c>
      <c r="P258" s="30" t="s">
        <f>IF(Q258=0,"",O258/Q258)</f>
        <v>23</v>
      </c>
      <c r="Q258" s="30"/>
      <c r="R258" s="35">
        <f>IF(C258=0,0,B258/C258)</f>
        <v>226.22999999999999</v>
      </c>
      <c r="S258" s="35">
        <f>EXP((((R258-R281)/R282+2)/4-1.8999999999999999)^3)</f>
        <v>0.11887594665492628</v>
      </c>
      <c r="T258" s="35">
        <f>B258/D258</f>
        <v>17.358782064963584</v>
      </c>
      <c r="U258" s="35">
        <f>EXP((((T258-T281)/T282+2)/4-1.8999999999999999)^3)</f>
        <v>0.01663997202438337</v>
      </c>
      <c r="V258" s="35">
        <f>E258/D258</f>
        <v>0.69234928066640722</v>
      </c>
      <c r="W258" s="35">
        <f>EXP((((V258-V281)/V282+2)/4-1.8999999999999999)^3)</f>
        <v>0.20771025096436629</v>
      </c>
      <c r="X258" s="35">
        <f>F258/D258</f>
        <v>0.19873246496156871</v>
      </c>
      <c r="Y258" s="35">
        <f>EXP((((X258-X281)/X282+2)/4-1.8999999999999999)^3)</f>
        <v>0.20964931818185628</v>
      </c>
      <c r="Z258" s="35">
        <f>I258/D258</f>
        <v>0.49229637913008828</v>
      </c>
      <c r="AA258" s="35">
        <f>EXP((((Z258-Z281)/Z282+2)/4-1.8999999999999999)^3)</f>
        <v>0.22812421456287843</v>
      </c>
      <c r="AB258" s="35">
        <f>0.01*S258+0.14999999999999999*U258+0.23999999999999999*W258+0.25*Y258+0.34999999999999998*AA258</f>
        <v>0.18579102014412618</v>
      </c>
      <c r="AC258" s="38">
        <f>AB258/AB281</f>
        <v>0.065366948556104768</v>
      </c>
      <c r="AD258">
        <f>AC258-J258</f>
        <v>-4.3021142204224816e-16</v>
      </c>
    </row>
    <row r="259" spans="1:16384" ht="15.83333333333333">
      <c r="A259" s="39" t="s">
        <v>55</v>
      </c>
      <c r="B259" s="40">
        <v>13317</v>
      </c>
      <c r="C259" s="40">
        <v>57</v>
      </c>
      <c r="D259" s="40">
        <v>541.31043881012602</v>
      </c>
      <c r="E259" s="40">
        <v>376.40680548406903</v>
      </c>
      <c r="F259" s="40">
        <v>84</v>
      </c>
      <c r="G259" s="40">
        <v>165</v>
      </c>
      <c r="H259" s="40">
        <v>27</v>
      </c>
      <c r="I259" s="40">
        <v>173.91</v>
      </c>
      <c r="J259" s="43">
        <v>0.045412981597131898</v>
      </c>
      <c r="K259" s="40">
        <v>353698</v>
      </c>
      <c r="L259" s="40">
        <v>8379192</v>
      </c>
      <c r="M259" s="44">
        <f>+K259+L259</f>
        <v>8732890</v>
      </c>
      <c r="N259" s="29">
        <f>ROUND(ROUND(0.050000000000000003*M281,0)*AC259,0)</f>
        <v>353698</v>
      </c>
      <c r="O259" s="30">
        <f>N259-K259</f>
        <v>0</v>
      </c>
      <c r="P259" s="30" t="s">
        <f>IF(Q259=0,"",O259/Q259)</f>
        <v>23</v>
      </c>
      <c r="Q259" s="30"/>
      <c r="R259" s="35">
        <f>IF(C259=0,0,B259/C259)</f>
        <v>233.63157894736841</v>
      </c>
      <c r="S259" s="35">
        <f>EXP((((R259-R281)/R282+2)/4-1.8999999999999999)^3)</f>
        <v>0.13237161667436498</v>
      </c>
      <c r="T259" s="35">
        <f>B259/D259</f>
        <v>24.601409921583219</v>
      </c>
      <c r="U259" s="35">
        <f>EXP((((T259-T281)/T282+2)/4-1.8999999999999999)^3)</f>
        <v>0.11142779008531349</v>
      </c>
      <c r="V259" s="35">
        <f>E259/D259</f>
        <v>0.69536217759159125</v>
      </c>
      <c r="W259" s="35">
        <f>EXP((((V259-V281)/V282+2)/4-1.8999999999999999)^3)</f>
        <v>0.21287145625618434</v>
      </c>
      <c r="X259" s="35">
        <f>F259/D259</f>
        <v>0.15517897675249609</v>
      </c>
      <c r="Y259" s="35">
        <f>EXP((((X259-X281)/X282+2)/4-1.8999999999999999)^3)</f>
        <v>0.12187281520227659</v>
      </c>
      <c r="Z259" s="35">
        <f>I259/D259</f>
        <v>0.32127590294079278</v>
      </c>
      <c r="AA259" s="35">
        <f>EXP((((Z259-Z281)/Z282+2)/4-1.8999999999999999)^3)</f>
        <v>0.084231619614207387</v>
      </c>
      <c r="AB259" s="35">
        <f>0.01*S259+0.14999999999999999*U259+0.23999999999999999*W259+0.25*Y259+0.34999999999999998*AA259</f>
        <v>0.12907630484656665</v>
      </c>
      <c r="AC259" s="38">
        <f>AB259/AB281</f>
        <v>0.045412981597132196</v>
      </c>
      <c r="AD259">
        <f>AC259-J259</f>
        <v>2.9837243786801082e-16</v>
      </c>
    </row>
    <row r="260" spans="1:16384" ht="15.83333333333333">
      <c r="A260" s="39" t="s">
        <v>56</v>
      </c>
      <c r="B260" s="40">
        <v>14571</v>
      </c>
      <c r="C260" s="40">
        <v>103</v>
      </c>
      <c r="D260" s="40">
        <v>379.913526444372</v>
      </c>
      <c r="E260" s="40">
        <v>220.15833163917699</v>
      </c>
      <c r="F260" s="40">
        <v>101</v>
      </c>
      <c r="G260" s="40">
        <v>180</v>
      </c>
      <c r="H260" s="40">
        <v>1</v>
      </c>
      <c r="I260" s="40">
        <v>180.33000000000001</v>
      </c>
      <c r="J260" s="43">
        <v>0.102356759791446</v>
      </c>
      <c r="K260" s="40">
        <v>797202</v>
      </c>
      <c r="L260" s="40">
        <v>7610545</v>
      </c>
      <c r="M260" s="44">
        <f>+K260+L260</f>
        <v>8407747</v>
      </c>
      <c r="N260" s="29">
        <f>ROUND(ROUND(0.050000000000000003*M281,0)*AC260,0)</f>
        <v>797202</v>
      </c>
      <c r="O260" s="30">
        <f>N260-K260</f>
        <v>0</v>
      </c>
      <c r="P260" s="30" t="s">
        <f>IF(Q260=0,"",O260/Q260)</f>
        <v>23</v>
      </c>
      <c r="Q260" s="30"/>
      <c r="R260" s="35">
        <f>IF(C260=0,0,B260/C260)</f>
        <v>141.46601941747574</v>
      </c>
      <c r="S260" s="35">
        <f>EXP((((R260-R281)/R282+2)/4-1.8999999999999999)^3)</f>
        <v>0.026142255312229343</v>
      </c>
      <c r="T260" s="35">
        <f>B260/D260</f>
        <v>38.35346463278276</v>
      </c>
      <c r="U260" s="35">
        <f>EXP((((T260-T281)/T282+2)/4-1.8999999999999999)^3)</f>
        <v>0.67893136992578496</v>
      </c>
      <c r="V260" s="35">
        <f>E260/D260</f>
        <v>0.579495901869167</v>
      </c>
      <c r="W260" s="35">
        <f>EXP((((V260-V281)/V282+2)/4-1.8999999999999999)^3)</f>
        <v>0.067963534564580541</v>
      </c>
      <c r="X260" s="35">
        <f>F260/D260</f>
        <v>0.26584997103225988</v>
      </c>
      <c r="Y260" s="35">
        <f>EXP((((X260-X281)/X282+2)/4-1.8999999999999999)^3)</f>
        <v>0.39739479266555572</v>
      </c>
      <c r="Z260" s="35">
        <f>I260/D260</f>
        <v>0.47466064629947952</v>
      </c>
      <c r="AA260" s="35">
        <f>EXP((((Z260-Z281)/Z282+2)/4-1.8999999999999999)^3)</f>
        <v>0.2090436034604185</v>
      </c>
      <c r="AB260" s="35">
        <f>0.01*S260+0.14999999999999999*U260+0.23999999999999999*W260+0.25*Y260+0.34999999999999998*AA260</f>
        <v>0.2909263357150248</v>
      </c>
      <c r="AC260" s="38">
        <f>AB260/AB281</f>
        <v>0.10235675979144634</v>
      </c>
      <c r="AD260">
        <f>AC260-J260</f>
        <v>3.4694469519536142e-16</v>
      </c>
    </row>
    <row r="261" spans="1:16384" ht="15.83333333333333">
      <c r="A261" s="39" t="s">
        <v>57</v>
      </c>
      <c r="B261" s="40">
        <v>17621</v>
      </c>
      <c r="C261" s="40">
        <v>98</v>
      </c>
      <c r="D261" s="40">
        <v>871.86337717107494</v>
      </c>
      <c r="E261" s="40">
        <v>564.20453544911402</v>
      </c>
      <c r="F261" s="40">
        <v>142</v>
      </c>
      <c r="G261" s="40">
        <v>295</v>
      </c>
      <c r="H261" s="40">
        <v>13</v>
      </c>
      <c r="I261" s="40">
        <v>299.29000000000002</v>
      </c>
      <c r="J261" s="43">
        <v>0.037903802545171499</v>
      </c>
      <c r="K261" s="40">
        <v>295213</v>
      </c>
      <c r="L261" s="40">
        <v>9623204</v>
      </c>
      <c r="M261" s="44">
        <f>+K261+L261</f>
        <v>9918417</v>
      </c>
      <c r="N261" s="29">
        <f>ROUND(ROUND(0.050000000000000003*M281,0)*AC261,0)</f>
        <v>295213</v>
      </c>
      <c r="O261" s="30">
        <f>N261-K261</f>
        <v>0</v>
      </c>
      <c r="P261" s="30" t="s">
        <f>IF(Q261=0,"",O261/Q261)</f>
        <v>23</v>
      </c>
      <c r="Q261" s="30"/>
      <c r="R261" s="35">
        <f>IF(C261=0,0,B261/C261)</f>
        <v>179.80612244897958</v>
      </c>
      <c r="S261" s="35">
        <f>EXP((((R261-R281)/R282+2)/4-1.8999999999999999)^3)</f>
        <v>0.055457162348181287</v>
      </c>
      <c r="T261" s="35">
        <f>B261/D261</f>
        <v>20.210735375965275</v>
      </c>
      <c r="U261" s="35">
        <f>EXP((((T261-T281)/T282+2)/4-1.8999999999999999)^3)</f>
        <v>0.03866912952928743</v>
      </c>
      <c r="V261" s="35">
        <f>E261/D261</f>
        <v>0.64712493978102625</v>
      </c>
      <c r="W261" s="35">
        <f>EXP((((V261-V281)/V282+2)/4-1.8999999999999999)^3)</f>
        <v>0.1392037319285849</v>
      </c>
      <c r="X261" s="35">
        <f>F261/D261</f>
        <v>0.16286955470104245</v>
      </c>
      <c r="Y261" s="35">
        <f>EXP((((X261-X281)/X282+2)/4-1.8999999999999999)^3)</f>
        <v>0.13518856542527424</v>
      </c>
      <c r="Z261" s="35">
        <f>I261/D261</f>
        <v>0.34327626074982392</v>
      </c>
      <c r="AA261" s="35">
        <f>EXP((((Z261-Z281)/Z282+2)/4-1.8999999999999999)^3)</f>
        <v>0.097634727474326027</v>
      </c>
      <c r="AB261" s="35">
        <f>0.01*S261+0.14999999999999999*U261+0.23999999999999999*W261+0.25*Y261+0.34999999999999998*AA261</f>
        <v>0.10773313268806797</v>
      </c>
      <c r="AC261" s="38">
        <f>AB261/AB281</f>
        <v>0.037903802545171547</v>
      </c>
      <c r="AD261">
        <f>AC261-J261</f>
        <v>4.8572257327350599e-17</v>
      </c>
    </row>
    <row r="262" spans="1:16384" ht="15.83333333333333">
      <c r="A262" s="39" t="s">
        <v>58</v>
      </c>
      <c r="B262" s="40">
        <v>11482</v>
      </c>
      <c r="C262" s="40">
        <v>56</v>
      </c>
      <c r="D262" s="40">
        <v>723.05771489911399</v>
      </c>
      <c r="E262" s="40">
        <v>379.65420920083199</v>
      </c>
      <c r="F262" s="40">
        <v>136</v>
      </c>
      <c r="G262" s="40">
        <v>310</v>
      </c>
      <c r="H262" s="40">
        <v>15</v>
      </c>
      <c r="I262" s="40">
        <v>314.94999999999999</v>
      </c>
      <c r="J262" s="43">
        <v>0.0409868344121498</v>
      </c>
      <c r="K262" s="40">
        <v>319225</v>
      </c>
      <c r="L262" s="40">
        <v>7310638</v>
      </c>
      <c r="M262" s="44">
        <f>+K262+L262</f>
        <v>7629863</v>
      </c>
      <c r="N262" s="29">
        <f>ROUND(ROUND(0.050000000000000003*M281,0)*AC262,0)</f>
        <v>319225</v>
      </c>
      <c r="O262" s="30">
        <f>N262-K262</f>
        <v>0</v>
      </c>
      <c r="P262" s="30" t="s">
        <f>IF(Q262=0,"",O262/Q262)</f>
        <v>23</v>
      </c>
      <c r="Q262" s="30"/>
      <c r="R262" s="35">
        <f>IF(C262=0,0,B262/C262)</f>
        <v>205.03571428571428</v>
      </c>
      <c r="S262" s="35">
        <f>EXP((((R262-R281)/R282+2)/4-1.8999999999999999)^3)</f>
        <v>0.085560167147736774</v>
      </c>
      <c r="T262" s="35">
        <f>B262/D262</f>
        <v>15.879783540656984</v>
      </c>
      <c r="U262" s="35">
        <f>EXP((((T262-T281)/T282+2)/4-1.8999999999999999)^3)</f>
        <v>0.010198189928582641</v>
      </c>
      <c r="V262" s="35">
        <f>E262/D262</f>
        <v>0.52506764173563092</v>
      </c>
      <c r="W262" s="35">
        <f>EXP((((V262-V281)/V282+2)/4-1.8999999999999999)^3)</f>
        <v>0.034112253907163145</v>
      </c>
      <c r="X262" s="35">
        <f>F262/D262</f>
        <v>0.18809010290274775</v>
      </c>
      <c r="Y262" s="35">
        <f>EXP((((X262-X281)/X282+2)/4-1.8999999999999999)^3)</f>
        <v>0.18544085977300334</v>
      </c>
      <c r="Z262" s="35">
        <f>I262/D262</f>
        <v>0.43558071992073827</v>
      </c>
      <c r="AA262" s="35">
        <f>EXP((((Z262-Z281)/Z282+2)/4-1.8999999999999999)^3)</f>
        <v>0.17018136962197422</v>
      </c>
      <c r="AB262" s="35">
        <f>0.01*S262+0.14999999999999999*U262+0.23999999999999999*W262+0.25*Y262+0.34999999999999998*AA262</f>
        <v>0.11649596540942572</v>
      </c>
      <c r="AC262" s="38">
        <f>AB262/AB281</f>
        <v>0.040986834412149828</v>
      </c>
      <c r="AD262">
        <f>AC262-J262</f>
        <v>2.7755575615628914e-17</v>
      </c>
    </row>
    <row r="263" spans="1:16384" ht="15.83333333333333">
      <c r="A263" s="39" t="s">
        <v>59</v>
      </c>
      <c r="B263" s="40">
        <v>9257</v>
      </c>
      <c r="C263" s="40">
        <v>46</v>
      </c>
      <c r="D263" s="40">
        <v>483.06952314815902</v>
      </c>
      <c r="E263" s="40">
        <v>280.10613184212298</v>
      </c>
      <c r="F263" s="40">
        <v>56</v>
      </c>
      <c r="G263" s="40">
        <v>190</v>
      </c>
      <c r="H263" s="40">
        <v>12</v>
      </c>
      <c r="I263" s="40">
        <v>193.96000000000001</v>
      </c>
      <c r="J263" s="43">
        <v>0.030806664298807501</v>
      </c>
      <c r="K263" s="40">
        <v>239937</v>
      </c>
      <c r="L263" s="40">
        <v>7195032</v>
      </c>
      <c r="M263" s="44">
        <f>+K263+L263</f>
        <v>7434969</v>
      </c>
      <c r="N263" s="29">
        <f>ROUND(ROUND(0.050000000000000003*M281,0)*AC263,0)</f>
        <v>239937</v>
      </c>
      <c r="O263" s="30">
        <f>N263-K263</f>
        <v>0</v>
      </c>
      <c r="P263" s="30" t="s">
        <f>IF(Q263=0,"",O263/Q263)</f>
        <v>23</v>
      </c>
      <c r="Q263" s="30"/>
      <c r="R263" s="35">
        <f>IF(C263=0,0,B263/C263)</f>
        <v>201.2391304347826</v>
      </c>
      <c r="S263" s="35">
        <f>EXP((((R263-R281)/R282+2)/4-1.8999999999999999)^3)</f>
        <v>0.080394892616636585</v>
      </c>
      <c r="T263" s="35">
        <f>B263/D263</f>
        <v>19.162873160931841</v>
      </c>
      <c r="U263" s="35">
        <f>EXP((((T263-T281)/T282+2)/4-1.8999999999999999)^3)</f>
        <v>0.02879536184583413</v>
      </c>
      <c r="V263" s="35">
        <f>E263/D263</f>
        <v>0.57984641634329204</v>
      </c>
      <c r="W263" s="35">
        <f>EXP((((V263-V281)/V282+2)/4-1.8999999999999999)^3)</f>
        <v>0.068243026403370974</v>
      </c>
      <c r="X263" s="35">
        <f>F263/D263</f>
        <v>0.11592534266092505</v>
      </c>
      <c r="Y263" s="35">
        <f>EXP((((X263-X281)/X282+2)/4-1.8999999999999999)^3)</f>
        <v>0.067870750909525907</v>
      </c>
      <c r="Z263" s="35">
        <f>I263/D263</f>
        <v>0.40151570468773257</v>
      </c>
      <c r="AA263" s="35">
        <f>EXP((((Z263-Z281)/Z282+2)/4-1.8999999999999999)^3)</f>
        <v>0.14026236472924095</v>
      </c>
      <c r="AB263" s="35">
        <f>0.01*S263+0.14999999999999999*U263+0.23999999999999999*W263+0.25*Y263+0.34999999999999998*AA263</f>
        <v>0.087561094922466332</v>
      </c>
      <c r="AC263" s="38">
        <f>AB263/AB281</f>
        <v>0.030806664298807428</v>
      </c>
      <c r="AD263">
        <f>AC263-J263</f>
        <v>-7.2858385991025898e-17</v>
      </c>
    </row>
    <row r="264" spans="1:16384" ht="15.83333333333333">
      <c r="A264" s="39" t="s">
        <v>60</v>
      </c>
      <c r="B264" s="40">
        <v>15746</v>
      </c>
      <c r="C264" s="40">
        <v>69</v>
      </c>
      <c r="D264" s="40">
        <v>670.29676795300804</v>
      </c>
      <c r="E264" s="40">
        <v>270.49962062728599</v>
      </c>
      <c r="F264" s="40">
        <v>53</v>
      </c>
      <c r="G264" s="40">
        <v>129</v>
      </c>
      <c r="H264" s="40">
        <v>8</v>
      </c>
      <c r="I264" s="40">
        <v>131.63999999999999</v>
      </c>
      <c r="J264" s="43">
        <v>0.0125884010537074</v>
      </c>
      <c r="K264" s="40">
        <v>98044</v>
      </c>
      <c r="L264" s="40">
        <v>3077205</v>
      </c>
      <c r="M264" s="44">
        <f>+K264+L264</f>
        <v>3175249</v>
      </c>
      <c r="N264" s="29">
        <f>ROUND(ROUND(0.050000000000000003*M281,0)*AC264,0)</f>
        <v>98044</v>
      </c>
      <c r="O264" s="30">
        <f>N264-K264</f>
        <v>0</v>
      </c>
      <c r="P264" s="30" t="s">
        <f>IF(Q264=0,"",O264/Q264)</f>
        <v>23</v>
      </c>
      <c r="Q264" s="30"/>
      <c r="R264" s="35">
        <f>IF(C264=0,0,B264/C264)</f>
        <v>228.20289855072463</v>
      </c>
      <c r="S264" s="35">
        <f>EXP((((R264-R281)/R282+2)/4-1.8999999999999999)^3)</f>
        <v>0.12237706814970506</v>
      </c>
      <c r="T264" s="35">
        <f>B264/D264</f>
        <v>23.491087459791977</v>
      </c>
      <c r="U264" s="35">
        <f>EXP((((T264-T281)/T282+2)/4-1.8999999999999999)^3)</f>
        <v>0.087498264917453286</v>
      </c>
      <c r="V264" s="35">
        <f>E264/D264</f>
        <v>0.40355202883247332</v>
      </c>
      <c r="W264" s="35">
        <f>EXP((((V264-V281)/V282+2)/4-1.8999999999999999)^3)</f>
        <v>0.0048862589433325571</v>
      </c>
      <c r="X264" s="35">
        <f>F264/D264</f>
        <v>0.07906945480559982</v>
      </c>
      <c r="Y264" s="35">
        <f>EXP((((X264-X281)/X282+2)/4-1.8999999999999999)^3)</f>
        <v>0.035784163693955269</v>
      </c>
      <c r="Z264" s="35">
        <f>I264/D264</f>
        <v>0.19639062321904074</v>
      </c>
      <c r="AA264" s="35">
        <f>EXP((((Z264-Z281)/Z282+2)/4-1.8999999999999999)^3)</f>
        <v>0.032321365983480212</v>
      </c>
      <c r="AB264" s="35">
        <f>0.01*S264+0.14999999999999999*U264+0.23999999999999999*W264+0.25*Y264+0.34999999999999998*AA264</f>
        <v>0.035779731583221744</v>
      </c>
      <c r="AC264" s="38">
        <f>AB264/AB281</f>
        <v>0.012588401053707411</v>
      </c>
      <c r="AD264">
        <f>AC264-J264</f>
        <v>1.0408340855860843e-17</v>
      </c>
    </row>
    <row r="265" spans="1:16384" ht="15.83333333333333">
      <c r="A265" s="39" t="s">
        <v>61</v>
      </c>
      <c r="B265" s="40">
        <v>6522</v>
      </c>
      <c r="C265" s="40">
        <v>47</v>
      </c>
      <c r="D265" s="40">
        <v>349.805906282401</v>
      </c>
      <c r="E265" s="40">
        <v>184.01937819748301</v>
      </c>
      <c r="F265" s="40">
        <v>21</v>
      </c>
      <c r="G265" s="40">
        <v>89</v>
      </c>
      <c r="H265" s="40">
        <v>2</v>
      </c>
      <c r="I265" s="40">
        <v>89.659999999999997</v>
      </c>
      <c r="J265" s="43">
        <v>0.012960499892155201</v>
      </c>
      <c r="K265" s="40">
        <v>100942</v>
      </c>
      <c r="L265" s="40">
        <v>2957056</v>
      </c>
      <c r="M265" s="44">
        <f>+K265+L265</f>
        <v>3057998</v>
      </c>
      <c r="N265" s="29">
        <f>ROUND(ROUND(0.050000000000000003*M281,0)*AC265,0)</f>
        <v>100942</v>
      </c>
      <c r="O265" s="30">
        <f>N265-K265</f>
        <v>0</v>
      </c>
      <c r="P265" s="30" t="s">
        <f>IF(Q265=0,"",O265/Q265)</f>
        <v>23</v>
      </c>
      <c r="Q265" s="30"/>
      <c r="R265" s="35">
        <f>IF(C265=0,0,B265/C265)</f>
        <v>138.7659574468085</v>
      </c>
      <c r="S265" s="35">
        <f>EXP((((R265-R281)/R282+2)/4-1.8999999999999999)^3)</f>
        <v>0.024684179534344479</v>
      </c>
      <c r="T265" s="35">
        <f>B265/D265</f>
        <v>18.644625156027924</v>
      </c>
      <c r="U265" s="35">
        <f>EXP((((T265-T281)/T282+2)/4-1.8999999999999999)^3)</f>
        <v>0.024730497963942114</v>
      </c>
      <c r="V265" s="35">
        <f>E265/D265</f>
        <v>0.52606138116182277</v>
      </c>
      <c r="W265" s="35">
        <f>EXP((((V265-V281)/V282+2)/4-1.8999999999999999)^3)</f>
        <v>0.034577131918722748</v>
      </c>
      <c r="X265" s="35">
        <f>F265/D265</f>
        <v>0.060033291670743082</v>
      </c>
      <c r="Y265" s="35">
        <f>EXP((((X265-X281)/X282+2)/4-1.8999999999999999)^3)</f>
        <v>0.024788762981436657</v>
      </c>
      <c r="Z265" s="35">
        <f>I265/D265</f>
        <v>0.25631356815232498</v>
      </c>
      <c r="AA265" s="35">
        <f>EXP((((Z265-Z281)/Z282+2)/4-1.8999999999999999)^3)</f>
        <v>0.05252920262240985</v>
      </c>
      <c r="AB265" s="35">
        <f>0.01*S265+0.14999999999999999*U265+0.23999999999999999*W265+0.25*Y265+0.34999999999999998*AA265</f>
        <v>0.036837339813630833</v>
      </c>
      <c r="AC265" s="38">
        <f>AB265/AB281</f>
        <v>0.012960499892155227</v>
      </c>
      <c r="AD265">
        <f>AC265-J265</f>
        <v>2.6020852139652106e-17</v>
      </c>
    </row>
    <row r="266" spans="1:16384" ht="15.83333333333333">
      <c r="A266" s="39" t="s">
        <v>62</v>
      </c>
      <c r="B266" s="40">
        <v>7837</v>
      </c>
      <c r="C266" s="40">
        <v>38</v>
      </c>
      <c r="D266" s="40">
        <v>303.29376026272598</v>
      </c>
      <c r="E266" s="40">
        <v>158.95822510822501</v>
      </c>
      <c r="F266" s="40">
        <v>12</v>
      </c>
      <c r="G266" s="40">
        <v>69</v>
      </c>
      <c r="H266" s="40">
        <v>6</v>
      </c>
      <c r="I266" s="40">
        <v>70.980000000000004</v>
      </c>
      <c r="J266" s="43">
        <v>0.0175595353400342</v>
      </c>
      <c r="K266" s="40">
        <v>136762</v>
      </c>
      <c r="L266" s="40">
        <v>3068628</v>
      </c>
      <c r="M266" s="44">
        <f>+K266+L266</f>
        <v>3205390</v>
      </c>
      <c r="N266" s="29">
        <f>ROUND(ROUND(0.050000000000000003*M281,0)*AC266,0)</f>
        <v>136762</v>
      </c>
      <c r="O266" s="30">
        <f>N266-K266</f>
        <v>0</v>
      </c>
      <c r="P266" s="30" t="s">
        <f>IF(Q266=0,"",O266/Q266)</f>
        <v>23</v>
      </c>
      <c r="Q266" s="30"/>
      <c r="R266" s="35">
        <f>IF(C266=0,0,B266/C266)</f>
        <v>206.23684210526315</v>
      </c>
      <c r="S266" s="35">
        <f>EXP((((R266-R281)/R282+2)/4-1.8999999999999999)^3)</f>
        <v>0.087243605066701937</v>
      </c>
      <c r="T266" s="35">
        <f>B266/D266</f>
        <v>25.839634792391564</v>
      </c>
      <c r="U266" s="35">
        <f>EXP((((T266-T281)/T282+2)/4-1.8999999999999999)^3)</f>
        <v>0.14309274109791278</v>
      </c>
      <c r="V266" s="35">
        <f>E266/D266</f>
        <v>0.52410648003614912</v>
      </c>
      <c r="W266" s="35">
        <f>EXP((((V266-V281)/V282+2)/4-1.8999999999999999)^3)</f>
        <v>0.033667401740228316</v>
      </c>
      <c r="X266" s="35">
        <f>F266/D266</f>
        <v>0.039565601315388381</v>
      </c>
      <c r="Y266" s="35">
        <f>EXP((((X266-X281)/X282+2)/4-1.8999999999999999)^3)</f>
        <v>0.016225737429830474</v>
      </c>
      <c r="Z266" s="35">
        <f>I266/D266</f>
        <v>0.2340305317805223</v>
      </c>
      <c r="AA266" s="35">
        <f>EXP((((Z266-Z281)/Z282+2)/4-1.8999999999999999)^3)</f>
        <v>0.044103193469672425</v>
      </c>
      <c r="AB266" s="35">
        <f>0.01*S266+0.14999999999999999*U266+0.23999999999999999*W266+0.25*Y266+0.34999999999999998*AA266</f>
        <v>0.049909075704851695</v>
      </c>
      <c r="AC266" s="38">
        <f>AB266/AB281</f>
        <v>0.017559535340034144</v>
      </c>
      <c r="AD266">
        <f>AC266-J266</f>
        <v>-5.5511151231257827e-17</v>
      </c>
    </row>
    <row r="267" spans="1:16384" ht="15.83333333333333">
      <c r="A267" s="39" t="s">
        <v>63</v>
      </c>
      <c r="B267" s="40">
        <v>10055</v>
      </c>
      <c r="C267" s="40">
        <v>43</v>
      </c>
      <c r="D267" s="40">
        <v>405.08402886643</v>
      </c>
      <c r="E267" s="40">
        <v>296.01163849084799</v>
      </c>
      <c r="F267" s="40">
        <v>26</v>
      </c>
      <c r="G267" s="40">
        <v>70</v>
      </c>
      <c r="H267" s="40">
        <v>3</v>
      </c>
      <c r="I267" s="40">
        <v>70.989999999999995</v>
      </c>
      <c r="J267" s="43">
        <v>0.035836576552522502</v>
      </c>
      <c r="K267" s="40">
        <v>279112</v>
      </c>
      <c r="L267" s="40">
        <v>3203657</v>
      </c>
      <c r="M267" s="44">
        <f>+K267+L267</f>
        <v>3482769</v>
      </c>
      <c r="N267" s="29">
        <f>ROUND(ROUND(0.050000000000000003*M281,0)*AC267,0)</f>
        <v>279112</v>
      </c>
      <c r="O267" s="30">
        <f>N267-K267</f>
        <v>0</v>
      </c>
      <c r="P267" s="30" t="s">
        <f>IF(Q267=0,"",O267/Q267)</f>
        <v>23</v>
      </c>
      <c r="Q267" s="30"/>
      <c r="R267" s="35">
        <f>IF(C267=0,0,B267/C267)</f>
        <v>233.83720930232559</v>
      </c>
      <c r="S267" s="35">
        <f>EXP((((R267-R281)/R282+2)/4-1.8999999999999999)^3)</f>
        <v>0.13276064568190682</v>
      </c>
      <c r="T267" s="35">
        <f>B267/D267</f>
        <v>24.822010455799717</v>
      </c>
      <c r="U267" s="35">
        <f>EXP((((T267-T281)/T282+2)/4-1.8999999999999999)^3)</f>
        <v>0.11667827880647824</v>
      </c>
      <c r="V267" s="35">
        <f>E267/D267</f>
        <v>0.73074132129868075</v>
      </c>
      <c r="W267" s="35">
        <f>EXP((((V267-V281)/V282+2)/4-1.8999999999999999)^3)</f>
        <v>0.2786749192160099</v>
      </c>
      <c r="X267" s="35">
        <f>F267/D267</f>
        <v>0.064184214008035076</v>
      </c>
      <c r="Y267" s="35">
        <f>EXP((((X267-X281)/X282+2)/4-1.8999999999999999)^3)</f>
        <v>0.026913558361241215</v>
      </c>
      <c r="Z267" s="35">
        <f>I267/D267</f>
        <v>0.17524759047809266</v>
      </c>
      <c r="AA267" s="35">
        <f>EXP((((Z267-Z281)/Z282+2)/4-1.8999999999999999)^3)</f>
        <v>0.026907953914466841</v>
      </c>
      <c r="AB267" s="35">
        <f>0.01*S267+0.14999999999999999*U267+0.23999999999999999*W267+0.25*Y267+0.34999999999999998*AA267</f>
        <v>0.10185750235000687</v>
      </c>
      <c r="AC267" s="38">
        <f>AB267/AB281</f>
        <v>0.03583657655252246</v>
      </c>
      <c r="AD267">
        <f>AC267-J267</f>
        <v>-4.163336342344337e-17</v>
      </c>
    </row>
    <row r="268" spans="1:16384" ht="15.83333333333333">
      <c r="A268" s="39" t="s">
        <v>64</v>
      </c>
      <c r="B268" s="40">
        <v>7098</v>
      </c>
      <c r="C268" s="40">
        <v>47</v>
      </c>
      <c r="D268" s="40">
        <v>317.46279042263399</v>
      </c>
      <c r="E268" s="40">
        <v>189.87987012987</v>
      </c>
      <c r="F268" s="40">
        <v>68</v>
      </c>
      <c r="G268" s="40">
        <v>175</v>
      </c>
      <c r="H268" s="40">
        <v>21</v>
      </c>
      <c r="I268" s="40">
        <v>181.93000000000001</v>
      </c>
      <c r="J268" s="43">
        <v>0.072769062968379206</v>
      </c>
      <c r="K268" s="40">
        <v>566759</v>
      </c>
      <c r="L268" s="40">
        <v>3337517</v>
      </c>
      <c r="M268" s="44">
        <f>+K268+L268</f>
        <v>3904276</v>
      </c>
      <c r="N268" s="29">
        <f>ROUND(ROUND(0.050000000000000003*M281,0)*AC268,0)</f>
        <v>566759</v>
      </c>
      <c r="O268" s="30">
        <f>N268-K268</f>
        <v>0</v>
      </c>
      <c r="P268" s="30" t="s">
        <f>IF(Q268=0,"",O268/Q268)</f>
        <v>23</v>
      </c>
      <c r="Q268" s="30"/>
      <c r="R268" s="35">
        <f>IF(C268=0,0,B268/C268)</f>
        <v>151.02127659574469</v>
      </c>
      <c r="S268" s="35">
        <f>EXP((((R268-R281)/R282+2)/4-1.8999999999999999)^3)</f>
        <v>0.031876988756862359</v>
      </c>
      <c r="T268" s="35">
        <f>B268/D268</f>
        <v>22.358525830855726</v>
      </c>
      <c r="U268" s="35">
        <f>EXP((((T268-T281)/T282+2)/4-1.8999999999999999)^3)</f>
        <v>0.067179081152707321</v>
      </c>
      <c r="V268" s="35">
        <f>E268/D268</f>
        <v>0.59811693167909685</v>
      </c>
      <c r="W268" s="35">
        <f>EXP((((V268-V281)/V282+2)/4-1.8999999999999999)^3)</f>
        <v>0.08403709043362137</v>
      </c>
      <c r="X268" s="35">
        <f>F268/D268</f>
        <v>0.21419833143113404</v>
      </c>
      <c r="Y268" s="35">
        <f>EXP((((X268-X281)/X282+2)/4-1.8999999999999999)^3)</f>
        <v>0.24787045723652704</v>
      </c>
      <c r="Z268" s="35">
        <f>I268/D268</f>
        <v>0.57307503584215025</v>
      </c>
      <c r="AA268" s="35">
        <f>EXP((((Z268-Z281)/Z282+2)/4-1.8999999999999999)^3)</f>
        <v>0.32656496226056986</v>
      </c>
      <c r="AB268" s="35">
        <f>0.01*S268+0.14999999999999999*U268+0.23999999999999999*W268+0.25*Y268+0.34999999999999998*AA268</f>
        <v>0.20682988486487502</v>
      </c>
      <c r="AC268" s="38">
        <f>AB268/AB281</f>
        <v>0.072769062968379372</v>
      </c>
      <c r="AD268">
        <f>AC268-J268</f>
        <v>1.6653345369377348e-16</v>
      </c>
    </row>
    <row r="269" spans="1:16384" ht="15.83333333333333">
      <c r="A269" s="39" t="s">
        <v>65</v>
      </c>
      <c r="B269" s="40">
        <v>3820</v>
      </c>
      <c r="C269" s="40">
        <v>53</v>
      </c>
      <c r="D269" s="40">
        <v>172.85405877581599</v>
      </c>
      <c r="E269" s="40">
        <v>54.284090909090899</v>
      </c>
      <c r="F269" s="40">
        <v>9</v>
      </c>
      <c r="G269" s="40">
        <v>42</v>
      </c>
      <c r="H269" s="40">
        <v>0</v>
      </c>
      <c r="I269" s="40">
        <v>42</v>
      </c>
      <c r="J269" s="43">
        <v>0.0110985755480977</v>
      </c>
      <c r="K269" s="40">
        <v>86441</v>
      </c>
      <c r="L269" s="40">
        <v>1515547</v>
      </c>
      <c r="M269" s="44">
        <f>+K269+L269</f>
        <v>1601988</v>
      </c>
      <c r="N269" s="29">
        <f>ROUND(ROUND(0.050000000000000003*M281,0)*AC269,0)</f>
        <v>86441</v>
      </c>
      <c r="O269" s="30">
        <f>N269-K269</f>
        <v>0</v>
      </c>
      <c r="P269" s="30" t="s">
        <f>IF(Q269=0,"",O269/Q269)</f>
        <v>23</v>
      </c>
      <c r="Q269" s="30"/>
      <c r="R269" s="35">
        <f>IF(C269=0,0,B269/C269)</f>
        <v>72.075471698113205</v>
      </c>
      <c r="S269" s="35">
        <f>EXP((((R269-R281)/R282+2)/4-1.8999999999999999)^3)</f>
        <v>0.0049066575603829762</v>
      </c>
      <c r="T269" s="35">
        <f>B269/D269</f>
        <v>22.099567849629551</v>
      </c>
      <c r="U269" s="35">
        <f>EXP((((T269-T281)/T282+2)/4-1.8999999999999999)^3)</f>
        <v>0.06307792664346977</v>
      </c>
      <c r="V269" s="35">
        <f>E269/D269</f>
        <v>0.31404579848191444</v>
      </c>
      <c r="W269" s="35">
        <f>EXP((((V269-V281)/V282+2)/4-1.8999999999999999)^3)</f>
        <v>0.00078398648098028443</v>
      </c>
      <c r="X269" s="35">
        <f>F269/D269</f>
        <v>0.052067044671902089</v>
      </c>
      <c r="Y269" s="35">
        <f>EXP((((X269-X281)/X282+2)/4-1.8999999999999999)^3)</f>
        <v>0.021096023321939428</v>
      </c>
      <c r="Z269" s="35">
        <f>I269/D269</f>
        <v>0.24297954180220974</v>
      </c>
      <c r="AA269" s="35">
        <f>EXP((((Z269-Z281)/Z282+2)/4-1.8999999999999999)^3)</f>
        <v>0.047349473185488107</v>
      </c>
      <c r="AB269" s="35">
        <f>0.01*S269+0.14999999999999999*U269+0.23999999999999999*W269+0.25*Y269+0.34999999999999998*AA269</f>
        <v>0.031545233772965253</v>
      </c>
      <c r="AC269" s="38">
        <f>AB269/AB281</f>
        <v>0.01109857554809766</v>
      </c>
      <c r="AD269">
        <f>AC269-J269</f>
        <v>-3.9898639947466563e-17</v>
      </c>
    </row>
    <row r="270" spans="1:16384" ht="15.83333333333333">
      <c r="A270" s="39" t="s">
        <v>66</v>
      </c>
      <c r="B270" s="40">
        <v>7000</v>
      </c>
      <c r="C270" s="40">
        <v>26</v>
      </c>
      <c r="D270" s="40">
        <v>310.38163132947199</v>
      </c>
      <c r="E270" s="40">
        <v>273.97254042038099</v>
      </c>
      <c r="F270" s="40">
        <v>56</v>
      </c>
      <c r="G270" s="40">
        <v>128</v>
      </c>
      <c r="H270" s="40">
        <v>15</v>
      </c>
      <c r="I270" s="40">
        <v>132.94999999999999</v>
      </c>
      <c r="J270" s="43">
        <v>0.092167830811455603</v>
      </c>
      <c r="K270" s="40">
        <v>717846</v>
      </c>
      <c r="L270" s="40">
        <v>8723824</v>
      </c>
      <c r="M270" s="44">
        <f>+K270+L270</f>
        <v>9441670</v>
      </c>
      <c r="N270" s="29">
        <f>ROUND(ROUND(0.050000000000000003*M281,0)*AC270,0)</f>
        <v>717846</v>
      </c>
      <c r="O270" s="30">
        <f>N270-K270</f>
        <v>0</v>
      </c>
      <c r="P270" s="30" t="s">
        <f>IF(Q270=0,"",O270/Q270)</f>
        <v>23</v>
      </c>
      <c r="Q270" s="30"/>
      <c r="R270" s="35">
        <f>IF(C270=0,0,B270/C270)</f>
        <v>269.23076923076923</v>
      </c>
      <c r="S270" s="35">
        <f>EXP((((R270-R281)/R282+2)/4-1.8999999999999999)^3)</f>
        <v>0.21113666727025657</v>
      </c>
      <c r="T270" s="35">
        <f>B270/D270</f>
        <v>22.552881013017995</v>
      </c>
      <c r="U270" s="35">
        <f>EXP((((T270-T281)/T282+2)/4-1.8999999999999999)^3)</f>
        <v>0.070386702375236129</v>
      </c>
      <c r="V270" s="35">
        <f>E270/D270</f>
        <v>0.88269572927644513</v>
      </c>
      <c r="W270" s="35">
        <f>EXP((((V270-V281)/V282+2)/4-1.8999999999999999)^3)</f>
        <v>0.62413790750352338</v>
      </c>
      <c r="X270" s="35">
        <f>F270/D270</f>
        <v>0.18042304810414395</v>
      </c>
      <c r="Y270" s="35">
        <f>EXP((((X270-X281)/X282+2)/4-1.8999999999999999)^3)</f>
        <v>0.16909619808137458</v>
      </c>
      <c r="Z270" s="35">
        <f>I270/D270</f>
        <v>0.42834364724010604</v>
      </c>
      <c r="AA270" s="35">
        <f>EXP((((Z270-Z281)/Z282+2)/4-1.8999999999999999)^3)</f>
        <v>0.16351443070440913</v>
      </c>
      <c r="AB270" s="35">
        <f>0.01*S270+0.14999999999999999*U270+0.23999999999999999*W270+0.25*Y270+0.34999999999999998*AA270</f>
        <v>0.26196657009672042</v>
      </c>
      <c r="AC270" s="38">
        <f>AB270/AB281</f>
        <v>0.092167830811455478</v>
      </c>
      <c r="AD270">
        <f>AC270-J270</f>
        <v>-1.2490009027033011e-16</v>
      </c>
    </row>
    <row r="271" spans="1:16384" ht="15.83333333333333">
      <c r="A271" s="39" t="s">
        <v>67</v>
      </c>
      <c r="B271" s="40">
        <v>3115</v>
      </c>
      <c r="C271" s="40">
        <v>50</v>
      </c>
      <c r="D271" s="40">
        <v>188.604603174603</v>
      </c>
      <c r="E271" s="40">
        <v>68.0209090909091</v>
      </c>
      <c r="F271" s="40">
        <v>2</v>
      </c>
      <c r="G271" s="40">
        <v>4</v>
      </c>
      <c r="H271" s="40">
        <v>2</v>
      </c>
      <c r="I271" s="40">
        <v>4.6600000000000001</v>
      </c>
      <c r="J271" s="43">
        <v>0.0023442569562578601</v>
      </c>
      <c r="K271" s="40">
        <v>18258</v>
      </c>
      <c r="L271" s="40">
        <v>1425233</v>
      </c>
      <c r="M271" s="44">
        <f>+K271+L271</f>
        <v>1443491</v>
      </c>
      <c r="N271" s="29">
        <f>ROUND(ROUND(0.050000000000000003*M281,0)*AC271,0)</f>
        <v>18258</v>
      </c>
      <c r="O271" s="30">
        <f>N271-K271</f>
        <v>0</v>
      </c>
      <c r="P271" s="30" t="s">
        <f>IF(Q271=0,"",O271/Q271)</f>
        <v>23</v>
      </c>
      <c r="Q271" s="30"/>
      <c r="R271" s="35">
        <f>IF(C271=0,0,B271/C271)</f>
        <v>62.299999999999997</v>
      </c>
      <c r="S271" s="35">
        <f>EXP((((R271-R281)/R282+2)/4-1.8999999999999999)^3)</f>
        <v>0.0037442947544145738</v>
      </c>
      <c r="T271" s="35">
        <f>B271/D271</f>
        <v>16.516033795401331</v>
      </c>
      <c r="U271" s="35">
        <f>EXP((((T271-T281)/T282+2)/4-1.8999999999999999)^3)</f>
        <v>0.012646114138292983</v>
      </c>
      <c r="V271" s="35">
        <f>E271/D271</f>
        <v>0.36065349384891693</v>
      </c>
      <c r="W271" s="35">
        <f>EXP((((V271-V281)/V282+2)/4-1.8999999999999999)^3)</f>
        <v>0.0021261870473531256</v>
      </c>
      <c r="X271" s="35">
        <f>F271/D271</f>
        <v>0.010604195053227178</v>
      </c>
      <c r="Y271" s="35">
        <f>EXP((((X271-X281)/X282+2)/4-1.8999999999999999)^3)</f>
        <v>0.0084432040102740379</v>
      </c>
      <c r="Z271" s="35">
        <f>I271/D271</f>
        <v>0.024707774474019326</v>
      </c>
      <c r="AA271" s="35">
        <f>EXP((((Z271-Z281)/Z282+2)/4-1.8999999999999999)^3)</f>
        <v>0.006021666587674019</v>
      </c>
      <c r="AB271" s="35">
        <f>0.01*S271+0.14999999999999999*U271+0.23999999999999999*W271+0.25*Y271+0.34999999999999998*AA271</f>
        <v>0.0066630292679072597</v>
      </c>
      <c r="AC271" s="38">
        <f>AB271/AB281</f>
        <v>0.0023442569562578722</v>
      </c>
      <c r="AD271">
        <f>AC271-J271</f>
        <v>1.214306433183765e-17</v>
      </c>
    </row>
    <row r="272" spans="1:16384" ht="15.83333333333333">
      <c r="A272" s="39" t="s">
        <v>68</v>
      </c>
      <c r="B272" s="40">
        <v>8828</v>
      </c>
      <c r="C272" s="40">
        <v>84</v>
      </c>
      <c r="D272" s="40">
        <v>312.64904761904802</v>
      </c>
      <c r="E272" s="40">
        <v>246.87632034632</v>
      </c>
      <c r="F272" s="40">
        <v>18</v>
      </c>
      <c r="G272" s="40">
        <v>77</v>
      </c>
      <c r="H272" s="40">
        <v>14</v>
      </c>
      <c r="I272" s="40">
        <v>81.620000000000005</v>
      </c>
      <c r="J272" s="43">
        <v>0.054678991761434502</v>
      </c>
      <c r="K272" s="40">
        <v>425866</v>
      </c>
      <c r="L272" s="40">
        <v>5747873</v>
      </c>
      <c r="M272" s="44">
        <f>+K272+L272</f>
        <v>6173739</v>
      </c>
      <c r="N272" s="29">
        <f>ROUND(ROUND(0.050000000000000003*M281,0)*AC272,0)</f>
        <v>425866</v>
      </c>
      <c r="O272" s="30">
        <f>N272-K272</f>
        <v>0</v>
      </c>
      <c r="P272" s="30" t="s">
        <f>IF(Q272=0,"",O272/Q272)</f>
        <v>23</v>
      </c>
      <c r="Q272" s="30"/>
      <c r="R272" s="35">
        <f>IF(C272=0,0,B272/C272)</f>
        <v>105.0952380952381</v>
      </c>
      <c r="S272" s="35">
        <f>EXP((((R272-R281)/R282+2)/4-1.8999999999999999)^3)</f>
        <v>0.011463179025459689</v>
      </c>
      <c r="T272" s="35">
        <f>B272/D272</f>
        <v>28.236132709275388</v>
      </c>
      <c r="U272" s="35">
        <f>EXP((((T272-T281)/T282+2)/4-1.8999999999999999)^3)</f>
        <v>0.21967437813384341</v>
      </c>
      <c r="V272" s="35">
        <f>E272/D272</f>
        <v>0.78962761033940587</v>
      </c>
      <c r="W272" s="35">
        <f>EXP((((V272-V281)/V282+2)/4-1.8999999999999999)^3)</f>
        <v>0.40575818808868303</v>
      </c>
      <c r="X272" s="35">
        <f>F272/D272</f>
        <v>0.057572540639664362</v>
      </c>
      <c r="Y272" s="35">
        <f>EXP((((X272-X281)/X282+2)/4-1.8999999999999999)^3)</f>
        <v>0.023595433871199726</v>
      </c>
      <c r="Z272" s="35">
        <f>I272/D272</f>
        <v>0.26105948705607807</v>
      </c>
      <c r="AA272" s="35">
        <f>EXP((((Z272-Z281)/Z282+2)/4-1.8999999999999999)^3)</f>
        <v>0.05447504793564039</v>
      </c>
      <c r="AB272" s="35">
        <f>0.01*S272+0.14999999999999999*U272+0.23999999999999999*W272+0.25*Y272+0.34999999999999998*AA272</f>
        <v>0.1554128788968891</v>
      </c>
      <c r="AC272" s="38">
        <f>AB272/AB281</f>
        <v>0.054678991761433982</v>
      </c>
      <c r="AD272">
        <f>AC272-J272</f>
        <v>-5.2041704279304213e-16</v>
      </c>
    </row>
    <row r="273" spans="1:16384" ht="15.83333333333333">
      <c r="A273" s="39" t="s">
        <v>69</v>
      </c>
      <c r="B273" s="40">
        <v>12015</v>
      </c>
      <c r="C273" s="40">
        <v>201</v>
      </c>
      <c r="D273" s="40">
        <v>384.21238427622302</v>
      </c>
      <c r="E273" s="40">
        <v>191.34084277424699</v>
      </c>
      <c r="F273" s="40">
        <v>20</v>
      </c>
      <c r="G273" s="40">
        <v>27</v>
      </c>
      <c r="H273" s="40">
        <v>3</v>
      </c>
      <c r="I273" s="40">
        <v>27.989999999999998</v>
      </c>
      <c r="J273" s="43">
        <v>0.023182188684546998</v>
      </c>
      <c r="K273" s="40">
        <v>180554</v>
      </c>
      <c r="L273" s="40">
        <v>1902910</v>
      </c>
      <c r="M273" s="44">
        <f>+K273+L273</f>
        <v>2083464</v>
      </c>
      <c r="N273" s="29">
        <f>ROUND(ROUND(0.050000000000000003*M281,0)*AC273,0)</f>
        <v>180554</v>
      </c>
      <c r="O273" s="30">
        <f>N273-K273</f>
        <v>0</v>
      </c>
      <c r="P273" s="30" t="s">
        <f>IF(Q273=0,"",O273/Q273)</f>
        <v>23</v>
      </c>
      <c r="Q273" s="30"/>
      <c r="R273" s="35">
        <f>IF(C273=0,0,B273/C273)</f>
        <v>59.776119402985074</v>
      </c>
      <c r="S273" s="35">
        <f>EXP((((R273-R281)/R282+2)/4-1.8999999999999999)^3)</f>
        <v>0.003486758578182144</v>
      </c>
      <c r="T273" s="35">
        <f>B273/D273</f>
        <v>31.271766584603423</v>
      </c>
      <c r="U273" s="35">
        <f>EXP((((T273-T281)/T282+2)/4-1.8999999999999999)^3)</f>
        <v>0.34310776845066931</v>
      </c>
      <c r="V273" s="35">
        <f>E273/D273</f>
        <v>0.49800800443924714</v>
      </c>
      <c r="W273" s="35">
        <f>EXP((((V273-V281)/V282+2)/4-1.8999999999999999)^3)</f>
        <v>0.023265596904014921</v>
      </c>
      <c r="X273" s="35">
        <f>F273/D273</f>
        <v>0.052054542795844233</v>
      </c>
      <c r="Y273" s="35">
        <f>EXP((((X273-X281)/X282+2)/4-1.8999999999999999)^3)</f>
        <v>0.021090607322667997</v>
      </c>
      <c r="Z273" s="35">
        <f>I273/D273</f>
        <v>0.072850332642783996</v>
      </c>
      <c r="AA273" s="35">
        <f>EXP((((Z273-Z281)/Z282+2)/4-1.8999999999999999)^3)</f>
        <v>0.010093685643254219</v>
      </c>
      <c r="AB273" s="35">
        <f>0.01*S273+0.14999999999999999*U273+0.23999999999999999*W273+0.25*Y273+0.34999999999999998*AA273</f>
        <v>0.065890217916151766</v>
      </c>
      <c r="AC273" s="38">
        <f>AB273/AB281</f>
        <v>0.023182188684547106</v>
      </c>
      <c r="AD273">
        <f>AC273-J273</f>
        <v>1.0755285551056204e-16</v>
      </c>
    </row>
    <row r="274" spans="1:16384" ht="15.83333333333333">
      <c r="A274" s="39" t="s">
        <v>70</v>
      </c>
      <c r="B274" s="40">
        <v>5323</v>
      </c>
      <c r="C274" s="40">
        <v>31</v>
      </c>
      <c r="D274" s="40">
        <v>287.17471487338798</v>
      </c>
      <c r="E274" s="40">
        <v>136.39918544434099</v>
      </c>
      <c r="F274" s="40">
        <v>5</v>
      </c>
      <c r="G274" s="40">
        <v>18</v>
      </c>
      <c r="H274" s="40">
        <v>2</v>
      </c>
      <c r="I274" s="40">
        <v>18.66</v>
      </c>
      <c r="J274" s="43">
        <v>0.0048350006003733299</v>
      </c>
      <c r="K274" s="40">
        <v>37657</v>
      </c>
      <c r="L274" s="40">
        <v>3732566</v>
      </c>
      <c r="M274" s="44">
        <f>+K274+L274</f>
        <v>3770223</v>
      </c>
      <c r="N274" s="29">
        <f>ROUND(ROUND(0.050000000000000003*M281,0)*AC274,0)</f>
        <v>37657</v>
      </c>
      <c r="O274" s="30">
        <f>N274-K274</f>
        <v>0</v>
      </c>
      <c r="P274" s="30" t="s">
        <f>IF(Q274=0,"",O274/Q274)</f>
        <v>23</v>
      </c>
      <c r="Q274" s="30"/>
      <c r="R274" s="35">
        <f>IF(C274=0,0,B274/C274)</f>
        <v>171.70967741935485</v>
      </c>
      <c r="S274" s="35">
        <f>EXP((((R274-R281)/R282+2)/4-1.8999999999999999)^3)</f>
        <v>0.047768514259333011</v>
      </c>
      <c r="T274" s="35">
        <f>B274/D274</f>
        <v>18.535754452988137</v>
      </c>
      <c r="U274" s="35">
        <f>EXP((((T274-T281)/T282+2)/4-1.8999999999999999)^3)</f>
        <v>0.023939391953469603</v>
      </c>
      <c r="V274" s="35">
        <f>E274/D274</f>
        <v>0.47496934228515841</v>
      </c>
      <c r="W274" s="35">
        <f>EXP((((V274-V281)/V282+2)/4-1.8999999999999999)^3)</f>
        <v>0.016432141745618772</v>
      </c>
      <c r="X274" s="35">
        <f>F274/D274</f>
        <v>0.017411003619188556</v>
      </c>
      <c r="Y274" s="35">
        <f>EXP((((X274-X281)/X282+2)/4-1.8999999999999999)^3)</f>
        <v>0.0099013887482257909</v>
      </c>
      <c r="Z274" s="35">
        <f>I274/D274</f>
        <v>0.064977865506811699</v>
      </c>
      <c r="AA274" s="35">
        <f>EXP((((Z274-Z281)/Z282+2)/4-1.8999999999999999)^3)</f>
        <v>0.0092993121151982994</v>
      </c>
      <c r="AB274" s="35">
        <f>0.01*S274+0.14999999999999999*U274+0.23999999999999999*W274+0.25*Y274+0.34999999999999998*AA274</f>
        <v>0.013742414381938128</v>
      </c>
      <c r="AC274" s="38">
        <f>AB274/AB281</f>
        <v>0.0048350006003733325</v>
      </c>
      <c r="AD274">
        <f>AC274-J274</f>
        <v>2.6020852139652106e-18</v>
      </c>
    </row>
    <row r="275" spans="1:16384" ht="15.83333333333333">
      <c r="A275" s="39" t="s">
        <v>71</v>
      </c>
      <c r="B275" s="40">
        <v>7474</v>
      </c>
      <c r="C275" s="40">
        <v>60</v>
      </c>
      <c r="D275" s="40">
        <v>302.99877102889099</v>
      </c>
      <c r="E275" s="40">
        <v>161.167937741202</v>
      </c>
      <c r="F275" s="40">
        <v>2</v>
      </c>
      <c r="G275" s="40">
        <v>6</v>
      </c>
      <c r="H275" s="40">
        <v>8</v>
      </c>
      <c r="I275" s="40">
        <v>8.6400000000000006</v>
      </c>
      <c r="J275" s="43">
        <v>0.0106333028021803</v>
      </c>
      <c r="K275" s="40">
        <v>82817</v>
      </c>
      <c r="L275" s="40">
        <v>1736801</v>
      </c>
      <c r="M275" s="44">
        <f>+K275+L275</f>
        <v>1819618</v>
      </c>
      <c r="N275" s="29">
        <f>ROUND(ROUND(0.050000000000000003*M281,0)*AC275,0)</f>
        <v>82817</v>
      </c>
      <c r="O275" s="30">
        <f>N275-K275</f>
        <v>0</v>
      </c>
      <c r="P275" s="30" t="s">
        <f>IF(Q275=0,"",O275/Q275)</f>
        <v>23</v>
      </c>
      <c r="Q275" s="30"/>
      <c r="R275" s="35">
        <f>IF(C275=0,0,B275/C275)</f>
        <v>124.56666666666666</v>
      </c>
      <c r="S275" s="35">
        <f>EXP((((R275-R281)/R282+2)/4-1.8999999999999999)^3)</f>
        <v>0.018072944485300172</v>
      </c>
      <c r="T275" s="35">
        <f>B275/D275</f>
        <v>24.666766715325565</v>
      </c>
      <c r="U275" s="35">
        <f>EXP((((T275-T281)/T282+2)/4-1.8999999999999999)^3)</f>
        <v>0.11296588668607382</v>
      </c>
      <c r="V275" s="35">
        <f>E275/D275</f>
        <v>0.53190954271505808</v>
      </c>
      <c r="W275" s="35">
        <f>EXP((((V275-V281)/V282+2)/4-1.8999999999999999)^3)</f>
        <v>0.03741677936488888</v>
      </c>
      <c r="X275" s="35">
        <f>F275/D275</f>
        <v>0.0066006868384601456</v>
      </c>
      <c r="Y275" s="35">
        <f>EXP((((X275-X281)/X282+2)/4-1.8999999999999999)^3)</f>
        <v>0.0076750094215395793</v>
      </c>
      <c r="Z275" s="35">
        <f>I275/D275</f>
        <v>0.02851496714214783</v>
      </c>
      <c r="AA275" s="35">
        <f>EXP((((Z275-Z281)/Z282+2)/4-1.8999999999999999)^3)</f>
        <v>0.0062811644928228352</v>
      </c>
      <c r="AB275" s="35">
        <f>0.01*S275+0.14999999999999999*U275+0.23999999999999999*W275+0.25*Y275+0.34999999999999998*AA275</f>
        <v>0.030222799423210288</v>
      </c>
      <c r="AC275" s="38">
        <f>AB275/AB281</f>
        <v>0.010633302802180227</v>
      </c>
      <c r="AD275">
        <f>AC275-J275</f>
        <v>-7.2858385991025898e-17</v>
      </c>
    </row>
    <row r="276" spans="1:16384" ht="15.83333333333333">
      <c r="A276" s="39" t="s">
        <v>72</v>
      </c>
      <c r="B276" s="40">
        <v>9001</v>
      </c>
      <c r="C276" s="40">
        <v>58</v>
      </c>
      <c r="D276" s="40">
        <v>259.96465671638401</v>
      </c>
      <c r="E276" s="40">
        <v>155.916630643079</v>
      </c>
      <c r="F276" s="40">
        <v>5</v>
      </c>
      <c r="G276" s="40">
        <v>18</v>
      </c>
      <c r="H276" s="40">
        <v>0</v>
      </c>
      <c r="I276" s="40">
        <v>18</v>
      </c>
      <c r="J276" s="43">
        <v>0.035925913391801199</v>
      </c>
      <c r="K276" s="40">
        <v>279808</v>
      </c>
      <c r="L276" s="40">
        <v>2427219</v>
      </c>
      <c r="M276" s="44">
        <f>+K276+L276</f>
        <v>2707027</v>
      </c>
      <c r="N276" s="29">
        <f>ROUND(ROUND(0.050000000000000003*M281,0)*AC276,0)</f>
        <v>279808</v>
      </c>
      <c r="O276" s="30">
        <f>N276-K276</f>
        <v>0</v>
      </c>
      <c r="P276" s="30" t="s">
        <f>IF(Q276=0,"",O276/Q276)</f>
        <v>23</v>
      </c>
      <c r="Q276" s="30"/>
      <c r="R276" s="35">
        <f>IF(C276=0,0,B276/C276)</f>
        <v>155.18965517241378</v>
      </c>
      <c r="S276" s="35">
        <f>EXP((((R276-R281)/R282+2)/4-1.8999999999999999)^3)</f>
        <v>0.034677810460997639</v>
      </c>
      <c r="T276" s="35">
        <f>B276/D276</f>
        <v>34.623937398613002</v>
      </c>
      <c r="U276" s="35">
        <f>EXP((((T276-T281)/T282+2)/4-1.8999999999999999)^3)</f>
        <v>0.50160734366496773</v>
      </c>
      <c r="V276" s="35">
        <f>E276/D276</f>
        <v>0.59976087754567642</v>
      </c>
      <c r="W276" s="35">
        <f>EXP((((V276-V281)/V282+2)/4-1.8999999999999999)^3)</f>
        <v>0.085579331010422352</v>
      </c>
      <c r="X276" s="35">
        <f>F276/D276</f>
        <v>0.019233383734370071</v>
      </c>
      <c r="Y276" s="35">
        <f>EXP((((X276-X281)/X282+2)/4-1.8999999999999999)^3)</f>
        <v>0.010326546097458133</v>
      </c>
      <c r="Z276" s="35">
        <f>I276/D276</f>
        <v>0.069240181443732257</v>
      </c>
      <c r="AA276" s="35">
        <f>EXP((((Z276-Z281)/Z282+2)/4-1.8999999999999999)^3)</f>
        <v>0.0097224766708091433</v>
      </c>
      <c r="AB276" s="35">
        <f>0.01*S276+0.14999999999999999*U276+0.23999999999999999*W276+0.25*Y276+0.34999999999999998*AA276</f>
        <v>0.10211142245600424</v>
      </c>
      <c r="AC276" s="38">
        <f>AB276/AB281</f>
        <v>0.035925913391801421</v>
      </c>
      <c r="AD276">
        <f>AC276-J276</f>
        <v>2.2204460492503131e-16</v>
      </c>
    </row>
    <row r="277" spans="1:16384" ht="15.83333333333333">
      <c r="A277" s="39" t="s">
        <v>73</v>
      </c>
      <c r="B277" s="40">
        <v>4440</v>
      </c>
      <c r="C277" s="40">
        <v>30</v>
      </c>
      <c r="D277" s="40">
        <v>239.81915356853801</v>
      </c>
      <c r="E277" s="40">
        <v>133.23129251700701</v>
      </c>
      <c r="F277" s="40">
        <v>30</v>
      </c>
      <c r="G277" s="40">
        <v>47</v>
      </c>
      <c r="H277" s="40">
        <v>1</v>
      </c>
      <c r="I277" s="40">
        <v>47.329999999999998</v>
      </c>
      <c r="J277" s="43">
        <v>0.016569722622458399</v>
      </c>
      <c r="K277" s="40">
        <v>129053</v>
      </c>
      <c r="L277" s="40">
        <v>2081780</v>
      </c>
      <c r="M277" s="44">
        <f>+K277+L277</f>
        <v>2210833</v>
      </c>
      <c r="N277" s="29">
        <f>ROUND(ROUND(0.050000000000000003*M281,0)*AC277,0)</f>
        <v>129053</v>
      </c>
      <c r="O277" s="30">
        <f>N277-K277</f>
        <v>0</v>
      </c>
      <c r="P277" s="30" t="s">
        <f>IF(Q277=0,"",O277/Q277)</f>
        <v>23</v>
      </c>
      <c r="Q277" s="30"/>
      <c r="R277" s="35">
        <f>IF(C277=0,0,B277/C277)</f>
        <v>148</v>
      </c>
      <c r="S277" s="35">
        <f>EXP((((R277-R281)/R282+2)/4-1.8999999999999999)^3)</f>
        <v>0.029963288993091572</v>
      </c>
      <c r="T277" s="35">
        <f>B277/D277</f>
        <v>18.513950758028553</v>
      </c>
      <c r="U277" s="35">
        <f>EXP((((T277-T281)/T282+2)/4-1.8999999999999999)^3)</f>
        <v>0.023783481473713435</v>
      </c>
      <c r="V277" s="35">
        <f>E277/D277</f>
        <v>0.55554900655143369</v>
      </c>
      <c r="W277" s="35">
        <f>EXP((((V277-V281)/V282+2)/4-1.8999999999999999)^3)</f>
        <v>0.050834799810935624</v>
      </c>
      <c r="X277" s="35">
        <f>F277/D277</f>
        <v>0.12509426187857128</v>
      </c>
      <c r="Y277" s="35">
        <f>EXP((((X277-X281)/X282+2)/4-1.8999999999999999)^3)</f>
        <v>0.07848925351238252</v>
      </c>
      <c r="Z277" s="35">
        <f>I277/D277</f>
        <v>0.19735704715709265</v>
      </c>
      <c r="AA277" s="35">
        <f>EXP((((Z277-Z281)/Z282+2)/4-1.8999999999999999)^3)</f>
        <v>0.032588378993196415</v>
      </c>
      <c r="AB277" s="35">
        <f>0.01*S277+0.14999999999999999*U277+0.23999999999999999*W277+0.25*Y277+0.34999999999999998*AA277</f>
        <v>0.047095753091326853</v>
      </c>
      <c r="AC277" s="38">
        <f>AB277/AB281</f>
        <v>0.016569722622458524</v>
      </c>
      <c r="AD277">
        <f>AC277-J277</f>
        <v>1.2490009027033011e-16</v>
      </c>
    </row>
    <row r="278" spans="1:16384" ht="15.83333333333333">
      <c r="A278" s="39" t="s">
        <v>74</v>
      </c>
      <c r="B278" s="40">
        <v>5486</v>
      </c>
      <c r="C278" s="40">
        <v>23</v>
      </c>
      <c r="D278" s="40">
        <v>258.82245581738601</v>
      </c>
      <c r="E278" s="40">
        <v>165.68609218102301</v>
      </c>
      <c r="F278" s="40">
        <v>6</v>
      </c>
      <c r="G278" s="40">
        <v>19</v>
      </c>
      <c r="H278" s="40">
        <v>8</v>
      </c>
      <c r="I278" s="40">
        <v>21.640000000000001</v>
      </c>
      <c r="J278" s="43">
        <v>0.016523622807663899</v>
      </c>
      <c r="K278" s="40">
        <v>128694</v>
      </c>
      <c r="L278" s="40">
        <v>1321655</v>
      </c>
      <c r="M278" s="44">
        <f>+K278+L278</f>
        <v>1450349</v>
      </c>
      <c r="N278" s="29">
        <f>ROUND(ROUND(0.050000000000000003*M281,0)*AC278,0)</f>
        <v>128694</v>
      </c>
      <c r="O278" s="30">
        <f>N278-K278</f>
        <v>0</v>
      </c>
      <c r="P278" s="30" t="s">
        <f>IF(Q278=0,"",O278/Q278)</f>
        <v>23</v>
      </c>
      <c r="Q278" s="30"/>
      <c r="R278" s="35">
        <f>IF(C278=0,0,B278/C278)</f>
        <v>238.52173913043478</v>
      </c>
      <c r="S278" s="35">
        <f>EXP((((R278-R281)/R282+2)/4-1.8999999999999999)^3)</f>
        <v>0.14183086493604422</v>
      </c>
      <c r="T278" s="35">
        <f>B278/D278</f>
        <v>21.195997011444344</v>
      </c>
      <c r="U278" s="35">
        <f>EXP((((T278-T281)/T282+2)/4-1.8999999999999999)^3)</f>
        <v>0.050245330874696931</v>
      </c>
      <c r="V278" s="35">
        <f>E278/D278</f>
        <v>0.6401534660420809</v>
      </c>
      <c r="W278" s="35">
        <f>EXP((((V278-V281)/V282+2)/4-1.8999999999999999)^3)</f>
        <v>0.1301617438489035</v>
      </c>
      <c r="X278" s="35">
        <f>F278/D278</f>
        <v>0.023181914339895384</v>
      </c>
      <c r="Y278" s="35">
        <f>EXP((((X278-X281)/X282+2)/4-1.8999999999999999)^3)</f>
        <v>0.011301484003350114</v>
      </c>
      <c r="Z278" s="35">
        <f>I278/D278</f>
        <v>0.083609437719222676</v>
      </c>
      <c r="AA278" s="35">
        <f>EXP((((Z278-Z281)/Z282+2)/4-1.8999999999999999)^3)</f>
        <v>0.011272648030460738</v>
      </c>
      <c r="AB278" s="35">
        <f>0.01*S278+0.14999999999999999*U278+0.23999999999999999*W278+0.25*Y278+0.34999999999999998*AA278</f>
        <v>0.046964724615800611</v>
      </c>
      <c r="AC278" s="38">
        <f>AB278/AB281</f>
        <v>0.016523622807664114</v>
      </c>
      <c r="AD278">
        <f>AC278-J278</f>
        <v>2.1510571102112408e-16</v>
      </c>
    </row>
    <row r="279" spans="1:16384" ht="15.83333333333333">
      <c r="A279" s="39" t="s">
        <v>75</v>
      </c>
      <c r="B279" s="40">
        <v>5611</v>
      </c>
      <c r="C279" s="40">
        <v>43</v>
      </c>
      <c r="D279" s="40">
        <v>290.48824153116902</v>
      </c>
      <c r="E279" s="40">
        <v>145.79317755819901</v>
      </c>
      <c r="F279" s="40">
        <v>31</v>
      </c>
      <c r="G279" s="40">
        <v>45</v>
      </c>
      <c r="H279" s="40">
        <v>4</v>
      </c>
      <c r="I279" s="40">
        <v>46.32</v>
      </c>
      <c r="J279" s="43">
        <v>0.0117478297237268</v>
      </c>
      <c r="K279" s="40">
        <v>91498</v>
      </c>
      <c r="L279" s="40">
        <v>785064</v>
      </c>
      <c r="M279" s="44">
        <f>+K279+L279</f>
        <v>876562</v>
      </c>
      <c r="N279" s="29">
        <f>ROUND(ROUND(0.050000000000000003*M281,0)*AC279,0)</f>
        <v>91498</v>
      </c>
      <c r="O279" s="30">
        <f>N279-K279</f>
        <v>0</v>
      </c>
      <c r="P279" s="30" t="s">
        <f>IF(Q279=0,"",O279/Q279)</f>
        <v>23</v>
      </c>
      <c r="Q279" s="30"/>
      <c r="R279" s="35">
        <f>IF(C279=0,0,B279/C279)</f>
        <v>130.48837209302326</v>
      </c>
      <c r="S279" s="35">
        <f>EXP((((R279-R281)/R282+2)/4-1.8999999999999999)^3)</f>
        <v>0.020624333936670632</v>
      </c>
      <c r="T279" s="35">
        <f>B279/D279</f>
        <v>19.315756019673337</v>
      </c>
      <c r="U279" s="35">
        <f>EXP((((T279-T281)/T282+2)/4-1.8999999999999999)^3)</f>
        <v>0.030093090677245381</v>
      </c>
      <c r="V279" s="35">
        <f>E279/D279</f>
        <v>0.50189011709981923</v>
      </c>
      <c r="W279" s="35">
        <f>EXP((((V279-V281)/V282+2)/4-1.8999999999999999)^3)</f>
        <v>0.024620169595776811</v>
      </c>
      <c r="X279" s="35">
        <f>F279/D279</f>
        <v>0.10671688408659302</v>
      </c>
      <c r="Y279" s="35">
        <f>EXP((((X279-X281)/X282+2)/4-1.8999999999999999)^3)</f>
        <v>0.058332194409432228</v>
      </c>
      <c r="Z279" s="35">
        <f>I279/D279</f>
        <v>0.15945567970616092</v>
      </c>
      <c r="AA279" s="35">
        <f>EXP((((Z279-Z281)/Z282+2)/4-1.8999999999999999)^3)</f>
        <v>0.02336713768901193</v>
      </c>
      <c r="AB279" s="35">
        <f>0.01*S279+0.14999999999999999*U279+0.23999999999999999*W279+0.25*Y279+0.34999999999999998*AA279</f>
        <v>0.033390594437452181</v>
      </c>
      <c r="AC279" s="38">
        <f>AB279/AB281</f>
        <v>0.011747829723726825</v>
      </c>
      <c r="AD279">
        <f>AC279-J279</f>
        <v>2.4286128663675299e-17</v>
      </c>
    </row>
    <row r="280" spans="1:16384" ht="15.83333333333333">
      <c r="A280" s="57" t="s">
        <v>76</v>
      </c>
      <c r="B280" s="58">
        <v>6627</v>
      </c>
      <c r="C280" s="58">
        <v>29</v>
      </c>
      <c r="D280" s="58">
        <v>324.49806207198202</v>
      </c>
      <c r="E280" s="58">
        <v>168.02422779502299</v>
      </c>
      <c r="F280" s="58">
        <v>9</v>
      </c>
      <c r="G280" s="58">
        <v>34</v>
      </c>
      <c r="H280" s="58">
        <v>4</v>
      </c>
      <c r="I280" s="58">
        <v>35.32</v>
      </c>
      <c r="J280" s="61">
        <v>0.0080875577023954894</v>
      </c>
      <c r="K280" s="58">
        <v>62990</v>
      </c>
      <c r="L280" s="58">
        <v>966117</v>
      </c>
      <c r="M280" s="62">
        <f>+K280+L280</f>
        <v>1029107</v>
      </c>
      <c r="N280" s="29">
        <f>ROUND(ROUND(0.050000000000000003*M281,0)*AC280,0)</f>
        <v>62990</v>
      </c>
      <c r="O280" s="30">
        <f>N280-K280</f>
        <v>0</v>
      </c>
      <c r="P280" s="30" t="s">
        <f>IF(Q280=0,"",O280/Q280)</f>
        <v>23</v>
      </c>
      <c r="Q280" s="30"/>
      <c r="R280" s="35">
        <f>IF(C280=0,0,B280/C280)</f>
        <v>228.51724137931035</v>
      </c>
      <c r="S280" s="35">
        <f>EXP((((R280-R281)/R282+2)/4-1.8999999999999999)^3)</f>
        <v>0.12294133705311698</v>
      </c>
      <c r="T280" s="35">
        <f>B280/D280</f>
        <v>20.422309944427219</v>
      </c>
      <c r="U280" s="35">
        <f>EXP((((T280-T281)/T282+2)/4-1.8999999999999999)^3)</f>
        <v>0.040956697906895954</v>
      </c>
      <c r="V280" s="35">
        <f>E280/D280</f>
        <v>0.51779732280111701</v>
      </c>
      <c r="W280" s="35">
        <f>EXP((((V280-V281)/V282+2)/4-1.8999999999999999)^3)</f>
        <v>0.030861844472000268</v>
      </c>
      <c r="X280" s="35">
        <f>F280/D280</f>
        <v>0.027735142522988528</v>
      </c>
      <c r="Y280" s="35">
        <f>EXP((((X280-X281)/X282+2)/4-1.8999999999999999)^3)</f>
        <v>0.012521962634816605</v>
      </c>
      <c r="Z280" s="35">
        <f>I280/D280</f>
        <v>0.10884502599021721</v>
      </c>
      <c r="AA280" s="35">
        <f>EXP((((Z280-Z281)/Z282+2)/4-1.8999999999999999)^3)</f>
        <v>0.014505238599310206</v>
      </c>
      <c r="AB280" s="35">
        <f>0.01*S280+0.14999999999999999*U280+0.23999999999999999*W280+0.25*Y280+0.34999999999999998*AA280</f>
        <v>0.022987084898308349</v>
      </c>
      <c r="AC280" s="38">
        <f>AB280/AB281</f>
        <v>0.0080875577023954443</v>
      </c>
      <c r="AD280">
        <f>AC280-J280</f>
        <v>-4.5102810375396984e-17</v>
      </c>
    </row>
    <row r="281" spans="1:16384">
      <c r="A281" s="63" t="s">
        <v>48</v>
      </c>
      <c r="B281" s="64">
        <f>SUM(B256:B280)</f>
        <v>259607</v>
      </c>
      <c r="C281" s="64">
        <f>SUM(C256:C280)</f>
        <v>1507</v>
      </c>
      <c r="D281" s="64">
        <f>SUM(D256:D280)</f>
        <v>13146.235165694499</v>
      </c>
      <c r="E281" s="64">
        <f>SUM(E256:E280)</f>
        <v>7804.4269562326699</v>
      </c>
      <c r="F281" s="64">
        <f>SUM(F256:F280)</f>
        <v>2179</v>
      </c>
      <c r="G281" s="64">
        <f>SUM(G256:G280)</f>
        <v>5199</v>
      </c>
      <c r="H281" s="64">
        <f>SUM(H256:H280)</f>
        <v>376</v>
      </c>
      <c r="I281" s="64">
        <f>SUM(I256:I280)</f>
        <v>5323.0799999999999</v>
      </c>
      <c r="J281" s="64">
        <f>SUM(J256:J280)</f>
        <v>1</v>
      </c>
      <c r="K281" s="64">
        <f>SUM(K256:K280)</f>
        <v>7788467</v>
      </c>
      <c r="L281" s="64">
        <f>SUM(L256:L280)</f>
        <v>147980875</v>
      </c>
      <c r="M281" s="66">
        <f>SUM(M256:M280)</f>
        <v>155769342</v>
      </c>
      <c r="N281" s="67"/>
      <c r="O281" s="68"/>
      <c r="P281" s="68"/>
      <c r="Q281" s="68"/>
      <c r="R281" s="71">
        <f>AVERAGE(R256:R280)</f>
        <v>188.12327180246368</v>
      </c>
      <c r="T281" s="71">
        <f>AVERAGE(T256:T280)</f>
        <v>22.178834678641419</v>
      </c>
      <c r="V281" s="33">
        <f>AVERAGE(V256:V280)</f>
        <v>0.57481425204205516</v>
      </c>
      <c r="X281" s="33">
        <f>AVERAGE(X256:X280)</f>
        <v>0.11261249686669342</v>
      </c>
      <c r="Z281" s="33">
        <f>AVERAGE(Z256:Z280)</f>
        <v>0.28323761182526075</v>
      </c>
      <c r="AB281" s="35">
        <f>SUM(AB256:AB280)</f>
        <v>2.8422776991748488</v>
      </c>
    </row>
    <row r="282" spans="1:16384">
      <c r="A282" s="69" t="s">
        <v>49</v>
      </c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R282" s="73">
        <f>_xlfn.STDEV.P(R256:R280)</f>
        <v>83.996851017974492</v>
      </c>
      <c r="S282" s="74"/>
      <c r="T282" s="73">
        <f>_xlfn.STDEV.P(T256:T280)</f>
        <v>6.0252716125256791</v>
      </c>
      <c r="U282" s="74"/>
      <c r="V282" s="75">
        <f>_xlfn.STDEV.P(V256:V280)</f>
        <v>0.12379839944478065</v>
      </c>
      <c r="W282" s="74"/>
      <c r="X282" s="75">
        <f>_xlfn.STDEV.P(X256:X280)</f>
        <v>0.089840220773368132</v>
      </c>
      <c r="Y282" s="74"/>
      <c r="Z282" s="75">
        <f>_xlfn.STDEV.P(Z256:Z280)</f>
        <v>0.20029052371909536</v>
      </c>
      <c r="AA282" s="74"/>
      <c r="AB282" s="74"/>
      <c r="AC282" s="74"/>
    </row>
    <row r="283" spans="1:16384">
      <c r="A283" s="69" t="s">
        <v>50</v>
      </c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</row>
    <row r="284" spans="1:16384">
      <c r="B284" s="78">
        <f>SUM(B256:B280)-B281</f>
        <v>0</v>
      </c>
      <c r="C284" s="78">
        <f>SUM(C256:C280)-C281</f>
        <v>0</v>
      </c>
      <c r="D284" s="78">
        <f>SUM(D256:D280)-D281</f>
        <v>0</v>
      </c>
      <c r="E284" s="78">
        <f>SUM(E256:E280)-E281</f>
        <v>0</v>
      </c>
      <c r="F284" s="78">
        <f>SUM(F256:F280)-F281</f>
        <v>0</v>
      </c>
      <c r="G284" s="78">
        <f>SUM(G256:G280)-G281</f>
        <v>0</v>
      </c>
      <c r="H284" s="78">
        <f>SUM(H256:H280)-H281</f>
        <v>0</v>
      </c>
      <c r="I284" s="78">
        <f>SUM(I256:I280)-I281</f>
        <v>0</v>
      </c>
      <c r="J284" s="78">
        <f>SUM(J256:J280)-J281</f>
        <v>0</v>
      </c>
      <c r="K284" s="78">
        <f>SUM(K256:K280)-K281</f>
        <v>0</v>
      </c>
      <c r="L284" s="78">
        <f>SUM(L256:L280)-L281</f>
        <v>0</v>
      </c>
      <c r="M284" s="78">
        <f>SUM(M256:M280)-M281</f>
        <v>0</v>
      </c>
    </row>
    <row r="285" spans="1:16384">
      <c r="A285" s="11" t="inlineStr">
        <is>
          <t>Tabla 9.</t>
        </is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6384">
      <c r="A286" s="11" t="inlineStr">
        <is>
          <t>APORTE FISCAL DIRECTO AÑO 2010</t>
        </is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6384">
      <c r="A287" s="79"/>
      <c r="B287" s="79"/>
      <c r="C287" s="79"/>
      <c r="D287" s="79"/>
      <c r="E287" s="79"/>
      <c r="F287" s="79"/>
      <c r="G287" s="79"/>
      <c r="H287" s="79"/>
      <c r="I287" s="79"/>
    </row>
    <row r="288" spans="1:16384" customHeight="1" ht="13.8">
      <c r="A288" s="12" t="s">
        <v>0</v>
      </c>
      <c r="B288" s="13" t="s">
        <v>1</v>
      </c>
      <c r="C288" s="13"/>
      <c r="D288" s="13"/>
      <c r="E288" s="13"/>
      <c r="F288" s="13"/>
      <c r="G288" s="13"/>
      <c r="H288" s="13"/>
      <c r="I288" s="13"/>
      <c r="J288" s="12" t="s">
        <v>2</v>
      </c>
      <c r="K288" s="12" t="s">
        <v>3</v>
      </c>
      <c r="L288" s="12" t="s">
        <v>4</v>
      </c>
      <c r="M288" s="14" t="s">
        <v>5</v>
      </c>
      <c r="R288" s="15" t="s">
        <v>6</v>
      </c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16384" ht="31.45">
      <c r="A289" s="12"/>
      <c r="B289" s="14" t="inlineStr">
        <is>
          <t>Alumnos Pregrado
(2008)</t>
        </is>
      </c>
      <c r="C289" s="14" t="inlineStr">
        <is>
          <t>N° Carreras Pregrado
(2008)</t>
        </is>
      </c>
      <c r="D289" s="14" t="inlineStr">
        <is>
          <t>JCE Totales
(2009)</t>
        </is>
      </c>
      <c r="E289" s="14" t="inlineStr">
        <is>
          <t>JCE              (Phd + Msc)
(2009)</t>
        </is>
      </c>
      <c r="F289" s="14" t="inlineStr">
        <is>
          <t>Total Proyectos 
(2009)</t>
        </is>
      </c>
      <c r="G289" s="14" t="inlineStr">
        <is>
          <t>Publicaciones ISI
(2009)</t>
        </is>
      </c>
      <c r="H289" s="14" t="inlineStr">
        <is>
          <t>Publicaciones Scielo
(2009)</t>
        </is>
      </c>
      <c r="I289" s="12" t="s">
        <v>7</v>
      </c>
      <c r="J289" s="12"/>
      <c r="K289" s="12"/>
      <c r="L289" s="12"/>
      <c r="M289" s="14"/>
      <c r="N289" s="16" t="s">
        <v>8</v>
      </c>
      <c r="O289" s="17" t="s">
        <v>9</v>
      </c>
      <c r="P289" s="18" t="s">
        <v>10</v>
      </c>
      <c r="Q289" s="19" t="s">
        <v>11</v>
      </c>
      <c r="R289" s="15" t="s">
        <v>12</v>
      </c>
      <c r="S289" s="15" t="s">
        <v>51</v>
      </c>
      <c r="T289" s="15" t="s">
        <v>14</v>
      </c>
      <c r="U289" s="15" t="s">
        <v>13</v>
      </c>
      <c r="V289" s="15" t="s">
        <v>15</v>
      </c>
      <c r="W289" s="15" t="s">
        <v>16</v>
      </c>
      <c r="X289" s="15" t="s">
        <v>17</v>
      </c>
      <c r="Y289" s="15" t="s">
        <v>18</v>
      </c>
      <c r="Z289" s="15" t="s">
        <v>19</v>
      </c>
      <c r="AA289" s="15" t="s">
        <v>20</v>
      </c>
      <c r="AB289" s="15" t="s">
        <v>21</v>
      </c>
    </row>
    <row r="290" spans="1:16384" ht="15.83333333333333">
      <c r="A290" s="23" t="s">
        <v>22</v>
      </c>
      <c r="B290" s="24">
        <v>24649</v>
      </c>
      <c r="C290" s="24">
        <v>65</v>
      </c>
      <c r="D290" s="24">
        <v>1835.1809242459699</v>
      </c>
      <c r="E290" s="24">
        <v>1060.5104697005199</v>
      </c>
      <c r="F290" s="24">
        <v>502</v>
      </c>
      <c r="G290" s="24">
        <v>1363</v>
      </c>
      <c r="H290" s="24">
        <v>135</v>
      </c>
      <c r="I290" s="24">
        <v>1407.55</v>
      </c>
      <c r="J290" s="82">
        <v>0.15577927793718699</v>
      </c>
      <c r="K290" s="24">
        <v>1174522</v>
      </c>
      <c r="L290" s="24">
        <v>29301138</v>
      </c>
      <c r="M290" s="28">
        <v>30475660</v>
      </c>
      <c r="N290" s="29">
        <f>ROUND(ROUND(0.050000000000000003*M315,0)*AC290,0)</f>
        <v>1037128</v>
      </c>
      <c r="O290" s="30">
        <f>N290-K290</f>
        <v>-137394</v>
      </c>
      <c r="P290" s="30" t="s">
        <f>IF(Q290=0,"",O290/Q290)</f>
        <v>23</v>
      </c>
      <c r="Q290" s="30"/>
      <c r="R290" s="35">
        <f>IF(C290=0,0,B290/C290)</f>
        <v>379.21538461538461</v>
      </c>
      <c r="S290" s="35">
        <f>EXP((((R290-R315)/R316+2)/4-1.8999999999999999)^3)</f>
        <v>0.54644108883267084</v>
      </c>
      <c r="T290" s="35">
        <f>B290/D290</f>
        <v>13.431373263716578</v>
      </c>
      <c r="U290" s="35">
        <f>EXP((((T290-T315)/T316+2)/4-1.8999999999999999)^3)</f>
        <v>0.009261235464202983</v>
      </c>
      <c r="V290" s="35">
        <f>E290/D290</f>
        <v>0.5778778842398099</v>
      </c>
      <c r="W290" s="35">
        <f>EXP((((V290-V315)/V316+2)/4-1.8999999999999999)^3)</f>
        <v>0.075291947543073987</v>
      </c>
      <c r="X290" s="35">
        <f>F290/D290</f>
        <v>0.27354251200396457</v>
      </c>
      <c r="Y290" s="35">
        <f>EXP((((X290-X315)/X316+2)/4-1.8999999999999999)^3)</f>
        <v>0.62338986963572929</v>
      </c>
      <c r="Z290" s="35">
        <f>(I290+Q290)/D290</f>
        <v>0.76698159914577746</v>
      </c>
      <c r="AA290" s="35">
        <f>EXP((((Z290-Z315)/Z316+2)/4-1.8999999999999999)^3)</f>
        <v>0.60374959164599362</v>
      </c>
      <c r="AB290" s="35">
        <f>0.01*S290+0.14999999999999999*U290+0.23999999999999999*W290+0.25*Y290+0.34999999999999998*AA290</f>
        <v>0.39208348810332494</v>
      </c>
      <c r="AC290" s="38">
        <f>AB290/AB315</f>
        <v>0.13755641238964889</v>
      </c>
      <c r="AD290">
        <f>AC290-J290</f>
        <v>-0.018222865547538103</v>
      </c>
    </row>
    <row r="291" spans="1:16384" ht="15.83333333333333">
      <c r="A291" s="39" t="s">
        <v>24</v>
      </c>
      <c r="B291" s="40">
        <v>18771</v>
      </c>
      <c r="C291" s="40">
        <v>43</v>
      </c>
      <c r="D291" s="40">
        <v>1720.2262239714</v>
      </c>
      <c r="E291" s="40">
        <v>1024.8853148804899</v>
      </c>
      <c r="F291" s="40">
        <v>350</v>
      </c>
      <c r="G291" s="40">
        <v>1059</v>
      </c>
      <c r="H291" s="40">
        <v>102</v>
      </c>
      <c r="I291" s="40">
        <v>1092.6600000000001</v>
      </c>
      <c r="J291" s="83">
        <v>0.11905538636308199</v>
      </c>
      <c r="K291" s="40">
        <v>897637</v>
      </c>
      <c r="L291" s="40">
        <v>18321714</v>
      </c>
      <c r="M291" s="44">
        <v>19219351</v>
      </c>
      <c r="N291" s="29">
        <f>ROUND(ROUND(0.050000000000000003*M315,0)*AC291,0)</f>
        <v>692380</v>
      </c>
      <c r="O291" s="30">
        <f>N291-K291</f>
        <v>-205257</v>
      </c>
      <c r="P291" s="30" t="s">
        <f>IF(Q291=0,"",O291/Q291)</f>
        <v>23</v>
      </c>
      <c r="Q291" s="30"/>
      <c r="R291" s="35">
        <f>IF(C291=0,0,B291/C291)</f>
        <v>436.53488372093022</v>
      </c>
      <c r="S291" s="35">
        <f>EXP((((R291-R315)/R316+2)/4-1.8999999999999999)^3)</f>
        <v>0.73730989868342989</v>
      </c>
      <c r="T291" s="35">
        <f>B291/D291</f>
        <v>10.911936894360519</v>
      </c>
      <c r="U291" s="35">
        <f>EXP((((T291-T315)/T316+2)/4-1.8999999999999999)^3)</f>
        <v>0.0042544912547451668</v>
      </c>
      <c r="V291" s="35">
        <f>E291/D291</f>
        <v>0.59578519417893105</v>
      </c>
      <c r="W291" s="35">
        <f>EXP((((V291-V315)/V316+2)/4-1.8999999999999999)^3)</f>
        <v>0.093664277945766899</v>
      </c>
      <c r="X291" s="35">
        <f>F291/D291</f>
        <v>0.20346161168963728</v>
      </c>
      <c r="Y291" s="35">
        <f>EXP((((X291-X315)/X316+2)/4-1.8999999999999999)^3)</f>
        <v>0.34819177066683593</v>
      </c>
      <c r="Z291" s="35">
        <f>(I291+Q291)/D291</f>
        <v>0.63518389893942595</v>
      </c>
      <c r="AA291" s="35">
        <f>EXP((((Z291-Z315)/Z316+2)/4-1.8999999999999999)^3)</f>
        <v>0.41203893344446885</v>
      </c>
      <c r="AB291" s="35">
        <f>0.01*S291+0.14999999999999999*U291+0.23999999999999999*W291+0.25*Y291+0.34999999999999998*AA291</f>
        <v>0.26175226875430319</v>
      </c>
      <c r="AC291" s="38">
        <f>AB291/AB315</f>
        <v>0.091831724918761751</v>
      </c>
      <c r="AD291">
        <f>AC291-J291</f>
        <v>-0.027223661444320243</v>
      </c>
    </row>
    <row r="292" spans="1:16384" ht="15.83333333333333">
      <c r="A292" s="39" t="s">
        <v>25</v>
      </c>
      <c r="B292" s="40">
        <v>21780</v>
      </c>
      <c r="C292" s="40">
        <v>97</v>
      </c>
      <c r="D292" s="40">
        <v>1300.3611063882499</v>
      </c>
      <c r="E292" s="40">
        <v>881.38383366098196</v>
      </c>
      <c r="F292" s="40">
        <v>227</v>
      </c>
      <c r="G292" s="40">
        <v>677</v>
      </c>
      <c r="H292" s="40">
        <v>21</v>
      </c>
      <c r="I292" s="40">
        <v>683.92999999999995</v>
      </c>
      <c r="J292" s="83">
        <v>0.076434284058193094</v>
      </c>
      <c r="K292" s="40">
        <v>576288</v>
      </c>
      <c r="L292" s="40">
        <v>10717758</v>
      </c>
      <c r="M292" s="44">
        <v>11294046</v>
      </c>
      <c r="N292" s="29">
        <f>ROUND(ROUND(0.050000000000000003*M315,0)*AC292,0)</f>
        <v>561766</v>
      </c>
      <c r="O292" s="30">
        <f>N292-K292</f>
        <v>-14522</v>
      </c>
      <c r="P292" s="30" t="s">
        <f>IF(Q292=0,"",O292/Q292)</f>
        <v>23</v>
      </c>
      <c r="Q292" s="30"/>
      <c r="R292" s="35">
        <f>IF(C292=0,0,B292/C292)</f>
        <v>224.53608247422682</v>
      </c>
      <c r="S292" s="35">
        <f>EXP((((R292-R315)/R316+2)/4-1.8999999999999999)^3)</f>
        <v>0.10506636827926295</v>
      </c>
      <c r="T292" s="35">
        <f>B292/D292</f>
        <v>16.749193660900779</v>
      </c>
      <c r="U292" s="35">
        <f>EXP((((T292-T315)/T316+2)/4-1.8999999999999999)^3)</f>
        <v>0.022929539779419972</v>
      </c>
      <c r="V292" s="35">
        <f>E292/D292</f>
        <v>0.67779928923668253</v>
      </c>
      <c r="W292" s="35">
        <f>EXP((((V292-V315)/V316+2)/4-1.8999999999999999)^3)</f>
        <v>0.21786089973207245</v>
      </c>
      <c r="X292" s="35">
        <f>F292/D292</f>
        <v>0.17456689444556828</v>
      </c>
      <c r="Y292" s="35">
        <f>EXP((((X292-X315)/X316+2)/4-1.8999999999999999)^3)</f>
        <v>0.24854893343798901</v>
      </c>
      <c r="Z292" s="35">
        <f>(I292+Q292)/D292</f>
        <v>0.52595390360421801</v>
      </c>
      <c r="AA292" s="35">
        <f>EXP((((Z292-Z315)/Z316+2)/4-1.8999999999999999)^3)</f>
        <v>0.2670289522775352</v>
      </c>
      <c r="AB292" s="35">
        <f>0.01*S292+0.14999999999999999*U292+0.23999999999999999*W292+0.25*Y292+0.34999999999999998*AA292</f>
        <v>0.21237407724203758</v>
      </c>
      <c r="AC292" s="38">
        <f>AB292/AB315</f>
        <v>0.074508152055304908</v>
      </c>
      <c r="AD292">
        <f>AC292-J292</f>
        <v>-0.0019261320028881868</v>
      </c>
    </row>
    <row r="293" spans="1:16384" ht="15.83333333333333">
      <c r="A293" s="39" t="s">
        <v>26</v>
      </c>
      <c r="B293" s="40">
        <v>12981</v>
      </c>
      <c r="C293" s="40">
        <v>54</v>
      </c>
      <c r="D293" s="40">
        <v>550.88512387189098</v>
      </c>
      <c r="E293" s="40">
        <v>355.26181755342498</v>
      </c>
      <c r="F293" s="40">
        <v>88</v>
      </c>
      <c r="G293" s="40">
        <v>199</v>
      </c>
      <c r="H293" s="40">
        <v>60</v>
      </c>
      <c r="I293" s="40">
        <v>218.80000000000001</v>
      </c>
      <c r="J293" s="83">
        <v>0.056573308775728699</v>
      </c>
      <c r="K293" s="40">
        <v>426543</v>
      </c>
      <c r="L293" s="40">
        <v>8111890</v>
      </c>
      <c r="M293" s="44">
        <v>8538433</v>
      </c>
      <c r="N293" s="29">
        <f>ROUND(ROUND(0.050000000000000003*M315,0)*AC293,0)</f>
        <v>406379</v>
      </c>
      <c r="O293" s="30">
        <f>N293-K293</f>
        <v>-20164</v>
      </c>
      <c r="P293" s="30" t="s">
        <f>IF(Q293=0,"",O293/Q293)</f>
        <v>23</v>
      </c>
      <c r="Q293" s="30"/>
      <c r="R293" s="35">
        <f>IF(C293=0,0,B293/C293)</f>
        <v>240.38888888888889</v>
      </c>
      <c r="S293" s="35">
        <f>EXP((((R293-R315)/R316+2)/4-1.8999999999999999)^3)</f>
        <v>0.1331862802197685</v>
      </c>
      <c r="T293" s="35">
        <f>B293/D293</f>
        <v>23.563896423201921</v>
      </c>
      <c r="U293" s="35">
        <f>EXP((((T293-T315)/T316+2)/4-1.8999999999999999)^3)</f>
        <v>0.10066449214499347</v>
      </c>
      <c r="V293" s="35">
        <f>E293/D293</f>
        <v>0.64489274107906669</v>
      </c>
      <c r="W293" s="35">
        <f>EXP((((V293-V315)/V316+2)/4-1.8999999999999999)^3)</f>
        <v>0.15992573053033554</v>
      </c>
      <c r="X293" s="35">
        <f>F293/D293</f>
        <v>0.15974292313702868</v>
      </c>
      <c r="Y293" s="35">
        <f>EXP((((X293-X315)/X316+2)/4-1.8999999999999999)^3)</f>
        <v>0.20393140299972282</v>
      </c>
      <c r="Z293" s="35">
        <f>(I293+Q293)/D293</f>
        <v>0.39717899525433947</v>
      </c>
      <c r="AA293" s="35">
        <f>EXP((((Z293-Z315)/Z316+2)/4-1.8999999999999999)^3)</f>
        <v>0.13666815400226542</v>
      </c>
      <c r="AB293" s="35">
        <f>0.01*S293+0.14999999999999999*U293+0.23999999999999999*W293+0.25*Y293+0.34999999999999998*AA293</f>
        <v>0.15363041660195084</v>
      </c>
      <c r="AC293" s="38">
        <f>AB293/AB315</f>
        <v>0.053898849563699079</v>
      </c>
      <c r="AD293">
        <f>AC293-J293</f>
        <v>-0.0026744592120296201</v>
      </c>
    </row>
    <row r="294" spans="1:16384" ht="15.83333333333333">
      <c r="A294" s="39" t="s">
        <v>27</v>
      </c>
      <c r="B294" s="40">
        <v>14462</v>
      </c>
      <c r="C294" s="40">
        <v>76</v>
      </c>
      <c r="D294" s="40">
        <v>372.996176517972</v>
      </c>
      <c r="E294" s="40">
        <v>212.85934073051999</v>
      </c>
      <c r="F294" s="40">
        <v>76</v>
      </c>
      <c r="G294" s="40">
        <v>191</v>
      </c>
      <c r="H294" s="40">
        <v>6</v>
      </c>
      <c r="I294" s="40">
        <v>192.97999999999999</v>
      </c>
      <c r="J294" s="83">
        <v>0.051614574157911999</v>
      </c>
      <c r="K294" s="40">
        <v>389156</v>
      </c>
      <c r="L294" s="40">
        <v>7366023</v>
      </c>
      <c r="M294" s="44">
        <v>7755179</v>
      </c>
      <c r="N294" s="29">
        <f>ROUND(ROUND(0.050000000000000003*M315,0)*AC294,0)</f>
        <v>756992</v>
      </c>
      <c r="O294" s="30">
        <f>N294-K294</f>
        <v>367836</v>
      </c>
      <c r="P294" s="30" t="s">
        <f>IF(Q294=0,"",O294/Q294)</f>
        <v>23</v>
      </c>
      <c r="Q294" s="30"/>
      <c r="R294" s="35">
        <f>IF(C294=0,0,B294/C294)</f>
        <v>190.28947368421052</v>
      </c>
      <c r="S294" s="35">
        <f>EXP((((R294-R315)/R316+2)/4-1.8999999999999999)^3)</f>
        <v>0.059162263804600775</v>
      </c>
      <c r="T294" s="35">
        <f>B294/D294</f>
        <v>38.77251540486818</v>
      </c>
      <c r="U294" s="35">
        <f>EXP((((T294-T315)/T316+2)/4-1.8999999999999999)^3)</f>
        <v>0.61263830969538446</v>
      </c>
      <c r="V294" s="35">
        <f>E294/D294</f>
        <v>0.57067432357517434</v>
      </c>
      <c r="W294" s="35">
        <f>EXP((((V294-V315)/V316+2)/4-1.8999999999999999)^3)</f>
        <v>0.068709519684120729</v>
      </c>
      <c r="X294" s="35">
        <f>F294/D294</f>
        <v>0.20375543982644043</v>
      </c>
      <c r="Y294" s="35">
        <f>EXP((((X294-X315)/X316+2)/4-1.8999999999999999)^3)</f>
        <v>0.34927755061769339</v>
      </c>
      <c r="Z294" s="35">
        <f>(I294+Q294)/D294</f>
        <v>0.51737795760140093</v>
      </c>
      <c r="AA294" s="35">
        <f>EXP((((Z294-Z315)/Z316+2)/4-1.8999999999999999)^3)</f>
        <v>0.25680459364767561</v>
      </c>
      <c r="AB294" s="35">
        <f>0.01*S294+0.14999999999999999*U294+0.23999999999999999*W294+0.25*Y294+0.34999999999999998*AA294</f>
        <v>0.28617864924765246</v>
      </c>
      <c r="AC294" s="38">
        <f>AB294/AB315</f>
        <v>0.10040134177404787</v>
      </c>
      <c r="AD294">
        <f>AC294-J294</f>
        <v>0.048786767616135873</v>
      </c>
    </row>
    <row r="295" spans="1:16384" ht="15.83333333333333">
      <c r="A295" s="39" t="s">
        <v>28</v>
      </c>
      <c r="B295" s="40">
        <v>18538</v>
      </c>
      <c r="C295" s="40">
        <v>98</v>
      </c>
      <c r="D295" s="40">
        <v>916.58400102722101</v>
      </c>
      <c r="E295" s="40">
        <v>561.40218284540299</v>
      </c>
      <c r="F295" s="40">
        <v>136</v>
      </c>
      <c r="G295" s="40">
        <v>286</v>
      </c>
      <c r="H295" s="40">
        <v>12</v>
      </c>
      <c r="I295" s="40">
        <v>289.95999999999998</v>
      </c>
      <c r="J295" s="83">
        <v>0.042267530511194903</v>
      </c>
      <c r="K295" s="40">
        <v>318683</v>
      </c>
      <c r="L295" s="40">
        <v>9487404</v>
      </c>
      <c r="M295" s="44">
        <v>9806087</v>
      </c>
      <c r="N295" s="29">
        <f>ROUND(ROUND(0.050000000000000003*M315,0)*AC295,0)</f>
        <v>283989</v>
      </c>
      <c r="O295" s="30">
        <f>N295-K295</f>
        <v>-34694</v>
      </c>
      <c r="P295" s="30" t="s">
        <f>IF(Q295=0,"",O295/Q295)</f>
        <v>23</v>
      </c>
      <c r="Q295" s="30"/>
      <c r="R295" s="35">
        <f>IF(C295=0,0,B295/C295)</f>
        <v>189.16326530612244</v>
      </c>
      <c r="S295" s="35">
        <f>EXP((((R295-R315)/R316+2)/4-1.8999999999999999)^3)</f>
        <v>0.057968679154436799</v>
      </c>
      <c r="T295" s="35">
        <f>B295/D295</f>
        <v>20.225096640596341</v>
      </c>
      <c r="U295" s="35">
        <f>EXP((((T295-T315)/T316+2)/4-1.8999999999999999)^3)</f>
        <v>0.051829795686679857</v>
      </c>
      <c r="V295" s="35">
        <f>E295/D295</f>
        <v>0.61249398005664113</v>
      </c>
      <c r="W295" s="35">
        <f>EXP((((V295-V315)/V316+2)/4-1.8999999999999999)^3)</f>
        <v>0.11352612773047821</v>
      </c>
      <c r="X295" s="35">
        <f>F295/D295</f>
        <v>0.14837701710654344</v>
      </c>
      <c r="Y295" s="35">
        <f>EXP((((X295-X315)/X316+2)/4-1.8999999999999999)^3)</f>
        <v>0.17312124451007344</v>
      </c>
      <c r="Z295" s="35">
        <f>(I295+Q295)/D295</f>
        <v>0.31634852853098039</v>
      </c>
      <c r="AA295" s="35">
        <f>EXP((((Z295-Z315)/Z316+2)/4-1.8999999999999999)^3)</f>
        <v>0.081372546873744456</v>
      </c>
      <c r="AB295" s="35">
        <f>0.01*S295+0.14999999999999999*U295+0.23999999999999999*W295+0.25*Y295+0.34999999999999998*AA295</f>
        <v>0.10736112933319004</v>
      </c>
      <c r="AC295" s="38">
        <f>AB295/AB315</f>
        <v>0.037665987549271349</v>
      </c>
      <c r="AD295">
        <f>AC295-J295</f>
        <v>-0.0046015429619235548</v>
      </c>
    </row>
    <row r="296" spans="1:16384" ht="15.83333333333333">
      <c r="A296" s="39" t="s">
        <v>29</v>
      </c>
      <c r="B296" s="40">
        <v>11081</v>
      </c>
      <c r="C296" s="40">
        <v>58</v>
      </c>
      <c r="D296" s="40">
        <v>761.91083916083903</v>
      </c>
      <c r="E296" s="40">
        <v>406.433566433566</v>
      </c>
      <c r="F296" s="40">
        <v>124</v>
      </c>
      <c r="G296" s="40">
        <v>315</v>
      </c>
      <c r="H296" s="40">
        <v>18</v>
      </c>
      <c r="I296" s="40">
        <v>320.94</v>
      </c>
      <c r="J296" s="83">
        <v>0.024421730259437901</v>
      </c>
      <c r="K296" s="40">
        <v>184131</v>
      </c>
      <c r="L296" s="40">
        <v>7265442</v>
      </c>
      <c r="M296" s="44">
        <v>7449573</v>
      </c>
      <c r="N296" s="29">
        <f>ROUND(ROUND(0.050000000000000003*M315,0)*AC296,0)</f>
        <v>318901</v>
      </c>
      <c r="O296" s="30">
        <f>N296-K296</f>
        <v>134770</v>
      </c>
      <c r="P296" s="30" t="s">
        <f>IF(Q296=0,"",O296/Q296)</f>
        <v>23</v>
      </c>
      <c r="Q296" s="30"/>
      <c r="R296" s="35">
        <f>IF(C296=0,0,B296/C296)</f>
        <v>191.05172413793105</v>
      </c>
      <c r="S296" s="35">
        <f>EXP((((R296-R315)/R316+2)/4-1.8999999999999999)^3)</f>
        <v>0.059980713173053278</v>
      </c>
      <c r="T296" s="35">
        <f>B296/D296</f>
        <v>14.543696493679631</v>
      </c>
      <c r="U296" s="35">
        <f>EXP((((T296-T315)/T316+2)/4-1.8999999999999999)^3)</f>
        <v>0.012734526757500324</v>
      </c>
      <c r="V296" s="35">
        <f>E296/D296</f>
        <v>0.53343980101557276</v>
      </c>
      <c r="W296" s="35">
        <f>EXP((((V296-V315)/V316+2)/4-1.8999999999999999)^3)</f>
        <v>0.041366367533103403</v>
      </c>
      <c r="X296" s="35">
        <f>F296/D296</f>
        <v>0.16274870185148221</v>
      </c>
      <c r="Y296" s="35">
        <f>EXP((((X296-X315)/X316+2)/4-1.8999999999999999)^3)</f>
        <v>0.21258128866899156</v>
      </c>
      <c r="Z296" s="35">
        <f>(I296+Q296)/D296</f>
        <v>0.4212303900985056</v>
      </c>
      <c r="AA296" s="35">
        <f>EXP((((Z296-Z315)/Z316+2)/4-1.8999999999999999)^3)</f>
        <v>0.15707503005937762</v>
      </c>
      <c r="AB296" s="35">
        <f>0.01*S296+0.14999999999999999*U296+0.23999999999999999*W296+0.25*Y296+0.34999999999999998*AA296</f>
        <v>0.12055949704133045</v>
      </c>
      <c r="AC296" s="38">
        <f>AB296/AB315</f>
        <v>0.042296430213698846</v>
      </c>
      <c r="AD296">
        <f>AC296-J296</f>
        <v>0.017874699954260945</v>
      </c>
    </row>
    <row r="297" spans="1:16384" ht="15.83333333333333">
      <c r="A297" s="39" t="s">
        <v>30</v>
      </c>
      <c r="B297" s="40">
        <v>9953</v>
      </c>
      <c r="C297" s="40">
        <v>41</v>
      </c>
      <c r="D297" s="40">
        <v>489.71439779801398</v>
      </c>
      <c r="E297" s="40">
        <v>284.851714513557</v>
      </c>
      <c r="F297" s="40">
        <v>44</v>
      </c>
      <c r="G297" s="40">
        <v>164</v>
      </c>
      <c r="H297" s="40">
        <v>17</v>
      </c>
      <c r="I297" s="40">
        <v>169.61000000000001</v>
      </c>
      <c r="J297" s="83">
        <v>0.040078735679027998</v>
      </c>
      <c r="K297" s="40">
        <v>302180</v>
      </c>
      <c r="L297" s="40">
        <v>7029590</v>
      </c>
      <c r="M297" s="44">
        <v>7331770</v>
      </c>
      <c r="N297" s="29">
        <f>ROUND(ROUND(0.050000000000000003*M315,0)*AC297,0)</f>
        <v>208089</v>
      </c>
      <c r="O297" s="30">
        <f>N297-K297</f>
        <v>-94091</v>
      </c>
      <c r="P297" s="30" t="s">
        <f>IF(Q297=0,"",O297/Q297)</f>
        <v>23</v>
      </c>
      <c r="Q297" s="30"/>
      <c r="R297" s="35">
        <f>IF(C297=0,0,B297/C297)</f>
        <v>242.7560975609756</v>
      </c>
      <c r="S297" s="35">
        <f>EXP((((R297-R315)/R316+2)/4-1.8999999999999999)^3)</f>
        <v>0.13778100987199948</v>
      </c>
      <c r="T297" s="35">
        <f>B297/D297</f>
        <v>20.32409103092203</v>
      </c>
      <c r="U297" s="35">
        <f>EXP((((T297-T315)/T316+2)/4-1.8999999999999999)^3)</f>
        <v>0.05294659630288806</v>
      </c>
      <c r="V297" s="35">
        <f>E297/D297</f>
        <v>0.58166906220111991</v>
      </c>
      <c r="W297" s="35">
        <f>EXP((((V297-V315)/V316+2)/4-1.8999999999999999)^3)</f>
        <v>0.078938822735514058</v>
      </c>
      <c r="X297" s="35">
        <f>F297/D297</f>
        <v>0.089848287487247006</v>
      </c>
      <c r="Y297" s="35">
        <f>EXP((((X297-X315)/X316+2)/4-1.8999999999999999)^3)</f>
        <v>0.062217178426496718</v>
      </c>
      <c r="Z297" s="35">
        <f>(I297+Q297)/D297</f>
        <v>0.34634472819799922</v>
      </c>
      <c r="AA297" s="35">
        <f>EXP((((Z297-Z315)/Z316+2)/4-1.8999999999999999)^3)</f>
        <v>0.099566065972332279</v>
      </c>
      <c r="AB297" s="35">
        <f>0.01*S297+0.14999999999999999*U297+0.23999999999999999*W297+0.25*Y297+0.34999999999999998*AA297</f>
        <v>0.078667534697617059</v>
      </c>
      <c r="AC297" s="38">
        <f>AB297/AB315</f>
        <v>0.027599284777049142</v>
      </c>
      <c r="AD297">
        <f>AC297-J297</f>
        <v>-0.012479450901978856</v>
      </c>
    </row>
    <row r="298" spans="1:16384" ht="15.83333333333333">
      <c r="A298" s="39" t="s">
        <v>31</v>
      </c>
      <c r="B298" s="40">
        <v>17106</v>
      </c>
      <c r="C298" s="40">
        <v>74</v>
      </c>
      <c r="D298" s="40">
        <v>725.61013840505098</v>
      </c>
      <c r="E298" s="40">
        <v>291.53429094742398</v>
      </c>
      <c r="F298" s="40">
        <v>41</v>
      </c>
      <c r="G298" s="40">
        <v>138</v>
      </c>
      <c r="H298" s="40">
        <v>26</v>
      </c>
      <c r="I298" s="40">
        <v>146.58000000000001</v>
      </c>
      <c r="J298" s="83">
        <v>0.016572565068105699</v>
      </c>
      <c r="K298" s="40">
        <v>124951</v>
      </c>
      <c r="L298" s="40">
        <v>3010734</v>
      </c>
      <c r="M298" s="44">
        <v>3135685</v>
      </c>
      <c r="N298" s="29">
        <f>ROUND(ROUND(0.050000000000000003*M315,0)*AC298,0)</f>
        <v>96896</v>
      </c>
      <c r="O298" s="30">
        <f>N298-K298</f>
        <v>-28055</v>
      </c>
      <c r="P298" s="30" t="s">
        <f>IF(Q298=0,"",O298/Q298)</f>
        <v>23</v>
      </c>
      <c r="Q298" s="30"/>
      <c r="R298" s="35">
        <f>IF(C298=0,0,B298/C298)</f>
        <v>231.16216216216216</v>
      </c>
      <c r="S298" s="35">
        <f>EXP((((R298-R315)/R316+2)/4-1.8999999999999999)^3)</f>
        <v>0.11626339582106517</v>
      </c>
      <c r="T298" s="35">
        <f>B298/D298</f>
        <v>23.574643041234726</v>
      </c>
      <c r="U298" s="35">
        <f>EXP((((T298-T315)/T316+2)/4-1.8999999999999999)^3)</f>
        <v>0.10086178564374558</v>
      </c>
      <c r="V298" s="35">
        <f>E298/D298</f>
        <v>0.40177813886150987</v>
      </c>
      <c r="W298" s="35">
        <f>EXP((((V298-V315)/V316+2)/4-1.8999999999999999)^3)</f>
        <v>0.0041418489261878608</v>
      </c>
      <c r="X298" s="35">
        <f>F298/D298</f>
        <v>0.056504171909892653</v>
      </c>
      <c r="Y298" s="35">
        <f>EXP((((X298-X315)/X316+2)/4-1.8999999999999999)^3)</f>
        <v>0.029973954118991963</v>
      </c>
      <c r="Z298" s="35">
        <f>(I298+Q298)/D298</f>
        <v>0.20200930533053818</v>
      </c>
      <c r="AA298" s="35">
        <f>EXP((((Z298-Z315)/Z316+2)/4-1.8999999999999999)^3)</f>
        <v>0.033862020739534017</v>
      </c>
      <c r="AB298" s="35">
        <f>0.01*S298+0.14999999999999999*U298+0.23999999999999999*W298+0.25*Y298+0.34999999999999998*AA298</f>
        <v>0.036631141335642471</v>
      </c>
      <c r="AC298" s="38">
        <f>AB298/AB315</f>
        <v>0.012851467957103239</v>
      </c>
      <c r="AD298">
        <f>AC298-J298</f>
        <v>-0.0037210971110024603</v>
      </c>
    </row>
    <row r="299" spans="1:16384" ht="15.83333333333333">
      <c r="A299" s="39" t="s">
        <v>32</v>
      </c>
      <c r="B299" s="40">
        <v>6457</v>
      </c>
      <c r="C299" s="40">
        <v>42</v>
      </c>
      <c r="D299" s="40">
        <v>369.11257189895599</v>
      </c>
      <c r="E299" s="40">
        <v>197.97457336523101</v>
      </c>
      <c r="F299" s="40">
        <v>18</v>
      </c>
      <c r="G299" s="40">
        <v>74</v>
      </c>
      <c r="H299" s="40">
        <v>6</v>
      </c>
      <c r="I299" s="40">
        <v>75.980000000000004</v>
      </c>
      <c r="J299" s="83">
        <v>0.0137379821019447</v>
      </c>
      <c r="K299" s="40">
        <v>103580</v>
      </c>
      <c r="L299" s="40">
        <v>2909674</v>
      </c>
      <c r="M299" s="44">
        <v>3013254</v>
      </c>
      <c r="N299" s="29">
        <f>ROUND(ROUND(0.050000000000000003*M315,0)*AC299,0)</f>
        <v>87941</v>
      </c>
      <c r="O299" s="30">
        <f>N299-K299</f>
        <v>-15639</v>
      </c>
      <c r="P299" s="30" t="s">
        <f>IF(Q299=0,"",O299/Q299)</f>
        <v>23</v>
      </c>
      <c r="Q299" s="30"/>
      <c r="R299" s="35">
        <f>IF(C299=0,0,B299/C299)</f>
        <v>153.73809523809524</v>
      </c>
      <c r="S299" s="35">
        <f>EXP((((R299-R315)/R316+2)/4-1.8999999999999999)^3)</f>
        <v>0.029012517726267405</v>
      </c>
      <c r="T299" s="35">
        <f>B299/D299</f>
        <v>17.493308252224999</v>
      </c>
      <c r="U299" s="35">
        <f>EXP((((T299-T315)/T316+2)/4-1.8999999999999999)^3)</f>
        <v>0.027611158207584387</v>
      </c>
      <c r="V299" s="35">
        <f>E299/D299</f>
        <v>0.53635283227206432</v>
      </c>
      <c r="W299" s="35">
        <f>EXP((((V299-V315)/V316+2)/4-1.8999999999999999)^3)</f>
        <v>0.043133437471690524</v>
      </c>
      <c r="X299" s="35">
        <f>F299/D299</f>
        <v>0.048765610738740896</v>
      </c>
      <c r="Y299" s="35">
        <f>EXP((((X299-X315)/X316+2)/4-1.8999999999999999)^3)</f>
        <v>0.024885764347029545</v>
      </c>
      <c r="Z299" s="35">
        <f>(I299+Q299)/D299</f>
        <v>0.20584506132941854</v>
      </c>
      <c r="AA299" s="35">
        <f>EXP((((Z299-Z315)/Z316+2)/4-1.8999999999999999)^3)</f>
        <v>0.034973320556658284</v>
      </c>
      <c r="AB299" s="35">
        <f>0.01*S299+0.14999999999999999*U299+0.23999999999999999*W299+0.25*Y299+0.34999999999999998*AA299</f>
        <v>0.033245927183193844</v>
      </c>
      <c r="AC299" s="38">
        <f>AB299/AB315</f>
        <v>0.011663818060816901</v>
      </c>
      <c r="AD299">
        <f>AC299-J299</f>
        <v>-0.002074164041127799</v>
      </c>
    </row>
    <row r="300" spans="1:16384" ht="15.83333333333333">
      <c r="A300" s="39" t="s">
        <v>33</v>
      </c>
      <c r="B300" s="40">
        <v>7982</v>
      </c>
      <c r="C300" s="40">
        <v>38</v>
      </c>
      <c r="D300" s="40">
        <v>313.83939393939397</v>
      </c>
      <c r="E300" s="40">
        <v>163.112121212121</v>
      </c>
      <c r="F300" s="40">
        <v>12</v>
      </c>
      <c r="G300" s="40">
        <v>66</v>
      </c>
      <c r="H300" s="40">
        <v>3</v>
      </c>
      <c r="I300" s="40">
        <v>66.989999999999995</v>
      </c>
      <c r="J300" s="83">
        <v>0.016793209617838201</v>
      </c>
      <c r="K300" s="40">
        <v>126615</v>
      </c>
      <c r="L300" s="40">
        <v>3000330</v>
      </c>
      <c r="M300" s="44">
        <v>3126945</v>
      </c>
      <c r="N300" s="29">
        <f>ROUND(ROUND(0.050000000000000003*M315,0)*AC300,0)</f>
        <v>126040</v>
      </c>
      <c r="O300" s="30">
        <f>N300-K300</f>
        <v>-575</v>
      </c>
      <c r="P300" s="30" t="s">
        <f>IF(Q300=0,"",O300/Q300)</f>
        <v>23</v>
      </c>
      <c r="Q300" s="30"/>
      <c r="R300" s="35">
        <f>IF(C300=0,0,B300/C300)</f>
        <v>210.05263157894737</v>
      </c>
      <c r="S300" s="35">
        <f>EXP((((R300-R315)/R316+2)/4-1.8999999999999999)^3)</f>
        <v>0.083286390257437948</v>
      </c>
      <c r="T300" s="35">
        <f>B300/D300</f>
        <v>25.433390944992126</v>
      </c>
      <c r="U300" s="35">
        <f>EXP((((T300-T315)/T316+2)/4-1.8999999999999999)^3)</f>
        <v>0.1392024477913083</v>
      </c>
      <c r="V300" s="35">
        <f>E300/D300</f>
        <v>0.51973118850599054</v>
      </c>
      <c r="W300" s="35">
        <f>EXP((((V300-V315)/V316+2)/4-1.8999999999999999)^3)</f>
        <v>0.033805683671383084</v>
      </c>
      <c r="X300" s="35">
        <f>F300/D300</f>
        <v>0.038236117682273307</v>
      </c>
      <c r="Y300" s="35">
        <f>EXP((((X300-X315)/X316+2)/4-1.8999999999999999)^3)</f>
        <v>0.019120603765689689</v>
      </c>
      <c r="Z300" s="35">
        <f>(I300+Q300)/D300</f>
        <v>0.21345312696129071</v>
      </c>
      <c r="AA300" s="35">
        <f>EXP((((Z300-Z315)/Z316+2)/4-1.8999999999999999)^3)</f>
        <v>0.037263914640225361</v>
      </c>
      <c r="AB300" s="35">
        <f>0.01*S300+0.14999999999999999*U300+0.23999999999999999*W300+0.25*Y300+0.34999999999999998*AA300</f>
        <v>0.04764911621790386</v>
      </c>
      <c r="AC300" s="38">
        <f>AB300/AB315</f>
        <v>0.016716953606434482</v>
      </c>
      <c r="AD300">
        <f>AC300-J300</f>
        <v>-7.6256011403718488e-05</v>
      </c>
    </row>
    <row r="301" spans="1:16384" ht="15.83333333333333">
      <c r="A301" s="39" t="s">
        <v>34</v>
      </c>
      <c r="B301" s="40">
        <v>9702</v>
      </c>
      <c r="C301" s="40">
        <v>41</v>
      </c>
      <c r="D301" s="40">
        <v>439.08612454173499</v>
      </c>
      <c r="E301" s="40">
        <v>312.91919664204897</v>
      </c>
      <c r="F301" s="40">
        <v>20</v>
      </c>
      <c r="G301" s="40">
        <v>75</v>
      </c>
      <c r="H301" s="40">
        <v>13</v>
      </c>
      <c r="I301" s="40">
        <v>79.290000000000006</v>
      </c>
      <c r="J301" s="83">
        <v>0.033807731719894797</v>
      </c>
      <c r="K301" s="40">
        <v>254899</v>
      </c>
      <c r="L301" s="40">
        <v>3009642</v>
      </c>
      <c r="M301" s="44">
        <v>3264541</v>
      </c>
      <c r="N301" s="29">
        <f>ROUND(ROUND(0.050000000000000003*M315,0)*AC301,0)</f>
        <v>259205</v>
      </c>
      <c r="O301" s="30">
        <f>N301-K301</f>
        <v>4306</v>
      </c>
      <c r="P301" s="30" t="s">
        <f>IF(Q301=0,"",O301/Q301)</f>
        <v>23</v>
      </c>
      <c r="Q301" s="30"/>
      <c r="R301" s="35">
        <f>IF(C301=0,0,B301/C301)</f>
        <v>236.63414634146341</v>
      </c>
      <c r="S301" s="35">
        <f>EXP((((R301-R315)/R316+2)/4-1.8999999999999999)^3)</f>
        <v>0.12611091220894124</v>
      </c>
      <c r="T301" s="35">
        <f>B301/D301</f>
        <v>22.095892941563058</v>
      </c>
      <c r="U301" s="35">
        <f>EXP((((T301-T315)/T316+2)/4-1.8999999999999999)^3)</f>
        <v>0.076227776620276369</v>
      </c>
      <c r="V301" s="35">
        <f>E301/D301</f>
        <v>0.71266018020641442</v>
      </c>
      <c r="W301" s="35">
        <f>EXP((((V301-V315)/V316+2)/4-1.8999999999999999)^3)</f>
        <v>0.29038052407279175</v>
      </c>
      <c r="X301" s="35">
        <f>F301/D301</f>
        <v>0.045549150570115562</v>
      </c>
      <c r="Y301" s="35">
        <f>EXP((((X301-X315)/X316+2)/4-1.8999999999999999)^3)</f>
        <v>0.022990419843429383</v>
      </c>
      <c r="Z301" s="35">
        <f>(I301+Q301)/D301</f>
        <v>0.18057960743522314</v>
      </c>
      <c r="AA301" s="35">
        <f>EXP((((Z301-Z315)/Z316+2)/4-1.8999999999999999)^3)</f>
        <v>0.028164618372554771</v>
      </c>
      <c r="AB301" s="35">
        <f>0.01*S301+0.14999999999999999*U301+0.23999999999999999*W301+0.25*Y301+0.34999999999999998*AA301</f>
        <v>0.097991822783852392</v>
      </c>
      <c r="AC301" s="38">
        <f>AB301/AB315</f>
        <v>0.034378911621284064</v>
      </c>
      <c r="AD301">
        <f>AC301-J301</f>
        <v>0.00057117990138926683</v>
      </c>
    </row>
    <row r="302" spans="1:16384" ht="15.83333333333333">
      <c r="A302" s="39" t="s">
        <v>35</v>
      </c>
      <c r="B302" s="40">
        <v>6983</v>
      </c>
      <c r="C302" s="40">
        <v>48</v>
      </c>
      <c r="D302" s="40">
        <v>367.84848484848499</v>
      </c>
      <c r="E302" s="40">
        <v>221.416666666667</v>
      </c>
      <c r="F302" s="40">
        <v>56</v>
      </c>
      <c r="G302" s="40">
        <v>171</v>
      </c>
      <c r="H302" s="40">
        <v>22</v>
      </c>
      <c r="I302" s="40">
        <v>178.25999999999999</v>
      </c>
      <c r="J302" s="83">
        <v>0.034783477110476801</v>
      </c>
      <c r="K302" s="40">
        <v>262256</v>
      </c>
      <c r="L302" s="40">
        <v>3138690</v>
      </c>
      <c r="M302" s="44">
        <v>3400946</v>
      </c>
      <c r="N302" s="29">
        <f>ROUND(ROUND(0.050000000000000003*M315,0)*AC302,0)</f>
        <v>404668</v>
      </c>
      <c r="O302" s="30">
        <f>N302-K302</f>
        <v>142412</v>
      </c>
      <c r="P302" s="30" t="s">
        <f>IF(Q302=0,"",O302/Q302)</f>
        <v>23</v>
      </c>
      <c r="Q302" s="30"/>
      <c r="R302" s="35">
        <f>IF(C302=0,0,B302/C302)</f>
        <v>145.47916666666666</v>
      </c>
      <c r="S302" s="35">
        <f>EXP((((R302-R315)/R316+2)/4-1.8999999999999999)^3)</f>
        <v>0.024329290831730868</v>
      </c>
      <c r="T302" s="35">
        <f>B302/D302</f>
        <v>18.98335942005107</v>
      </c>
      <c r="U302" s="35">
        <f>EXP((((T302-T315)/T316+2)/4-1.8999999999999999)^3)</f>
        <v>0.039320142283162676</v>
      </c>
      <c r="V302" s="35">
        <f>E302/D302</f>
        <v>0.60192355218716598</v>
      </c>
      <c r="W302" s="35">
        <f>EXP((((V302-V315)/V316+2)/4-1.8999999999999999)^3)</f>
        <v>0.10064827319230372</v>
      </c>
      <c r="X302" s="35">
        <f>F302/D302</f>
        <v>0.15223659280006585</v>
      </c>
      <c r="Y302" s="35">
        <f>EXP((((X302-X315)/X316+2)/4-1.8999999999999999)^3)</f>
        <v>0.18324316655198014</v>
      </c>
      <c r="Z302" s="35">
        <f>(I302+Q302)/D302</f>
        <v>0.48460169700963818</v>
      </c>
      <c r="AA302" s="35">
        <f>EXP((((Z302-Z315)/Z316+2)/4-1.8999999999999999)^3)</f>
        <v>0.21964592228643193</v>
      </c>
      <c r="AB302" s="35">
        <f>0.01*S302+0.14999999999999999*U302+0.23999999999999999*W302+0.25*Y302+0.34999999999999998*AA302</f>
        <v>0.15298376425519081</v>
      </c>
      <c r="AC302" s="38">
        <f>AB302/AB315</f>
        <v>0.053671981614441762</v>
      </c>
      <c r="AD302">
        <f>AC302-J302</f>
        <v>0.01888850450396496</v>
      </c>
    </row>
    <row r="303" spans="1:16384" ht="15.83333333333333">
      <c r="A303" s="39" t="s">
        <v>36</v>
      </c>
      <c r="B303" s="40">
        <v>3715</v>
      </c>
      <c r="C303" s="40">
        <v>54</v>
      </c>
      <c r="D303" s="40">
        <v>256.976306818757</v>
      </c>
      <c r="E303" s="40">
        <v>80.954545454545496</v>
      </c>
      <c r="F303" s="40">
        <v>7</v>
      </c>
      <c r="G303" s="40">
        <v>46</v>
      </c>
      <c r="H303" s="40">
        <v>13</v>
      </c>
      <c r="I303" s="40">
        <v>50.289999999999999</v>
      </c>
      <c r="J303" s="83">
        <v>0.0093574316308157896</v>
      </c>
      <c r="K303" s="40">
        <v>70552</v>
      </c>
      <c r="L303" s="40">
        <v>1473797</v>
      </c>
      <c r="M303" s="44">
        <v>1544349</v>
      </c>
      <c r="N303" s="29">
        <f>ROUND(ROUND(0.050000000000000003*M315,0)*AC303,0)</f>
        <v>44573</v>
      </c>
      <c r="O303" s="30">
        <f>N303-K303</f>
        <v>-25979</v>
      </c>
      <c r="P303" s="30" t="s">
        <f>IF(Q303=0,"",O303/Q303)</f>
        <v>23</v>
      </c>
      <c r="Q303" s="30"/>
      <c r="R303" s="35">
        <f>IF(C303=0,0,B303/C303)</f>
        <v>68.796296296296291</v>
      </c>
      <c r="S303" s="35">
        <f>EXP((((R303-R315)/R316+2)/4-1.8999999999999999)^3)</f>
        <v>0.0035637467002783232</v>
      </c>
      <c r="T303" s="35">
        <f>B303/D303</f>
        <v>14.45658569068064</v>
      </c>
      <c r="U303" s="35">
        <f>EXP((((T303-T315)/T316+2)/4-1.8999999999999999)^3)</f>
        <v>0.012427520911750554</v>
      </c>
      <c r="V303" s="35">
        <f>E303/D303</f>
        <v>0.31502727413559567</v>
      </c>
      <c r="W303" s="35">
        <f>EXP((((V303-V315)/V316+2)/4-1.8999999999999999)^3)</f>
        <v>0.00055972783249527594</v>
      </c>
      <c r="X303" s="35">
        <f>F303/D303</f>
        <v>0.027239865366020046</v>
      </c>
      <c r="Y303" s="35">
        <f>EXP((((X303-X315)/X316+2)/4-1.8999999999999999)^3)</f>
        <v>0.014331761136025554</v>
      </c>
      <c r="Z303" s="35">
        <f>(I303+Q303)/D303</f>
        <v>0.19569897560816402</v>
      </c>
      <c r="AA303" s="35">
        <f>EXP((((Z303-Z315)/Z316+2)/4-1.8999999999999999)^3)</f>
        <v>0.032095645983094993</v>
      </c>
      <c r="AB303" s="35">
        <f>0.01*S303+0.14999999999999999*U303+0.23999999999999999*W303+0.25*Y303+0.34999999999999998*AA303</f>
        <v>0.016850516661653867</v>
      </c>
      <c r="AC303" s="38">
        <f>AB303/AB315</f>
        <v>0.0059117424967365072</v>
      </c>
      <c r="AD303">
        <f>AC303-J303</f>
        <v>-0.0034456891340792824</v>
      </c>
    </row>
    <row r="304" spans="1:16384" ht="15.83333333333333">
      <c r="A304" s="39" t="s">
        <v>37</v>
      </c>
      <c r="B304" s="40">
        <v>6853</v>
      </c>
      <c r="C304" s="40">
        <v>25</v>
      </c>
      <c r="D304" s="40">
        <v>295.37424242424203</v>
      </c>
      <c r="E304" s="40">
        <v>249.57878787878801</v>
      </c>
      <c r="F304" s="40">
        <v>35</v>
      </c>
      <c r="G304" s="40">
        <v>154</v>
      </c>
      <c r="H304" s="40">
        <v>39</v>
      </c>
      <c r="I304" s="40">
        <v>166.87</v>
      </c>
      <c r="J304" s="83">
        <v>0.10073561824903</v>
      </c>
      <c r="K304" s="40">
        <v>759512</v>
      </c>
      <c r="L304" s="40">
        <v>8130103</v>
      </c>
      <c r="M304" s="44">
        <v>8889615</v>
      </c>
      <c r="N304" s="29">
        <f>ROUND(ROUND(0.050000000000000003*M315,0)*AC304,0)</f>
        <v>801250</v>
      </c>
      <c r="O304" s="30">
        <f>N304-K304</f>
        <v>41738</v>
      </c>
      <c r="P304" s="30" t="s">
        <f>IF(Q304=0,"",O304/Q304)</f>
        <v>23</v>
      </c>
      <c r="Q304" s="30"/>
      <c r="R304" s="35">
        <f>IF(C304=0,0,B304/C304)</f>
        <v>274.12</v>
      </c>
      <c r="S304" s="35">
        <f>EXP((((R304-R315)/R316+2)/4-1.8999999999999999)^3)</f>
        <v>0.20846355235495978</v>
      </c>
      <c r="T304" s="35">
        <f>B304/D304</f>
        <v>23.20107516401897</v>
      </c>
      <c r="U304" s="35">
        <f>EXP((((T304-T315)/T316+2)/4-1.8999999999999999)^3)</f>
        <v>0.094163519786871749</v>
      </c>
      <c r="V304" s="35">
        <f>E304/D304</f>
        <v>0.84495786034153031</v>
      </c>
      <c r="W304" s="35">
        <f>EXP((((V304-V315)/V316+2)/4-1.8999999999999999)^3)</f>
        <v>0.62268493374282707</v>
      </c>
      <c r="X304" s="35">
        <f>F304/D304</f>
        <v>0.11849374445362089</v>
      </c>
      <c r="Y304" s="35">
        <f>EXP((((X304-X315)/X316+2)/4-1.8999999999999999)^3)</f>
        <v>0.1067554125302955</v>
      </c>
      <c r="Z304" s="35">
        <f>(I304+Q304)/D304</f>
        <v>0.56494431819930624</v>
      </c>
      <c r="AA304" s="35">
        <f>EXP((((Z304-Z315)/Z316+2)/4-1.8999999999999999)^3)</f>
        <v>0.31590861553740718</v>
      </c>
      <c r="AB304" s="35">
        <f>0.01*S304+0.14999999999999999*U304+0.23999999999999999*W304+0.25*Y304+0.34999999999999998*AA304</f>
        <v>0.30291041616052522</v>
      </c>
      <c r="AC304" s="38">
        <f>AB304/AB315</f>
        <v>0.10627142276268692</v>
      </c>
      <c r="AD304">
        <f>AC304-J304</f>
        <v>0.0055358045136569139</v>
      </c>
    </row>
    <row r="305" spans="1:16384" ht="15.83333333333333">
      <c r="A305" s="39" t="s">
        <v>38</v>
      </c>
      <c r="B305" s="40">
        <v>2966</v>
      </c>
      <c r="C305" s="40">
        <v>38</v>
      </c>
      <c r="D305" s="40">
        <v>172.49460708782701</v>
      </c>
      <c r="E305" s="40">
        <v>70.477272727272705</v>
      </c>
      <c r="F305" s="40">
        <v>0</v>
      </c>
      <c r="G305" s="40">
        <v>12</v>
      </c>
      <c r="H305" s="40">
        <v>1</v>
      </c>
      <c r="I305" s="40">
        <v>12.33</v>
      </c>
      <c r="J305" s="83">
        <v>0.0075076306314297301</v>
      </c>
      <c r="K305" s="40">
        <v>56605</v>
      </c>
      <c r="L305" s="40">
        <v>1395714</v>
      </c>
      <c r="M305" s="44">
        <v>1452319</v>
      </c>
      <c r="N305" s="29">
        <f>ROUND(ROUND(0.050000000000000003*M315,0)*AC305,0)</f>
        <v>26891</v>
      </c>
      <c r="O305" s="30">
        <f>N305-K305</f>
        <v>-29714</v>
      </c>
      <c r="P305" s="30" t="s">
        <f>IF(Q305=0,"",O305/Q305)</f>
        <v>23</v>
      </c>
      <c r="Q305" s="30"/>
      <c r="R305" s="35">
        <f>IF(C305=0,0,B305/C305)</f>
        <v>78.05263157894737</v>
      </c>
      <c r="S305" s="35">
        <f>EXP((((R305-R315)/R316+2)/4-1.8999999999999999)^3)</f>
        <v>0.0046246479405372826</v>
      </c>
      <c r="T305" s="35">
        <f>B305/D305</f>
        <v>17.194740462174781</v>
      </c>
      <c r="U305" s="35">
        <f>EXP((((T305-T315)/T316+2)/4-1.8999999999999999)^3)</f>
        <v>0.02564689728270254</v>
      </c>
      <c r="V305" s="35">
        <f>E305/D305</f>
        <v>0.40857667330659586</v>
      </c>
      <c r="W305" s="35">
        <f>EXP((((V305-V315)/V316+2)/4-1.8999999999999999)^3)</f>
        <v>0.0047628162146726803</v>
      </c>
      <c r="X305" s="35">
        <f>F305/D305</f>
        <v>0</v>
      </c>
      <c r="Y305" s="35">
        <f>EXP((((X305-X315)/X316+2)/4-1.8999999999999999)^3)</f>
        <v>0.006611251469686847</v>
      </c>
      <c r="Z305" s="35">
        <f>(I305+Q305)/D305</f>
        <v>0.071480495582810208</v>
      </c>
      <c r="AA305" s="35">
        <f>EXP((((Z305-Z315)/Z316+2)/4-1.8999999999999999)^3)</f>
        <v>0.0099337660913564815</v>
      </c>
      <c r="AB305" s="35">
        <f>0.01*S305+0.14999999999999999*U305+0.23999999999999999*W305+0.25*Y305+0.34999999999999998*AA305</f>
        <v>0.010165987962728676</v>
      </c>
      <c r="AC305" s="38">
        <f>AB305/AB315</f>
        <v>0.0035665792490113626</v>
      </c>
      <c r="AD305">
        <f>AC305-J305</f>
        <v>-0.003941051382418367</v>
      </c>
    </row>
    <row r="306" spans="1:16384" ht="15.83333333333333">
      <c r="A306" s="39" t="s">
        <v>39</v>
      </c>
      <c r="B306" s="40">
        <v>8874</v>
      </c>
      <c r="C306" s="40">
        <v>72</v>
      </c>
      <c r="D306" s="40">
        <v>300.72727272727298</v>
      </c>
      <c r="E306" s="40">
        <v>229.20454545454501</v>
      </c>
      <c r="F306" s="40">
        <v>15</v>
      </c>
      <c r="G306" s="40">
        <v>73</v>
      </c>
      <c r="H306" s="40">
        <v>10</v>
      </c>
      <c r="I306" s="40">
        <v>76.299999999999997</v>
      </c>
      <c r="J306" s="83">
        <v>0.078171224785868104</v>
      </c>
      <c r="K306" s="40">
        <v>589384</v>
      </c>
      <c r="L306" s="40">
        <v>5267724</v>
      </c>
      <c r="M306" s="44">
        <v>5857108</v>
      </c>
      <c r="N306" s="29">
        <f>ROUND(ROUND(0.050000000000000003*M315,0)*AC306,0)</f>
        <v>424960</v>
      </c>
      <c r="O306" s="30">
        <f>N306-K306</f>
        <v>-164424</v>
      </c>
      <c r="P306" s="30" t="s">
        <f>IF(Q306=0,"",O306/Q306)</f>
        <v>23</v>
      </c>
      <c r="Q306" s="30"/>
      <c r="R306" s="35">
        <f>IF(C306=0,0,B306/C306)</f>
        <v>123.25</v>
      </c>
      <c r="S306" s="35">
        <f>EXP((((R306-R315)/R316+2)/4-1.8999999999999999)^3)</f>
        <v>0.014717881887774847</v>
      </c>
      <c r="T306" s="35">
        <f>B306/D306</f>
        <v>29.508464328899613</v>
      </c>
      <c r="U306" s="35">
        <f>EXP((((T306-T315)/T316+2)/4-1.8999999999999999)^3)</f>
        <v>0.25308086109636568</v>
      </c>
      <c r="V306" s="35">
        <f>E306/D306</f>
        <v>0.76216747279322639</v>
      </c>
      <c r="W306" s="35">
        <f>EXP((((V306-V315)/V316+2)/4-1.8999999999999999)^3)</f>
        <v>0.40894783578581251</v>
      </c>
      <c r="X306" s="35">
        <f>F306/D306</f>
        <v>0.049879081015719424</v>
      </c>
      <c r="Y306" s="35">
        <f>EXP((((X306-X315)/X316+2)/4-1.8999999999999999)^3)</f>
        <v>0.02557100284615646</v>
      </c>
      <c r="Z306" s="35">
        <f>(I306+Q306)/D306</f>
        <v>0.25371825876662613</v>
      </c>
      <c r="AA306" s="35">
        <f>EXP((((Z306-Z315)/Z316+2)/4-1.8999999999999999)^3)</f>
        <v>0.051443842441902886</v>
      </c>
      <c r="AB306" s="35">
        <f>0.01*S306+0.14999999999999999*U306+0.23999999999999999*W306+0.25*Y306+0.34999999999999998*AA306</f>
        <v>0.16065488413813273</v>
      </c>
      <c r="AC306" s="38">
        <f>AB306/AB315</f>
        <v>0.056363275081588012</v>
      </c>
      <c r="AD306">
        <f>AC306-J306</f>
        <v>-0.021807949704280093</v>
      </c>
    </row>
    <row r="307" spans="1:16384" ht="15.83333333333333">
      <c r="A307" s="39" t="s">
        <v>40</v>
      </c>
      <c r="B307" s="40">
        <v>17362</v>
      </c>
      <c r="C307" s="40">
        <v>185</v>
      </c>
      <c r="D307" s="40">
        <v>423.47187981510001</v>
      </c>
      <c r="E307" s="40">
        <v>200.06278890600899</v>
      </c>
      <c r="F307" s="40">
        <v>20</v>
      </c>
      <c r="G307" s="40">
        <v>31</v>
      </c>
      <c r="H307" s="40">
        <v>2</v>
      </c>
      <c r="I307" s="40">
        <v>31.66</v>
      </c>
      <c r="J307" s="83">
        <v>0.0098789038790926802</v>
      </c>
      <c r="K307" s="40">
        <v>74484</v>
      </c>
      <c r="L307" s="40">
        <v>1864590</v>
      </c>
      <c r="M307" s="44">
        <v>1939074</v>
      </c>
      <c r="N307" s="29">
        <f>ROUND(ROUND(0.050000000000000003*M315,0)*AC307,0)</f>
        <v>312702</v>
      </c>
      <c r="O307" s="30">
        <f>N307-K307</f>
        <v>238218</v>
      </c>
      <c r="P307" s="30" t="s">
        <f>IF(Q307=0,"",O307/Q307)</f>
        <v>23</v>
      </c>
      <c r="Q307" s="30"/>
      <c r="R307" s="35">
        <f>IF(C307=0,0,B307/C307)</f>
        <v>93.848648648648648</v>
      </c>
      <c r="S307" s="35">
        <f>EXP((((R307-R315)/R316+2)/4-1.8999999999999999)^3)</f>
        <v>0.0070803822896485643</v>
      </c>
      <c r="T307" s="35">
        <f>B307/D307</f>
        <v>40.999180412122641</v>
      </c>
      <c r="U307" s="35">
        <f>EXP((((T307-T315)/T316+2)/4-1.8999999999999999)^3)</f>
        <v>0.69845897538657264</v>
      </c>
      <c r="V307" s="35">
        <f>E307/D307</f>
        <v>0.47243464900989918</v>
      </c>
      <c r="W307" s="35">
        <f>EXP((((V307-V315)/V316+2)/4-1.8999999999999999)^3)</f>
        <v>0.015785377016096253</v>
      </c>
      <c r="X307" s="35">
        <f>F307/D307</f>
        <v>0.04722863772851358</v>
      </c>
      <c r="Y307" s="35">
        <f>EXP((((X307-X315)/X316+2)/4-1.8999999999999999)^3)</f>
        <v>0.023964691699848446</v>
      </c>
      <c r="Z307" s="35">
        <f>(I307+Q307)/D307</f>
        <v>0.074762933524236991</v>
      </c>
      <c r="AA307" s="35">
        <f>EXP((((Z307-Z315)/Z316+2)/4-1.8999999999999999)^3)</f>
        <v>0.010277138932561018</v>
      </c>
      <c r="AB307" s="35">
        <f>0.01*S307+0.14999999999999999*U307+0.23999999999999999*W307+0.25*Y307+0.34999999999999998*AA307</f>
        <v>0.11821631216610394</v>
      </c>
      <c r="AC307" s="38">
        <f>AB307/AB315</f>
        <v>0.041474360132244904</v>
      </c>
      <c r="AD307">
        <f>AC307-J307</f>
        <v>0.031595456253152222</v>
      </c>
    </row>
    <row r="308" spans="1:16384" ht="15.83333333333333">
      <c r="A308" s="39" t="s">
        <v>41</v>
      </c>
      <c r="B308" s="40">
        <v>5847</v>
      </c>
      <c r="C308" s="40">
        <v>34</v>
      </c>
      <c r="D308" s="40">
        <v>292.355265946175</v>
      </c>
      <c r="E308" s="40">
        <v>165.833333333333</v>
      </c>
      <c r="F308" s="40">
        <v>6</v>
      </c>
      <c r="G308" s="40">
        <v>17</v>
      </c>
      <c r="H308" s="40">
        <v>6</v>
      </c>
      <c r="I308" s="40">
        <v>18.98</v>
      </c>
      <c r="J308" s="83">
        <v>0.0100254314592171</v>
      </c>
      <c r="K308" s="40">
        <v>75588</v>
      </c>
      <c r="L308" s="40">
        <v>3727913</v>
      </c>
      <c r="M308" s="44">
        <v>3803501</v>
      </c>
      <c r="N308" s="29">
        <f>ROUND(ROUND(0.050000000000000003*M315,0)*AC308,0)</f>
        <v>78898</v>
      </c>
      <c r="O308" s="30">
        <f>N308-K308</f>
        <v>3310</v>
      </c>
      <c r="P308" s="30" t="s">
        <f>IF(Q308=0,"",O308/Q308)</f>
        <v>23</v>
      </c>
      <c r="Q308" s="30"/>
      <c r="R308" s="35">
        <f>IF(C308=0,0,B308/C308)</f>
        <v>171.97058823529412</v>
      </c>
      <c r="S308" s="35">
        <f>EXP((((R308-R315)/R316+2)/4-1.8999999999999999)^3)</f>
        <v>0.041950782840879136</v>
      </c>
      <c r="T308" s="35">
        <f>B308/D308</f>
        <v>19.999639757049838</v>
      </c>
      <c r="U308" s="35">
        <f>EXP((((T308-T315)/T316+2)/4-1.8999999999999999)^3)</f>
        <v>0.04935447301800118</v>
      </c>
      <c r="V308" s="35">
        <f>E308/D308</f>
        <v>0.56723224326619204</v>
      </c>
      <c r="W308" s="35">
        <f>EXP((((V308-V315)/V316+2)/4-1.8999999999999999)^3)</f>
        <v>0.065721221646471456</v>
      </c>
      <c r="X308" s="35">
        <f>F308/D308</f>
        <v>0.020522975635761762</v>
      </c>
      <c r="Y308" s="35">
        <f>EXP((((X308-X315)/X316+2)/4-1.8999999999999999)^3)</f>
        <v>0.011937386258506212</v>
      </c>
      <c r="Z308" s="35">
        <f>(I308+Q308)/D308</f>
        <v>0.064921012927793051</v>
      </c>
      <c r="AA308" s="35">
        <f>EXP((((Z308-Z315)/Z316+2)/4-1.8999999999999999)^3)</f>
        <v>0.0092769055443267037</v>
      </c>
      <c r="AB308" s="35">
        <f>0.01*S308+0.14999999999999999*U308+0.23999999999999999*W308+0.25*Y308+0.34999999999999998*AA308</f>
        <v>0.029827035481403013</v>
      </c>
      <c r="AC308" s="38">
        <f>AB308/AB315</f>
        <v>0.010464352918527733</v>
      </c>
      <c r="AD308">
        <f>AC308-J308</f>
        <v>0.00043892145931063303</v>
      </c>
    </row>
    <row r="309" spans="1:16384" ht="15.83333333333333">
      <c r="A309" s="39" t="s">
        <v>42</v>
      </c>
      <c r="B309" s="40">
        <v>6581</v>
      </c>
      <c r="C309" s="40">
        <v>58</v>
      </c>
      <c r="D309" s="40">
        <v>388.04140256285098</v>
      </c>
      <c r="E309" s="40">
        <v>219.335409099792</v>
      </c>
      <c r="F309" s="40">
        <v>0</v>
      </c>
      <c r="G309" s="40">
        <v>6</v>
      </c>
      <c r="H309" s="40">
        <v>3</v>
      </c>
      <c r="I309" s="40">
        <v>6.9900000000000002</v>
      </c>
      <c r="J309" s="83">
        <v>0.012123911910890199</v>
      </c>
      <c r="K309" s="40">
        <v>91410</v>
      </c>
      <c r="L309" s="40">
        <v>1678397</v>
      </c>
      <c r="M309" s="44">
        <v>1769807</v>
      </c>
      <c r="N309" s="29">
        <f>ROUND(ROUND(0.050000000000000003*M315,0)*AC309,0)</f>
        <v>60089</v>
      </c>
      <c r="O309" s="30">
        <f>N309-K309</f>
        <v>-31321</v>
      </c>
      <c r="P309" s="30" t="s">
        <f>IF(Q309=0,"",O309/Q309)</f>
        <v>23</v>
      </c>
      <c r="Q309" s="30"/>
      <c r="R309" s="35">
        <f>IF(C309=0,0,B309/C309)</f>
        <v>113.46551724137932</v>
      </c>
      <c r="S309" s="35">
        <f>EXP((((R309-R315)/R316+2)/4-1.8999999999999999)^3)</f>
        <v>0.011636905809875132</v>
      </c>
      <c r="T309" s="35">
        <f>B309/D309</f>
        <v>16.959530494775173</v>
      </c>
      <c r="U309" s="35">
        <f>EXP((((T309-T315)/T316+2)/4-1.8999999999999999)^3)</f>
        <v>0.024181269645604558</v>
      </c>
      <c r="V309" s="35">
        <f>E309/D309</f>
        <v>0.56523713101533357</v>
      </c>
      <c r="W309" s="35">
        <f>EXP((((V309-V315)/V316+2)/4-1.8999999999999999)^3)</f>
        <v>0.064034657548584076</v>
      </c>
      <c r="X309" s="35">
        <f>F309/D309</f>
        <v>0</v>
      </c>
      <c r="Y309" s="35">
        <f>EXP((((X309-X315)/X316+2)/4-1.8999999999999999)^3)</f>
        <v>0.006611251469686847</v>
      </c>
      <c r="Z309" s="35">
        <f>(I309+Q309)/D309</f>
        <v>0.018013541735067386</v>
      </c>
      <c r="AA309" s="35">
        <f>EXP((((Z309-Z315)/Z316+2)/4-1.8999999999999999)^3)</f>
        <v>0.0055761151026208731</v>
      </c>
      <c r="AB309" s="35">
        <f>0.01*S309+0.14999999999999999*U309+0.23999999999999999*W309+0.25*Y309+0.34999999999999998*AA309</f>
        <v>0.02271633046993863</v>
      </c>
      <c r="AC309" s="38">
        <f>AB309/AB315</f>
        <v>0.0079696723195825034</v>
      </c>
      <c r="AD309">
        <f>AC309-J309</f>
        <v>-0.0041542395913076961</v>
      </c>
    </row>
    <row r="310" spans="1:16384" ht="15.83333333333333">
      <c r="A310" s="39" t="s">
        <v>43</v>
      </c>
      <c r="B310" s="40">
        <v>10165</v>
      </c>
      <c r="C310" s="40">
        <v>63</v>
      </c>
      <c r="D310" s="40">
        <v>332.72727272727298</v>
      </c>
      <c r="E310" s="40">
        <v>148.90909090909099</v>
      </c>
      <c r="F310" s="40">
        <v>4</v>
      </c>
      <c r="G310" s="40">
        <v>20</v>
      </c>
      <c r="H310" s="40">
        <v>0</v>
      </c>
      <c r="I310" s="40">
        <v>20</v>
      </c>
      <c r="J310" s="83">
        <v>0.041158894144109802</v>
      </c>
      <c r="K310" s="40">
        <v>310324</v>
      </c>
      <c r="L310" s="40">
        <v>2163023</v>
      </c>
      <c r="M310" s="44">
        <v>2473347</v>
      </c>
      <c r="N310" s="29">
        <f>ROUND(ROUND(0.050000000000000003*M315,0)*AC310,0)</f>
        <v>136129</v>
      </c>
      <c r="O310" s="30">
        <f>N310-K310</f>
        <v>-174195</v>
      </c>
      <c r="P310" s="30" t="s">
        <f>IF(Q310=0,"",O310/Q310)</f>
        <v>23</v>
      </c>
      <c r="Q310" s="30"/>
      <c r="R310" s="35">
        <f>IF(C310=0,0,B310/C310)</f>
        <v>161.34920634920636</v>
      </c>
      <c r="S310" s="35">
        <f>EXP((((R310-R315)/R316+2)/4-1.8999999999999999)^3)</f>
        <v>0.033952430214457797</v>
      </c>
      <c r="T310" s="35">
        <f>B310/D310</f>
        <v>30.55054644808741</v>
      </c>
      <c r="U310" s="35">
        <f>EXP((((T310-T315)/T316+2)/4-1.8999999999999999)^3)</f>
        <v>0.28836197235302358</v>
      </c>
      <c r="V310" s="35">
        <f>E310/D310</f>
        <v>0.44754098360655731</v>
      </c>
      <c r="W310" s="35">
        <f>EXP((((V310-V315)/V316+2)/4-1.8999999999999999)^3)</f>
        <v>0.010134814060226557</v>
      </c>
      <c r="X310" s="35">
        <f>F310/D310</f>
        <v>0.012021857923497258</v>
      </c>
      <c r="Y310" s="35">
        <f>EXP((((X310-X315)/X316+2)/4-1.8999999999999999)^3)</f>
        <v>0.0094016643312721058</v>
      </c>
      <c r="Z310" s="35">
        <f>(I310+Q310)/D310</f>
        <v>0.060109289617486295</v>
      </c>
      <c r="AA310" s="35">
        <f>EXP((((Z310-Z315)/Z316+2)/4-1.8999999999999999)^3)</f>
        <v>0.0088190721273915095</v>
      </c>
      <c r="AB310" s="35">
        <f>0.01*S310+0.14999999999999999*U310+0.23999999999999999*W310+0.25*Y310+0.34999999999999998*AA310</f>
        <v>0.05146326685695754</v>
      </c>
      <c r="AC310" s="38">
        <f>AB310/AB315</f>
        <v>0.018055089218214311</v>
      </c>
      <c r="AD310">
        <f>AC310-J310</f>
        <v>-0.023103804925895491</v>
      </c>
    </row>
    <row r="311" spans="1:16384" ht="15.83333333333333">
      <c r="A311" s="39" t="s">
        <v>44</v>
      </c>
      <c r="B311" s="40">
        <v>4411</v>
      </c>
      <c r="C311" s="40">
        <v>32</v>
      </c>
      <c r="D311" s="40">
        <v>288.307954545455</v>
      </c>
      <c r="E311" s="40">
        <v>159.21590909090901</v>
      </c>
      <c r="F311" s="40">
        <v>33</v>
      </c>
      <c r="G311" s="40">
        <v>44</v>
      </c>
      <c r="H311" s="40">
        <v>1</v>
      </c>
      <c r="I311" s="40">
        <v>44.329999999999998</v>
      </c>
      <c r="J311" s="83">
        <v>0.015219147462106701</v>
      </c>
      <c r="K311" s="40">
        <v>114747</v>
      </c>
      <c r="L311" s="40">
        <v>2006596</v>
      </c>
      <c r="M311" s="44">
        <v>2121343</v>
      </c>
      <c r="N311" s="29">
        <f>ROUND(ROUND(0.050000000000000003*M315,0)*AC311,0)</f>
        <v>127195</v>
      </c>
      <c r="O311" s="30">
        <f>N311-K311</f>
        <v>12448</v>
      </c>
      <c r="P311" s="30" t="s">
        <f>IF(Q311=0,"",O311/Q311)</f>
        <v>23</v>
      </c>
      <c r="Q311" s="30"/>
      <c r="R311" s="35">
        <f>IF(C311=0,0,B311/C311)</f>
        <v>137.84375</v>
      </c>
      <c r="S311" s="35">
        <f>EXP((((R311-R315)/R316+2)/4-1.8999999999999999)^3)</f>
        <v>0.020569705492826048</v>
      </c>
      <c r="T311" s="35">
        <f>B311/D311</f>
        <v>15.299612551288647</v>
      </c>
      <c r="U311" s="35">
        <f>EXP((((T311-T315)/T316+2)/4-1.8999999999999999)^3)</f>
        <v>0.015678549638444898</v>
      </c>
      <c r="V311" s="35">
        <f>E311/D311</f>
        <v>0.55224251214964937</v>
      </c>
      <c r="W311" s="35">
        <f>EXP((((V311-V315)/V316+2)/4-1.8999999999999999)^3)</f>
        <v>0.053841096501373351</v>
      </c>
      <c r="X311" s="35">
        <f>F311/D311</f>
        <v>0.11446094178021432</v>
      </c>
      <c r="Y311" s="35">
        <f>EXP((((X311-X315)/X316+2)/4-1.8999999999999999)^3)</f>
        <v>0.099403943907008269</v>
      </c>
      <c r="Z311" s="35">
        <f>(I311+Q311)/D311</f>
        <v>0.15375919845808789</v>
      </c>
      <c r="AA311" s="35">
        <f>EXP((((Z311-Z315)/Z316+2)/4-1.8999999999999999)^3)</f>
        <v>0.022158748794703666</v>
      </c>
      <c r="AB311" s="35">
        <f>0.01*S311+0.14999999999999999*U311+0.23999999999999999*W311+0.25*Y311+0.34999999999999998*AA311</f>
        <v>0.048085890715922945</v>
      </c>
      <c r="AC311" s="38">
        <f>AB311/AB315</f>
        <v>0.016870189166701081</v>
      </c>
      <c r="AD311">
        <f>AC311-J311</f>
        <v>0.00165104170459438</v>
      </c>
    </row>
    <row r="312" spans="1:16384" ht="15.83333333333333">
      <c r="A312" s="39" t="s">
        <v>45</v>
      </c>
      <c r="B312" s="40">
        <v>5248</v>
      </c>
      <c r="C312" s="40">
        <v>23</v>
      </c>
      <c r="D312" s="40">
        <v>248.96666666666701</v>
      </c>
      <c r="E312" s="40">
        <v>158.512121212121</v>
      </c>
      <c r="F312" s="40">
        <v>7</v>
      </c>
      <c r="G312" s="40">
        <v>28</v>
      </c>
      <c r="H312" s="40">
        <v>5</v>
      </c>
      <c r="I312" s="40">
        <v>29.649999999999999</v>
      </c>
      <c r="J312" s="83">
        <v>0.017613549684520901</v>
      </c>
      <c r="K312" s="40">
        <v>132800</v>
      </c>
      <c r="L312" s="40">
        <v>1213971</v>
      </c>
      <c r="M312" s="44">
        <v>1346771</v>
      </c>
      <c r="N312" s="29">
        <f>ROUND(ROUND(0.050000000000000003*M315,0)*AC312,0)</f>
        <v>145514</v>
      </c>
      <c r="O312" s="30">
        <f>N312-K312</f>
        <v>12714</v>
      </c>
      <c r="P312" s="30" t="s">
        <f>IF(Q312=0,"",O312/Q312)</f>
        <v>23</v>
      </c>
      <c r="Q312" s="30"/>
      <c r="R312" s="35">
        <f>IF(C312=0,0,B312/C312)</f>
        <v>228.17391304347825</v>
      </c>
      <c r="S312" s="35">
        <f>EXP((((R312-R315)/R316+2)/4-1.8999999999999999)^3)</f>
        <v>0.11111583674223001</v>
      </c>
      <c r="T312" s="35">
        <f>B312/D312</f>
        <v>21.079127058508472</v>
      </c>
      <c r="U312" s="35">
        <f>EXP((((T312-T315)/T316+2)/4-1.8999999999999999)^3)</f>
        <v>0.062086216196537446</v>
      </c>
      <c r="V312" s="35">
        <f>E312/D312</f>
        <v>0.63668009591158436</v>
      </c>
      <c r="W312" s="35">
        <f>EXP((((V312-V315)/V316+2)/4-1.8999999999999999)^3)</f>
        <v>0.14716151410960715</v>
      </c>
      <c r="X312" s="35">
        <f>F312/D312</f>
        <v>0.028116213683223954</v>
      </c>
      <c r="Y312" s="35">
        <f>EXP((((X312-X315)/X316+2)/4-1.8999999999999999)^3)</f>
        <v>0.014672141409791931</v>
      </c>
      <c r="Z312" s="35">
        <f>(I312+Q312)/D312</f>
        <v>0.11909224795822718</v>
      </c>
      <c r="AA312" s="35">
        <f>EXP((((Z312-Z315)/Z316+2)/4-1.8999999999999999)^3)</f>
        <v>0.016000661594693356</v>
      </c>
      <c r="AB312" s="35">
        <f>0.01*S312+0.14999999999999999*U312+0.23999999999999999*W312+0.25*Y312+0.34999999999999998*AA312</f>
        <v>0.055011121093799284</v>
      </c>
      <c r="AC312" s="38">
        <f>AB312/AB315</f>
        <v>0.019299798866310371</v>
      </c>
      <c r="AD312">
        <f>AC312-J312</f>
        <v>0.0016862491817894697</v>
      </c>
    </row>
    <row r="313" spans="1:16384" ht="15.83333333333333">
      <c r="A313" s="39" t="s">
        <v>46</v>
      </c>
      <c r="B313" s="40">
        <v>5110</v>
      </c>
      <c r="C313" s="40">
        <v>37</v>
      </c>
      <c r="D313" s="40">
        <v>307.91046284224302</v>
      </c>
      <c r="E313" s="40">
        <v>155.45137193315199</v>
      </c>
      <c r="F313" s="40">
        <v>23</v>
      </c>
      <c r="G313" s="40">
        <v>39</v>
      </c>
      <c r="H313" s="40">
        <v>11</v>
      </c>
      <c r="I313" s="40">
        <v>42.630000000000003</v>
      </c>
      <c r="J313" s="83">
        <v>0.00676717060833666</v>
      </c>
      <c r="K313" s="40">
        <v>51022</v>
      </c>
      <c r="L313" s="40">
        <v>748961</v>
      </c>
      <c r="M313" s="44">
        <v>799983</v>
      </c>
      <c r="N313" s="29">
        <f>ROUND(ROUND(0.050000000000000003*M315,0)*AC313,0)</f>
        <v>74124</v>
      </c>
      <c r="O313" s="30">
        <f>N313-K313</f>
        <v>23102</v>
      </c>
      <c r="P313" s="30" t="s">
        <f>IF(Q313=0,"",O313/Q313)</f>
        <v>23</v>
      </c>
      <c r="Q313" s="30"/>
      <c r="R313" s="35">
        <f>IF(C313=0,0,B313/C313)</f>
        <v>138.1081081081081</v>
      </c>
      <c r="S313" s="35">
        <f>EXP((((R313-R315)/R316+2)/4-1.8999999999999999)^3)</f>
        <v>0.020691314198639319</v>
      </c>
      <c r="T313" s="35">
        <f>B313/D313</f>
        <v>16.595733554588865</v>
      </c>
      <c r="U313" s="35">
        <f>EXP((((T313-T315)/T316+2)/4-1.8999999999999999)^3)</f>
        <v>0.022050359076172376</v>
      </c>
      <c r="V313" s="35">
        <f>E313/D313</f>
        <v>0.50485901160428259</v>
      </c>
      <c r="W313" s="35">
        <f>EXP((((V313-V315)/V316+2)/4-1.8999999999999999)^3)</f>
        <v>0.026902193778835577</v>
      </c>
      <c r="X313" s="35">
        <f>F313/D313</f>
        <v>0.074697039482493913</v>
      </c>
      <c r="Y313" s="35">
        <f>EXP((((X313-X315)/X316+2)/4-1.8999999999999999)^3)</f>
        <v>0.045279214659540323</v>
      </c>
      <c r="Z313" s="35">
        <f>(I313+Q313)/D313</f>
        <v>0.13844933883211807</v>
      </c>
      <c r="AA313" s="35">
        <f>EXP((((Z313-Z315)/Z316+2)/4-1.8999999999999999)^3)</f>
        <v>0.019233069821863954</v>
      </c>
      <c r="AB313" s="35">
        <f>0.01*S313+0.14999999999999999*U313+0.23999999999999999*W313+0.25*Y313+0.34999999999999998*AA313</f>
        <v>0.028022371612870252</v>
      </c>
      <c r="AC313" s="38">
        <f>AB313/AB315</f>
        <v>0.0098312145822885572</v>
      </c>
      <c r="AD313">
        <f>AC313-J313</f>
        <v>0.0030640439739518972</v>
      </c>
    </row>
    <row r="314" spans="1:16384" ht="15.83333333333333">
      <c r="A314" s="57" t="s">
        <v>47</v>
      </c>
      <c r="B314" s="58">
        <v>6206</v>
      </c>
      <c r="C314" s="58">
        <v>29</v>
      </c>
      <c r="D314" s="58">
        <v>321.47701149425302</v>
      </c>
      <c r="E314" s="58">
        <v>159.18939393939399</v>
      </c>
      <c r="F314" s="58">
        <v>12</v>
      </c>
      <c r="G314" s="58">
        <v>47</v>
      </c>
      <c r="H314" s="58">
        <v>9</v>
      </c>
      <c r="I314" s="58">
        <v>49.969999999999999</v>
      </c>
      <c r="J314" s="84">
        <v>0.0095212921945588298</v>
      </c>
      <c r="K314" s="58">
        <v>71790</v>
      </c>
      <c r="L314" s="58">
        <v>912690</v>
      </c>
      <c r="M314" s="62">
        <v>984480</v>
      </c>
      <c r="N314" s="29">
        <f>ROUND(ROUND(0.050000000000000003*M315,0)*AC314,0)</f>
        <v>66960</v>
      </c>
      <c r="O314" s="30">
        <f>N314-K314</f>
        <v>-4830</v>
      </c>
      <c r="P314" s="30" t="s">
        <f>IF(Q314=0,"",O314/Q314)</f>
        <v>23</v>
      </c>
      <c r="Q314" s="30"/>
      <c r="R314" s="35">
        <f>IF(C314=0,0,B314/C314)</f>
        <v>214</v>
      </c>
      <c r="S314" s="35">
        <f>EXP((((R314-R315)/R316+2)/4-1.8999999999999999)^3)</f>
        <v>0.08886415720365895</v>
      </c>
      <c r="T314" s="35">
        <f>B314/D314</f>
        <v>19.304646298514392</v>
      </c>
      <c r="U314" s="35">
        <f>EXP((((T314-T315)/T316+2)/4-1.8999999999999999)^3)</f>
        <v>0.042300012878001753</v>
      </c>
      <c r="V314" s="35">
        <f>E314/D314</f>
        <v>0.49518126723733025</v>
      </c>
      <c r="W314" s="35">
        <f>EXP((((V314-V315)/V316+2)/4-1.8999999999999999)^3)</f>
        <v>0.023061996034528631</v>
      </c>
      <c r="X314" s="35">
        <f>F314/D314</f>
        <v>0.037327707957166077</v>
      </c>
      <c r="Y314" s="35">
        <f>EXP((((X314-X315)/X316+2)/4-1.8999999999999999)^3)</f>
        <v>0.018680144615409348</v>
      </c>
      <c r="Z314" s="35">
        <f>(I314+Q314)/D314</f>
        <v>0.15543879721829909</v>
      </c>
      <c r="AA314" s="35">
        <f>EXP((((Z314-Z315)/Z316+2)/4-1.8999999999999999)^3)</f>
        <v>0.022500957141977161</v>
      </c>
      <c r="AB314" s="35">
        <f>0.01*S314+0.14999999999999999*U314+0.23999999999999999*W314+0.25*Y314+0.34999999999999998*AA314</f>
        <v>0.025313893705568066</v>
      </c>
      <c r="AC314" s="38">
        <f>AB314/AB315</f>
        <v>0.0088809871045455267</v>
      </c>
      <c r="AD314">
        <f>AC314-J314</f>
        <v>-0.0006403050900133031</v>
      </c>
    </row>
    <row r="315" spans="1:16384">
      <c r="A315" s="63" t="s">
        <v>48</v>
      </c>
      <c r="B315" s="64">
        <v>263783</v>
      </c>
      <c r="C315" s="64">
        <v>1425</v>
      </c>
      <c r="D315" s="64">
        <v>13792.1858522733</v>
      </c>
      <c r="E315" s="64">
        <v>7971.26965909091</v>
      </c>
      <c r="F315" s="64">
        <v>1856</v>
      </c>
      <c r="G315" s="64">
        <v>5295</v>
      </c>
      <c r="H315" s="64">
        <v>541</v>
      </c>
      <c r="I315" s="64">
        <v>5473.5299999999997</v>
      </c>
      <c r="J315" s="64">
        <v>1</v>
      </c>
      <c r="K315" s="64">
        <v>7539659</v>
      </c>
      <c r="L315" s="64">
        <v>143253508</v>
      </c>
      <c r="M315" s="66">
        <v>150793167</v>
      </c>
      <c r="N315" s="67"/>
      <c r="O315" s="68"/>
      <c r="P315" s="68"/>
      <c r="Q315" s="68"/>
      <c r="R315" s="71">
        <f>AVERAGE(R290:R314)</f>
        <v>194.95922647509454</v>
      </c>
      <c r="T315" s="71">
        <f>AVERAGE(T290:T314)</f>
        <v>21.250051065320854</v>
      </c>
      <c r="V315" s="33">
        <f>AVERAGE(V290:V314)</f>
        <v>0.56556861367975675</v>
      </c>
      <c r="X315" s="33">
        <f>AVERAGE(X290:X314)</f>
        <v>0.091492923851009267</v>
      </c>
      <c r="Z315" s="33">
        <f>AVERAGE(Z290:Z314)</f>
        <v>0.28333908831467913</v>
      </c>
      <c r="AB315" s="35">
        <f>SUM(AB290:AB314)</f>
        <v>2.8503468598227939</v>
      </c>
    </row>
    <row r="316" spans="1:16384">
      <c r="A316" s="69" t="s">
        <v>49</v>
      </c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R316" s="73">
        <f>_xlfn.STDEV.P(R290:R314)</f>
        <v>83.066542148178286</v>
      </c>
      <c r="S316" s="74"/>
      <c r="T316" s="73">
        <f>_xlfn.STDEV.P(T290:T314)</f>
        <v>7.1621185354158055</v>
      </c>
      <c r="U316" s="74"/>
      <c r="V316" s="75">
        <f>_xlfn.STDEV.P(V290:V314)</f>
        <v>0.11257360220010973</v>
      </c>
      <c r="W316" s="74"/>
      <c r="X316" s="75">
        <f>_xlfn.STDEV.P(X290:X314)</f>
        <v>0.073279421235705203</v>
      </c>
      <c r="Y316" s="74"/>
      <c r="Z316" s="75">
        <f>_xlfn.STDEV.P(Z290:Z314)</f>
        <v>0.20022455574499498</v>
      </c>
      <c r="AA316" s="74"/>
      <c r="AB316" s="74"/>
      <c r="AC316" s="74"/>
    </row>
    <row r="317" spans="1:16384">
      <c r="A317" s="69" t="s">
        <v>77</v>
      </c>
      <c r="B317" s="78"/>
      <c r="C317" s="78"/>
      <c r="D317" s="78"/>
      <c r="E317" s="78"/>
      <c r="F317" s="78"/>
      <c r="G317" s="78"/>
      <c r="H317" s="85"/>
      <c r="I317" s="78"/>
      <c r="J317" s="78"/>
      <c r="K317" s="78"/>
      <c r="L317" s="78"/>
      <c r="M317" s="78"/>
    </row>
    <row r="318" spans="1:16384">
      <c r="B318" s="78"/>
      <c r="C318" s="78"/>
      <c r="D318" s="78"/>
      <c r="E318" s="78"/>
      <c r="F318" s="78"/>
      <c r="G318" s="78"/>
      <c r="H318" s="85"/>
      <c r="I318" s="78"/>
      <c r="J318" s="78"/>
      <c r="K318" s="78"/>
      <c r="L318" s="78"/>
      <c r="M318" s="78"/>
    </row>
    <row r="319" spans="1:16384">
      <c r="A319" s="11" t="inlineStr">
        <is>
          <t>Tabla 10.</t>
        </is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6384">
      <c r="A320" s="11" t="inlineStr">
        <is>
          <t>APORTE FISCAL DIRECTO AÑO 2009</t>
        </is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6384">
      <c r="A321" s="79"/>
      <c r="B321" s="79"/>
      <c r="C321" s="79"/>
      <c r="D321" s="79"/>
      <c r="E321" s="79"/>
      <c r="F321" s="79"/>
      <c r="G321" s="79"/>
      <c r="H321" s="79"/>
      <c r="I321" s="79"/>
    </row>
    <row r="322" spans="1:16384" customHeight="1" ht="13.8">
      <c r="A322" s="12" t="s">
        <v>0</v>
      </c>
      <c r="B322" s="13" t="s">
        <v>1</v>
      </c>
      <c r="C322" s="13"/>
      <c r="D322" s="13"/>
      <c r="E322" s="13"/>
      <c r="F322" s="13"/>
      <c r="G322" s="13"/>
      <c r="H322" s="13"/>
      <c r="I322" s="13"/>
      <c r="J322" s="12" t="s">
        <v>2</v>
      </c>
      <c r="K322" s="12" t="s">
        <v>3</v>
      </c>
      <c r="L322" s="12" t="s">
        <v>4</v>
      </c>
      <c r="M322" s="14" t="s">
        <v>5</v>
      </c>
      <c r="R322" s="15" t="s">
        <v>6</v>
      </c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16384" ht="31.45">
      <c r="A323" s="12"/>
      <c r="B323" s="14" t="inlineStr">
        <is>
          <t>Alumnos Pregrado
(2007)</t>
        </is>
      </c>
      <c r="C323" s="14" t="inlineStr">
        <is>
          <t>N° Carreras Pregrado
(2007)</t>
        </is>
      </c>
      <c r="D323" s="14" t="inlineStr">
        <is>
          <t>JCE Totales
(2008)</t>
        </is>
      </c>
      <c r="E323" s="14" t="inlineStr">
        <is>
          <t>JCE              (Phd + Msc)
(2008)</t>
        </is>
      </c>
      <c r="F323" s="14" t="inlineStr">
        <is>
          <t>Total Proyectos 
(2008)</t>
        </is>
      </c>
      <c r="G323" s="14" t="inlineStr">
        <is>
          <t>Publicaciones ISI
(2008)</t>
        </is>
      </c>
      <c r="H323" s="14" t="inlineStr">
        <is>
          <t>Publicaciones Scielo
(2008)</t>
        </is>
      </c>
      <c r="I323" s="12" t="s">
        <v>7</v>
      </c>
      <c r="J323" s="12"/>
      <c r="K323" s="12"/>
      <c r="L323" s="12"/>
      <c r="M323" s="14"/>
      <c r="N323" s="16" t="s">
        <v>8</v>
      </c>
      <c r="O323" s="17" t="s">
        <v>9</v>
      </c>
      <c r="P323" s="18" t="s">
        <v>10</v>
      </c>
      <c r="Q323" s="19" t="s">
        <v>11</v>
      </c>
      <c r="R323" s="15" t="s">
        <v>12</v>
      </c>
      <c r="S323" s="15" t="s">
        <v>51</v>
      </c>
      <c r="T323" s="15" t="s">
        <v>14</v>
      </c>
      <c r="U323" s="15" t="s">
        <v>13</v>
      </c>
      <c r="V323" s="15" t="s">
        <v>15</v>
      </c>
      <c r="W323" s="15" t="s">
        <v>16</v>
      </c>
      <c r="X323" s="15" t="s">
        <v>17</v>
      </c>
      <c r="Y323" s="15" t="s">
        <v>18</v>
      </c>
      <c r="Z323" s="15" t="s">
        <v>19</v>
      </c>
      <c r="AA323" s="15" t="s">
        <v>20</v>
      </c>
      <c r="AB323" s="15" t="s">
        <v>21</v>
      </c>
    </row>
    <row r="324" spans="1:16384" ht="15.83333333333333">
      <c r="A324" s="23" t="s">
        <v>22</v>
      </c>
      <c r="B324" s="24">
        <v>24465</v>
      </c>
      <c r="C324" s="24">
        <v>65</v>
      </c>
      <c r="D324" s="24">
        <v>1752.68333333333</v>
      </c>
      <c r="E324" s="24">
        <v>965.42575757575798</v>
      </c>
      <c r="F324" s="24">
        <v>485</v>
      </c>
      <c r="G324" s="24">
        <v>1329</v>
      </c>
      <c r="H324" s="24">
        <v>209</v>
      </c>
      <c r="I324" s="24">
        <v>1397.97</v>
      </c>
      <c r="J324" s="27">
        <v>0.15577925664433101</v>
      </c>
      <c r="K324" s="24">
        <v>1123945</v>
      </c>
      <c r="L324" s="24">
        <v>28039367</v>
      </c>
      <c r="M324" s="28">
        <v>29163312</v>
      </c>
      <c r="N324" s="29">
        <f>ROUND(ROUND(0.050000000000000003*M349,0)*AC324,0)</f>
        <v>1123725</v>
      </c>
      <c r="O324" s="30">
        <f>N324-K324</f>
        <v>-220</v>
      </c>
      <c r="P324" s="30" t="s">
        <f>IF(Q324=0,"",O324/Q324)</f>
        <v>23</v>
      </c>
      <c r="Q324" s="30"/>
      <c r="R324" s="35">
        <f>IF(C324=0,0,B324/C324)</f>
        <v>376.38461538461536</v>
      </c>
      <c r="S324" s="35">
        <f>EXP((((R324-R349)/R350+2)/4-1.8999999999999999)^3)</f>
        <v>0.54646998945764846</v>
      </c>
      <c r="T324" s="35">
        <f>B324/D324</f>
        <v>13.958596818212101</v>
      </c>
      <c r="U324" s="35">
        <f>EXP((((T324-T349)/T350+2)/4-1.8999999999999999)^3)</f>
        <v>0.0084124876345977023</v>
      </c>
      <c r="V324" s="35">
        <f>E324/D324</f>
        <v>0.55082725967369639</v>
      </c>
      <c r="W324" s="35">
        <f>EXP((((V324-V349)/V350+2)/4-1.8999999999999999)^3)</f>
        <v>0.068052831306201447</v>
      </c>
      <c r="X324" s="35">
        <f>F324/D324</f>
        <v>0.27671855535797546</v>
      </c>
      <c r="Y324" s="35">
        <f>EXP((((X324-X349)/X350+2)/4-1.8999999999999999)^3)</f>
        <v>0.63655258709581919</v>
      </c>
      <c r="Z324" s="35">
        <f>(I324+Q324)/D324</f>
        <v>0.7976169872861627</v>
      </c>
      <c r="AA324" s="35">
        <f>EXP((((Z324-Z349)/Z350+2)/4-1.8999999999999999)^3)</f>
        <v>0.73480743126214831</v>
      </c>
      <c r="AB324" s="35">
        <f>0.01*S324+0.14999999999999999*U324+0.23999999999999999*W324+0.25*Y324+0.34999999999999998*AA324</f>
        <v>0.43938000026896118</v>
      </c>
      <c r="AC324" s="38">
        <f>AB324/AB349</f>
        <v>0.15574882752516295</v>
      </c>
      <c r="AD324">
        <f>AC324-J324</f>
        <v>-3.042911916806279e-05</v>
      </c>
    </row>
    <row r="325" spans="1:16384" ht="15.83333333333333">
      <c r="A325" s="39" t="s">
        <v>24</v>
      </c>
      <c r="B325" s="40">
        <v>18406</v>
      </c>
      <c r="C325" s="40">
        <v>41</v>
      </c>
      <c r="D325" s="40">
        <v>1654.9090909090901</v>
      </c>
      <c r="E325" s="40">
        <v>974.875</v>
      </c>
      <c r="F325" s="40">
        <v>381</v>
      </c>
      <c r="G325" s="40">
        <v>1030</v>
      </c>
      <c r="H325" s="40">
        <v>215</v>
      </c>
      <c r="I325" s="40">
        <v>1100.95</v>
      </c>
      <c r="J325" s="43">
        <v>0.11905541037160899</v>
      </c>
      <c r="K325" s="40">
        <v>858983</v>
      </c>
      <c r="L325" s="40">
        <v>17532740</v>
      </c>
      <c r="M325" s="44">
        <v>18391723</v>
      </c>
      <c r="N325" s="29">
        <f>ROUND(ROUND(0.050000000000000003*M349,0)*AC325,0)</f>
        <v>859604</v>
      </c>
      <c r="O325" s="30">
        <f>N325-K325</f>
        <v>621</v>
      </c>
      <c r="P325" s="30">
        <f>IF(Q325=0,"",O325/Q325)</f>
        <v>621</v>
      </c>
      <c r="Q325" s="30">
        <v>1</v>
      </c>
      <c r="R325" s="35">
        <f>IF(C325=0,0,B325/C325)</f>
        <v>448.92682926829269</v>
      </c>
      <c r="S325" s="35">
        <f>EXP((((R325-R349)/R350+2)/4-1.8999999999999999)^3)</f>
        <v>0.78010458644597613</v>
      </c>
      <c r="T325" s="35">
        <f>B325/D325</f>
        <v>11.122061085475725</v>
      </c>
      <c r="U325" s="35">
        <f>EXP((((T325-T349)/T350+2)/4-1.8999999999999999)^3)</f>
        <v>0.0024233103376866375</v>
      </c>
      <c r="V325" s="35">
        <f>E325/D325</f>
        <v>0.589080696550209</v>
      </c>
      <c r="W325" s="35">
        <f>EXP((((V325-V349)/V350+2)/4-1.8999999999999999)^3)</f>
        <v>0.10597493190913285</v>
      </c>
      <c r="X325" s="35">
        <f>F325/D325</f>
        <v>0.2302241265655901</v>
      </c>
      <c r="Y325" s="35">
        <f>EXP((((X325-X349)/X350+2)/4-1.8999999999999999)^3)</f>
        <v>0.44675140991754048</v>
      </c>
      <c r="Z325" s="35">
        <f>(I325+Q325)/D325</f>
        <v>0.66586739178202625</v>
      </c>
      <c r="AA325" s="35">
        <f>EXP((((Z325-Z349)/Z350+2)/4-1.8999999999999999)^3)</f>
        <v>0.54520402720704497</v>
      </c>
      <c r="AB325" s="35">
        <f>0.01*S325+0.14999999999999999*U325+0.23999999999999999*W325+0.25*Y325+0.34999999999999998*AA325</f>
        <v>0.33610778807515551</v>
      </c>
      <c r="AC325" s="38">
        <f>AB325/AB349</f>
        <v>0.11914150367048336</v>
      </c>
      <c r="AD325">
        <f>AC325-J325</f>
        <v>8.6093298874365121e-05</v>
      </c>
    </row>
    <row r="326" spans="1:16384" ht="15.83333333333333">
      <c r="A326" s="39" t="s">
        <v>25</v>
      </c>
      <c r="B326" s="40">
        <v>21029</v>
      </c>
      <c r="C326" s="40">
        <v>97</v>
      </c>
      <c r="D326" s="40">
        <v>1255.3678030302999</v>
      </c>
      <c r="E326" s="40">
        <v>839.39053030303</v>
      </c>
      <c r="F326" s="40">
        <v>222</v>
      </c>
      <c r="G326" s="40">
        <v>555</v>
      </c>
      <c r="H326" s="40">
        <v>129</v>
      </c>
      <c r="I326" s="40">
        <v>597.57000000000005</v>
      </c>
      <c r="J326" s="43">
        <v>0.076434254541069696</v>
      </c>
      <c r="K326" s="40">
        <v>551472</v>
      </c>
      <c r="L326" s="40">
        <v>10256228</v>
      </c>
      <c r="M326" s="44">
        <v>10807700</v>
      </c>
      <c r="N326" s="29">
        <f>ROUND(ROUND(0.050000000000000003*M349,0)*AC326,0)</f>
        <v>551366</v>
      </c>
      <c r="O326" s="30">
        <f>N326-K326</f>
        <v>-106</v>
      </c>
      <c r="P326" s="30" t="s">
        <f>IF(Q326=0,"",O326/Q326)</f>
        <v>23</v>
      </c>
      <c r="Q326" s="30"/>
      <c r="R326" s="35">
        <f>IF(C326=0,0,B326/C326)</f>
        <v>216.79381443298968</v>
      </c>
      <c r="S326" s="35">
        <f>EXP((((R326-R349)/R350+2)/4-1.8999999999999999)^3)</f>
        <v>0.098927092048573889</v>
      </c>
      <c r="T326" s="35">
        <f>B326/D326</f>
        <v>16.751266002870743</v>
      </c>
      <c r="U326" s="35">
        <f>EXP((((T326-T349)/T350+2)/4-1.8999999999999999)^3)</f>
        <v>0.023920868177088817</v>
      </c>
      <c r="V326" s="35">
        <f>E326/D326</f>
        <v>0.66864111719039387</v>
      </c>
      <c r="W326" s="35">
        <f>EXP((((V326-V349)/V350+2)/4-1.8999999999999999)^3)</f>
        <v>0.22654994923921726</v>
      </c>
      <c r="X326" s="35">
        <f>F326/D326</f>
        <v>0.17684060357778808</v>
      </c>
      <c r="Y326" s="35">
        <f>EXP((((X326-X349)/X350+2)/4-1.8999999999999999)^3)</f>
        <v>0.2472345055722433</v>
      </c>
      <c r="Z326" s="35">
        <f>(I326+Q326)/D326</f>
        <v>0.47601188954945417</v>
      </c>
      <c r="AA326" s="35">
        <f>EXP((((Z326-Z349)/Z350+2)/4-1.8999999999999999)^3)</f>
        <v>0.27093610179424216</v>
      </c>
      <c r="AB326" s="35">
        <f>0.01*S326+0.14999999999999999*U326+0.23999999999999999*W326+0.25*Y326+0.34999999999999998*AA326</f>
        <v>0.2155856509855068</v>
      </c>
      <c r="AC326" s="38">
        <f>AB326/AB349</f>
        <v>0.076419528316463634</v>
      </c>
      <c r="AD326">
        <f>AC326-J326</f>
        <v>-1.4726224606062543e-05</v>
      </c>
    </row>
    <row r="327" spans="1:16384" ht="15.83333333333333">
      <c r="A327" s="39" t="s">
        <v>26</v>
      </c>
      <c r="B327" s="40">
        <v>12917</v>
      </c>
      <c r="C327" s="40">
        <v>54</v>
      </c>
      <c r="D327" s="40">
        <v>540.73674242424204</v>
      </c>
      <c r="E327" s="40">
        <v>347.73674242424198</v>
      </c>
      <c r="F327" s="40">
        <v>96</v>
      </c>
      <c r="G327" s="40">
        <v>124</v>
      </c>
      <c r="H327" s="40">
        <v>56</v>
      </c>
      <c r="I327" s="40">
        <v>142.47999999999999</v>
      </c>
      <c r="J327" s="43">
        <v>0.056573367789399399</v>
      </c>
      <c r="K327" s="40">
        <v>408176</v>
      </c>
      <c r="L327" s="40">
        <v>7762574</v>
      </c>
      <c r="M327" s="44">
        <v>8170750</v>
      </c>
      <c r="N327" s="29">
        <f>ROUND(ROUND(0.050000000000000003*M349,0)*AC327,0)</f>
        <v>408156</v>
      </c>
      <c r="O327" s="30">
        <f>N327-K327</f>
        <v>-20</v>
      </c>
      <c r="P327" s="30" t="s">
        <f>IF(Q327=0,"",O327/Q327)</f>
        <v>23</v>
      </c>
      <c r="Q327" s="30"/>
      <c r="R327" s="35">
        <f>IF(C327=0,0,B327/C327)</f>
        <v>239.2037037037037</v>
      </c>
      <c r="S327" s="35">
        <f>EXP((((R327-R349)/R350+2)/4-1.8999999999999999)^3)</f>
        <v>0.13816502831285413</v>
      </c>
      <c r="T327" s="35">
        <f>B327/D327</f>
        <v>23.887779369476988</v>
      </c>
      <c r="U327" s="35">
        <f>EXP((((T327-T349)/T350+2)/4-1.8999999999999999)^3)</f>
        <v>0.16907395485092347</v>
      </c>
      <c r="V327" s="35">
        <f>E327/D327</f>
        <v>0.64307955265858485</v>
      </c>
      <c r="W327" s="35">
        <f>EXP((((V327-V349)/V350+2)/4-1.8999999999999999)^3)</f>
        <v>0.18153120657900365</v>
      </c>
      <c r="X327" s="35">
        <f>F327/D327</f>
        <v>0.17753555929935672</v>
      </c>
      <c r="Y327" s="35">
        <f>EXP((((X327-X349)/X350+2)/4-1.8999999999999999)^3)</f>
        <v>0.24950236527371933</v>
      </c>
      <c r="Z327" s="35">
        <f>(I327+Q327)/D327</f>
        <v>0.26349235926012859</v>
      </c>
      <c r="AA327" s="35">
        <f>EXP((((Z327-Z349)/Z350+2)/4-1.8999999999999999)^3)</f>
        <v>0.07687010005716699</v>
      </c>
      <c r="AB327" s="35">
        <f>0.01*S327+0.14999999999999999*U327+0.23999999999999999*W327+0.25*Y327+0.34999999999999998*AA327</f>
        <v>0.15959035942816621</v>
      </c>
      <c r="AC327" s="38">
        <f>AB327/AB349</f>
        <v>0.056570648072376793</v>
      </c>
      <c r="AD327">
        <f>AC327-J327</f>
        <v>-2.7197170226062051e-06</v>
      </c>
    </row>
    <row r="328" spans="1:16384" ht="15.83333333333333">
      <c r="A328" s="39" t="s">
        <v>27</v>
      </c>
      <c r="B328" s="40">
        <v>10387</v>
      </c>
      <c r="C328" s="40">
        <v>63</v>
      </c>
      <c r="D328" s="40">
        <v>436.85037878787898</v>
      </c>
      <c r="E328" s="40">
        <v>230.78787878787901</v>
      </c>
      <c r="F328" s="40">
        <v>75</v>
      </c>
      <c r="G328" s="40">
        <v>155</v>
      </c>
      <c r="H328" s="40">
        <v>4</v>
      </c>
      <c r="I328" s="40">
        <v>156.31999999999999</v>
      </c>
      <c r="J328" s="43">
        <v>0.051614521721112402</v>
      </c>
      <c r="K328" s="40">
        <v>372398</v>
      </c>
      <c r="L328" s="40">
        <v>7048826</v>
      </c>
      <c r="M328" s="44">
        <v>7421224</v>
      </c>
      <c r="N328" s="29">
        <f>ROUND(ROUND(0.050000000000000003*M349,0)*AC328,0)</f>
        <v>372350</v>
      </c>
      <c r="O328" s="30">
        <f>N328-K328</f>
        <v>-48</v>
      </c>
      <c r="P328" s="30" t="s">
        <f>IF(Q328=0,"",O328/Q328)</f>
        <v>23</v>
      </c>
      <c r="Q328" s="30"/>
      <c r="R328" s="35">
        <f>IF(C328=0,0,B328/C328)</f>
        <v>164.87301587301587</v>
      </c>
      <c r="S328" s="35">
        <f>EXP((((R328-R349)/R350+2)/4-1.8999999999999999)^3)</f>
        <v>0.039665649472483563</v>
      </c>
      <c r="T328" s="35">
        <f>B328/D328</f>
        <v>23.777019557177965</v>
      </c>
      <c r="U328" s="35">
        <f>EXP((((T328-T349)/T350+2)/4-1.8999999999999999)^3)</f>
        <v>0.16517588734847341</v>
      </c>
      <c r="V328" s="35">
        <f>E328/D328</f>
        <v>0.52829959637036839</v>
      </c>
      <c r="W328" s="35">
        <f>EXP((((V328-V349)/V350+2)/4-1.8999999999999999)^3)</f>
        <v>0.051113101166819275</v>
      </c>
      <c r="X328" s="35">
        <f>F328/D328</f>
        <v>0.17168349540659933</v>
      </c>
      <c r="Y328" s="35">
        <f>EXP((((X328-X349)/X350+2)/4-1.8999999999999999)^3)</f>
        <v>0.23074736854233793</v>
      </c>
      <c r="Z328" s="35">
        <f>(I328+Q328)/D328</f>
        <v>0.35783418669279476</v>
      </c>
      <c r="AA328" s="35">
        <f>EXP((((Z328-Z349)/Z350+2)/4-1.8999999999999999)^3)</f>
        <v>0.14418029645467145</v>
      </c>
      <c r="AB328" s="35">
        <f>0.01*S328+0.14999999999999999*U328+0.23999999999999999*W328+0.25*Y328+0.34999999999999998*AA328</f>
        <v>0.14559012977175195</v>
      </c>
      <c r="AC328" s="38">
        <f>AB328/AB349</f>
        <v>0.051607929348869222</v>
      </c>
      <c r="AD328">
        <f>AC328-J328</f>
        <v>-6.5923722431804332e-06</v>
      </c>
    </row>
    <row r="329" spans="1:16384" ht="15.83333333333333">
      <c r="A329" s="39" t="s">
        <v>28</v>
      </c>
      <c r="B329" s="40">
        <v>17596</v>
      </c>
      <c r="C329" s="40">
        <v>98</v>
      </c>
      <c r="D329" s="40">
        <v>893.03161157024795</v>
      </c>
      <c r="E329" s="40">
        <v>514.56456611570195</v>
      </c>
      <c r="F329" s="40">
        <v>147</v>
      </c>
      <c r="G329" s="40">
        <v>256</v>
      </c>
      <c r="H329" s="40">
        <v>42</v>
      </c>
      <c r="I329" s="40">
        <v>269.86000000000001</v>
      </c>
      <c r="J329" s="43">
        <v>0.042267586141897698</v>
      </c>
      <c r="K329" s="40">
        <v>304960</v>
      </c>
      <c r="L329" s="40">
        <v>9078855</v>
      </c>
      <c r="M329" s="44">
        <v>9383815</v>
      </c>
      <c r="N329" s="29">
        <f>ROUND(ROUND(0.050000000000000003*M349,0)*AC329,0)</f>
        <v>304931</v>
      </c>
      <c r="O329" s="30">
        <f>N329-K329</f>
        <v>-29</v>
      </c>
      <c r="P329" s="30" t="s">
        <f>IF(Q329=0,"",O329/Q329)</f>
        <v>23</v>
      </c>
      <c r="Q329" s="30"/>
      <c r="R329" s="35">
        <f>IF(C329=0,0,B329/C329)</f>
        <v>179.55102040816325</v>
      </c>
      <c r="S329" s="35">
        <f>EXP((((R329-R349)/R350+2)/4-1.8999999999999999)^3)</f>
        <v>0.052432850733789962</v>
      </c>
      <c r="T329" s="35">
        <f>B329/D329</f>
        <v>19.703669805215913</v>
      </c>
      <c r="U329" s="35">
        <f>EXP((((T329-T349)/T350+2)/4-1.8999999999999999)^3)</f>
        <v>0.06038570176992468</v>
      </c>
      <c r="V329" s="35">
        <f>E329/D329</f>
        <v>0.57619972176676426</v>
      </c>
      <c r="W329" s="35">
        <f>EXP((((V329-V349)/V350+2)/4-1.8999999999999999)^3)</f>
        <v>0.091833341455098236</v>
      </c>
      <c r="X329" s="35">
        <f>F329/D329</f>
        <v>0.16460783481284036</v>
      </c>
      <c r="Y329" s="35">
        <f>EXP((((X329-X349)/X350+2)/4-1.8999999999999999)^3)</f>
        <v>0.209137086529016</v>
      </c>
      <c r="Z329" s="35">
        <f>(I329+Q329)/D329</f>
        <v>0.30218415171832042</v>
      </c>
      <c r="AA329" s="35">
        <f>EXP((((Z329-Z349)/Z350+2)/4-1.8999999999999999)^3)</f>
        <v>0.10092177503628015</v>
      </c>
      <c r="AB329" s="35">
        <f>0.01*S329+0.14999999999999999*U329+0.23999999999999999*W329+0.25*Y329+0.34999999999999998*AA329</f>
        <v>0.11922907861700224</v>
      </c>
      <c r="AC329" s="38">
        <f>AB329/AB349</f>
        <v>0.042263619623415502</v>
      </c>
      <c r="AD329">
        <f>AC329-J329</f>
        <v>-3.9665184821957578e-06</v>
      </c>
    </row>
    <row r="330" spans="1:16384" ht="15.83333333333333">
      <c r="A330" s="39" t="s">
        <v>29</v>
      </c>
      <c r="B330" s="40">
        <v>10809</v>
      </c>
      <c r="C330" s="40">
        <v>58</v>
      </c>
      <c r="D330" s="40">
        <v>859.28181818181804</v>
      </c>
      <c r="E330" s="40">
        <v>385.69090909090897</v>
      </c>
      <c r="F330" s="40">
        <v>112</v>
      </c>
      <c r="G330" s="40">
        <v>234</v>
      </c>
      <c r="H330" s="40">
        <v>55</v>
      </c>
      <c r="I330" s="40">
        <v>252.15000000000001</v>
      </c>
      <c r="J330" s="43">
        <v>0.0244216723943293</v>
      </c>
      <c r="K330" s="40">
        <v>176202</v>
      </c>
      <c r="L330" s="40">
        <v>6952576</v>
      </c>
      <c r="M330" s="44">
        <v>7128778</v>
      </c>
      <c r="N330" s="29">
        <f>ROUND(ROUND(0.050000000000000003*M349,0)*AC330,0)</f>
        <v>176178</v>
      </c>
      <c r="O330" s="30">
        <f>N330-K330</f>
        <v>-24</v>
      </c>
      <c r="P330" s="30" t="s">
        <f>IF(Q330=0,"",O330/Q330)</f>
        <v>23</v>
      </c>
      <c r="Q330" s="30"/>
      <c r="R330" s="35">
        <f>IF(C330=0,0,B330/C330)</f>
        <v>186.36206896551724</v>
      </c>
      <c r="S330" s="35">
        <f>EXP((((R330-R349)/R350+2)/4-1.8999999999999999)^3)</f>
        <v>0.059344634090591916</v>
      </c>
      <c r="T330" s="35">
        <f>B330/D330</f>
        <v>12.579109404259373</v>
      </c>
      <c r="U330" s="35">
        <f>EXP((((T330-T349)/T350+2)/4-1.8999999999999999)^3)</f>
        <v>0.0047039409434555682</v>
      </c>
      <c r="V330" s="35">
        <f>E330/D330</f>
        <v>0.44885263592217595</v>
      </c>
      <c r="W330" s="35">
        <f>EXP((((V330-V349)/V350+2)/4-1.8999999999999999)^3)</f>
        <v>0.015854453343419971</v>
      </c>
      <c r="X330" s="35">
        <f>F330/D330</f>
        <v>0.13034140561356738</v>
      </c>
      <c r="Y330" s="35">
        <f>EXP((((X330-X349)/X350+2)/4-1.8999999999999999)^3)</f>
        <v>0.12202949301622201</v>
      </c>
      <c r="Z330" s="35">
        <f>(I330+Q330)/D330</f>
        <v>0.2934427270130448</v>
      </c>
      <c r="AA330" s="35">
        <f>EXP((((Z330-Z349)/Z350+2)/4-1.8999999999999999)^3)</f>
        <v>0.095070251118237026</v>
      </c>
      <c r="AB330" s="35">
        <f>0.01*S330+0.14999999999999999*U330+0.23999999999999999*W330+0.25*Y330+0.34999999999999998*AA330</f>
        <v>0.068886067430283499</v>
      </c>
      <c r="AC330" s="38">
        <f>AB330/AB349</f>
        <v>0.024418326342843071</v>
      </c>
      <c r="AD330">
        <f>AC330-J330</f>
        <v>-3.3460514862297674e-06</v>
      </c>
    </row>
    <row r="331" spans="1:16384" ht="15.83333333333333">
      <c r="A331" s="39" t="s">
        <v>30</v>
      </c>
      <c r="B331" s="40">
        <v>9395</v>
      </c>
      <c r="C331" s="40">
        <v>41</v>
      </c>
      <c r="D331" s="40">
        <v>441.89545454545498</v>
      </c>
      <c r="E331" s="40">
        <v>267.088636363636</v>
      </c>
      <c r="F331" s="40">
        <v>46</v>
      </c>
      <c r="G331" s="40">
        <v>147</v>
      </c>
      <c r="H331" s="40">
        <v>29</v>
      </c>
      <c r="I331" s="40">
        <v>156.56999999999999</v>
      </c>
      <c r="J331" s="43">
        <v>0.040078669602223699</v>
      </c>
      <c r="K331" s="40">
        <v>289167</v>
      </c>
      <c r="L331" s="40">
        <v>6726880</v>
      </c>
      <c r="M331" s="44">
        <v>7016047</v>
      </c>
      <c r="N331" s="29">
        <f>ROUND(ROUND(0.050000000000000003*M349,0)*AC331,0)</f>
        <v>289122</v>
      </c>
      <c r="O331" s="30">
        <f>N331-K331</f>
        <v>-45</v>
      </c>
      <c r="P331" s="30" t="s">
        <f>IF(Q331=0,"",O331/Q331)</f>
        <v>23</v>
      </c>
      <c r="Q331" s="30"/>
      <c r="R331" s="35">
        <f>IF(C331=0,0,B331/C331)</f>
        <v>229.14634146341464</v>
      </c>
      <c r="S331" s="35">
        <f>EXP((((R331-R349)/R350+2)/4-1.8999999999999999)^3)</f>
        <v>0.11943992384046155</v>
      </c>
      <c r="T331" s="35">
        <f>B331/D331</f>
        <v>21.26068485964387</v>
      </c>
      <c r="U331" s="35">
        <f>EXP((((T331-T349)/T350+2)/4-1.8999999999999999)^3)</f>
        <v>0.091892954650091507</v>
      </c>
      <c r="V331" s="35">
        <f>E331/D331</f>
        <v>0.60441589433946596</v>
      </c>
      <c r="W331" s="35">
        <f>EXP((((V331-V349)/V350+2)/4-1.8999999999999999)^3)</f>
        <v>0.12472448769144216</v>
      </c>
      <c r="X331" s="35">
        <f>F331/D331</f>
        <v>0.10409702006850644</v>
      </c>
      <c r="Y331" s="35">
        <f>EXP((((X331-X349)/X350+2)/4-1.8999999999999999)^3)</f>
        <v>0.074958293670178228</v>
      </c>
      <c r="Z331" s="35">
        <f>(I331+Q331)/D331</f>
        <v>0.3543145746114359</v>
      </c>
      <c r="AA331" s="35">
        <f>EXP((((Z331-Z349)/Z350+2)/4-1.8999999999999999)^3)</f>
        <v>0.1411304014304747</v>
      </c>
      <c r="AB331" s="35">
        <f>0.01*S331+0.14999999999999999*U331+0.23999999999999999*W331+0.25*Y331+0.34999999999999998*AA331</f>
        <v>0.11304743340007517</v>
      </c>
      <c r="AC331" s="38">
        <f>AB331/AB349</f>
        <v>0.040072386535601842</v>
      </c>
      <c r="AD331">
        <f>AC331-J331</f>
        <v>-6.2830666218566256e-06</v>
      </c>
    </row>
    <row r="332" spans="1:16384" ht="15.83333333333333">
      <c r="A332" s="39" t="s">
        <v>31</v>
      </c>
      <c r="B332" s="40">
        <v>15105</v>
      </c>
      <c r="C332" s="40">
        <v>75</v>
      </c>
      <c r="D332" s="40">
        <v>654.625</v>
      </c>
      <c r="E332" s="40">
        <v>245.87878787878799</v>
      </c>
      <c r="F332" s="40">
        <v>42</v>
      </c>
      <c r="G332" s="40">
        <v>120</v>
      </c>
      <c r="H332" s="40">
        <v>25</v>
      </c>
      <c r="I332" s="40">
        <v>128.25</v>
      </c>
      <c r="J332" s="43">
        <v>0.016572591627009602</v>
      </c>
      <c r="K332" s="40">
        <v>119571</v>
      </c>
      <c r="L332" s="40">
        <v>2881085</v>
      </c>
      <c r="M332" s="44">
        <v>3000656</v>
      </c>
      <c r="N332" s="29">
        <f>ROUND(ROUND(0.050000000000000003*M349,0)*AC332,0)</f>
        <v>119566</v>
      </c>
      <c r="O332" s="30">
        <f>N332-K332</f>
        <v>-5</v>
      </c>
      <c r="P332" s="30" t="s">
        <f>IF(Q332=0,"",O332/Q332)</f>
        <v>23</v>
      </c>
      <c r="Q332" s="30"/>
      <c r="R332" s="35">
        <f>IF(C332=0,0,B332/C332)</f>
        <v>201.40000000000001</v>
      </c>
      <c r="S332" s="35">
        <f>EXP((((R332-R349)/R350+2)/4-1.8999999999999999)^3)</f>
        <v>0.077044061447438347</v>
      </c>
      <c r="T332" s="35">
        <f>B332/D332</f>
        <v>23.074279167462286</v>
      </c>
      <c r="U332" s="35">
        <f>EXP((((T332-T349)/T350+2)/4-1.8999999999999999)^3)</f>
        <v>0.14177586665235173</v>
      </c>
      <c r="V332" s="35">
        <f>E332/D332</f>
        <v>0.37560250201075118</v>
      </c>
      <c r="W332" s="35">
        <f>EXP((((V332-V349)/V350+2)/4-1.8999999999999999)^3)</f>
        <v>0.004233886826711524</v>
      </c>
      <c r="X332" s="35">
        <f>F332/D332</f>
        <v>0.064158869581821654</v>
      </c>
      <c r="Y332" s="35">
        <f>EXP((((X332-X349)/X350+2)/4-1.8999999999999999)^3)</f>
        <v>0.031169894352723652</v>
      </c>
      <c r="Z332" s="35">
        <f>(I332+Q332)/D332</f>
        <v>0.19591369104449113</v>
      </c>
      <c r="AA332" s="35">
        <f>EXP((((Z332-Z349)/Z350+2)/4-1.8999999999999999)^3)</f>
        <v>0.045443162714492558</v>
      </c>
      <c r="AB332" s="35">
        <f>0.01*S332+0.14999999999999999*U332+0.23999999999999999*W332+0.25*Y332+0.34999999999999998*AA332</f>
        <v>0.046750533988991219</v>
      </c>
      <c r="AC332" s="38">
        <f>AB332/AB349</f>
        <v>0.016571853180626057</v>
      </c>
      <c r="AD332">
        <f>AC332-J332</f>
        <v>-7.3844638354483849e-07</v>
      </c>
    </row>
    <row r="333" spans="1:16384" ht="15.83333333333333">
      <c r="A333" s="39" t="s">
        <v>32</v>
      </c>
      <c r="B333" s="40">
        <v>6017</v>
      </c>
      <c r="C333" s="40">
        <v>44</v>
      </c>
      <c r="D333" s="40">
        <v>339.54250000000002</v>
      </c>
      <c r="E333" s="40">
        <v>163.28181818181801</v>
      </c>
      <c r="F333" s="40">
        <v>21</v>
      </c>
      <c r="G333" s="40">
        <v>74</v>
      </c>
      <c r="H333" s="40">
        <v>6</v>
      </c>
      <c r="I333" s="40">
        <v>75.980000000000004</v>
      </c>
      <c r="J333" s="43">
        <v>0.013737935699104</v>
      </c>
      <c r="K333" s="40">
        <v>99119</v>
      </c>
      <c r="L333" s="40">
        <v>2784377</v>
      </c>
      <c r="M333" s="44">
        <v>2883496</v>
      </c>
      <c r="N333" s="29">
        <f>ROUND(ROUND(0.050000000000000003*M349,0)*AC333,0)</f>
        <v>99111</v>
      </c>
      <c r="O333" s="30">
        <f>N333-K333</f>
        <v>-8</v>
      </c>
      <c r="P333" s="30" t="s">
        <f>IF(Q333=0,"",O333/Q333)</f>
        <v>23</v>
      </c>
      <c r="Q333" s="30"/>
      <c r="R333" s="35">
        <f>IF(C333=0,0,B333/C333)</f>
        <v>136.75</v>
      </c>
      <c r="S333" s="35">
        <f>EXP((((R333-R349)/R350+2)/4-1.8999999999999999)^3)</f>
        <v>0.02214695618238573</v>
      </c>
      <c r="T333" s="35">
        <f>B333/D333</f>
        <v>17.720903863286626</v>
      </c>
      <c r="U333" s="35">
        <f>EXP((((T333-T349)/T350+2)/4-1.8999999999999999)^3)</f>
        <v>0.033061084682578123</v>
      </c>
      <c r="V333" s="35">
        <f>E333/D333</f>
        <v>0.48088771856783175</v>
      </c>
      <c r="W333" s="35">
        <f>EXP((((V333-V349)/V350+2)/4-1.8999999999999999)^3)</f>
        <v>0.026224034678726846</v>
      </c>
      <c r="X333" s="35">
        <f>F333/D333</f>
        <v>0.061847927726278742</v>
      </c>
      <c r="Y333" s="35">
        <f>EXP((((X333-X349)/X350+2)/4-1.8999999999999999)^3)</f>
        <v>0.029469940076098173</v>
      </c>
      <c r="Z333" s="35">
        <f>(I333+Q333)/D333</f>
        <v>0.22377169279250755</v>
      </c>
      <c r="AA333" s="35">
        <f>EXP((((Z333-Z349)/Z350+2)/4-1.8999999999999999)^3)</f>
        <v>0.056887488698818468</v>
      </c>
      <c r="AB333" s="35">
        <f>0.01*S333+0.14999999999999999*U333+0.23999999999999999*W333+0.25*Y333+0.34999999999999998*AA333</f>
        <v>0.038752506650716029</v>
      </c>
      <c r="AC333" s="38">
        <f>AB333/AB349</f>
        <v>0.013736759685956225</v>
      </c>
      <c r="AD333">
        <f>AC333-J333</f>
        <v>-1.1760131477748376e-06</v>
      </c>
    </row>
    <row r="334" spans="1:16384" ht="15.83333333333333">
      <c r="A334" s="39" t="s">
        <v>33</v>
      </c>
      <c r="B334" s="40">
        <v>7317</v>
      </c>
      <c r="C334" s="40">
        <v>38</v>
      </c>
      <c r="D334" s="40">
        <v>308.86363636363598</v>
      </c>
      <c r="E334" s="40">
        <v>154.363636363636</v>
      </c>
      <c r="F334" s="40">
        <v>17</v>
      </c>
      <c r="G334" s="40">
        <v>34</v>
      </c>
      <c r="H334" s="40">
        <v>6</v>
      </c>
      <c r="I334" s="40">
        <v>35.979999999999997</v>
      </c>
      <c r="J334" s="43">
        <v>0.016793243506396799</v>
      </c>
      <c r="K334" s="40">
        <v>121163</v>
      </c>
      <c r="L334" s="40">
        <v>2871129</v>
      </c>
      <c r="M334" s="44">
        <v>2992292</v>
      </c>
      <c r="N334" s="29">
        <f>ROUND(ROUND(0.050000000000000003*M349,0)*AC334,0)</f>
        <v>121164</v>
      </c>
      <c r="O334" s="30">
        <f>N334-K334</f>
        <v>1</v>
      </c>
      <c r="P334" s="30" t="s">
        <f>IF(Q334=0,"",O334/Q334)</f>
        <v>23</v>
      </c>
      <c r="Q334" s="30"/>
      <c r="R334" s="35">
        <f>IF(C334=0,0,B334/C334)</f>
        <v>192.55263157894737</v>
      </c>
      <c r="S334" s="35">
        <f>EXP((((R334-R349)/R350+2)/4-1.8999999999999999)^3)</f>
        <v>0.066211702660960492</v>
      </c>
      <c r="T334" s="35">
        <f>B334/D334</f>
        <v>23.690066225165591</v>
      </c>
      <c r="U334" s="35">
        <f>EXP((((T334-T349)/T350+2)/4-1.8999999999999999)^3)</f>
        <v>0.1621556592045259</v>
      </c>
      <c r="V334" s="35">
        <f>E334/D334</f>
        <v>0.49977924944812308</v>
      </c>
      <c r="W334" s="35">
        <f>EXP((((V334-V349)/V350+2)/4-1.8999999999999999)^3)</f>
        <v>0.034584428625223609</v>
      </c>
      <c r="X334" s="35">
        <f>F334/D334</f>
        <v>0.055040470934510741</v>
      </c>
      <c r="Y334" s="35">
        <f>EXP((((X334-X349)/X350+2)/4-1.8999999999999999)^3)</f>
        <v>0.024894842654452649</v>
      </c>
      <c r="Z334" s="35">
        <f>(I334+Q334)/D334</f>
        <v>0.11649153789551155</v>
      </c>
      <c r="AA334" s="35">
        <f>EXP((((Z334-Z349)/Z350+2)/4-1.8999999999999999)^3)</f>
        <v>0.0224739298466511</v>
      </c>
      <c r="AB334" s="35">
        <f>0.01*S334+0.14999999999999999*U334+0.23999999999999999*W334+0.25*Y334+0.34999999999999998*AA334</f>
        <v>0.047375314887283207</v>
      </c>
      <c r="AC334" s="38">
        <f>AB334/AB349</f>
        <v>0.016793321823508137</v>
      </c>
      <c r="AD334">
        <f>AC334-J334</f>
        <v>7.8317111337766754e-08</v>
      </c>
    </row>
    <row r="335" spans="1:16384" ht="15.83333333333333">
      <c r="A335" s="39" t="s">
        <v>34</v>
      </c>
      <c r="B335" s="40">
        <v>9430</v>
      </c>
      <c r="C335" s="40">
        <v>41</v>
      </c>
      <c r="D335" s="40">
        <v>423.85984848484799</v>
      </c>
      <c r="E335" s="40">
        <v>282.45075757575802</v>
      </c>
      <c r="F335" s="40">
        <v>28</v>
      </c>
      <c r="G335" s="40">
        <v>75</v>
      </c>
      <c r="H335" s="40">
        <v>16</v>
      </c>
      <c r="I335" s="40">
        <v>80.280000000000001</v>
      </c>
      <c r="J335" s="43">
        <v>0.033807693293887602</v>
      </c>
      <c r="K335" s="40">
        <v>243922</v>
      </c>
      <c r="L335" s="40">
        <v>2880040</v>
      </c>
      <c r="M335" s="44">
        <v>3123962</v>
      </c>
      <c r="N335" s="29">
        <f>ROUND(ROUND(0.050000000000000003*M349,0)*AC335,0)</f>
        <v>243917</v>
      </c>
      <c r="O335" s="30">
        <f>N335-K335</f>
        <v>-5</v>
      </c>
      <c r="P335" s="30" t="s">
        <f>IF(Q335=0,"",O335/Q335)</f>
        <v>23</v>
      </c>
      <c r="Q335" s="30"/>
      <c r="R335" s="35">
        <f>IF(C335=0,0,B335/C335)</f>
        <v>230</v>
      </c>
      <c r="S335" s="35">
        <f>EXP((((R335-R349)/R350+2)/4-1.8999999999999999)^3)</f>
        <v>0.12095800936893961</v>
      </c>
      <c r="T335" s="35">
        <f>B335/D335</f>
        <v>22.247919999285095</v>
      </c>
      <c r="U335" s="35">
        <f>EXP((((T335-T349)/T350+2)/4-1.8999999999999999)^3)</f>
        <v>0.11719541071794486</v>
      </c>
      <c r="V335" s="35">
        <f>E335/D335</f>
        <v>0.66637771561855075</v>
      </c>
      <c r="W335" s="35">
        <f>EXP((((V335-V349)/V350+2)/4-1.8999999999999999)^3)</f>
        <v>0.22233209609929991</v>
      </c>
      <c r="X335" s="35">
        <f>F335/D335</f>
        <v>0.066059571577940901</v>
      </c>
      <c r="Y335" s="35">
        <f>EXP((((X335-X349)/X350+2)/4-1.8999999999999999)^3)</f>
        <v>0.032626685532606642</v>
      </c>
      <c r="Z335" s="35">
        <f>(I335+Q335)/D335</f>
        <v>0.18940222879561056</v>
      </c>
      <c r="AA335" s="35">
        <f>EXP((((Z335-Z349)/Z350+2)/4-1.8999999999999999)^3)</f>
        <v>0.043048325283636328</v>
      </c>
      <c r="AB335" s="35">
        <f>0.01*S335+0.14999999999999999*U335+0.23999999999999999*W335+0.25*Y335+0.34999999999999998*AA335</f>
        <v>0.09537217999763746</v>
      </c>
      <c r="AC335" s="38">
        <f>AB335/AB349</f>
        <v>0.033806967099226343</v>
      </c>
      <c r="AD335">
        <f>AC335-J335</f>
        <v>-7.261946612588388e-07</v>
      </c>
    </row>
    <row r="336" spans="1:16384" ht="15.83333333333333">
      <c r="A336" s="39" t="s">
        <v>35</v>
      </c>
      <c r="B336" s="40">
        <v>6837</v>
      </c>
      <c r="C336" s="40">
        <v>47</v>
      </c>
      <c r="D336" s="40">
        <v>441.48939393939401</v>
      </c>
      <c r="E336" s="40">
        <v>258.82575757575802</v>
      </c>
      <c r="F336" s="40">
        <v>58</v>
      </c>
      <c r="G336" s="40">
        <v>116</v>
      </c>
      <c r="H336" s="40">
        <v>77</v>
      </c>
      <c r="I336" s="40">
        <v>141.41</v>
      </c>
      <c r="J336" s="43">
        <v>0.034783440298212703</v>
      </c>
      <c r="K336" s="40">
        <v>250962</v>
      </c>
      <c r="L336" s="40">
        <v>3003531</v>
      </c>
      <c r="M336" s="44">
        <v>3254493</v>
      </c>
      <c r="N336" s="29">
        <f>ROUND(ROUND(0.050000000000000003*M349,0)*AC336,0)</f>
        <v>250929</v>
      </c>
      <c r="O336" s="30">
        <f>N336-K336</f>
        <v>-33</v>
      </c>
      <c r="P336" s="30" t="s">
        <f>IF(Q336=0,"",O336/Q336)</f>
        <v>23</v>
      </c>
      <c r="Q336" s="30"/>
      <c r="R336" s="35">
        <f>IF(C336=0,0,B336/C336)</f>
        <v>145.46808510638297</v>
      </c>
      <c r="S336" s="35">
        <f>EXP((((R336-R349)/R350+2)/4-1.8999999999999999)^3)</f>
        <v>0.026716495585953771</v>
      </c>
      <c r="T336" s="35">
        <f>B336/D336</f>
        <v>15.486215736676469</v>
      </c>
      <c r="U336" s="35">
        <f>EXP((((T336-T349)/T350+2)/4-1.8999999999999999)^3)</f>
        <v>0.015220063495753411</v>
      </c>
      <c r="V336" s="35">
        <f>E336/D336</f>
        <v>0.58625589001417466</v>
      </c>
      <c r="W336" s="35">
        <f>EXP((((V336-V349)/V350+2)/4-1.8999999999999999)^3)</f>
        <v>0.10274984759903963</v>
      </c>
      <c r="X336" s="35">
        <f>F336/D336</f>
        <v>0.13137348438309715</v>
      </c>
      <c r="Y336" s="35">
        <f>EXP((((X336-X349)/X350+2)/4-1.8999999999999999)^3)</f>
        <v>0.12422100189662018</v>
      </c>
      <c r="Z336" s="35">
        <f>(I336+Q336)/D336</f>
        <v>0.32030214528644424</v>
      </c>
      <c r="AA336" s="35">
        <f>EXP((((Z336-Z349)/Z350+2)/4-1.8999999999999999)^3)</f>
        <v>0.11385307278496262</v>
      </c>
      <c r="AB336" s="35">
        <f>0.01*S336+0.14999999999999999*U336+0.23999999999999999*W336+0.25*Y336+0.34999999999999998*AA336</f>
        <v>0.098113963852884012</v>
      </c>
      <c r="AC336" s="38">
        <f>AB336/AB349</f>
        <v>0.034778858447309262</v>
      </c>
      <c r="AD336">
        <f>AC336-J336</f>
        <v>-4.5818509034414867e-06</v>
      </c>
    </row>
    <row r="337" spans="1:16384" ht="15.83333333333333">
      <c r="A337" s="39" t="s">
        <v>36</v>
      </c>
      <c r="B337" s="40">
        <v>3363</v>
      </c>
      <c r="C337" s="40">
        <v>57</v>
      </c>
      <c r="D337" s="40">
        <v>199.83795454545501</v>
      </c>
      <c r="E337" s="40">
        <v>77.855681818181793</v>
      </c>
      <c r="F337" s="40">
        <v>11</v>
      </c>
      <c r="G337" s="40">
        <v>32</v>
      </c>
      <c r="H337" s="40">
        <v>18</v>
      </c>
      <c r="I337" s="40">
        <v>37.939999999999998</v>
      </c>
      <c r="J337" s="43">
        <v>0.0093574692116476996</v>
      </c>
      <c r="K337" s="40">
        <v>67514</v>
      </c>
      <c r="L337" s="40">
        <v>1410332</v>
      </c>
      <c r="M337" s="44">
        <v>1477846</v>
      </c>
      <c r="N337" s="29">
        <f>ROUND(ROUND(0.050000000000000003*M349,0)*AC337,0)</f>
        <v>67510</v>
      </c>
      <c r="O337" s="30">
        <f>N337-K337</f>
        <v>-4</v>
      </c>
      <c r="P337" s="30" t="s">
        <f>IF(Q337=0,"",O337/Q337)</f>
        <v>23</v>
      </c>
      <c r="Q337" s="30"/>
      <c r="R337" s="35">
        <f>IF(C337=0,0,B337/C337)</f>
        <v>59</v>
      </c>
      <c r="S337" s="35">
        <f>EXP((((R337-R349)/R350+2)/4-1.8999999999999999)^3)</f>
        <v>0.0030982628251229232</v>
      </c>
      <c r="T337" s="35">
        <f>B337/D337</f>
        <v>16.828635019055174</v>
      </c>
      <c r="U337" s="35">
        <f>EXP((((T337-T349)/T350+2)/4-1.8999999999999999)^3)</f>
        <v>0.024564280517132841</v>
      </c>
      <c r="V337" s="35">
        <f>E337/D337</f>
        <v>0.38959406883076753</v>
      </c>
      <c r="W337" s="35">
        <f>EXP((((V337-V349)/V350+2)/4-1.8999999999999999)^3)</f>
        <v>0.0055526643406893939</v>
      </c>
      <c r="X337" s="35">
        <f>F337/D337</f>
        <v>0.055044598635030299</v>
      </c>
      <c r="Y337" s="35">
        <f>EXP((((X337-X349)/X350+2)/4-1.8999999999999999)^3)</f>
        <v>0.024897429235762984</v>
      </c>
      <c r="Z337" s="35">
        <f>(I337+Q337)/D337</f>
        <v>0.18985382474664086</v>
      </c>
      <c r="AA337" s="35">
        <f>EXP((((Z337-Z349)/Z350+2)/4-1.8999999999999999)^3)</f>
        <v>0.043211139778350005</v>
      </c>
      <c r="AB337" s="35">
        <f>0.01*S337+0.14999999999999999*U337+0.23999999999999999*W337+0.25*Y337+0.34999999999999998*AA337</f>
        <v>0.026396520378949857</v>
      </c>
      <c r="AC337" s="38">
        <f>AB337/AB349</f>
        <v>0.0093568826465676002</v>
      </c>
      <c r="AD337">
        <f>AC337-J337</f>
        <v>-5.8656508009936881e-07</v>
      </c>
    </row>
    <row r="338" spans="1:16384" ht="15.83333333333333">
      <c r="A338" s="39" t="s">
        <v>37</v>
      </c>
      <c r="B338" s="40">
        <v>6558</v>
      </c>
      <c r="C338" s="40">
        <v>24</v>
      </c>
      <c r="D338" s="40">
        <v>307.86931818181802</v>
      </c>
      <c r="E338" s="40">
        <v>268.55113636363598</v>
      </c>
      <c r="F338" s="40">
        <v>46</v>
      </c>
      <c r="G338" s="40">
        <v>103</v>
      </c>
      <c r="H338" s="40">
        <v>45</v>
      </c>
      <c r="I338" s="40">
        <v>117.84999999999999</v>
      </c>
      <c r="J338" s="43">
        <v>0.10073562176497899</v>
      </c>
      <c r="K338" s="40">
        <v>726806</v>
      </c>
      <c r="L338" s="40">
        <v>7780003</v>
      </c>
      <c r="M338" s="44">
        <v>8506809</v>
      </c>
      <c r="N338" s="29">
        <f>ROUND(ROUND(0.050000000000000003*M349,0)*AC338,0)</f>
        <v>726744</v>
      </c>
      <c r="O338" s="30">
        <f>N338-K338</f>
        <v>-62</v>
      </c>
      <c r="P338" s="30" t="s">
        <f>IF(Q338=0,"",O338/Q338)</f>
        <v>23</v>
      </c>
      <c r="Q338" s="30"/>
      <c r="R338" s="35">
        <f>IF(C338=0,0,B338/C338)</f>
        <v>273.25</v>
      </c>
      <c r="S338" s="35">
        <f>EXP((((R338-R349)/R350+2)/4-1.8999999999999999)^3)</f>
        <v>0.21526364033400613</v>
      </c>
      <c r="T338" s="35">
        <f>B338/D338</f>
        <v>21.301245732213722</v>
      </c>
      <c r="U338" s="35">
        <f>EXP((((T338-T349)/T350+2)/4-1.8999999999999999)^3)</f>
        <v>0.092847847587213636</v>
      </c>
      <c r="V338" s="35">
        <f>E338/D338</f>
        <v>0.8722893789794216</v>
      </c>
      <c r="W338" s="35">
        <f>EXP((((V338-V349)/V350+2)/4-1.8999999999999999)^3)</f>
        <v>0.69958146326844306</v>
      </c>
      <c r="X338" s="35">
        <f>F338/D338</f>
        <v>0.14941404447725393</v>
      </c>
      <c r="Y338" s="35">
        <f>EXP((((X338-X349)/X350+2)/4-1.8999999999999999)^3)</f>
        <v>0.16686484307784671</v>
      </c>
      <c r="Z338" s="35">
        <f>(I338+Q338)/D338</f>
        <v>0.38279228568792117</v>
      </c>
      <c r="AA338" s="35">
        <f>EXP((((Z338-Z349)/Z350+2)/4-1.8999999999999999)^3)</f>
        <v>0.16703904063183161</v>
      </c>
      <c r="AB338" s="35">
        <f>0.01*S338+0.14999999999999999*U338+0.23999999999999999*W338+0.25*Y338+0.34999999999999998*AA338</f>
        <v>0.28415923971645118</v>
      </c>
      <c r="AC338" s="38">
        <f>AB338/AB349</f>
        <v>0.10072708905545841</v>
      </c>
      <c r="AD338">
        <f>AC338-J338</f>
        <v>-8.5327095205867121e-06</v>
      </c>
    </row>
    <row r="339" spans="1:16384" ht="15.83333333333333">
      <c r="A339" s="39" t="s">
        <v>38</v>
      </c>
      <c r="B339" s="40">
        <v>3087</v>
      </c>
      <c r="C339" s="40">
        <v>37</v>
      </c>
      <c r="D339" s="40">
        <v>142.79545454545499</v>
      </c>
      <c r="E339" s="40">
        <v>52.636363636363598</v>
      </c>
      <c r="F339" s="40">
        <v>1</v>
      </c>
      <c r="G339" s="40">
        <v>5</v>
      </c>
      <c r="H339" s="40">
        <v>1</v>
      </c>
      <c r="I339" s="40">
        <v>5.3300000000000001</v>
      </c>
      <c r="J339" s="43">
        <v>0.00750756931580592</v>
      </c>
      <c r="K339" s="40">
        <v>54167</v>
      </c>
      <c r="L339" s="40">
        <v>1335611</v>
      </c>
      <c r="M339" s="44">
        <v>1389778</v>
      </c>
      <c r="N339" s="29">
        <f>ROUND(ROUND(0.050000000000000003*M349,0)*AC339,0)</f>
        <v>54170</v>
      </c>
      <c r="O339" s="30">
        <f>N339-K339</f>
        <v>3</v>
      </c>
      <c r="P339" s="30" t="s">
        <f>IF(Q339=0,"",O339/Q339)</f>
        <v>23</v>
      </c>
      <c r="Q339" s="30"/>
      <c r="R339" s="35">
        <f>IF(C339=0,0,B339/C339)</f>
        <v>83.432432432432435</v>
      </c>
      <c r="S339" s="35">
        <f>EXP((((R339-R349)/R350+2)/4-1.8999999999999999)^3)</f>
        <v>0.0060984483091377235</v>
      </c>
      <c r="T339" s="35">
        <f>B339/D339</f>
        <v>21.618335190195701</v>
      </c>
      <c r="U339" s="35">
        <f>EXP((((T339-T349)/T350+2)/4-1.8999999999999999)^3)</f>
        <v>0.1005597285525424</v>
      </c>
      <c r="V339" s="35">
        <f>E339/D339</f>
        <v>0.36861371956071798</v>
      </c>
      <c r="W339" s="35">
        <f>EXP((((V339-V349)/V350+2)/4-1.8999999999999999)^3)</f>
        <v>0.0036847867076550849</v>
      </c>
      <c r="X339" s="35">
        <f>F339/D339</f>
        <v>0.0070030240331051827</v>
      </c>
      <c r="Y339" s="35">
        <f>EXP((((X339-X349)/X350+2)/4-1.8999999999999999)^3)</f>
        <v>0.006480404899764482</v>
      </c>
      <c r="Z339" s="35">
        <f>(I339+Q339)/D339</f>
        <v>0.037326118096450624</v>
      </c>
      <c r="AA339" s="35">
        <f>EXP((((Z339-Z349)/Z350+2)/4-1.8999999999999999)^3)</f>
        <v>0.010089321369579301</v>
      </c>
      <c r="AB339" s="35">
        <f>0.01*S339+0.14999999999999999*U339+0.23999999999999999*W339+0.25*Y339+0.34999999999999998*AA339</f>
        <v>0.021180656280103835</v>
      </c>
      <c r="AC339" s="38">
        <f>AB339/AB349</f>
        <v>0.0075079939456058377</v>
      </c>
      <c r="AD339">
        <f>AC339-J339</f>
        <v>4.2462979991768346e-07</v>
      </c>
    </row>
    <row r="340" spans="1:16384" ht="15.83333333333333">
      <c r="A340" s="39" t="s">
        <v>39</v>
      </c>
      <c r="B340" s="40">
        <v>8052</v>
      </c>
      <c r="C340" s="40">
        <v>65</v>
      </c>
      <c r="D340" s="40">
        <v>265.65909090909099</v>
      </c>
      <c r="E340" s="40">
        <v>203.977272727273</v>
      </c>
      <c r="F340" s="40">
        <v>17</v>
      </c>
      <c r="G340" s="40">
        <v>63</v>
      </c>
      <c r="H340" s="40">
        <v>48</v>
      </c>
      <c r="I340" s="40">
        <v>78.840000000000003</v>
      </c>
      <c r="J340" s="43">
        <v>0.078171195089109705</v>
      </c>
      <c r="K340" s="40">
        <v>564004</v>
      </c>
      <c r="L340" s="40">
        <v>5040885</v>
      </c>
      <c r="M340" s="44">
        <v>5604889</v>
      </c>
      <c r="N340" s="29">
        <f>ROUND(ROUND(0.050000000000000003*M349,0)*AC340,0)</f>
        <v>563975</v>
      </c>
      <c r="O340" s="30">
        <f>N340-K340</f>
        <v>-29</v>
      </c>
      <c r="P340" s="30" t="s">
        <f>IF(Q340=0,"",O340/Q340)</f>
        <v>23</v>
      </c>
      <c r="Q340" s="30"/>
      <c r="R340" s="35">
        <f>IF(C340=0,0,B340/C340)</f>
        <v>123.87692307692308</v>
      </c>
      <c r="S340" s="35">
        <f>EXP((((R340-R349)/R350+2)/4-1.8999999999999999)^3)</f>
        <v>0.016594101518476331</v>
      </c>
      <c r="T340" s="35">
        <f>B340/D340</f>
        <v>30.309521772606715</v>
      </c>
      <c r="U340" s="35">
        <f>EXP((((T340-T349)/T350+2)/4-1.8999999999999999)^3)</f>
        <v>0.47601163333028956</v>
      </c>
      <c r="V340" s="35">
        <f>E340/D340</f>
        <v>0.76781589528616734</v>
      </c>
      <c r="W340" s="35">
        <f>EXP((((V340-V349)/V350+2)/4-1.8999999999999999)^3)</f>
        <v>0.44642928215109262</v>
      </c>
      <c r="X340" s="35">
        <f>F340/D340</f>
        <v>0.063991787150312243</v>
      </c>
      <c r="Y340" s="35">
        <f>EXP((((X340-X349)/X350+2)/4-1.8999999999999999)^3)</f>
        <v>0.031044387799806453</v>
      </c>
      <c r="Z340" s="35">
        <f>(I340+Q340)/D340</f>
        <v>0.29677132346650692</v>
      </c>
      <c r="AA340" s="35">
        <f>EXP((((Z340-Z349)/Z350+2)/4-1.8999999999999999)^3)</f>
        <v>0.097269058100483169</v>
      </c>
      <c r="AB340" s="35">
        <f>0.01*S340+0.14999999999999999*U340+0.23999999999999999*W340+0.25*Y340+0.34999999999999998*AA340</f>
        <v>0.22051598101611114</v>
      </c>
      <c r="AC340" s="38">
        <f>AB340/AB349</f>
        <v>0.078167202587274026</v>
      </c>
      <c r="AD340">
        <f>AC340-J340</f>
        <v>-3.9925018356784525e-06</v>
      </c>
    </row>
    <row r="341" spans="1:16384" ht="15.83333333333333">
      <c r="A341" s="39" t="s">
        <v>40</v>
      </c>
      <c r="B341" s="40">
        <v>5959</v>
      </c>
      <c r="C341" s="40">
        <v>65</v>
      </c>
      <c r="D341" s="40">
        <v>349.44318181818198</v>
      </c>
      <c r="E341" s="40">
        <v>179.261363636364</v>
      </c>
      <c r="F341" s="40">
        <v>24</v>
      </c>
      <c r="G341" s="40">
        <v>23</v>
      </c>
      <c r="H341" s="40">
        <v>8</v>
      </c>
      <c r="I341" s="40">
        <v>25.640000000000001</v>
      </c>
      <c r="J341" s="43">
        <v>0.0098788840170838908</v>
      </c>
      <c r="K341" s="40">
        <v>71276</v>
      </c>
      <c r="L341" s="40">
        <v>1784297</v>
      </c>
      <c r="M341" s="44">
        <v>1855573</v>
      </c>
      <c r="N341" s="29">
        <f>ROUND(ROUND(0.050000000000000003*M349,0)*AC341,0)</f>
        <v>71278</v>
      </c>
      <c r="O341" s="30">
        <f>N341-K341</f>
        <v>2</v>
      </c>
      <c r="P341" s="30" t="s">
        <f>IF(Q341=0,"",O341/Q341)</f>
        <v>23</v>
      </c>
      <c r="Q341" s="30"/>
      <c r="R341" s="35">
        <f>IF(C341=0,0,B341/C341)</f>
        <v>91.676923076923075</v>
      </c>
      <c r="S341" s="35">
        <f>EXP((((R341-R349)/R350+2)/4-1.8999999999999999)^3)</f>
        <v>0.0075685048388669735</v>
      </c>
      <c r="T341" s="35">
        <f>B341/D341</f>
        <v>17.052843809957391</v>
      </c>
      <c r="U341" s="35">
        <f>EXP((((T341-T349)/T350+2)/4-1.8999999999999999)^3)</f>
        <v>0.026509391659551615</v>
      </c>
      <c r="V341" s="35">
        <f>E341/D341</f>
        <v>0.51299144743260461</v>
      </c>
      <c r="W341" s="35">
        <f>EXP((((V341-V349)/V350+2)/4-1.8999999999999999)^3)</f>
        <v>0.041611030770935274</v>
      </c>
      <c r="X341" s="35">
        <f>F341/D341</f>
        <v>0.068680693310786606</v>
      </c>
      <c r="Y341" s="35">
        <f>EXP((((X341-X349)/X350+2)/4-1.8999999999999999)^3)</f>
        <v>0.03472504289205891</v>
      </c>
      <c r="Z341" s="35">
        <f>(I341+Q341)/D341</f>
        <v>0.073373874020357027</v>
      </c>
      <c r="AA341" s="35">
        <f>EXP((((Z341-Z349)/Z350+2)/4-1.8999999999999999)^3)</f>
        <v>0.014714518965420509</v>
      </c>
      <c r="AB341" s="35">
        <f>0.01*S341+0.14999999999999999*U341+0.23999999999999999*W341+0.25*Y341+0.34999999999999998*AA341</f>
        <v>0.027870083543257779</v>
      </c>
      <c r="AC341" s="38">
        <f>AB341/AB349</f>
        <v>0.0098792226142146011</v>
      </c>
      <c r="AD341">
        <f>AC341-J341</f>
        <v>3.3859713071023034e-07</v>
      </c>
    </row>
    <row r="342" spans="1:16384" ht="15.83333333333333">
      <c r="A342" s="39" t="s">
        <v>41</v>
      </c>
      <c r="B342" s="40">
        <v>5549</v>
      </c>
      <c r="C342" s="40">
        <v>34</v>
      </c>
      <c r="D342" s="40">
        <v>282.47727272727298</v>
      </c>
      <c r="E342" s="40">
        <v>150.68181818181799</v>
      </c>
      <c r="F342" s="40">
        <v>5</v>
      </c>
      <c r="G342" s="40">
        <v>11</v>
      </c>
      <c r="H342" s="40">
        <v>1</v>
      </c>
      <c r="I342" s="40">
        <v>11.33</v>
      </c>
      <c r="J342" s="43">
        <v>0.010025384668159399</v>
      </c>
      <c r="K342" s="40">
        <v>72333</v>
      </c>
      <c r="L342" s="40">
        <v>3567381</v>
      </c>
      <c r="M342" s="44">
        <v>3639714</v>
      </c>
      <c r="N342" s="29">
        <f>ROUND(ROUND(0.050000000000000003*M349,0)*AC342,0)</f>
        <v>72336</v>
      </c>
      <c r="O342" s="30">
        <f>N342-K342</f>
        <v>3</v>
      </c>
      <c r="P342" s="30" t="s">
        <f>IF(Q342=0,"",O342/Q342)</f>
        <v>23</v>
      </c>
      <c r="Q342" s="30"/>
      <c r="R342" s="35">
        <f>IF(C342=0,0,B342/C342)</f>
        <v>163.20588235294119</v>
      </c>
      <c r="S342" s="35">
        <f>EXP((((R342-R349)/R350+2)/4-1.8999999999999999)^3)</f>
        <v>0.038387077320846757</v>
      </c>
      <c r="T342" s="35">
        <f>B342/D342</f>
        <v>19.644058250864894</v>
      </c>
      <c r="U342" s="35">
        <f>EXP((((T342-T349)/T350+2)/4-1.8999999999999999)^3)</f>
        <v>0.059368720473803857</v>
      </c>
      <c r="V342" s="35">
        <f>E342/D342</f>
        <v>0.53342988172821515</v>
      </c>
      <c r="W342" s="35">
        <f>EXP((((V342-V349)/V350+2)/4-1.8999999999999999)^3)</f>
        <v>0.054649010485907749</v>
      </c>
      <c r="X342" s="35">
        <f>F342/D342</f>
        <v>0.017700539061871415</v>
      </c>
      <c r="Y342" s="35">
        <f>EXP((((X342-X349)/X350+2)/4-1.8999999999999999)^3)</f>
        <v>0.0089604135798130192</v>
      </c>
      <c r="Z342" s="35">
        <f>(I342+Q342)/D342</f>
        <v>0.040109421514200626</v>
      </c>
      <c r="AA342" s="35">
        <f>EXP((((Z342-Z349)/Z350+2)/4-1.8999999999999999)^3)</f>
        <v>0.010395621015949779</v>
      </c>
      <c r="AB342" s="35">
        <f>0.01*S342+0.14999999999999999*U342+0.23999999999999999*W342+0.25*Y342+0.34999999999999998*AA342</f>
        <v>0.028283512111432582</v>
      </c>
      <c r="AC342" s="38">
        <f>AB342/AB349</f>
        <v>0.010025772331359706</v>
      </c>
      <c r="AD342">
        <f>AC342-J342</f>
        <v>3.8766320030643453e-07</v>
      </c>
    </row>
    <row r="343" spans="1:16384" ht="15.83333333333333">
      <c r="A343" s="39" t="s">
        <v>42</v>
      </c>
      <c r="B343" s="40">
        <v>7148</v>
      </c>
      <c r="C343" s="40">
        <v>61</v>
      </c>
      <c r="D343" s="40">
        <v>310.34977718360102</v>
      </c>
      <c r="E343" s="40">
        <v>156.75924688057</v>
      </c>
      <c r="F343" s="40">
        <v>1</v>
      </c>
      <c r="G343" s="40">
        <v>3</v>
      </c>
      <c r="H343" s="40">
        <v>0</v>
      </c>
      <c r="I343" s="40">
        <v>3</v>
      </c>
      <c r="J343" s="43">
        <v>0.012123933729592</v>
      </c>
      <c r="K343" s="40">
        <v>87474</v>
      </c>
      <c r="L343" s="40">
        <v>1606122</v>
      </c>
      <c r="M343" s="44">
        <v>1693596</v>
      </c>
      <c r="N343" s="29">
        <f>ROUND(ROUND(0.050000000000000003*M349,0)*AC343,0)</f>
        <v>87476</v>
      </c>
      <c r="O343" s="30">
        <f>N343-K343</f>
        <v>2</v>
      </c>
      <c r="P343" s="30" t="s">
        <f>IF(Q343=0,"",O343/Q343)</f>
        <v>23</v>
      </c>
      <c r="Q343" s="30"/>
      <c r="R343" s="35">
        <f>IF(C343=0,0,B343/C343)</f>
        <v>117.18032786885246</v>
      </c>
      <c r="S343" s="35">
        <f>EXP((((R343-R349)/R350+2)/4-1.8999999999999999)^3)</f>
        <v>0.014200646916336291</v>
      </c>
      <c r="T343" s="35">
        <f>B343/D343</f>
        <v>23.032077112693678</v>
      </c>
      <c r="U343" s="35">
        <f>EXP((((T343-T349)/T350+2)/4-1.8999999999999999)^3)</f>
        <v>0.14044390508823668</v>
      </c>
      <c r="V343" s="35">
        <f>E343/D343</f>
        <v>0.50510507306674235</v>
      </c>
      <c r="W343" s="35">
        <f>EXP((((V343-V349)/V350+2)/4-1.8999999999999999)^3)</f>
        <v>0.037292816906108493</v>
      </c>
      <c r="X343" s="35">
        <f>F343/D343</f>
        <v>0.0032221708327775152</v>
      </c>
      <c r="Y343" s="35">
        <f>EXP((((X343-X349)/X350+2)/4-1.8999999999999999)^3)</f>
        <v>0.0057592282884138144</v>
      </c>
      <c r="Z343" s="35">
        <f>(I343+Q343)/D343</f>
        <v>0.0096665124983325457</v>
      </c>
      <c r="AA343" s="35">
        <f>EXP((((Z343-Z349)/Z350+2)/4-1.8999999999999999)^3)</f>
        <v>0.0074420246807666958</v>
      </c>
      <c r="AB343" s="35">
        <f>0.01*S343+0.14999999999999999*U343+0.23999999999999999*W343+0.25*Y343+0.34999999999999998*AA343</f>
        <v>0.034203384000236703</v>
      </c>
      <c r="AC343" s="38">
        <f>AB343/AB349</f>
        <v>0.012124213555848791</v>
      </c>
      <c r="AD343">
        <f>AC343-J343</f>
        <v>2.7982625679101591e-07</v>
      </c>
    </row>
    <row r="344" spans="1:16384" ht="15.83333333333333">
      <c r="A344" s="39" t="s">
        <v>43</v>
      </c>
      <c r="B344" s="40">
        <v>15919</v>
      </c>
      <c r="C344" s="40">
        <v>73</v>
      </c>
      <c r="D344" s="40">
        <v>456.49213052989802</v>
      </c>
      <c r="E344" s="40">
        <v>180.95690325717101</v>
      </c>
      <c r="F344" s="40">
        <v>3</v>
      </c>
      <c r="G344" s="40">
        <v>18</v>
      </c>
      <c r="H344" s="40">
        <v>3</v>
      </c>
      <c r="I344" s="40">
        <v>18.989999999999998</v>
      </c>
      <c r="J344" s="43">
        <v>0.041158921328318797</v>
      </c>
      <c r="K344" s="40">
        <v>296961</v>
      </c>
      <c r="L344" s="40">
        <v>2069879</v>
      </c>
      <c r="M344" s="44">
        <v>2366840</v>
      </c>
      <c r="N344" s="29">
        <f>ROUND(ROUND(0.050000000000000003*M349,0)*AC344,0)</f>
        <v>296961</v>
      </c>
      <c r="O344" s="30">
        <f>N344-K344</f>
        <v>0</v>
      </c>
      <c r="P344" s="30" t="s">
        <f>IF(Q344=0,"",O344/Q344)</f>
        <v>23</v>
      </c>
      <c r="Q344" s="30"/>
      <c r="R344" s="35">
        <f>IF(C344=0,0,B344/C344)</f>
        <v>218.06849315068493</v>
      </c>
      <c r="S344" s="35">
        <f>EXP((((R344-R349)/R350+2)/4-1.8999999999999999)^3)</f>
        <v>0.10091950615286654</v>
      </c>
      <c r="T344" s="35">
        <f>B344/D344</f>
        <v>34.872452196538759</v>
      </c>
      <c r="U344" s="35">
        <f>EXP((((T344-T349)/T350+2)/4-1.8999999999999999)^3)</f>
        <v>0.72194797517124476</v>
      </c>
      <c r="V344" s="35">
        <f>E344/D344</f>
        <v>0.39640749786226426</v>
      </c>
      <c r="W344" s="35">
        <f>EXP((((V344-V349)/V350+2)/4-1.8999999999999999)^3)</f>
        <v>0.0063155217084258615</v>
      </c>
      <c r="X344" s="35">
        <f>F344/D344</f>
        <v>0.0065718548017850544</v>
      </c>
      <c r="Y344" s="35">
        <f>EXP((((X344-X349)/X350+2)/4-1.8999999999999999)^3)</f>
        <v>0.0063943862215691582</v>
      </c>
      <c r="Z344" s="35">
        <f>(I344+Q344)/D344</f>
        <v>0.041599840895299389</v>
      </c>
      <c r="AA344" s="35">
        <f>EXP((((Z344-Z349)/Z350+2)/4-1.8999999999999999)^3)</f>
        <v>0.010562880456311412</v>
      </c>
      <c r="AB344" s="35">
        <f>0.01*S344+0.14999999999999999*U344+0.23999999999999999*W344+0.25*Y344+0.34999999999999998*AA344</f>
        <v>0.11611272126233887</v>
      </c>
      <c r="AC344" s="38">
        <f>AB344/AB349</f>
        <v>0.041158951673483497</v>
      </c>
      <c r="AD344">
        <f>AC344-J344</f>
        <v>3.0345164700462668e-08</v>
      </c>
    </row>
    <row r="345" spans="1:16384" ht="15.83333333333333">
      <c r="A345" s="39" t="s">
        <v>44</v>
      </c>
      <c r="B345" s="40">
        <v>4588</v>
      </c>
      <c r="C345" s="40">
        <v>31</v>
      </c>
      <c r="D345" s="40">
        <v>342.52272727272702</v>
      </c>
      <c r="E345" s="40">
        <v>194.79545454545499</v>
      </c>
      <c r="F345" s="40">
        <v>32</v>
      </c>
      <c r="G345" s="40">
        <v>35</v>
      </c>
      <c r="H345" s="40">
        <v>-8</v>
      </c>
      <c r="I345" s="40">
        <v>32.359999999999999</v>
      </c>
      <c r="J345" s="43">
        <v>0.0152191584597889</v>
      </c>
      <c r="K345" s="40">
        <v>109806</v>
      </c>
      <c r="L345" s="40">
        <v>1920187</v>
      </c>
      <c r="M345" s="44">
        <v>2029993</v>
      </c>
      <c r="N345" s="29">
        <f>ROUND(ROUND(0.050000000000000003*M349,0)*AC345,0)</f>
        <v>109807</v>
      </c>
      <c r="O345" s="30">
        <f>N345-K345</f>
        <v>1</v>
      </c>
      <c r="P345" s="30" t="s">
        <f>IF(Q345=0,"",O345/Q345)</f>
        <v>23</v>
      </c>
      <c r="Q345" s="30"/>
      <c r="R345" s="35">
        <f>IF(C345=0,0,B345/C345)</f>
        <v>148</v>
      </c>
      <c r="S345" s="35">
        <f>EXP((((R345-R349)/R350+2)/4-1.8999999999999999)^3)</f>
        <v>0.028179110319512788</v>
      </c>
      <c r="T345" s="35">
        <f>B345/D345</f>
        <v>13.394731603742295</v>
      </c>
      <c r="U345" s="35">
        <f>EXP((((T345-T349)/T350+2)/4-1.8999999999999999)^3)</f>
        <v>0.0066690224608230118</v>
      </c>
      <c r="V345" s="35">
        <f>E345/D345</f>
        <v>0.5687081149227009</v>
      </c>
      <c r="W345" s="35">
        <f>EXP((((V345-V349)/V350+2)/4-1.8999999999999999)^3)</f>
        <v>0.084262555921131313</v>
      </c>
      <c r="X345" s="35">
        <f>F345/D345</f>
        <v>0.09342445756751383</v>
      </c>
      <c r="Y345" s="35">
        <f>EXP((((X345-X349)/X350+2)/4-1.8999999999999999)^3)</f>
        <v>0.060279980595307828</v>
      </c>
      <c r="Z345" s="35">
        <f>(I345+Q345)/D345</f>
        <v>0.094475482715148371</v>
      </c>
      <c r="AA345" s="35">
        <f>EXP((((Z345-Z349)/Z350+2)/4-1.8999999999999999)^3)</f>
        <v>0.018171164462109195</v>
      </c>
      <c r="AB345" s="35">
        <f>0.01*S345+0.14999999999999999*U345+0.23999999999999999*W345+0.25*Y345+0.34999999999999998*AA345</f>
        <v>0.042935060603955265</v>
      </c>
      <c r="AC345" s="38">
        <f>AB345/AB349</f>
        <v>0.015219366709213958</v>
      </c>
      <c r="AD345">
        <f>AC345-J345</f>
        <v>2.0824942505853761e-07</v>
      </c>
    </row>
    <row r="346" spans="1:16384" ht="15.83333333333333">
      <c r="A346" s="39" t="s">
        <v>45</v>
      </c>
      <c r="B346" s="40">
        <v>4942</v>
      </c>
      <c r="C346" s="40">
        <v>23</v>
      </c>
      <c r="D346" s="40">
        <v>243.06818181818201</v>
      </c>
      <c r="E346" s="40">
        <v>147.40909090909099</v>
      </c>
      <c r="F346" s="40">
        <v>6</v>
      </c>
      <c r="G346" s="40">
        <v>11</v>
      </c>
      <c r="H346" s="40">
        <v>13</v>
      </c>
      <c r="I346" s="40">
        <v>15.289999999999999</v>
      </c>
      <c r="J346" s="43">
        <v>0.0176136194323342</v>
      </c>
      <c r="K346" s="40">
        <v>127082</v>
      </c>
      <c r="L346" s="40">
        <v>1161695</v>
      </c>
      <c r="M346" s="44">
        <v>1288777</v>
      </c>
      <c r="N346" s="29">
        <f>ROUND(ROUND(0.050000000000000003*M349,0)*AC346,0)</f>
        <v>127083</v>
      </c>
      <c r="O346" s="30">
        <f>N346-K346</f>
        <v>1</v>
      </c>
      <c r="P346" s="30" t="s">
        <f>IF(Q346=0,"",O346/Q346)</f>
        <v>23</v>
      </c>
      <c r="Q346" s="30"/>
      <c r="R346" s="35">
        <f>IF(C346=0,0,B346/C346)</f>
        <v>214.86956521739131</v>
      </c>
      <c r="S346" s="35">
        <f>EXP((((R346-R349)/R350+2)/4-1.8999999999999999)^3)</f>
        <v>0.095972649436218901</v>
      </c>
      <c r="T346" s="35">
        <f>B346/D346</f>
        <v>20.331743805516581</v>
      </c>
      <c r="U346" s="35">
        <f>EXP((((T346-T349)/T350+2)/4-1.8999999999999999)^3)</f>
        <v>0.07192227695888477</v>
      </c>
      <c r="V346" s="35">
        <f>E346/D346</f>
        <v>0.60645161290322569</v>
      </c>
      <c r="W346" s="35">
        <f>EXP((((V346-V349)/V350+2)/4-1.8999999999999999)^3)</f>
        <v>0.12737310114992992</v>
      </c>
      <c r="X346" s="35">
        <f>F346/D346</f>
        <v>0.024684431977559589</v>
      </c>
      <c r="Y346" s="35">
        <f>EXP((((X346-X349)/X350+2)/4-1.8999999999999999)^3)</f>
        <v>0.010986662712472168</v>
      </c>
      <c r="Z346" s="35">
        <f>(I346+Q346)/D346</f>
        <v>0.062904160822814345</v>
      </c>
      <c r="AA346" s="35">
        <f>EXP((((Z346-Z349)/Z350+2)/4-1.8999999999999999)^3)</f>
        <v>0.013216301683551621</v>
      </c>
      <c r="AB346" s="35">
        <f>0.01*S346+0.14999999999999999*U346+0.23999999999999999*W346+0.25*Y346+0.34999999999999998*AA346</f>
        <v>0.049689983581539192</v>
      </c>
      <c r="AC346" s="38">
        <f>AB346/AB349</f>
        <v>0.017613811911857378</v>
      </c>
      <c r="AD346">
        <f>AC346-J346</f>
        <v>1.9247952317766326e-07</v>
      </c>
    </row>
    <row r="347" spans="1:16384" ht="15.83333333333333">
      <c r="A347" s="39" t="s">
        <v>46</v>
      </c>
      <c r="B347" s="40">
        <v>4940</v>
      </c>
      <c r="C347" s="40">
        <v>35</v>
      </c>
      <c r="D347" s="40">
        <v>313.51136363636402</v>
      </c>
      <c r="E347" s="40">
        <v>142.00227272727301</v>
      </c>
      <c r="F347" s="40">
        <v>17</v>
      </c>
      <c r="G347" s="40">
        <v>23</v>
      </c>
      <c r="H347" s="40">
        <v>17</v>
      </c>
      <c r="I347" s="40">
        <v>28.609999999999999</v>
      </c>
      <c r="J347" s="43">
        <v>0.0067673044365303596</v>
      </c>
      <c r="K347" s="40">
        <v>48826</v>
      </c>
      <c r="L347" s="40">
        <v>716709</v>
      </c>
      <c r="M347" s="44">
        <v>765535</v>
      </c>
      <c r="N347" s="29">
        <f>ROUND(ROUND(0.050000000000000003*M349,0)*AC347,0)</f>
        <v>48827</v>
      </c>
      <c r="O347" s="30">
        <f>N347-K347</f>
        <v>1</v>
      </c>
      <c r="P347" s="30" t="s">
        <f>IF(Q347=0,"",O347/Q347)</f>
        <v>23</v>
      </c>
      <c r="Q347" s="30"/>
      <c r="R347" s="35">
        <f>IF(C347=0,0,B347/C347)</f>
        <v>141.14285714285714</v>
      </c>
      <c r="S347" s="35">
        <f>EXP((((R347-R349)/R350+2)/4-1.8999999999999999)^3)</f>
        <v>0.02436157956384798</v>
      </c>
      <c r="T347" s="35">
        <f>B347/D347</f>
        <v>15.757004603283898</v>
      </c>
      <c r="U347" s="35">
        <f>EXP((((T347-T349)/T350+2)/4-1.8999999999999999)^3)</f>
        <v>0.016815561071624335</v>
      </c>
      <c r="V347" s="35">
        <f>E347/D347</f>
        <v>0.45294138968429482</v>
      </c>
      <c r="W347" s="35">
        <f>EXP((((V347-V349)/V350+2)/4-1.8999999999999999)^3)</f>
        <v>0.016947307897328432</v>
      </c>
      <c r="X347" s="35">
        <f>F347/D347</f>
        <v>0.054224509768385887</v>
      </c>
      <c r="Y347" s="35">
        <f>EXP((((X347-X349)/X350+2)/4-1.8999999999999999)^3)</f>
        <v>0.024387836326426597</v>
      </c>
      <c r="Z347" s="35">
        <f>(I347+Q347)/D347</f>
        <v>0.091256660263148243</v>
      </c>
      <c r="AA347" s="35">
        <f>EXP((((Z347-Z349)/Z350+2)/4-1.8999999999999999)^3)</f>
        <v>0.017603813333494155</v>
      </c>
      <c r="AB347" s="35">
        <f>0.01*S347+0.14999999999999999*U347+0.23999999999999999*W347+0.25*Y347+0.34999999999999998*AA347</f>
        <v>0.019091597600070558</v>
      </c>
      <c r="AC347" s="38">
        <f>AB347/AB349</f>
        <v>0.0067674767626496784</v>
      </c>
      <c r="AD347">
        <f>AC347-J347</f>
        <v>1.7232611931872199e-07</v>
      </c>
    </row>
    <row r="348" spans="1:16384" ht="15.83333333333333">
      <c r="A348" s="57" t="s">
        <v>47</v>
      </c>
      <c r="B348" s="58">
        <v>5735</v>
      </c>
      <c r="C348" s="58">
        <v>30</v>
      </c>
      <c r="D348" s="58">
        <v>305.530303030303</v>
      </c>
      <c r="E348" s="58">
        <v>141.68939393939399</v>
      </c>
      <c r="F348" s="58">
        <v>18</v>
      </c>
      <c r="G348" s="58">
        <v>32</v>
      </c>
      <c r="H348" s="58">
        <v>8</v>
      </c>
      <c r="I348" s="58">
        <v>34.640000000000001</v>
      </c>
      <c r="J348" s="61">
        <v>0.0095212949160670499</v>
      </c>
      <c r="K348" s="58">
        <v>68696</v>
      </c>
      <c r="L348" s="58">
        <v>873388</v>
      </c>
      <c r="M348" s="62">
        <v>942084</v>
      </c>
      <c r="N348" s="29">
        <f>ROUND(ROUND(0.050000000000000003*M349,0)*AC348,0)</f>
        <v>68697</v>
      </c>
      <c r="O348" s="30">
        <f>N348-K348</f>
        <v>1</v>
      </c>
      <c r="P348" s="30" t="s">
        <f>IF(Q348=0,"",O348/Q348)</f>
        <v>23</v>
      </c>
      <c r="Q348" s="30"/>
      <c r="R348" s="35">
        <f>IF(C348=0,0,B348/C348)</f>
        <v>191.16666666666666</v>
      </c>
      <c r="S348" s="35">
        <f>EXP((((R348-R349)/R350+2)/4-1.8999999999999999)^3)</f>
        <v>0.064624489186439038</v>
      </c>
      <c r="T348" s="35">
        <f>B348/D348</f>
        <v>18.770642201834864</v>
      </c>
      <c r="U348" s="35">
        <f>EXP((((T348-T349)/T350+2)/4-1.8999999999999999)^3)</f>
        <v>0.045924412801179593</v>
      </c>
      <c r="V348" s="35">
        <f>E348/D348</f>
        <v>0.46374907017108874</v>
      </c>
      <c r="W348" s="35">
        <f>EXP((((V348-V349)/V350+2)/4-1.8999999999999999)^3)</f>
        <v>0.020142974842301278</v>
      </c>
      <c r="X348" s="35">
        <f>F348/D348</f>
        <v>0.058913959831391027</v>
      </c>
      <c r="Y348" s="35">
        <f>EXP((((X348-X349)/X350+2)/4-1.8999999999999999)^3)</f>
        <v>0.027420816776367603</v>
      </c>
      <c r="Z348" s="35">
        <f>(I348+Q348)/D348</f>
        <v>0.11337664269774363</v>
      </c>
      <c r="AA348" s="35">
        <f>EXP((((Z348-Z349)/Z350+2)/4-1.8999999999999999)^3)</f>
        <v>0.021818446430468017</v>
      </c>
      <c r="AB348" s="35">
        <f>0.01*S348+0.14999999999999999*U348+0.23999999999999999*W348+0.25*Y348+0.34999999999999998*AA348</f>
        <v>0.026860881218949344</v>
      </c>
      <c r="AC348" s="38">
        <f>AB348/AB349</f>
        <v>0.0095214865346240612</v>
      </c>
      <c r="AD348">
        <f>AC348-J348</f>
        <v>1.9161855701124719e-07</v>
      </c>
    </row>
    <row r="349" spans="1:16384">
      <c r="A349" s="63" t="s">
        <v>48</v>
      </c>
      <c r="B349" s="64">
        <v>245550</v>
      </c>
      <c r="C349" s="64">
        <v>1297</v>
      </c>
      <c r="D349" s="64">
        <v>13522.693367768599</v>
      </c>
      <c r="E349" s="64">
        <v>7526.9367768595102</v>
      </c>
      <c r="F349" s="64">
        <v>1911</v>
      </c>
      <c r="G349" s="64">
        <v>4608</v>
      </c>
      <c r="H349" s="64">
        <v>1023</v>
      </c>
      <c r="I349" s="64">
        <v>4945.5900000000001</v>
      </c>
      <c r="J349" s="64">
        <v>1</v>
      </c>
      <c r="K349" s="64">
        <v>7214985</v>
      </c>
      <c r="L349" s="64">
        <v>137084697</v>
      </c>
      <c r="M349" s="66">
        <v>144299682</v>
      </c>
      <c r="N349" s="67"/>
      <c r="O349" s="68"/>
      <c r="P349" s="68"/>
      <c r="Q349" s="68"/>
      <c r="R349" s="71">
        <f>AVERAGE(R324:R348)</f>
        <v>190.89128788682862</v>
      </c>
      <c r="T349" s="71">
        <f>AVERAGE(T324:T348)</f>
        <v>19.926914527708497</v>
      </c>
      <c r="V349" s="33">
        <f>AVERAGE(V324:V348)</f>
        <v>0.54625586802237203</v>
      </c>
      <c r="X349" s="33">
        <f>AVERAGE(X324:X348)</f>
        <v>0.096536199854145827</v>
      </c>
      <c r="Z349" s="33">
        <f>AVERAGE(Z324:Z348)</f>
        <v>0.23960606844609983</v>
      </c>
      <c r="AB349" s="35">
        <f>SUM(AB324:AB348)</f>
        <v>2.821080628667811</v>
      </c>
    </row>
    <row r="350" spans="1:16384">
      <c r="A350" s="69" t="s">
        <v>49</v>
      </c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R350" s="73">
        <f>_xlfn.STDEV.P(R324:R348)</f>
        <v>83.620564944335896</v>
      </c>
      <c r="S350" s="74"/>
      <c r="T350" s="73">
        <f>_xlfn.STDEV.P(T324:T348)</f>
        <v>5.2484654899212027</v>
      </c>
      <c r="U350" s="74"/>
      <c r="V350" s="75">
        <f>_xlfn.STDEV.P(V324:V348)</f>
        <v>0.11805586369752701</v>
      </c>
      <c r="W350" s="74"/>
      <c r="X350" s="75">
        <f>_xlfn.STDEV.P(X324:X348)</f>
        <v>0.071192045578331309</v>
      </c>
      <c r="Y350" s="74"/>
      <c r="Z350" s="75">
        <f>_xlfn.STDEV.P(Z324:Z348)</f>
        <v>0.19253404173406291</v>
      </c>
      <c r="AA350" s="74"/>
      <c r="AB350" s="74"/>
      <c r="AC350" s="74"/>
    </row>
    <row r="351" spans="1:16384">
      <c r="A351" s="69" t="s">
        <v>77</v>
      </c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</row>
    <row r="352" spans="1:16384">
      <c r="A352" s="77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</row>
    <row r="353" spans="1:16384">
      <c r="A353" s="11" t="inlineStr">
        <is>
          <t>Tabla 11.</t>
        </is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6384">
      <c r="A354" s="11" t="inlineStr">
        <is>
          <t>APORTE FISCAL DIRECTO AÑO 2008</t>
        </is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6384">
      <c r="A355" s="79"/>
      <c r="B355" s="79"/>
      <c r="C355" s="79"/>
      <c r="D355" s="79"/>
      <c r="E355" s="79"/>
      <c r="F355" s="79"/>
      <c r="G355" s="79"/>
      <c r="H355" s="79"/>
      <c r="I355" s="79"/>
    </row>
    <row r="356" spans="1:16384" customHeight="1" ht="13.8">
      <c r="A356" s="12" t="s">
        <v>0</v>
      </c>
      <c r="B356" s="13" t="s">
        <v>1</v>
      </c>
      <c r="C356" s="13"/>
      <c r="D356" s="13"/>
      <c r="E356" s="13"/>
      <c r="F356" s="13"/>
      <c r="G356" s="13"/>
      <c r="H356" s="13"/>
      <c r="I356" s="13"/>
      <c r="J356" s="12" t="s">
        <v>2</v>
      </c>
      <c r="K356" s="12" t="s">
        <v>3</v>
      </c>
      <c r="L356" s="12" t="s">
        <v>4</v>
      </c>
      <c r="M356" s="14" t="s">
        <v>5</v>
      </c>
      <c r="R356" s="15" t="s">
        <v>6</v>
      </c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16384" ht="31.45">
      <c r="A357" s="12"/>
      <c r="B357" s="14" t="inlineStr">
        <is>
          <t>Alumnos Pregrado
(2006)</t>
        </is>
      </c>
      <c r="C357" s="14" t="inlineStr">
        <is>
          <t>N° Carreras Pregrado
(2006)</t>
        </is>
      </c>
      <c r="D357" s="14" t="inlineStr">
        <is>
          <t>JCE Totales
(2007)</t>
        </is>
      </c>
      <c r="E357" s="14" t="inlineStr">
        <is>
          <t>JCE              (Phd + Msc)
(2007)</t>
        </is>
      </c>
      <c r="F357" s="14" t="inlineStr">
        <is>
          <t>Total Proyectos 
(2007)</t>
        </is>
      </c>
      <c r="G357" s="14" t="inlineStr">
        <is>
          <t>Publicaciones ISI
(2007)</t>
        </is>
      </c>
      <c r="H357" s="14" t="inlineStr">
        <is>
          <t>Publicaciones Scielo
(2007)</t>
        </is>
      </c>
      <c r="I357" s="12" t="s">
        <v>7</v>
      </c>
      <c r="J357" s="12"/>
      <c r="K357" s="12"/>
      <c r="L357" s="12"/>
      <c r="M357" s="14"/>
      <c r="N357" s="16" t="s">
        <v>8</v>
      </c>
      <c r="O357" s="17" t="s">
        <v>9</v>
      </c>
      <c r="P357" s="18" t="s">
        <v>10</v>
      </c>
      <c r="Q357" s="19" t="s">
        <v>11</v>
      </c>
      <c r="R357" s="15" t="s">
        <v>12</v>
      </c>
      <c r="S357" s="15" t="s">
        <v>51</v>
      </c>
      <c r="T357" s="15" t="s">
        <v>14</v>
      </c>
      <c r="U357" s="15" t="s">
        <v>13</v>
      </c>
      <c r="V357" s="15" t="s">
        <v>15</v>
      </c>
      <c r="W357" s="15" t="s">
        <v>16</v>
      </c>
      <c r="X357" s="15" t="s">
        <v>17</v>
      </c>
      <c r="Y357" s="15" t="s">
        <v>18</v>
      </c>
      <c r="Z357" s="15" t="s">
        <v>19</v>
      </c>
      <c r="AA357" s="15" t="s">
        <v>20</v>
      </c>
      <c r="AB357" s="15" t="s">
        <v>21</v>
      </c>
    </row>
    <row r="358" spans="1:16384" ht="15.83333333333333">
      <c r="A358" s="23" t="s">
        <v>22</v>
      </c>
      <c r="B358" s="24">
        <v>24138</v>
      </c>
      <c r="C358" s="24">
        <v>65</v>
      </c>
      <c r="D358" s="24">
        <v>1624.7931818181801</v>
      </c>
      <c r="E358" s="24">
        <v>895.12272727272705</v>
      </c>
      <c r="F358" s="24">
        <v>418</v>
      </c>
      <c r="G358" s="24">
        <v>1010</v>
      </c>
      <c r="H358" s="24">
        <v>266</v>
      </c>
      <c r="I358" s="24">
        <v>1097.78</v>
      </c>
      <c r="J358" s="27">
        <v>0.164918228985385</v>
      </c>
      <c r="K358" s="24">
        <v>1081711</v>
      </c>
      <c r="L358" s="24">
        <v>25750219</v>
      </c>
      <c r="M358" s="28">
        <v>26831930</v>
      </c>
      <c r="N358" s="29">
        <f>ROUND(ROUND(0.050000000000000003*M383,0)*AC358,0)</f>
        <v>1081711</v>
      </c>
      <c r="O358" s="30">
        <f>N358-K358</f>
        <v>0</v>
      </c>
      <c r="P358" s="30" t="s">
        <f>IF(Q358=0,"",N358/Q358)</f>
        <v>23</v>
      </c>
      <c r="Q358" s="30"/>
      <c r="R358" s="35">
        <f>IF(C358=0,0,B358/C358)</f>
        <v>371.35384615384618</v>
      </c>
      <c r="S358" s="35">
        <f>EXP((((R358-R383)/R384+2)/4-1.8999999999999999)^3)</f>
        <v>0.50065514236889219</v>
      </c>
      <c r="T358" s="35">
        <f>B358/D358</f>
        <v>14.856044615468559</v>
      </c>
      <c r="U358" s="35">
        <f>EXP((((T358-T383)/T384+2)/4-1.8999999999999999)^3)</f>
        <v>0.012323053821221557</v>
      </c>
      <c r="V358" s="35">
        <f>E358/D358</f>
        <v>0.55091487168296993</v>
      </c>
      <c r="W358" s="35">
        <f>EXP((((V358-V383)/V384+2)/4-1.8999999999999999)^3)</f>
        <v>0.091146365550174399</v>
      </c>
      <c r="X358" s="35">
        <f>F358/D358</f>
        <v>0.25726351185955165</v>
      </c>
      <c r="Y358" s="35">
        <f>EXP((((X358-X383)/X384+2)/4-1.8999999999999999)^3)</f>
        <v>0.66489146802908139</v>
      </c>
      <c r="Z358" s="35">
        <f>(I358+Q358)/D358</f>
        <v>0.67564291399325016</v>
      </c>
      <c r="AA358" s="35">
        <f>EXP((((Z358-Z383)/Z384+2)/4-1.8999999999999999)^3)</f>
        <v>0.77248774616343474</v>
      </c>
      <c r="AB358" s="35">
        <f>0.01*S358+0.14999999999999999*U358+0.23999999999999999*W358+0.25*Y358+0.34999999999999998*AA358</f>
        <v>0.46532371539338646</v>
      </c>
      <c r="AC358" s="38">
        <f>AB358/AB383</f>
        <v>0.16491822898538519</v>
      </c>
      <c r="AD358">
        <f>AC358-J358</f>
        <v>1.9428902930940239e-16</v>
      </c>
    </row>
    <row r="359" spans="1:16384" ht="15.83333333333333">
      <c r="A359" s="39" t="s">
        <v>24</v>
      </c>
      <c r="B359" s="40">
        <v>18588</v>
      </c>
      <c r="C359" s="40">
        <v>38</v>
      </c>
      <c r="D359" s="40">
        <v>1692.47727272727</v>
      </c>
      <c r="E359" s="40">
        <v>1011.5681818181801</v>
      </c>
      <c r="F359" s="40">
        <v>341</v>
      </c>
      <c r="G359" s="40">
        <v>718</v>
      </c>
      <c r="H359" s="40">
        <v>204</v>
      </c>
      <c r="I359" s="40">
        <f>785.32000000000005</f>
        <v>785.32000000000005</v>
      </c>
      <c r="J359" s="43">
        <v>0.10282115951161699</v>
      </c>
      <c r="K359" s="40">
        <v>674412</v>
      </c>
      <c r="L359" s="40">
        <v>16103330</v>
      </c>
      <c r="M359" s="44">
        <v>16777742</v>
      </c>
      <c r="N359" s="29">
        <f>ROUND(ROUND(0.050000000000000003*M383,0)*AC359,0)</f>
        <v>674412</v>
      </c>
      <c r="O359" s="30">
        <f>N359-K359</f>
        <v>0</v>
      </c>
      <c r="P359" s="30" t="s">
        <f>IF(Q359=0,"",N359/Q359)</f>
        <v>23</v>
      </c>
      <c r="Q359" s="30"/>
      <c r="R359" s="35">
        <f>IF(C359=0,0,B359/C359)</f>
        <v>489.15789473684208</v>
      </c>
      <c r="S359" s="35">
        <f>EXP((((R359-R383)/R384+2)/4-1.8999999999999999)^3)</f>
        <v>0.84789353938005885</v>
      </c>
      <c r="T359" s="35">
        <f>B359/D359</f>
        <v>10.982717640897572</v>
      </c>
      <c r="U359" s="35">
        <f>EXP((((T359-T383)/T384+2)/4-1.8999999999999999)^3)</f>
        <v>0.0024256934145362873</v>
      </c>
      <c r="V359" s="35">
        <f>E359/D359</f>
        <v>0.59768494272784645</v>
      </c>
      <c r="W359" s="35">
        <f>EXP((((V359-V383)/V384+2)/4-1.8999999999999999)^3)</f>
        <v>0.14068392950308201</v>
      </c>
      <c r="X359" s="35">
        <f>F359/D359</f>
        <v>0.20147981039090124</v>
      </c>
      <c r="Y359" s="35">
        <f>EXP((((X359-X383)/X384+2)/4-1.8999999999999999)^3)</f>
        <v>0.42511604896251382</v>
      </c>
      <c r="Z359" s="35">
        <f>(I359+Q359)/D359</f>
        <v>0.46400623078059405</v>
      </c>
      <c r="AA359" s="35">
        <f>EXP((((Z359-Z383)/Z384+2)/4-1.8999999999999999)^3)</f>
        <v>0.40350936830146383</v>
      </c>
      <c r="AB359" s="35">
        <f>0.01*S359+0.14999999999999999*U359+0.23999999999999999*W359+0.25*Y359+0.34999999999999998*AA359</f>
        <v>0.29011422363286155</v>
      </c>
      <c r="AC359" s="38">
        <f>AB359/AB383</f>
        <v>0.10282115951161667</v>
      </c>
      <c r="AD359">
        <f>AC359-J359</f>
        <v>-3.1918911957973251e-16</v>
      </c>
    </row>
    <row r="360" spans="1:16384" ht="15.83333333333333">
      <c r="A360" s="39" t="s">
        <v>25</v>
      </c>
      <c r="B360" s="40">
        <v>20108</v>
      </c>
      <c r="C360" s="40">
        <v>93</v>
      </c>
      <c r="D360" s="40">
        <v>1188.8863636363601</v>
      </c>
      <c r="E360" s="40">
        <v>779.40909090909099</v>
      </c>
      <c r="F360" s="40">
        <v>176</v>
      </c>
      <c r="G360" s="40">
        <v>439</v>
      </c>
      <c r="H360" s="40">
        <v>85</v>
      </c>
      <c r="I360" s="40">
        <v>467.05000000000001</v>
      </c>
      <c r="J360" s="43">
        <v>0.075416543796421306</v>
      </c>
      <c r="K360" s="40">
        <v>494663</v>
      </c>
      <c r="L360" s="40">
        <v>9319909</v>
      </c>
      <c r="M360" s="44">
        <v>9814572</v>
      </c>
      <c r="N360" s="29">
        <f>ROUND(ROUND(0.050000000000000003*M383,0)*AC360,0)</f>
        <v>494663</v>
      </c>
      <c r="O360" s="30">
        <f>N360-K360</f>
        <v>0</v>
      </c>
      <c r="P360" s="30" t="s">
        <f>IF(Q360=0,"",N360/Q360)</f>
        <v>23</v>
      </c>
      <c r="Q360" s="30"/>
      <c r="R360" s="35">
        <f>IF(C360=0,0,B360/C360)</f>
        <v>216.21505376344086</v>
      </c>
      <c r="S360" s="35">
        <f>EXP((((R360-R383)/R384+2)/4-1.8999999999999999)^3)</f>
        <v>0.0967069507972102</v>
      </c>
      <c r="T360" s="35">
        <f>B360/D360</f>
        <v>16.913306952648632</v>
      </c>
      <c r="U360" s="35">
        <f>EXP((((T360-T383)/T384+2)/4-1.8999999999999999)^3)</f>
        <v>0.025568940231527462</v>
      </c>
      <c r="V360" s="35">
        <f>E360/D360</f>
        <v>0.65557913249603539</v>
      </c>
      <c r="W360" s="35">
        <f>EXP((((V360-V383)/V384+2)/4-1.8999999999999999)^3)</f>
        <v>0.22292220622152528</v>
      </c>
      <c r="X360" s="35">
        <f>F360/D360</f>
        <v>0.1480376976161806</v>
      </c>
      <c r="Y360" s="35">
        <f>EXP((((X360-X383)/X384+2)/4-1.8999999999999999)^3)</f>
        <v>0.22020694444586519</v>
      </c>
      <c r="Z360" s="35">
        <f>(I360+Q360)/D360</f>
        <v>0.39284662881612015</v>
      </c>
      <c r="AA360" s="35">
        <f>EXP((((Z360-Z383)/Z384+2)/4-1.8999999999999999)^3)</f>
        <v>0.28410134941859927</v>
      </c>
      <c r="AB360" s="35">
        <f>0.01*S360+0.14999999999999999*U360+0.23999999999999999*W360+0.25*Y360+0.34999999999999998*AA360</f>
        <v>0.21279094844384333</v>
      </c>
      <c r="AC360" s="38">
        <f>AB360/AB383</f>
        <v>0.075416543796421806</v>
      </c>
      <c r="AD360">
        <f>AC360-J360</f>
        <v>4.9960036108132044e-16</v>
      </c>
    </row>
    <row r="361" spans="1:16384" ht="15.83333333333333">
      <c r="A361" s="39" t="s">
        <v>26</v>
      </c>
      <c r="B361" s="40">
        <v>12845</v>
      </c>
      <c r="C361" s="40">
        <v>55</v>
      </c>
      <c r="D361" s="40">
        <v>492.06818181818198</v>
      </c>
      <c r="E361" s="40">
        <v>327.55681818181802</v>
      </c>
      <c r="F361" s="40">
        <v>72</v>
      </c>
      <c r="G361" s="40">
        <v>112</v>
      </c>
      <c r="H361" s="40">
        <v>17</v>
      </c>
      <c r="I361" s="40">
        <v>117.61</v>
      </c>
      <c r="J361" s="43">
        <v>0.065671992068382798</v>
      </c>
      <c r="K361" s="40">
        <v>430748</v>
      </c>
      <c r="L361" s="40">
        <v>6997553</v>
      </c>
      <c r="M361" s="44">
        <v>7428301</v>
      </c>
      <c r="N361" s="29">
        <f>ROUND(ROUND(0.050000000000000003*M383,0)*AC361,0)</f>
        <v>430748</v>
      </c>
      <c r="O361" s="30">
        <f>N361-K361</f>
        <v>0</v>
      </c>
      <c r="P361" s="30" t="s">
        <f>IF(Q361=0,"",N361/Q361)</f>
        <v>23</v>
      </c>
      <c r="Q361" s="30"/>
      <c r="R361" s="35">
        <f>IF(C361=0,0,B361/C361)</f>
        <v>233.54545454545453</v>
      </c>
      <c r="S361" s="35">
        <f>EXP((((R361-R383)/R384+2)/4-1.8999999999999999)^3)</f>
        <v>0.12435320161398102</v>
      </c>
      <c r="T361" s="35">
        <f>B361/D361</f>
        <v>26.104106045910111</v>
      </c>
      <c r="U361" s="35">
        <f>EXP((((T361-T383)/T384+2)/4-1.8999999999999999)^3)</f>
        <v>0.25263469761465401</v>
      </c>
      <c r="V361" s="35">
        <f>E361/D361</f>
        <v>0.66567364094037174</v>
      </c>
      <c r="W361" s="35">
        <f>EXP((((V361-V383)/V384+2)/4-1.8999999999999999)^3)</f>
        <v>0.23957292144242784</v>
      </c>
      <c r="X361" s="35">
        <f>F361/D361</f>
        <v>0.14632118608840233</v>
      </c>
      <c r="Y361" s="35">
        <f>EXP((((X361-X383)/X384+2)/4-1.8999999999999999)^3)</f>
        <v>0.21468675494744882</v>
      </c>
      <c r="Z361" s="35">
        <f>(I361+Q361)/D361</f>
        <v>0.23901159299801386</v>
      </c>
      <c r="AA361" s="35">
        <f>EXP((((Z361-Z383)/Z384+2)/4-1.8999999999999999)^3)</f>
        <v>0.099966741688971045</v>
      </c>
      <c r="AB361" s="35">
        <f>0.01*S361+0.14999999999999999*U361+0.23999999999999999*W361+0.25*Y361+0.34999999999999998*AA361</f>
        <v>0.18529628613252266</v>
      </c>
      <c r="AC361" s="38">
        <f>AB361/AB383</f>
        <v>0.065671992068382659</v>
      </c>
      <c r="AD361">
        <f>AC361-J361</f>
        <v>-1.3877787807814457e-16</v>
      </c>
    </row>
    <row r="362" spans="1:16384" ht="15.83333333333333">
      <c r="A362" s="39" t="s">
        <v>27</v>
      </c>
      <c r="B362" s="40">
        <v>9455</v>
      </c>
      <c r="C362" s="40">
        <v>72</v>
      </c>
      <c r="D362" s="40">
        <v>377.75681818181801</v>
      </c>
      <c r="E362" s="40">
        <v>173.82499999999999</v>
      </c>
      <c r="F362" s="40">
        <v>69</v>
      </c>
      <c r="G362" s="40">
        <v>131</v>
      </c>
      <c r="H362" s="40">
        <v>5</v>
      </c>
      <c r="I362" s="40">
        <v>132.65000000000001</v>
      </c>
      <c r="J362" s="43">
        <v>0.072314722058493403</v>
      </c>
      <c r="K362" s="40">
        <v>474318</v>
      </c>
      <c r="L362" s="40">
        <v>6270970</v>
      </c>
      <c r="M362" s="44">
        <v>6745288</v>
      </c>
      <c r="N362" s="29">
        <f>ROUND(ROUND(0.050000000000000003*M383,0)*AC362,0)</f>
        <v>474318</v>
      </c>
      <c r="O362" s="30">
        <f>N362-K362</f>
        <v>0</v>
      </c>
      <c r="P362" s="30" t="s">
        <f>IF(Q362=0,"",N362/Q362)</f>
        <v>23</v>
      </c>
      <c r="Q362" s="30"/>
      <c r="R362" s="35">
        <f>IF(C362=0,0,B362/C362)</f>
        <v>131.31944444444446</v>
      </c>
      <c r="S362" s="35">
        <f>EXP((((R362-R383)/R384+2)/4-1.8999999999999999)^3)</f>
        <v>0.021018497089232459</v>
      </c>
      <c r="T362" s="35">
        <f>B362/D362</f>
        <v>25.029329835813094</v>
      </c>
      <c r="U362" s="35">
        <f>EXP((((T362-T383)/T384+2)/4-1.8999999999999999)^3)</f>
        <v>0.2078635738650165</v>
      </c>
      <c r="V362" s="35">
        <f>E362/D362</f>
        <v>0.4601505297419578</v>
      </c>
      <c r="W362" s="35">
        <f>EXP((((V362-V383)/V384+2)/4-1.8999999999999999)^3)</f>
        <v>0.032991070863473318</v>
      </c>
      <c r="X362" s="35">
        <f>F362/D362</f>
        <v>0.18265719287901677</v>
      </c>
      <c r="Y362" s="35">
        <f>EXP((((X362-X383)/X384+2)/4-1.8999999999999999)^3)</f>
        <v>0.34681226860501269</v>
      </c>
      <c r="Z362" s="35">
        <f>(I362+Q362)/D362</f>
        <v>0.35115183529567501</v>
      </c>
      <c r="AA362" s="35">
        <f>EXP((((Z362-Z383)/Z384+2)/4-1.8999999999999999)^3)</f>
        <v>0.22293823661877346</v>
      </c>
      <c r="AB362" s="35">
        <f>0.01*S362+0.14999999999999999*U362+0.23999999999999999*W362+0.25*Y362+0.34999999999999998*AA362</f>
        <v>0.20403902802570228</v>
      </c>
      <c r="AC362" s="38">
        <f>AB362/AB383</f>
        <v>0.072314722058493333</v>
      </c>
      <c r="AD362">
        <f>AC362-J362</f>
        <v>-6.9388939039072284e-17</v>
      </c>
    </row>
    <row r="363" spans="1:16384" ht="15.83333333333333">
      <c r="A363" s="39" t="s">
        <v>28</v>
      </c>
      <c r="B363" s="40">
        <v>17779</v>
      </c>
      <c r="C363" s="40">
        <v>97</v>
      </c>
      <c r="D363" s="40">
        <v>845.40909090909099</v>
      </c>
      <c r="E363" s="40">
        <v>462.54545454545502</v>
      </c>
      <c r="F363" s="40">
        <v>121</v>
      </c>
      <c r="G363" s="40">
        <v>200</v>
      </c>
      <c r="H363" s="40">
        <v>18</v>
      </c>
      <c r="I363" s="40">
        <v>205.94</v>
      </c>
      <c r="J363" s="43">
        <v>0.043223548977726303</v>
      </c>
      <c r="K363" s="40">
        <v>283507</v>
      </c>
      <c r="L363" s="40">
        <v>8404393</v>
      </c>
      <c r="M363" s="44">
        <v>8687900</v>
      </c>
      <c r="N363" s="29">
        <f>ROUND(ROUND(0.050000000000000003*M383,0)*AC363,0)</f>
        <v>283507</v>
      </c>
      <c r="O363" s="30">
        <f>N363-K363</f>
        <v>0</v>
      </c>
      <c r="P363" s="30" t="s">
        <f>IF(Q363=0,"",N363/Q363)</f>
        <v>23</v>
      </c>
      <c r="Q363" s="30"/>
      <c r="R363" s="35">
        <f>IF(C363=0,0,B363/C363)</f>
        <v>183.28865979381445</v>
      </c>
      <c r="S363" s="35">
        <f>EXP((((R363-R383)/R384+2)/4-1.8999999999999999)^3)</f>
        <v>0.056814813185980216</v>
      </c>
      <c r="T363" s="35">
        <f>B363/D363</f>
        <v>21.030055379321468</v>
      </c>
      <c r="U363" s="35">
        <f>EXP((((T363-T383)/T384+2)/4-1.8999999999999999)^3)</f>
        <v>0.085647342585678687</v>
      </c>
      <c r="V363" s="35">
        <f>E363/D363</f>
        <v>0.54712618958008541</v>
      </c>
      <c r="W363" s="35">
        <f>EXP((((V363-V383)/V384+2)/4-1.8999999999999999)^3)</f>
        <v>0.087771953067924721</v>
      </c>
      <c r="X363" s="35">
        <f>F363/D363</f>
        <v>0.14312597451475884</v>
      </c>
      <c r="Y363" s="35">
        <f>EXP((((X363-X383)/X384+2)/4-1.8999999999999999)^3)</f>
        <v>0.20462285633183885</v>
      </c>
      <c r="Z363" s="35">
        <f>(I363+Q363)/D363</f>
        <v>0.24359804290553252</v>
      </c>
      <c r="AA363" s="35">
        <f>EXP((((Z363-Z383)/Z384+2)/4-1.8999999999999999)^3)</f>
        <v>0.10377379427594925</v>
      </c>
      <c r="AB363" s="35">
        <f>0.01*S363+0.14999999999999999*U363+0.23999999999999999*W363+0.25*Y363+0.34999999999999998*AA363</f>
        <v>0.12195706033555548</v>
      </c>
      <c r="AC363" s="38">
        <f>AB363/AB383</f>
        <v>0.04322354897772622</v>
      </c>
      <c r="AD363">
        <f>AC363-J363</f>
        <v>-8.3266726846886741e-17</v>
      </c>
    </row>
    <row r="364" spans="1:16384" ht="15.83333333333333">
      <c r="A364" s="39" t="s">
        <v>29</v>
      </c>
      <c r="B364" s="40">
        <v>10222</v>
      </c>
      <c r="C364" s="40">
        <v>57</v>
      </c>
      <c r="D364" s="40">
        <v>729.54545454545496</v>
      </c>
      <c r="E364" s="40">
        <v>333.45454545454498</v>
      </c>
      <c r="F364" s="40">
        <v>80</v>
      </c>
      <c r="G364" s="40">
        <v>209</v>
      </c>
      <c r="H364" s="40">
        <v>52</v>
      </c>
      <c r="I364" s="40">
        <v>226.16</v>
      </c>
      <c r="J364" s="43">
        <v>0.034826569366925901</v>
      </c>
      <c r="K364" s="40">
        <v>228430</v>
      </c>
      <c r="L364" s="40">
        <v>6424753</v>
      </c>
      <c r="M364" s="44">
        <v>6653183</v>
      </c>
      <c r="N364" s="29">
        <f>ROUND(ROUND(0.050000000000000003*M383,0)*AC364,0)</f>
        <v>228430</v>
      </c>
      <c r="O364" s="30">
        <f>N364-K364</f>
        <v>0</v>
      </c>
      <c r="P364" s="30" t="s">
        <f>IF(Q364=0,"",N364/Q364)</f>
        <v>23</v>
      </c>
      <c r="Q364" s="30"/>
      <c r="R364" s="35">
        <f>IF(C364=0,0,B364/C364)</f>
        <v>179.33333333333334</v>
      </c>
      <c r="S364" s="35">
        <f>EXP((((R364-R383)/R384+2)/4-1.8999999999999999)^3)</f>
        <v>0.053034591819457917</v>
      </c>
      <c r="T364" s="35">
        <f>B364/D364</f>
        <v>14.011464174454821</v>
      </c>
      <c r="U364" s="35">
        <f>EXP((((T364-T383)/T384+2)/4-1.8999999999999999)^3)</f>
        <v>0.0088976354882082768</v>
      </c>
      <c r="V364" s="35">
        <f>E364/D364</f>
        <v>0.45707165109034176</v>
      </c>
      <c r="W364" s="35">
        <f>EXP((((V364-V383)/V384+2)/4-1.8999999999999999)^3)</f>
        <v>0.031737057225738483</v>
      </c>
      <c r="X364" s="35">
        <f>F364/D364</f>
        <v>0.10965732087227407</v>
      </c>
      <c r="Y364" s="35">
        <f>EXP((((X364-X383)/X384+2)/4-1.8999999999999999)^3)</f>
        <v>0.11638992980067865</v>
      </c>
      <c r="Z364" s="35">
        <f>(I364+Q364)/D364</f>
        <v>0.31000124610591884</v>
      </c>
      <c r="AA364" s="35">
        <f>EXP((((Z364-Z383)/Z384+2)/4-1.8999999999999999)^3)</f>
        <v>0.17052931992064904</v>
      </c>
      <c r="AB364" s="35">
        <f>0.01*S364+0.14999999999999999*U364+0.23999999999999999*W364+0.25*Y364+0.34999999999999998*AA364</f>
        <v>0.098264629397999875</v>
      </c>
      <c r="AC364" s="38">
        <f>AB364/AB383</f>
        <v>0.034826569366925679</v>
      </c>
      <c r="AD364">
        <f>AC364-J364</f>
        <v>-2.2204460492503131e-16</v>
      </c>
    </row>
    <row r="365" spans="1:16384" ht="15.83333333333333">
      <c r="A365" s="39" t="s">
        <v>30</v>
      </c>
      <c r="B365" s="40">
        <v>8929</v>
      </c>
      <c r="C365" s="40">
        <v>36</v>
      </c>
      <c r="D365" s="40">
        <v>392.129545454545</v>
      </c>
      <c r="E365" s="40">
        <v>236.511363636364</v>
      </c>
      <c r="F365" s="40">
        <v>46</v>
      </c>
      <c r="G365" s="40">
        <v>114</v>
      </c>
      <c r="H365" s="40">
        <v>18</v>
      </c>
      <c r="I365" s="40">
        <v>119.94</v>
      </c>
      <c r="J365" s="43">
        <v>0.0524065947916715</v>
      </c>
      <c r="K365" s="40">
        <v>343739</v>
      </c>
      <c r="L365" s="40">
        <v>6093467</v>
      </c>
      <c r="M365" s="44">
        <v>6437206</v>
      </c>
      <c r="N365" s="29">
        <f>ROUND(ROUND(0.050000000000000003*M383,0)*AC365,0)</f>
        <v>343739</v>
      </c>
      <c r="O365" s="30">
        <f>N365-K365</f>
        <v>0</v>
      </c>
      <c r="P365" s="30" t="s">
        <f>IF(Q365=0,"",N365/Q365)</f>
        <v>23</v>
      </c>
      <c r="Q365" s="30"/>
      <c r="R365" s="35">
        <f>IF(C365=0,0,B365/C365)</f>
        <v>248.02777777777777</v>
      </c>
      <c r="S365" s="35">
        <f>EXP((((R365-R383)/R384+2)/4-1.8999999999999999)^3)</f>
        <v>0.15123794314113023</v>
      </c>
      <c r="T365" s="35">
        <f>B365/D365</f>
        <v>22.770536174849479</v>
      </c>
      <c r="U365" s="35">
        <f>EXP((((T365-T383)/T384+2)/4-1.8999999999999999)^3)</f>
        <v>0.13013852698307421</v>
      </c>
      <c r="V365" s="35">
        <f>E365/D365</f>
        <v>0.60314599187420836</v>
      </c>
      <c r="W365" s="35">
        <f>EXP((((V365-V383)/V384+2)/4-1.8999999999999999)^3)</f>
        <v>0.14744857457044527</v>
      </c>
      <c r="X365" s="35">
        <f>F365/D365</f>
        <v>0.11730817158058865</v>
      </c>
      <c r="Y365" s="35">
        <f>EXP((((X365-X383)/X384+2)/4-1.8999999999999999)^3)</f>
        <v>0.1337659679498866</v>
      </c>
      <c r="Z365" s="35">
        <f>(I365+Q365)/D365</f>
        <v>0.3058683065081696</v>
      </c>
      <c r="AA365" s="35">
        <f>EXP((((Z365-Z383)/Z384+2)/4-1.8999999999999999)^3)</f>
        <v>0.16572886212628415</v>
      </c>
      <c r="AB365" s="35">
        <f>0.01*S365+0.14999999999999999*U365+0.23999999999999999*W365+0.25*Y365+0.34999999999999998*AA365</f>
        <v>0.14786741010745039</v>
      </c>
      <c r="AC365" s="38">
        <f>AB365/AB383</f>
        <v>0.05240659479167168</v>
      </c>
      <c r="AD365">
        <f>AC365-J365</f>
        <v>1.8041124150158794e-16</v>
      </c>
    </row>
    <row r="366" spans="1:16384" ht="15.83333333333333">
      <c r="A366" s="39" t="s">
        <v>31</v>
      </c>
      <c r="B366" s="40">
        <v>14416</v>
      </c>
      <c r="C366" s="40">
        <v>74</v>
      </c>
      <c r="D366" s="40">
        <v>665.5</v>
      </c>
      <c r="E366" s="40">
        <v>210.80681818181799</v>
      </c>
      <c r="F366" s="40">
        <v>34</v>
      </c>
      <c r="G366" s="40">
        <v>78</v>
      </c>
      <c r="H366" s="40">
        <v>24</v>
      </c>
      <c r="I366" s="40">
        <v>85.920000000000002</v>
      </c>
      <c r="J366" s="43">
        <v>0.0132257736846281</v>
      </c>
      <c r="K366" s="40">
        <v>86749</v>
      </c>
      <c r="L366" s="40">
        <v>2670270</v>
      </c>
      <c r="M366" s="44">
        <v>2757019</v>
      </c>
      <c r="N366" s="29">
        <f>ROUND(ROUND(0.050000000000000003*M383,0)*AC366,0)</f>
        <v>86749</v>
      </c>
      <c r="O366" s="30">
        <f>N366-K366</f>
        <v>0</v>
      </c>
      <c r="P366" s="30" t="s">
        <f>IF(Q366=0,"",N366/Q366)</f>
        <v>23</v>
      </c>
      <c r="Q366" s="30"/>
      <c r="R366" s="35">
        <f>IF(C366=0,0,B366/C366)</f>
        <v>194.81081081081081</v>
      </c>
      <c r="S366" s="35">
        <f>EXP((((R366-R383)/R384+2)/4-1.8999999999999999)^3)</f>
        <v>0.069007781726967116</v>
      </c>
      <c r="T366" s="35">
        <f>B366/D366</f>
        <v>21.661908339594291</v>
      </c>
      <c r="U366" s="35">
        <f>EXP((((T366-T383)/T384+2)/4-1.8999999999999999)^3)</f>
        <v>0.10029826894442644</v>
      </c>
      <c r="V366" s="35">
        <f>E366/D366</f>
        <v>0.31676456526193536</v>
      </c>
      <c r="W366" s="35">
        <f>EXP((((V366-V383)/V384+2)/4-1.8999999999999999)^3)</f>
        <v>0.0039117243268309704</v>
      </c>
      <c r="X366" s="35">
        <f>F366/D366</f>
        <v>0.051089406461307288</v>
      </c>
      <c r="Y366" s="35">
        <f>EXP((((X366-X383)/X384+2)/4-1.8999999999999999)^3)</f>
        <v>0.032259210914704177</v>
      </c>
      <c r="Z366" s="35">
        <f>(I366+Q366)/D366</f>
        <v>0.12910593538692713</v>
      </c>
      <c r="AA366" s="35">
        <f>EXP((((Z366-Z383)/Z384+2)/4-1.8999999999999999)^3)</f>
        <v>0.035938976195400041</v>
      </c>
      <c r="AB366" s="35">
        <f>0.01*S366+0.14999999999999999*U366+0.23999999999999999*W366+0.25*Y366+0.34999999999999998*AA366</f>
        <v>0.037317076394439125</v>
      </c>
      <c r="AC366" s="38">
        <f>AB366/AB383</f>
        <v>0.013225773684628095</v>
      </c>
      <c r="AD366">
        <f>AC366-J366</f>
        <v>-5.2041704279304213e-18</v>
      </c>
    </row>
    <row r="367" spans="1:16384" ht="15.83333333333333">
      <c r="A367" s="39" t="s">
        <v>32</v>
      </c>
      <c r="B367" s="40">
        <v>6171</v>
      </c>
      <c r="C367" s="40">
        <v>41</v>
      </c>
      <c r="D367" s="40">
        <v>381.743333333333</v>
      </c>
      <c r="E367" s="40">
        <v>194.979772727273</v>
      </c>
      <c r="F367" s="40">
        <v>22</v>
      </c>
      <c r="G367" s="40">
        <v>35</v>
      </c>
      <c r="H367" s="40">
        <v>6</v>
      </c>
      <c r="I367" s="40">
        <v>36.979999999999997</v>
      </c>
      <c r="J367" s="43">
        <v>0.012767019897213299</v>
      </c>
      <c r="K367" s="40">
        <v>83740</v>
      </c>
      <c r="L367" s="40">
        <v>2580736</v>
      </c>
      <c r="M367" s="44">
        <v>2664476</v>
      </c>
      <c r="N367" s="29">
        <f>ROUND(ROUND(0.050000000000000003*M383,0)*AC367,0)</f>
        <v>83740</v>
      </c>
      <c r="O367" s="30">
        <f>N367-K367</f>
        <v>0</v>
      </c>
      <c r="P367" s="30" t="s">
        <f>IF(Q367=0,"",N367/Q367)</f>
        <v>23</v>
      </c>
      <c r="Q367" s="30"/>
      <c r="R367" s="35">
        <f>IF(C367=0,0,B367/C367)</f>
        <v>150.51219512195121</v>
      </c>
      <c r="S367" s="35">
        <f>EXP((((R367-R383)/R384+2)/4-1.8999999999999999)^3)</f>
        <v>0.031052709928958609</v>
      </c>
      <c r="T367" s="35">
        <f>B367/D367</f>
        <v>16.165311771434574</v>
      </c>
      <c r="U367" s="35">
        <f>EXP((((T367-T383)/T384+2)/4-1.8999999999999999)^3)</f>
        <v>0.019809868745347577</v>
      </c>
      <c r="V367" s="35">
        <f>E367/D367</f>
        <v>0.51076143497971549</v>
      </c>
      <c r="W367" s="35">
        <f>EXP((((V367-V383)/V384+2)/4-1.8999999999999999)^3)</f>
        <v>0.059878141428626942</v>
      </c>
      <c r="X367" s="35">
        <f>F367/D367</f>
        <v>0.057630344996201684</v>
      </c>
      <c r="Y367" s="35">
        <f>EXP((((X367-X383)/X384+2)/4-1.8999999999999999)^3)</f>
        <v>0.037988285671049914</v>
      </c>
      <c r="Z367" s="35">
        <f>(I367+Q367)/D367</f>
        <v>0.096871370816342645</v>
      </c>
      <c r="AA367" s="35">
        <f>EXP((((Z367-Z383)/Z384+2)/4-1.8999999999999999)^3)</f>
        <v>0.025351001508235202</v>
      </c>
      <c r="AB367" s="35">
        <f>0.01*S367+0.14999999999999999*U367+0.23999999999999999*W367+0.25*Y367+0.34999999999999998*AA367</f>
        <v>0.036022683299606992</v>
      </c>
      <c r="AC367" s="38">
        <f>AB367/AB383</f>
        <v>0.012767019897213329</v>
      </c>
      <c r="AD367">
        <f>AC367-J367</f>
        <v>2.9490299091605721e-17</v>
      </c>
    </row>
    <row r="368" spans="1:16384" ht="15.83333333333333">
      <c r="A368" s="39" t="s">
        <v>33</v>
      </c>
      <c r="B368" s="40">
        <v>7967</v>
      </c>
      <c r="C368" s="40">
        <v>39</v>
      </c>
      <c r="D368" s="40">
        <v>318.54545454545502</v>
      </c>
      <c r="E368" s="40">
        <v>154.113636363636</v>
      </c>
      <c r="F368" s="40">
        <v>11</v>
      </c>
      <c r="G368" s="40">
        <v>28</v>
      </c>
      <c r="H368" s="40">
        <v>11</v>
      </c>
      <c r="I368" s="40">
        <v>31.629999999999999</v>
      </c>
      <c r="J368" s="43">
        <v>0.020114918823703198</v>
      </c>
      <c r="K368" s="40">
        <v>131935</v>
      </c>
      <c r="L368" s="40">
        <v>2615557</v>
      </c>
      <c r="M368" s="44">
        <v>2747492</v>
      </c>
      <c r="N368" s="29">
        <f>ROUND(ROUND(0.050000000000000003*M383,0)*AC368,0)</f>
        <v>131935</v>
      </c>
      <c r="O368" s="30">
        <f>N368-K368</f>
        <v>0</v>
      </c>
      <c r="P368" s="30" t="s">
        <f>IF(Q368=0,"",N368/Q368)</f>
        <v>23</v>
      </c>
      <c r="Q368" s="30"/>
      <c r="R368" s="35">
        <f>IF(C368=0,0,B368/C368)</f>
        <v>204.28205128205127</v>
      </c>
      <c r="S368" s="35">
        <f>EXP((((R368-R383)/R384+2)/4-1.8999999999999999)^3)</f>
        <v>0.080422353864370438</v>
      </c>
      <c r="T368" s="35">
        <f>B368/D368</f>
        <v>25.010559360730557</v>
      </c>
      <c r="U368" s="35">
        <f>EXP((((T368-T383)/T384+2)/4-1.8999999999999999)^3)</f>
        <v>0.20712469050965146</v>
      </c>
      <c r="V368" s="35">
        <f>E368/D368</f>
        <v>0.48380422374429038</v>
      </c>
      <c r="W368" s="35">
        <f>EXP((((V368-V383)/V384+2)/4-1.8999999999999999)^3)</f>
        <v>0.044005694170133024</v>
      </c>
      <c r="X368" s="35">
        <f>F368/D368</f>
        <v>0.034531963470319581</v>
      </c>
      <c r="Y368" s="35">
        <f>EXP((((X368-X383)/X384+2)/4-1.8999999999999999)^3)</f>
        <v>0.02081854175529713</v>
      </c>
      <c r="Z368" s="35">
        <f>(I368+Q368)/D368</f>
        <v>0.099295091324200765</v>
      </c>
      <c r="AA368" s="35">
        <f>EXP((((Z368-Z383)/Z384+2)/4-1.8999999999999999)^3)</f>
        <v>0.026046170953414147</v>
      </c>
      <c r="AB368" s="35">
        <f>0.01*S368+0.14999999999999999*U368+0.23999999999999999*W368+0.25*Y368+0.34999999999999998*AA368</f>
        <v>0.05675508898844258</v>
      </c>
      <c r="AC368" s="38">
        <f>AB368/AB383</f>
        <v>0.020114918823703087</v>
      </c>
      <c r="AD368">
        <f>AC368-J368</f>
        <v>-1.1102230246251565e-16</v>
      </c>
    </row>
    <row r="369" spans="1:16384" ht="15.83333333333333">
      <c r="A369" s="39" t="s">
        <v>34</v>
      </c>
      <c r="B369" s="40">
        <v>9001</v>
      </c>
      <c r="C369" s="40">
        <v>43</v>
      </c>
      <c r="D369" s="40">
        <v>386.88636363636402</v>
      </c>
      <c r="E369" s="40">
        <v>244.81818181818201</v>
      </c>
      <c r="F369" s="40">
        <v>16</v>
      </c>
      <c r="G369" s="40">
        <v>37</v>
      </c>
      <c r="H369" s="40">
        <v>16</v>
      </c>
      <c r="I369" s="40">
        <v>42.280000000000001</v>
      </c>
      <c r="J369" s="43">
        <v>0.0298283391340287</v>
      </c>
      <c r="K369" s="40">
        <v>195646</v>
      </c>
      <c r="L369" s="40">
        <v>2560373</v>
      </c>
      <c r="M369" s="44">
        <v>2756019</v>
      </c>
      <c r="N369" s="29">
        <f>ROUND(ROUND(0.050000000000000003*M383,0)*AC369,0)</f>
        <v>195646</v>
      </c>
      <c r="O369" s="30">
        <f>N369-K369</f>
        <v>0</v>
      </c>
      <c r="P369" s="30" t="s">
        <f>IF(Q369=0,"",N369/Q369)</f>
        <v>23</v>
      </c>
      <c r="Q369" s="30"/>
      <c r="R369" s="35">
        <f>IF(C369=0,0,B369/C369)</f>
        <v>209.32558139534885</v>
      </c>
      <c r="S369" s="35">
        <f>EXP((((R369-R383)/R384+2)/4-1.8999999999999999)^3)</f>
        <v>0.087039908122559018</v>
      </c>
      <c r="T369" s="35">
        <f>B369/D369</f>
        <v>23.265229395523679</v>
      </c>
      <c r="U369" s="35">
        <f>EXP((((T369-T383)/T384+2)/4-1.8999999999999999)^3)</f>
        <v>0.14520850356987475</v>
      </c>
      <c r="V369" s="35">
        <f>E369/D369</f>
        <v>0.63279092991834562</v>
      </c>
      <c r="W369" s="35">
        <f>EXP((((V369-V383)/V384+2)/4-1.8999999999999999)^3)</f>
        <v>0.18780231920175919</v>
      </c>
      <c r="X369" s="35">
        <f>F369/D369</f>
        <v>0.04135581272396166</v>
      </c>
      <c r="Y369" s="35">
        <f>EXP((((X369-X383)/X384+2)/4-1.8999999999999999)^3)</f>
        <v>0.025042905695972683</v>
      </c>
      <c r="Z369" s="35">
        <f>(I369+Q369)/D369</f>
        <v>0.10928273512306869</v>
      </c>
      <c r="AA369" s="35">
        <f>EXP((((Z369-Z383)/Z384+2)/4-1.8999999999999999)^3)</f>
        <v>0.029077014419879747</v>
      </c>
      <c r="AB369" s="35">
        <f>0.01*S369+0.14999999999999999*U369+0.23999999999999999*W369+0.25*Y369+0.34999999999999998*AA369</f>
        <v>0.084161912696080074</v>
      </c>
      <c r="AC369" s="38">
        <f>AB369/AB383</f>
        <v>0.029828339134028589</v>
      </c>
      <c r="AD369">
        <f>AC369-J369</f>
        <v>-1.1102230246251565e-16</v>
      </c>
    </row>
    <row r="370" spans="1:16384" ht="15.83333333333333">
      <c r="A370" s="39" t="s">
        <v>35</v>
      </c>
      <c r="B370" s="40">
        <v>6472</v>
      </c>
      <c r="C370" s="40">
        <v>42</v>
      </c>
      <c r="D370" s="40">
        <v>426.72727272727298</v>
      </c>
      <c r="E370" s="40">
        <v>252.45454545454501</v>
      </c>
      <c r="F370" s="40">
        <v>46</v>
      </c>
      <c r="G370" s="40">
        <v>71</v>
      </c>
      <c r="H370" s="40">
        <v>49</v>
      </c>
      <c r="I370" s="40">
        <v>87.170000000000002</v>
      </c>
      <c r="J370" s="43">
        <v>0.031379373310883897</v>
      </c>
      <c r="K370" s="40">
        <v>205820</v>
      </c>
      <c r="L370" s="40">
        <v>2668372</v>
      </c>
      <c r="M370" s="44">
        <v>2874192</v>
      </c>
      <c r="N370" s="29">
        <f>ROUND(ROUND(0.050000000000000003*M383,0)*AC370,0)</f>
        <v>205820</v>
      </c>
      <c r="O370" s="30">
        <f>N370-K370</f>
        <v>0</v>
      </c>
      <c r="P370" s="30" t="s">
        <f>IF(Q370=0,"",N370/Q370)</f>
        <v>23</v>
      </c>
      <c r="Q370" s="30"/>
      <c r="R370" s="35">
        <f>IF(C370=0,0,B370/C370)</f>
        <v>154.0952380952381</v>
      </c>
      <c r="S370" s="35">
        <f>EXP((((R370-R383)/R384+2)/4-1.8999999999999999)^3)</f>
        <v>0.033298169087548526</v>
      </c>
      <c r="T370" s="35">
        <f>B370/D370</f>
        <v>15.166595654026407</v>
      </c>
      <c r="U370" s="35">
        <f>EXP((((T370-T383)/T384+2)/4-1.8999999999999999)^3)</f>
        <v>0.013837075768334881</v>
      </c>
      <c r="V370" s="35">
        <f>E370/D370</f>
        <v>0.59160630592245278</v>
      </c>
      <c r="W370" s="35">
        <f>EXP((((V370-V383)/V384+2)/4-1.8999999999999999)^3)</f>
        <v>0.13339899600389582</v>
      </c>
      <c r="X370" s="35">
        <f>F370/D370</f>
        <v>0.10779718789944603</v>
      </c>
      <c r="Y370" s="35">
        <f>EXP((((X370-X383)/X384+2)/4-1.8999999999999999)^3)</f>
        <v>0.11241227787092735</v>
      </c>
      <c r="Z370" s="35">
        <f>(I370+Q370)/D370</f>
        <v>0.20427567106945024</v>
      </c>
      <c r="AA370" s="35">
        <f>EXP((((Z370-Z383)/Z384+2)/4-1.8999999999999999)^3)</f>
        <v>0.074316712167871946</v>
      </c>
      <c r="AB370" s="35">
        <f>0.01*S370+0.14999999999999999*U370+0.23999999999999999*W370+0.25*Y370+0.34999999999999998*AA370</f>
        <v>0.088538220823547731</v>
      </c>
      <c r="AC370" s="38">
        <f>AB370/AB383</f>
        <v>0.031379373310883633</v>
      </c>
      <c r="AD370">
        <f>AC370-J370</f>
        <v>-2.6367796834847468e-16</v>
      </c>
    </row>
    <row r="371" spans="1:16384" ht="15.83333333333333">
      <c r="A371" s="39" t="s">
        <v>36</v>
      </c>
      <c r="B371" s="40">
        <v>3448</v>
      </c>
      <c r="C371" s="40">
        <v>63</v>
      </c>
      <c r="D371" s="40">
        <v>200.11630681818201</v>
      </c>
      <c r="E371" s="40">
        <v>47.313636363636398</v>
      </c>
      <c r="F371" s="40">
        <v>12</v>
      </c>
      <c r="G371" s="40">
        <v>18</v>
      </c>
      <c r="H371" s="40">
        <v>8</v>
      </c>
      <c r="I371" s="40">
        <v>20.640000000000001</v>
      </c>
      <c r="J371" s="43">
        <v>0.0085295671083408294</v>
      </c>
      <c r="K371" s="40">
        <v>55946</v>
      </c>
      <c r="L371" s="40">
        <v>1293654</v>
      </c>
      <c r="M371" s="44">
        <v>1349600</v>
      </c>
      <c r="N371" s="29">
        <f>ROUND(ROUND(0.050000000000000003*M383,0)*AC371,0)</f>
        <v>55946</v>
      </c>
      <c r="O371" s="30">
        <f>N371-K371</f>
        <v>0</v>
      </c>
      <c r="P371" s="30" t="s">
        <f>IF(Q371=0,"",N371/Q371)</f>
        <v>23</v>
      </c>
      <c r="Q371" s="30"/>
      <c r="R371" s="35">
        <f>IF(C371=0,0,B371/C371)</f>
        <v>54.730158730158728</v>
      </c>
      <c r="S371" s="35">
        <f>EXP((((R371-R383)/R384+2)/4-1.8999999999999999)^3)</f>
        <v>0.0033113981434659506</v>
      </c>
      <c r="T371" s="35">
        <f>B371/D371</f>
        <v>17.229980179140124</v>
      </c>
      <c r="U371" s="35">
        <f>EXP((((T371-T383)/T384+2)/4-1.8999999999999999)^3)</f>
        <v>0.028388793999819115</v>
      </c>
      <c r="V371" s="35">
        <f>E371/D371</f>
        <v>0.23643068931220959</v>
      </c>
      <c r="W371" s="35">
        <f>EXP((((V371-V383)/V384+2)/4-1.8999999999999999)^3)</f>
        <v>0.00086231227516207645</v>
      </c>
      <c r="X371" s="35">
        <f>F371/D371</f>
        <v>0.059965128233666329</v>
      </c>
      <c r="Y371" s="35">
        <f>EXP((((X371-X383)/X384+2)/4-1.8999999999999999)^3)</f>
        <v>0.040219361817687517</v>
      </c>
      <c r="Z371" s="35">
        <f>(I371+Q371)/D371</f>
        <v>0.10314002056190609</v>
      </c>
      <c r="AA371" s="35">
        <f>EXP((((Z371-Z383)/Z384+2)/4-1.8999999999999999)^3)</f>
        <v>0.027180867580831963</v>
      </c>
      <c r="AB371" s="35">
        <f>0.01*S371+0.14999999999999999*U371+0.23999999999999999*W371+0.25*Y371+0.34999999999999998*AA371</f>
        <v>0.024066532135159489</v>
      </c>
      <c r="AC371" s="38">
        <f>AB371/AB383</f>
        <v>0.0085295671083407982</v>
      </c>
      <c r="AD371">
        <f>AC371-J371</f>
        <v>-3.1225022567582528e-17</v>
      </c>
    </row>
    <row r="372" spans="1:16384" ht="15.83333333333333">
      <c r="A372" s="39" t="s">
        <v>37</v>
      </c>
      <c r="B372" s="40">
        <v>6125</v>
      </c>
      <c r="C372" s="40">
        <v>24</v>
      </c>
      <c r="D372" s="40">
        <v>286.54545454545502</v>
      </c>
      <c r="E372" s="40">
        <v>245.54545454545399</v>
      </c>
      <c r="F372" s="40">
        <v>32</v>
      </c>
      <c r="G372" s="40">
        <v>76</v>
      </c>
      <c r="H372" s="40">
        <v>46</v>
      </c>
      <c r="I372" s="40">
        <f>91.180000000000007</f>
        <v>91.180000000000007</v>
      </c>
      <c r="J372" s="43">
        <v>0.092163493641368596</v>
      </c>
      <c r="K372" s="40">
        <v>604507</v>
      </c>
      <c r="L372" s="40">
        <v>6840472</v>
      </c>
      <c r="M372" s="44">
        <v>7444979</v>
      </c>
      <c r="N372" s="29">
        <f>ROUND(ROUND(0.050000000000000003*M383,0)*AC372,0)</f>
        <v>604507</v>
      </c>
      <c r="O372" s="30">
        <f>N372-K372</f>
        <v>0</v>
      </c>
      <c r="P372" s="30" t="s">
        <f>IF(Q372=0,"",N372/Q372)</f>
        <v>23</v>
      </c>
      <c r="Q372" s="30"/>
      <c r="R372" s="35">
        <f>IF(C372=0,0,B372/C372)</f>
        <v>255.20833333333334</v>
      </c>
      <c r="S372" s="35">
        <f>EXP((((R372-R383)/R384+2)/4-1.8999999999999999)^3)</f>
        <v>0.16586623135647305</v>
      </c>
      <c r="T372" s="35">
        <f>B372/D372</f>
        <v>21.375317258883214</v>
      </c>
      <c r="U372" s="35">
        <f>EXP((((T372-T383)/T384+2)/4-1.8999999999999999)^3)</f>
        <v>0.093446655957842073</v>
      </c>
      <c r="V372" s="35">
        <f>E372/D372</f>
        <v>0.856916243654819</v>
      </c>
      <c r="W372" s="35">
        <f>EXP((((V372-V383)/V384+2)/4-1.8999999999999999)^3)</f>
        <v>0.62939727027771952</v>
      </c>
      <c r="X372" s="35">
        <f>F372/D372</f>
        <v>0.11167512690355312</v>
      </c>
      <c r="Y372" s="35">
        <f>EXP((((X372-X383)/X384+2)/4-1.8999999999999999)^3)</f>
        <v>0.12081339435309311</v>
      </c>
      <c r="Z372" s="35">
        <f>(I372+Q372)/D372</f>
        <v>0.31820431472081168</v>
      </c>
      <c r="AA372" s="35">
        <f>EXP((((Z372-Z383)/Z384+2)/4-1.8999999999999999)^3)</f>
        <v>0.18031090635578204</v>
      </c>
      <c r="AB372" s="35">
        <f>0.01*S372+0.14999999999999999*U372+0.23999999999999999*W372+0.25*Y372+0.34999999999999998*AA372</f>
        <v>0.2600431713866907</v>
      </c>
      <c r="AC372" s="38">
        <f>AB372/AB383</f>
        <v>0.092163493641367819</v>
      </c>
      <c r="AD372">
        <f>AC372-J372</f>
        <v>-7.7715611723760958e-16</v>
      </c>
    </row>
    <row r="373" spans="1:16384" ht="15.83333333333333">
      <c r="A373" s="39" t="s">
        <v>38</v>
      </c>
      <c r="B373" s="40">
        <v>2762</v>
      </c>
      <c r="C373" s="40">
        <v>35</v>
      </c>
      <c r="D373" s="40">
        <v>176.75</v>
      </c>
      <c r="E373" s="40">
        <v>56.886363636363598</v>
      </c>
      <c r="F373" s="40">
        <v>4</v>
      </c>
      <c r="G373" s="40">
        <v>5</v>
      </c>
      <c r="H373" s="40">
        <v>1</v>
      </c>
      <c r="I373" s="40">
        <v>5.3300000000000001</v>
      </c>
      <c r="J373" s="43">
        <v>0.00398817191442503</v>
      </c>
      <c r="K373" s="40">
        <v>26159</v>
      </c>
      <c r="L373" s="40">
        <v>1251938</v>
      </c>
      <c r="M373" s="44">
        <v>1278097</v>
      </c>
      <c r="N373" s="29">
        <f>ROUND(ROUND(0.050000000000000003*M383,0)*AC373,0)</f>
        <v>26159</v>
      </c>
      <c r="O373" s="30">
        <f>N373-K373</f>
        <v>0</v>
      </c>
      <c r="P373" s="30" t="s">
        <f>IF(Q373=0,"",N373/Q373)</f>
        <v>23</v>
      </c>
      <c r="Q373" s="30"/>
      <c r="R373" s="35">
        <f>IF(C373=0,0,B373/C373)</f>
        <v>78.914285714285711</v>
      </c>
      <c r="S373" s="35">
        <f>EXP((((R373-R383)/R384+2)/4-1.8999999999999999)^3)</f>
        <v>0.0062539993378288462</v>
      </c>
      <c r="T373" s="35">
        <f>B373/D373</f>
        <v>15.626591230551627</v>
      </c>
      <c r="U373" s="35">
        <f>EXP((((T373-T383)/T384+2)/4-1.8999999999999999)^3)</f>
        <v>0.01636632430606617</v>
      </c>
      <c r="V373" s="35">
        <f>E373/D373</f>
        <v>0.32184647036132163</v>
      </c>
      <c r="W373" s="35">
        <f>EXP((((V373-V383)/V384+2)/4-1.8999999999999999)^3)</f>
        <v>0.0042698966932698135</v>
      </c>
      <c r="X373" s="35">
        <f>F373/D373</f>
        <v>0.022630834512022632</v>
      </c>
      <c r="Y373" s="35">
        <f>EXP((((X373-X383)/X384+2)/4-1.8999999999999999)^3)</f>
        <v>0.014865648124780827</v>
      </c>
      <c r="Z373" s="35">
        <f>(I373+Q373)/D373</f>
        <v>0.030155586987270156</v>
      </c>
      <c r="AA373" s="35">
        <f>EXP((((Z373-Z383)/Z384+2)/4-1.8999999999999999)^3)</f>
        <v>0.011411768062412475</v>
      </c>
      <c r="AB373" s="35">
        <f>0.01*S373+0.14999999999999999*U373+0.23999999999999999*W373+0.25*Y373+0.34999999999999998*AA373</f>
        <v>0.011252794698712543</v>
      </c>
      <c r="AC373" s="38">
        <f>AB373/AB383</f>
        <v>0.003988171914425017</v>
      </c>
      <c r="AD373">
        <f>AC373-J373</f>
        <v>-1.3010426069826053e-17</v>
      </c>
    </row>
    <row r="374" spans="1:16384" ht="15.83333333333333">
      <c r="A374" s="39" t="s">
        <v>39</v>
      </c>
      <c r="B374" s="40">
        <v>7803</v>
      </c>
      <c r="C374" s="40">
        <v>60</v>
      </c>
      <c r="D374" s="40">
        <v>270.11363636363598</v>
      </c>
      <c r="E374" s="40">
        <v>175.977272727273</v>
      </c>
      <c r="F374" s="40">
        <v>12</v>
      </c>
      <c r="G374" s="40">
        <v>36</v>
      </c>
      <c r="H374" s="40">
        <v>24</v>
      </c>
      <c r="I374" s="40">
        <v>43.920000000000002</v>
      </c>
      <c r="J374" s="43">
        <v>0.047757453231796899</v>
      </c>
      <c r="K374" s="40">
        <v>313245</v>
      </c>
      <c r="L374" s="40">
        <v>4510568</v>
      </c>
      <c r="M374" s="44">
        <v>4823813</v>
      </c>
      <c r="N374" s="29">
        <f>ROUND(ROUND(0.050000000000000003*M383,0)*AC374,0)</f>
        <v>313245</v>
      </c>
      <c r="O374" s="30">
        <f>N374-K374</f>
        <v>0</v>
      </c>
      <c r="P374" s="30" t="s">
        <f>IF(Q374=0,"",N374/Q374)</f>
        <v>23</v>
      </c>
      <c r="Q374" s="30"/>
      <c r="R374" s="35">
        <f>IF(C374=0,0,B374/C374)</f>
        <v>130.05000000000001</v>
      </c>
      <c r="S374" s="35">
        <f>EXP((((R374-R383)/R384+2)/4-1.8999999999999999)^3)</f>
        <v>0.020462730619844497</v>
      </c>
      <c r="T374" s="35">
        <f>B374/D374</f>
        <v>28.887841817416952</v>
      </c>
      <c r="U374" s="35">
        <f>EXP((((T374-T383)/T384+2)/4-1.8999999999999999)^3)</f>
        <v>0.38787367812907558</v>
      </c>
      <c r="V374" s="35">
        <f>E374/D374</f>
        <v>0.65149347917543321</v>
      </c>
      <c r="W374" s="35">
        <f>EXP((((V374-V383)/V384+2)/4-1.8999999999999999)^3)</f>
        <v>0.21637059759844382</v>
      </c>
      <c r="X374" s="35">
        <f>F374/D374</f>
        <v>0.044425746739587782</v>
      </c>
      <c r="Y374" s="35">
        <f>EXP((((X374-X383)/X384+2)/4-1.8999999999999999)^3)</f>
        <v>0.02716016232927073</v>
      </c>
      <c r="Z374" s="35">
        <f>(I374+Q374)/D374</f>
        <v>0.16259823306689128</v>
      </c>
      <c r="AA374" s="35">
        <f>EXP((((Z374-Z383)/Z384+2)/4-1.8999999999999999)^3)</f>
        <v>0.050414282110989479</v>
      </c>
      <c r="AB374" s="35">
        <f>0.01*S374+0.14999999999999999*U374+0.23999999999999999*W374+0.25*Y374+0.34999999999999998*AA374</f>
        <v>0.1347496617703503</v>
      </c>
      <c r="AC374" s="38">
        <f>AB374/AB383</f>
        <v>0.04775745323179735</v>
      </c>
      <c r="AD374">
        <f>AC374-J374</f>
        <v>4.5102810375396984e-16</v>
      </c>
    </row>
    <row r="375" spans="1:16384" ht="15.83333333333333">
      <c r="A375" s="39" t="s">
        <v>40</v>
      </c>
      <c r="B375" s="40">
        <v>6814</v>
      </c>
      <c r="C375" s="40">
        <v>64</v>
      </c>
      <c r="D375" s="40">
        <v>549.59090909090901</v>
      </c>
      <c r="E375" s="40">
        <v>196.227272727273</v>
      </c>
      <c r="F375" s="40">
        <v>16</v>
      </c>
      <c r="G375" s="40">
        <v>19</v>
      </c>
      <c r="H375" s="40">
        <v>6</v>
      </c>
      <c r="I375" s="40">
        <v>20.98</v>
      </c>
      <c r="J375" s="43">
        <v>0.0040886324701881098</v>
      </c>
      <c r="K375" s="40">
        <v>26818</v>
      </c>
      <c r="L375" s="40">
        <v>1680643</v>
      </c>
      <c r="M375" s="44">
        <v>1707461</v>
      </c>
      <c r="N375" s="29">
        <f>ROUND(ROUND(0.050000000000000003*M383,0)*AC375,0)</f>
        <v>26818</v>
      </c>
      <c r="O375" s="30">
        <f>N375-K375</f>
        <v>0</v>
      </c>
      <c r="P375" s="30" t="s">
        <f>IF(Q375=0,"",N375/Q375)</f>
        <v>23</v>
      </c>
      <c r="Q375" s="30"/>
      <c r="R375" s="35">
        <f>IF(C375=0,0,B375/C375)</f>
        <v>106.46875</v>
      </c>
      <c r="S375" s="35">
        <f>EXP((((R375-R383)/R384+2)/4-1.8999999999999999)^3)</f>
        <v>0.012158427926729153</v>
      </c>
      <c r="T375" s="35">
        <f>B375/D375</f>
        <v>12.398312794640644</v>
      </c>
      <c r="U375" s="35">
        <f>EXP((((T375-T383)/T384+2)/4-1.8999999999999999)^3)</f>
        <v>0.004571218556731203</v>
      </c>
      <c r="V375" s="35">
        <f>E375/D375</f>
        <v>0.35704242825241972</v>
      </c>
      <c r="W375" s="35">
        <f>EXP((((V375-V383)/V384+2)/4-1.8999999999999999)^3)</f>
        <v>0.0076382064361748929</v>
      </c>
      <c r="X375" s="35">
        <f>F375/D375</f>
        <v>0.029112563063435619</v>
      </c>
      <c r="Y375" s="35">
        <f>EXP((((X375-X383)/X384+2)/4-1.8999999999999999)^3)</f>
        <v>0.017900004211440123</v>
      </c>
      <c r="Z375" s="35">
        <f>(I375+Q375)/D375</f>
        <v>0.038173848316929958</v>
      </c>
      <c r="AA375" s="35">
        <f>EXP((((Z375-Z383)/Z384+2)/4-1.8999999999999999)^3)</f>
        <v>0.012630887769492458</v>
      </c>
      <c r="AB375" s="35">
        <f>0.01*S375+0.14999999999999999*U375+0.23999999999999999*W375+0.25*Y375+0.34999999999999998*AA375</f>
        <v>0.011536248379641338</v>
      </c>
      <c r="AC375" s="38">
        <f>AB375/AB383</f>
        <v>0.0040886324701881064</v>
      </c>
      <c r="AD375">
        <f>AC375-J375</f>
        <v>-3.4694469519536142e-18</v>
      </c>
    </row>
    <row r="376" spans="1:16384" ht="15.83333333333333">
      <c r="A376" s="39" t="s">
        <v>41</v>
      </c>
      <c r="B376" s="40">
        <v>5711</v>
      </c>
      <c r="C376" s="40">
        <v>35</v>
      </c>
      <c r="D376" s="40">
        <v>294.95454545454498</v>
      </c>
      <c r="E376" s="40">
        <v>161.636363636364</v>
      </c>
      <c r="F376" s="40">
        <v>5</v>
      </c>
      <c r="G376" s="40">
        <v>13</v>
      </c>
      <c r="H376" s="40">
        <v>3</v>
      </c>
      <c r="I376" s="40">
        <v>13.99</v>
      </c>
      <c r="J376" s="43">
        <v>0.013444245119737099</v>
      </c>
      <c r="K376" s="40">
        <v>88182</v>
      </c>
      <c r="L376" s="40">
        <v>3325581</v>
      </c>
      <c r="M376" s="44">
        <v>3413763</v>
      </c>
      <c r="N376" s="29">
        <f>ROUND(ROUND(0.050000000000000003*M383,0)*AC376,0)</f>
        <v>88182</v>
      </c>
      <c r="O376" s="30">
        <f>N376-K376</f>
        <v>0</v>
      </c>
      <c r="P376" s="30" t="s">
        <f>IF(Q376=0,"",N376/Q376)</f>
        <v>23</v>
      </c>
      <c r="Q376" s="30"/>
      <c r="R376" s="35">
        <f>IF(C376=0,0,B376/C376)</f>
        <v>163.17142857142858</v>
      </c>
      <c r="S376" s="35">
        <f>EXP((((R376-R383)/R384+2)/4-1.8999999999999999)^3)</f>
        <v>0.039573200242051257</v>
      </c>
      <c r="T376" s="35">
        <f>B376/D376</f>
        <v>19.362305439975373</v>
      </c>
      <c r="U376" s="35">
        <f>EXP((((T376-T383)/T384+2)/4-1.8999999999999999)^3)</f>
        <v>0.054548176206106629</v>
      </c>
      <c r="V376" s="35">
        <f>E376/D376</f>
        <v>0.54800431499460833</v>
      </c>
      <c r="W376" s="35">
        <f>EXP((((V376-V383)/V384+2)/4-1.8999999999999999)^3)</f>
        <v>0.088545865582084368</v>
      </c>
      <c r="X376" s="35">
        <f>F376/D376</f>
        <v>0.016951764524580085</v>
      </c>
      <c r="Y376" s="35">
        <f>EXP((((X376-X383)/X384+2)/4-1.8999999999999999)^3)</f>
        <v>0.012574631849092528</v>
      </c>
      <c r="Z376" s="35">
        <f>(I376+Q376)/D376</f>
        <v>0.047431037139775083</v>
      </c>
      <c r="AA376" s="35">
        <f>EXP((((Z376-Z383)/Z384+2)/4-1.8999999999999999)^3)</f>
        <v>0.014173938847717598</v>
      </c>
      <c r="AB376" s="35">
        <f>0.01*S376+0.14999999999999999*U376+0.23999999999999999*W376+0.25*Y376+0.34999999999999998*AA376</f>
        <v>0.037933502732011043</v>
      </c>
      <c r="AC376" s="38">
        <f>AB376/AB383</f>
        <v>0.013444245119737231</v>
      </c>
      <c r="AD376">
        <f>AC376-J376</f>
        <v>1.3183898417423734e-16</v>
      </c>
    </row>
    <row r="377" spans="1:16384" ht="15.83333333333333">
      <c r="A377" s="39" t="s">
        <v>42</v>
      </c>
      <c r="B377" s="40">
        <v>7667</v>
      </c>
      <c r="C377" s="40">
        <v>61</v>
      </c>
      <c r="D377" s="40">
        <v>287.021590909091</v>
      </c>
      <c r="E377" s="40">
        <v>137.86250000000001</v>
      </c>
      <c r="F377" s="40">
        <v>2</v>
      </c>
      <c r="G377" s="40">
        <v>2</v>
      </c>
      <c r="H377" s="40">
        <v>0</v>
      </c>
      <c r="I377" s="40">
        <v>2</v>
      </c>
      <c r="J377" s="43">
        <v>0.020410862094682899</v>
      </c>
      <c r="K377" s="40">
        <v>133876</v>
      </c>
      <c r="L377" s="40">
        <v>1403082</v>
      </c>
      <c r="M377" s="44">
        <v>1536958</v>
      </c>
      <c r="N377" s="29">
        <f>ROUND(ROUND(0.050000000000000003*M383,0)*AC377,0)</f>
        <v>133876</v>
      </c>
      <c r="O377" s="30">
        <f>N377-K377</f>
        <v>0</v>
      </c>
      <c r="P377" s="30" t="s">
        <f>IF(Q377=0,"",N377/Q377)</f>
        <v>23</v>
      </c>
      <c r="Q377" s="30"/>
      <c r="R377" s="35">
        <f>IF(C377=0,0,B377/C377)</f>
        <v>125.68852459016394</v>
      </c>
      <c r="S377" s="35">
        <f>EXP((((R377-R383)/R384+2)/4-1.8999999999999999)^3)</f>
        <v>0.018645251076516971</v>
      </c>
      <c r="T377" s="35">
        <f>B377/D377</f>
        <v>26.712276159142281</v>
      </c>
      <c r="U377" s="35">
        <f>EXP((((T377-T383)/T384+2)/4-1.8999999999999999)^3)</f>
        <v>0.28000455727865264</v>
      </c>
      <c r="V377" s="35">
        <f>E377/D377</f>
        <v>0.48032100847655573</v>
      </c>
      <c r="W377" s="35">
        <f>EXP((((V377-V383)/V384+2)/4-1.8999999999999999)^3)</f>
        <v>0.042222633747867493</v>
      </c>
      <c r="X377" s="35">
        <f>F377/D377</f>
        <v>0.0069681169059977255</v>
      </c>
      <c r="Y377" s="35">
        <f>EXP((((X377-X383)/X384+2)/4-1.8999999999999999)^3)</f>
        <v>0.009270108970906488</v>
      </c>
      <c r="Z377" s="35">
        <f>(I377+Q377)/D377</f>
        <v>0.0069681169059977255</v>
      </c>
      <c r="AA377" s="35">
        <f>EXP((((Z377-Z383)/Z384+2)/4-1.8999999999999999)^3)</f>
        <v>0.0084343140647483248</v>
      </c>
      <c r="AB377" s="35">
        <f>0.01*S377+0.14999999999999999*U377+0.23999999999999999*W377+0.25*Y377+0.34999999999999998*AA377</f>
        <v>0.057590105367439796</v>
      </c>
      <c r="AC377" s="38">
        <f>AB377/AB383</f>
        <v>0.020410862094682923</v>
      </c>
      <c r="AD377">
        <f>AC377-J377</f>
        <v>2.4286128663675299e-17</v>
      </c>
    </row>
    <row r="378" spans="1:16384" ht="15.83333333333333">
      <c r="A378" s="39" t="s">
        <v>43</v>
      </c>
      <c r="B378" s="40">
        <v>15271</v>
      </c>
      <c r="C378" s="40">
        <v>75</v>
      </c>
      <c r="D378" s="40">
        <v>467.06818181818198</v>
      </c>
      <c r="E378" s="40">
        <v>192.136363636364</v>
      </c>
      <c r="F378" s="40">
        <v>2</v>
      </c>
      <c r="G378" s="40">
        <v>14</v>
      </c>
      <c r="H378" s="40">
        <v>2</v>
      </c>
      <c r="I378" s="40">
        <v>14.66</v>
      </c>
      <c r="J378" s="43">
        <v>0.035557012964862397</v>
      </c>
      <c r="K378" s="40">
        <v>233221</v>
      </c>
      <c r="L378" s="40">
        <v>1747524</v>
      </c>
      <c r="M378" s="44">
        <v>1980745</v>
      </c>
      <c r="N378" s="29">
        <f>ROUND(ROUND(0.050000000000000003*M383,0)*AC378,0)</f>
        <v>233221</v>
      </c>
      <c r="O378" s="30">
        <f>N378-K378</f>
        <v>0</v>
      </c>
      <c r="P378" s="30" t="s">
        <f>IF(Q378=0,"",N378/Q378)</f>
        <v>23</v>
      </c>
      <c r="Q378" s="30"/>
      <c r="R378" s="35">
        <f>IF(C378=0,0,B378/C378)</f>
        <v>203.61333333333334</v>
      </c>
      <c r="S378" s="35">
        <f>EXP((((R378-R383)/R384+2)/4-1.8999999999999999)^3)</f>
        <v>0.079573512747714834</v>
      </c>
      <c r="T378" s="35">
        <f>B378/D378</f>
        <v>32.695440611162461</v>
      </c>
      <c r="U378" s="35">
        <f>EXP((((T378-T383)/T384+2)/4-1.8999999999999999)^3)</f>
        <v>0.59469943102499101</v>
      </c>
      <c r="V378" s="35">
        <f>E378/D378</f>
        <v>0.41136684346260582</v>
      </c>
      <c r="W378" s="35">
        <f>EXP((((V378-V383)/V384+2)/4-1.8999999999999999)^3)</f>
        <v>0.017240280481092281</v>
      </c>
      <c r="X378" s="35">
        <f>F378/D378</f>
        <v>0.0042820300715293641</v>
      </c>
      <c r="Y378" s="35">
        <f>EXP((((X378-X383)/X384+2)/4-1.8999999999999999)^3)</f>
        <v>0.0085199933986468829</v>
      </c>
      <c r="Z378" s="35">
        <f>(I378+Q378)/D378</f>
        <v>0.031387280424310243</v>
      </c>
      <c r="AA378" s="35">
        <f>EXP((((Z378-Z383)/Z384+2)/4-1.8999999999999999)^3)</f>
        <v>0.01159226076373549</v>
      </c>
      <c r="AB378" s="35">
        <f>0.01*S378+0.14999999999999999*U378+0.23999999999999999*W378+0.25*Y378+0.34999999999999998*AA378</f>
        <v>0.10032560671365708</v>
      </c>
      <c r="AC378" s="38">
        <f>AB378/AB383</f>
        <v>0.035557012964862425</v>
      </c>
      <c r="AD378">
        <f>AC378-J378</f>
        <v>2.7755575615628914e-17</v>
      </c>
    </row>
    <row r="379" spans="1:16384" ht="15.83333333333333">
      <c r="A379" s="39" t="s">
        <v>44</v>
      </c>
      <c r="B379" s="40">
        <v>4636</v>
      </c>
      <c r="C379" s="40">
        <v>34</v>
      </c>
      <c r="D379" s="40">
        <v>271.15909090909099</v>
      </c>
      <c r="E379" s="40">
        <v>160.25</v>
      </c>
      <c r="F379" s="40">
        <v>13</v>
      </c>
      <c r="G379" s="40">
        <v>27</v>
      </c>
      <c r="H379" s="40">
        <v>20</v>
      </c>
      <c r="I379" s="40">
        <v>33.600000000000001</v>
      </c>
      <c r="J379" s="43">
        <v>0.019669860597097601</v>
      </c>
      <c r="K379" s="40">
        <v>129016</v>
      </c>
      <c r="L379" s="40">
        <v>1708484</v>
      </c>
      <c r="M379" s="44">
        <v>1837500</v>
      </c>
      <c r="N379" s="29">
        <f>ROUND(ROUND(0.050000000000000003*M383,0)*AC379,0)</f>
        <v>129016</v>
      </c>
      <c r="O379" s="30">
        <f>N379-K379</f>
        <v>0</v>
      </c>
      <c r="P379" s="30" t="s">
        <f>IF(Q379=0,"",N379/Q379)</f>
        <v>23</v>
      </c>
      <c r="Q379" s="30"/>
      <c r="R379" s="35">
        <f>IF(C379=0,0,B379/C379)</f>
        <v>136.35294117647058</v>
      </c>
      <c r="S379" s="35">
        <f>EXP((((R379-R383)/R384+2)/4-1.8999999999999999)^3)</f>
        <v>0.023346497226109632</v>
      </c>
      <c r="T379" s="35">
        <f>B379/D379</f>
        <v>17.096974268711755</v>
      </c>
      <c r="U379" s="35">
        <f>EXP((((T379-T383)/T384+2)/4-1.8999999999999999)^3)</f>
        <v>0.027175083793864772</v>
      </c>
      <c r="V379" s="35">
        <f>E379/D379</f>
        <v>0.5909814768250774</v>
      </c>
      <c r="W379" s="35">
        <f>EXP((((V379-V383)/V384+2)/4-1.8999999999999999)^3)</f>
        <v>0.13266474807436601</v>
      </c>
      <c r="X379" s="35">
        <f>F379/D379</f>
        <v>0.047942335093454011</v>
      </c>
      <c r="Y379" s="35">
        <f>EXP((((X379-X383)/X384+2)/4-1.8999999999999999)^3)</f>
        <v>0.029762418527669577</v>
      </c>
      <c r="Z379" s="35">
        <f>(I379+Q379)/D379</f>
        <v>0.1239124968569273</v>
      </c>
      <c r="AA379" s="35">
        <f>EXP((((Z379-Z383)/Z384+2)/4-1.8999999999999999)^3)</f>
        <v>0.034027047951481232</v>
      </c>
      <c r="AB379" s="35">
        <f>0.01*S379+0.14999999999999999*U379+0.23999999999999999*W379+0.25*Y379+0.34999999999999998*AA379</f>
        <v>0.05549933849412448</v>
      </c>
      <c r="AC379" s="38">
        <f>AB379/AB383</f>
        <v>0.019669860597097587</v>
      </c>
      <c r="AD379">
        <f>AC379-J379</f>
        <v>-1.3877787807814457e-17</v>
      </c>
    </row>
    <row r="380" spans="1:16384" ht="15.83333333333333">
      <c r="A380" s="39" t="s">
        <v>45</v>
      </c>
      <c r="B380" s="40">
        <v>4560</v>
      </c>
      <c r="C380" s="40">
        <v>22</v>
      </c>
      <c r="D380" s="40">
        <v>239.68181818181799</v>
      </c>
      <c r="E380" s="40">
        <v>143.227272727273</v>
      </c>
      <c r="F380" s="40">
        <v>1</v>
      </c>
      <c r="G380" s="40">
        <v>8</v>
      </c>
      <c r="H380" s="40">
        <v>7</v>
      </c>
      <c r="I380" s="40">
        <v>10.31</v>
      </c>
      <c r="J380" s="43">
        <v>0.017301270346307299</v>
      </c>
      <c r="K380" s="40">
        <v>113480</v>
      </c>
      <c r="L380" s="40">
        <v>998190</v>
      </c>
      <c r="M380" s="44">
        <v>1111670</v>
      </c>
      <c r="N380" s="29">
        <f>ROUND(ROUND(0.050000000000000003*M383,0)*AC380,0)</f>
        <v>113480</v>
      </c>
      <c r="O380" s="30">
        <f>N380-K380</f>
        <v>0</v>
      </c>
      <c r="P380" s="30" t="s">
        <f>IF(Q380=0,"",N380/Q380)</f>
        <v>23</v>
      </c>
      <c r="Q380" s="30"/>
      <c r="R380" s="35">
        <f>IF(C380=0,0,B380/C380)</f>
        <v>207.27272727272728</v>
      </c>
      <c r="S380" s="35">
        <f>EXP((((R380-R383)/R384+2)/4-1.8999999999999999)^3)</f>
        <v>0.084300175134614283</v>
      </c>
      <c r="T380" s="35">
        <f>B380/D380</f>
        <v>19.02522283330174</v>
      </c>
      <c r="U380" s="35">
        <f>EXP((((T380-T383)/T384+2)/4-1.8999999999999999)^3)</f>
        <v>0.049484611383711671</v>
      </c>
      <c r="V380" s="35">
        <f>E380/D380</f>
        <v>0.59757253935141452</v>
      </c>
      <c r="W380" s="35">
        <f>EXP((((V380-V383)/V384+2)/4-1.8999999999999999)^3)</f>
        <v>0.14054688238776164</v>
      </c>
      <c r="X380" s="35">
        <f>F380/D380</f>
        <v>0.0041721979897591539</v>
      </c>
      <c r="Y380" s="35">
        <f>EXP((((X380-X383)/X384+2)/4-1.8999999999999999)^3)</f>
        <v>0.0084904664412315794</v>
      </c>
      <c r="Z380" s="35">
        <f>(I380+Q380)/D380</f>
        <v>0.04301536127441688</v>
      </c>
      <c r="AA380" s="35">
        <f>EXP((((Z380-Z383)/Z384+2)/4-1.8999999999999999)^3)</f>
        <v>0.013419141988394263</v>
      </c>
      <c r="AB380" s="35">
        <f>0.01*S380+0.14999999999999999*U380+0.23999999999999999*W380+0.25*Y380+0.34999999999999998*AA380</f>
        <v>0.048816261538211572</v>
      </c>
      <c r="AC380" s="38">
        <f>AB380/AB383</f>
        <v>0.017301270346307501</v>
      </c>
      <c r="AD380">
        <f>AC380-J380</f>
        <v>2.0122792321330962e-16</v>
      </c>
    </row>
    <row r="381" spans="1:16384" ht="15.83333333333333">
      <c r="A381" s="39" t="s">
        <v>46</v>
      </c>
      <c r="B381" s="40">
        <v>4757</v>
      </c>
      <c r="C381" s="40">
        <v>35</v>
      </c>
      <c r="D381" s="40">
        <v>330.03409090909099</v>
      </c>
      <c r="E381" s="40">
        <v>112.529545454545</v>
      </c>
      <c r="F381" s="40">
        <v>11</v>
      </c>
      <c r="G381" s="40">
        <v>21</v>
      </c>
      <c r="H381" s="40">
        <v>10</v>
      </c>
      <c r="I381" s="40">
        <v>24.300000000000001</v>
      </c>
      <c r="J381" s="43">
        <v>0.0053303021193668197</v>
      </c>
      <c r="K381" s="40">
        <v>34962</v>
      </c>
      <c r="L381" s="40">
        <v>650883</v>
      </c>
      <c r="M381" s="44">
        <v>685845</v>
      </c>
      <c r="N381" s="29">
        <f>ROUND(ROUND(0.050000000000000003*M383,0)*AC381,0)</f>
        <v>34962</v>
      </c>
      <c r="O381" s="30">
        <f>N381-K381</f>
        <v>0</v>
      </c>
      <c r="P381" s="30" t="s">
        <f>IF(Q381=0,"",N381/Q381)</f>
        <v>23</v>
      </c>
      <c r="Q381" s="30"/>
      <c r="R381" s="35">
        <f>IF(C381=0,0,B381/C381)</f>
        <v>135.91428571428571</v>
      </c>
      <c r="S381" s="35">
        <f>EXP((((R381-R383)/R384+2)/4-1.8999999999999999)^3)</f>
        <v>0.02313552613221484</v>
      </c>
      <c r="T381" s="35">
        <f>B381/D381</f>
        <v>14.413662500430393</v>
      </c>
      <c r="U381" s="35">
        <f>EXP((((T381-T383)/T384+2)/4-1.8999999999999999)^3)</f>
        <v>0.010410514431450116</v>
      </c>
      <c r="V381" s="35">
        <f>E381/D381</f>
        <v>0.34096339909788786</v>
      </c>
      <c r="W381" s="35">
        <f>EXP((((V381-V383)/V384+2)/4-1.8999999999999999)^3)</f>
        <v>0.0058878603197201678</v>
      </c>
      <c r="X381" s="35">
        <f>F381/D381</f>
        <v>0.033329890162861954</v>
      </c>
      <c r="Y381" s="35">
        <f>EXP((((X381-X383)/X384+2)/4-1.8999999999999999)^3)</f>
        <v>0.020139306113979193</v>
      </c>
      <c r="Z381" s="35">
        <f>(I381+Q381)/D381</f>
        <v>0.073628757359776864</v>
      </c>
      <c r="AA381" s="35">
        <f>EXP((((Z381-Z383)/Z384+2)/4-1.8999999999999999)^3)</f>
        <v>0.019425217305471091</v>
      </c>
      <c r="AB381" s="35">
        <f>0.01*S381+0.14999999999999999*U381+0.23999999999999999*W381+0.25*Y381+0.34999999999999998*AA381</f>
        <v>0.015039671488182185</v>
      </c>
      <c r="AC381" s="38">
        <f>AB381/AB383</f>
        <v>0.0053303021193667937</v>
      </c>
      <c r="AD381">
        <f>AC381-J381</f>
        <v>-2.6020852139652106e-17</v>
      </c>
    </row>
    <row r="382" spans="1:16384" ht="15.83333333333333">
      <c r="A382" s="57" t="s">
        <v>47</v>
      </c>
      <c r="B382" s="58">
        <v>5243</v>
      </c>
      <c r="C382" s="58">
        <v>26</v>
      </c>
      <c r="D382" s="58">
        <v>250.272727272727</v>
      </c>
      <c r="E382" s="58">
        <v>116.704545454545</v>
      </c>
      <c r="F382" s="58">
        <v>7</v>
      </c>
      <c r="G382" s="58">
        <v>23</v>
      </c>
      <c r="H382" s="58">
        <v>12</v>
      </c>
      <c r="I382" s="58">
        <v>26.960000000000001</v>
      </c>
      <c r="J382" s="61">
        <v>0.012844343984746501</v>
      </c>
      <c r="K382" s="58">
        <v>84247</v>
      </c>
      <c r="L382" s="58">
        <v>751531</v>
      </c>
      <c r="M382" s="62">
        <v>835778</v>
      </c>
      <c r="N382" s="29">
        <f>ROUND(ROUND(0.050000000000000003*M383,0)*AC382,0)</f>
        <v>84247</v>
      </c>
      <c r="O382" s="30">
        <f>N382-K382</f>
        <v>0</v>
      </c>
      <c r="P382" s="30" t="s">
        <f>IF(Q382=0,"",N382/Q382)</f>
        <v>23</v>
      </c>
      <c r="Q382" s="30"/>
      <c r="R382" s="35">
        <f>IF(C382=0,0,B382/C382)</f>
        <v>201.65384615384616</v>
      </c>
      <c r="S382" s="35">
        <f>EXP((((R382-R383)/R384+2)/4-1.8999999999999999)^3)</f>
        <v>0.077124246188248979</v>
      </c>
      <c r="T382" s="35">
        <f>B382/D382</f>
        <v>20.949146385761011</v>
      </c>
      <c r="U382" s="35">
        <f>EXP((((T382-T383)/T384+2)/4-1.8999999999999999)^3)</f>
        <v>0.083890340980445482</v>
      </c>
      <c r="V382" s="35">
        <f>E382/D382</f>
        <v>0.46630948056665328</v>
      </c>
      <c r="W382" s="35">
        <f>EXP((((V382-V383)/V384+2)/4-1.8999999999999999)^3)</f>
        <v>0.035619132270093751</v>
      </c>
      <c r="X382" s="35">
        <f>F382/D382</f>
        <v>0.027969487831456624</v>
      </c>
      <c r="Y382" s="35">
        <f>EXP((((X382-X383)/X384+2)/4-1.8999999999999999)^3)</f>
        <v>0.017330170408596128</v>
      </c>
      <c r="Z382" s="35">
        <f>(I382+Q382)/D382</f>
        <v>0.1077224845622958</v>
      </c>
      <c r="AA382" s="35">
        <f>EXP((((Z382-Z383)/Z384+2)/4-1.8999999999999999)^3)</f>
        <v>0.028585510019903844</v>
      </c>
      <c r="AB382" s="35">
        <f>0.01*S382+0.14999999999999999*U382+0.23999999999999999*W382+0.25*Y382+0.34999999999999998*AA382</f>
        <v>0.036240856462887189</v>
      </c>
      <c r="AC382" s="38">
        <f>AB382/AB383</f>
        <v>0.012844343984746437</v>
      </c>
      <c r="AD382">
        <f>AC382-J382</f>
        <v>-6.4184768611141862e-17</v>
      </c>
    </row>
    <row r="383" spans="1:16384">
      <c r="A383" s="63" t="s">
        <v>48</v>
      </c>
      <c r="B383" s="64">
        <v>240888</v>
      </c>
      <c r="C383" s="64">
        <v>1286</v>
      </c>
      <c r="D383" s="64">
        <v>13145.776685606101</v>
      </c>
      <c r="E383" s="64">
        <v>7023.4627272727303</v>
      </c>
      <c r="F383" s="64">
        <v>1569</v>
      </c>
      <c r="G383" s="64">
        <v>3444</v>
      </c>
      <c r="H383" s="64">
        <v>910</v>
      </c>
      <c r="I383" s="64">
        <v>3744.3000000000002</v>
      </c>
      <c r="J383" s="64">
        <v>1</v>
      </c>
      <c r="K383" s="64">
        <v>6559077</v>
      </c>
      <c r="L383" s="64">
        <v>124622452</v>
      </c>
      <c r="M383" s="66">
        <v>131181529</v>
      </c>
      <c r="N383" s="67"/>
      <c r="O383" s="68"/>
      <c r="P383" s="68"/>
      <c r="Q383" s="68"/>
      <c r="R383" s="71">
        <f>AVERAGE(R358:R382)</f>
        <v>190.57223823377549</v>
      </c>
      <c r="T383" s="71">
        <f>AVERAGE(T358:T382)</f>
        <v>19.949609472791632</v>
      </c>
      <c r="V383" s="33">
        <f>AVERAGE(V358:V382)</f>
        <v>0.51729291133966249</v>
      </c>
      <c r="X383" s="33">
        <f>AVERAGE(X358:X382)</f>
        <v>0.080307232135392592</v>
      </c>
      <c r="Z383" s="33">
        <f>AVERAGE(Z358:Z382)</f>
        <v>0.18829180557202294</v>
      </c>
      <c r="AB383" s="35">
        <f>SUM(AB358:AB382)</f>
        <v>2.8215420348385063</v>
      </c>
    </row>
    <row r="384" spans="1:16384">
      <c r="A384" s="69" t="s">
        <v>49</v>
      </c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R384" s="73">
        <f>_xlfn.STDEV.P(R358:R382)</f>
        <v>87.662639086437721</v>
      </c>
      <c r="S384" s="74"/>
      <c r="T384" s="73">
        <f>_xlfn.STDEV.P(T358:T382)</f>
        <v>5.3463163791600987</v>
      </c>
      <c r="U384" s="74"/>
      <c r="V384" s="75">
        <f>_xlfn.STDEV.P(V358:V382)</f>
        <v>0.13554888364554965</v>
      </c>
      <c r="W384" s="74"/>
      <c r="X384" s="75">
        <f>_xlfn.STDEV.P(X358:X382)</f>
        <v>0.06720868749960815</v>
      </c>
      <c r="Y384" s="74"/>
      <c r="Z384" s="75">
        <f>_xlfn.STDEV.P(Z358:Z382)</f>
        <v>0.15962481682234361</v>
      </c>
      <c r="AA384" s="74"/>
      <c r="AB384" s="74"/>
      <c r="AC384" s="74"/>
    </row>
    <row r="385" spans="1:16384">
      <c r="A385" s="69" t="s">
        <v>77</v>
      </c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</row>
    <row r="386" spans="1:16384"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</row>
    <row r="387" spans="1:16384">
      <c r="A387" s="11" t="inlineStr">
        <is>
          <t>Tabla 12.</t>
        </is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6384">
      <c r="A388" s="11" t="inlineStr">
        <is>
          <t>APORTE FISCAL DIRECTO AÑO 2007</t>
        </is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6384">
      <c r="A389" s="79"/>
      <c r="B389" s="79"/>
      <c r="C389" s="79"/>
      <c r="D389" s="79"/>
      <c r="E389" s="79"/>
      <c r="F389" s="79"/>
      <c r="G389" s="79"/>
      <c r="H389" s="79"/>
      <c r="I389" s="79"/>
    </row>
    <row r="390" spans="1:16384" customHeight="1" ht="13.8">
      <c r="A390" s="12" t="s">
        <v>0</v>
      </c>
      <c r="B390" s="13" t="s">
        <v>1</v>
      </c>
      <c r="C390" s="13"/>
      <c r="D390" s="13"/>
      <c r="E390" s="13"/>
      <c r="F390" s="13"/>
      <c r="G390" s="13"/>
      <c r="H390" s="13"/>
      <c r="I390" s="13"/>
      <c r="J390" s="12" t="s">
        <v>2</v>
      </c>
      <c r="K390" s="12" t="s">
        <v>3</v>
      </c>
      <c r="L390" s="12" t="s">
        <v>4</v>
      </c>
      <c r="M390" s="14" t="s">
        <v>5</v>
      </c>
      <c r="R390" s="15" t="s">
        <v>6</v>
      </c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16384" ht="31.45">
      <c r="A391" s="12"/>
      <c r="B391" s="14" t="inlineStr">
        <is>
          <t>Alumnos Pregrado
(2005)</t>
        </is>
      </c>
      <c r="C391" s="14" t="inlineStr">
        <is>
          <t>N° Carreras Pregrado
(2005)</t>
        </is>
      </c>
      <c r="D391" s="14" t="inlineStr">
        <is>
          <t>JCE Totales
(2006)</t>
        </is>
      </c>
      <c r="E391" s="14" t="inlineStr">
        <is>
          <t>JCE              (Phd + Msc)
(2006)</t>
        </is>
      </c>
      <c r="F391" s="14" t="inlineStr">
        <is>
          <t>Total Proyectos 
(2006)</t>
        </is>
      </c>
      <c r="G391" s="14" t="inlineStr">
        <is>
          <t>Publicaciones ISI
(2006)</t>
        </is>
      </c>
      <c r="H391" s="14" t="inlineStr">
        <is>
          <t>Publicaciones Scielo
(2006)</t>
        </is>
      </c>
      <c r="I391" s="12" t="s">
        <v>7</v>
      </c>
      <c r="J391" s="12"/>
      <c r="K391" s="12"/>
      <c r="L391" s="12"/>
      <c r="M391" s="14"/>
      <c r="N391" s="16" t="s">
        <v>8</v>
      </c>
      <c r="O391" s="17" t="s">
        <v>9</v>
      </c>
      <c r="P391" s="18" t="s">
        <v>10</v>
      </c>
      <c r="Q391" s="19" t="s">
        <v>11</v>
      </c>
      <c r="R391" s="15" t="s">
        <v>12</v>
      </c>
      <c r="S391" s="15" t="s">
        <v>51</v>
      </c>
      <c r="T391" s="15" t="s">
        <v>14</v>
      </c>
      <c r="U391" s="15" t="s">
        <v>13</v>
      </c>
      <c r="V391" s="15" t="s">
        <v>15</v>
      </c>
      <c r="W391" s="15" t="s">
        <v>16</v>
      </c>
      <c r="X391" s="15" t="s">
        <v>17</v>
      </c>
      <c r="Y391" s="15" t="s">
        <v>18</v>
      </c>
      <c r="Z391" s="15" t="s">
        <v>19</v>
      </c>
      <c r="AA391" s="15" t="s">
        <v>20</v>
      </c>
      <c r="AB391" s="15" t="s">
        <v>21</v>
      </c>
    </row>
    <row r="392" spans="1:16384" ht="15.83333333333333">
      <c r="A392" s="23" t="s">
        <v>22</v>
      </c>
      <c r="B392" s="24">
        <v>24502</v>
      </c>
      <c r="C392" s="24">
        <v>65</v>
      </c>
      <c r="D392" s="24">
        <v>1643.2249999999999</v>
      </c>
      <c r="E392" s="24">
        <v>843.33863636363606</v>
      </c>
      <c r="F392" s="24">
        <v>386</v>
      </c>
      <c r="G392" s="24">
        <v>1081</v>
      </c>
      <c r="H392" s="24">
        <v>130</v>
      </c>
      <c r="I392" s="24">
        <v>1123.9000000000001</v>
      </c>
      <c r="J392" s="27">
        <v>0.15994425976238499</v>
      </c>
      <c r="K392" s="24">
        <v>981372</v>
      </c>
      <c r="L392" s="24">
        <v>24374562</v>
      </c>
      <c r="M392" s="28">
        <v>25355934</v>
      </c>
      <c r="N392" s="29">
        <f>ROUND(ROUND(0.050000000000000003*M417,0)*AC392,0)</f>
        <v>981372</v>
      </c>
      <c r="O392" s="30">
        <f>N392-K392</f>
        <v>0</v>
      </c>
      <c r="P392" s="30" t="s">
        <f>IF(Q392=0,"",N392/Q392)</f>
        <v>23</v>
      </c>
      <c r="Q392" s="30"/>
      <c r="R392" s="35">
        <f>IF(C392=0,0,B392/C392)</f>
        <v>376.95384615384614</v>
      </c>
      <c r="S392" s="35">
        <f>EXP((((R392-R417)/R418+2)/4-1.8999999999999999)^3)</f>
        <v>0.51552995201529228</v>
      </c>
      <c r="T392" s="35">
        <f>B392/D392</f>
        <v>14.910922119612348</v>
      </c>
      <c r="U392" s="35">
        <f>EXP((((T392-T417)/T418+2)/4-1.8999999999999999)^3)</f>
        <v>0.0065003028097713692</v>
      </c>
      <c r="V392" s="35">
        <f>E392/D392</f>
        <v>0.51322164424448025</v>
      </c>
      <c r="W392" s="35">
        <f>EXP((((V392-V417)/V418+2)/4-1.8999999999999999)^3)</f>
        <v>0.061796948438422379</v>
      </c>
      <c r="X392" s="35">
        <f>F392/D392</f>
        <v>0.23490392368665278</v>
      </c>
      <c r="Y392" s="35">
        <f>EXP((((X392-X417)/X418+2)/4-1.8999999999999999)^3)</f>
        <v>0.64345794171500859</v>
      </c>
      <c r="Z392" s="35">
        <f>(I392+Q392)/D392</f>
        <v>0.68395989593634476</v>
      </c>
      <c r="AA392" s="35">
        <f>EXP((((Z392-Z417)/Z418+2)/4-1.8999999999999999)^3)</f>
        <v>0.76612650405303273</v>
      </c>
      <c r="AB392" s="35">
        <f>0.01*S392+0.14999999999999999*U392+0.23999999999999999*W392+0.25*Y392+0.34999999999999998*AA392</f>
        <v>0.44997037441415355</v>
      </c>
      <c r="AC392" s="38">
        <f>AB392/AB417</f>
        <v>0.15994425976238527</v>
      </c>
      <c r="AD392">
        <f>AC392-J392</f>
        <v>2.7755575615628914e-16</v>
      </c>
    </row>
    <row r="393" spans="1:16384" ht="15.83333333333333">
      <c r="A393" s="39" t="s">
        <v>24</v>
      </c>
      <c r="B393" s="40">
        <v>18264</v>
      </c>
      <c r="C393" s="40">
        <v>38</v>
      </c>
      <c r="D393" s="40">
        <v>1533.1818181818201</v>
      </c>
      <c r="E393" s="40">
        <v>855.06818181818198</v>
      </c>
      <c r="F393" s="40">
        <v>312</v>
      </c>
      <c r="G393" s="40">
        <v>670</v>
      </c>
      <c r="H393" s="40">
        <v>146</v>
      </c>
      <c r="I393" s="40">
        <v>718.17999999999995</v>
      </c>
      <c r="J393" s="43">
        <v>0.10495711919280599</v>
      </c>
      <c r="K393" s="40">
        <v>643987</v>
      </c>
      <c r="L393" s="40">
        <v>15212770</v>
      </c>
      <c r="M393" s="44">
        <v>15856757</v>
      </c>
      <c r="N393" s="29">
        <f>ROUND(ROUND(0.050000000000000003*M417,0)*AC393,0)</f>
        <v>643987</v>
      </c>
      <c r="O393" s="30">
        <f>N393-K393</f>
        <v>0</v>
      </c>
      <c r="P393" s="30" t="s">
        <f>IF(Q393=0,"",N393/Q393)</f>
        <v>23</v>
      </c>
      <c r="Q393" s="30"/>
      <c r="R393" s="35">
        <f>IF(C393=0,0,B393/C393)</f>
        <v>480.63157894736844</v>
      </c>
      <c r="S393" s="35">
        <f>EXP((((R393-R417)/R418+2)/4-1.8999999999999999)^3)</f>
        <v>0.83631530848275437</v>
      </c>
      <c r="T393" s="35">
        <f>B393/D393</f>
        <v>11.912481470501023</v>
      </c>
      <c r="U393" s="35">
        <f>EXP((((T393-T417)/T418+2)/4-1.8999999999999999)^3)</f>
        <v>0.0012013806467016971</v>
      </c>
      <c r="V393" s="35">
        <f>E393/D393</f>
        <v>0.55770827156833624</v>
      </c>
      <c r="W393" s="35">
        <f>EXP((((V393-V417)/V418+2)/4-1.8999999999999999)^3)</f>
        <v>0.09677951790650223</v>
      </c>
      <c r="X393" s="35">
        <f>F393/D393</f>
        <v>0.20349836940409105</v>
      </c>
      <c r="Y393" s="35">
        <f>EXP((((X393-X417)/X418+2)/4-1.8999999999999999)^3)</f>
        <v>0.50071108424123589</v>
      </c>
      <c r="Z393" s="35">
        <f>I393/D393</f>
        <v>0.4684245478802247</v>
      </c>
      <c r="AA393" s="35">
        <f>EXP((((Z393-Z417)/Z418+2)/4-1.8999999999999999)^3)</f>
        <v>0.39522032948873842</v>
      </c>
      <c r="AB393" s="35">
        <f>0.01*S393+0.14999999999999999*U393+0.23999999999999999*W393+0.25*Y393+0.34999999999999998*AA393</f>
        <v>0.29527533086076074</v>
      </c>
      <c r="AC393" s="38">
        <f>AB393/AB417</f>
        <v>0.10495711919280581</v>
      </c>
      <c r="AD393">
        <f>AC393-J393</f>
        <v>-1.8041124150158794e-16</v>
      </c>
    </row>
    <row r="394" spans="1:16384" ht="15.83333333333333">
      <c r="A394" s="39" t="s">
        <v>25</v>
      </c>
      <c r="B394" s="40">
        <v>19361</v>
      </c>
      <c r="C394" s="40">
        <v>90</v>
      </c>
      <c r="D394" s="40">
        <v>1169.52272727273</v>
      </c>
      <c r="E394" s="40">
        <v>743.40909090909099</v>
      </c>
      <c r="F394" s="40">
        <v>151</v>
      </c>
      <c r="G394" s="40">
        <v>430</v>
      </c>
      <c r="H394" s="40">
        <v>76</v>
      </c>
      <c r="I394" s="40">
        <v>455.07999999999998</v>
      </c>
      <c r="J394" s="43">
        <v>0.067707832554237304</v>
      </c>
      <c r="K394" s="40">
        <v>415436</v>
      </c>
      <c r="L394" s="40">
        <v>8761768</v>
      </c>
      <c r="M394" s="44">
        <v>9177204</v>
      </c>
      <c r="N394" s="29">
        <f>ROUND(ROUND(0.050000000000000003*M417,0)*AC394,0)</f>
        <v>415436</v>
      </c>
      <c r="O394" s="30">
        <f>N394-K394</f>
        <v>0</v>
      </c>
      <c r="P394" s="30" t="s">
        <f>IF(Q394=0,"",N394/Q394)</f>
        <v>23</v>
      </c>
      <c r="Q394" s="30"/>
      <c r="R394" s="35">
        <f>IF(C394=0,0,B394/C394)</f>
        <v>215.12222222222223</v>
      </c>
      <c r="S394" s="35">
        <f>EXP((((R394-R417)/R418+2)/4-1.8999999999999999)^3)</f>
        <v>0.08388145892990892</v>
      </c>
      <c r="T394" s="35">
        <f>B394/D394</f>
        <v>16.554616296468996</v>
      </c>
      <c r="U394" s="35">
        <f>EXP((((T394-T417)/T418+2)/4-1.8999999999999999)^3)</f>
        <v>0.014355625914222006</v>
      </c>
      <c r="V394" s="35">
        <f>E394/D394</f>
        <v>0.63565168386482307</v>
      </c>
      <c r="W394" s="35">
        <f>EXP((((V394-V417)/V418+2)/4-1.8999999999999999)^3)</f>
        <v>0.18816797486066936</v>
      </c>
      <c r="X394" s="35">
        <f>F394/D394</f>
        <v>0.12911249732796953</v>
      </c>
      <c r="Y394" s="35">
        <f>EXP((((X394-X417)/X418+2)/4-1.8999999999999999)^3)</f>
        <v>0.19631662102082681</v>
      </c>
      <c r="Z394" s="35">
        <f>I394/D394</f>
        <v>0.3891159952583601</v>
      </c>
      <c r="AA394" s="35">
        <f>EXP((((Z394-Z417)/Z418+2)/4-1.8999999999999999)^3)</f>
        <v>0.26642992591254938</v>
      </c>
      <c r="AB394" s="35">
        <f>0.01*S394+0.14999999999999999*U394+0.23999999999999999*W394+0.25*Y394+0.34999999999999998*AA394</f>
        <v>0.190482101767592</v>
      </c>
      <c r="AC394" s="38">
        <f>AB394/AB417</f>
        <v>0.067707832554237013</v>
      </c>
      <c r="AD394">
        <f>AC394-J394</f>
        <v>-2.9143354396410359e-16</v>
      </c>
    </row>
    <row r="395" spans="1:16384" ht="15.83333333333333">
      <c r="A395" s="39" t="s">
        <v>26</v>
      </c>
      <c r="B395" s="40">
        <v>12778</v>
      </c>
      <c r="C395" s="40">
        <v>55</v>
      </c>
      <c r="D395" s="40">
        <v>502.34090909090901</v>
      </c>
      <c r="E395" s="40">
        <v>346.13068181818198</v>
      </c>
      <c r="F395" s="40">
        <v>54</v>
      </c>
      <c r="G395" s="40">
        <v>91</v>
      </c>
      <c r="H395" s="40">
        <v>37</v>
      </c>
      <c r="I395" s="40">
        <v>103.20999999999999</v>
      </c>
      <c r="J395" s="43">
        <v>0.058436417641817</v>
      </c>
      <c r="K395" s="40">
        <v>358549</v>
      </c>
      <c r="L395" s="40">
        <v>6531858</v>
      </c>
      <c r="M395" s="44">
        <v>6890407</v>
      </c>
      <c r="N395" s="29">
        <f>ROUND(ROUND(0.050000000000000003*M417,0)*AC395,0)</f>
        <v>358549</v>
      </c>
      <c r="O395" s="30">
        <f>N395-K395</f>
        <v>0</v>
      </c>
      <c r="P395" s="30" t="s">
        <f>IF(Q395=0,"",N395/Q395)</f>
        <v>23</v>
      </c>
      <c r="Q395" s="30"/>
      <c r="R395" s="35">
        <f>IF(C395=0,0,B395/C395)</f>
        <v>232.32727272727271</v>
      </c>
      <c r="S395" s="35">
        <f>EXP((((R395-R417)/R418+2)/4-1.8999999999999999)^3)</f>
        <v>0.10996296876007945</v>
      </c>
      <c r="T395" s="35">
        <f>B395/D395</f>
        <v>25.436909016875543</v>
      </c>
      <c r="U395" s="35">
        <f>EXP((((T395-T417)/T418+2)/4-1.8999999999999999)^3)</f>
        <v>0.25917871008580023</v>
      </c>
      <c r="V395" s="35">
        <f>E395/D395</f>
        <v>0.68903542505542281</v>
      </c>
      <c r="W395" s="35">
        <f>EXP((((V395-V417)/V418+2)/4-1.8999999999999999)^3)</f>
        <v>0.27341044036997342</v>
      </c>
      <c r="X395" s="35">
        <f>F395/D395</f>
        <v>0.10749671990227573</v>
      </c>
      <c r="Y395" s="35">
        <f>EXP((((X395-X417)/X418+2)/4-1.8999999999999999)^3)</f>
        <v>0.13448030258225888</v>
      </c>
      <c r="Z395" s="35">
        <f>I395/D395</f>
        <v>0.20545808261321993</v>
      </c>
      <c r="AA395" s="35">
        <f>EXP((((Z395-Z417)/Z418+2)/4-1.8999999999999999)^3)</f>
        <v>0.071953884868187878</v>
      </c>
      <c r="AB395" s="35">
        <f>0.01*S395+0.14999999999999999*U395+0.23999999999999999*W395+0.25*Y395+0.34999999999999998*AA395</f>
        <v>0.1643988772386949</v>
      </c>
      <c r="AC395" s="38">
        <f>AB395/AB417</f>
        <v>0.058436417641817139</v>
      </c>
      <c r="AD395">
        <f>AC395-J395</f>
        <v>1.3877787807814457e-16</v>
      </c>
    </row>
    <row r="396" spans="1:16384" ht="15.83333333333333">
      <c r="A396" s="39" t="s">
        <v>27</v>
      </c>
      <c r="B396" s="40">
        <v>9512</v>
      </c>
      <c r="C396" s="40">
        <v>73</v>
      </c>
      <c r="D396" s="40">
        <v>353.27272727272702</v>
      </c>
      <c r="E396" s="40">
        <v>192.613636363636</v>
      </c>
      <c r="F396" s="40">
        <v>60</v>
      </c>
      <c r="G396" s="40">
        <v>131</v>
      </c>
      <c r="H396" s="40">
        <v>3</v>
      </c>
      <c r="I396" s="40">
        <v>131.99000000000001</v>
      </c>
      <c r="J396" s="43">
        <v>0.087305585450393103</v>
      </c>
      <c r="K396" s="40">
        <v>535682</v>
      </c>
      <c r="L396" s="40">
        <v>5639268</v>
      </c>
      <c r="M396" s="44">
        <v>6174950</v>
      </c>
      <c r="N396" s="29">
        <f>ROUND(ROUND(0.050000000000000003*M417,0)*AC396,0)</f>
        <v>535682</v>
      </c>
      <c r="O396" s="30">
        <f>N396-K396</f>
        <v>0</v>
      </c>
      <c r="P396" s="30" t="s">
        <f>IF(Q396=0,"",N396/Q396)</f>
        <v>23</v>
      </c>
      <c r="Q396" s="30"/>
      <c r="R396" s="35">
        <f>IF(C396=0,0,B396/C396)</f>
        <v>130.30136986301369</v>
      </c>
      <c r="S396" s="35">
        <f>EXP((((R396-R417)/R418+2)/4-1.8999999999999999)^3)</f>
        <v>0.015930485402987991</v>
      </c>
      <c r="T396" s="35">
        <f>B396/D396</f>
        <v>26.925373134328378</v>
      </c>
      <c r="U396" s="35">
        <f>EXP((((T396-T417)/T418+2)/4-1.8999999999999999)^3)</f>
        <v>0.34691622045162473</v>
      </c>
      <c r="V396" s="35">
        <f>E396/D396</f>
        <v>0.54522645393720992</v>
      </c>
      <c r="W396" s="35">
        <f>EXP((((V396-V417)/V418+2)/4-1.8999999999999999)^3)</f>
        <v>0.085785697091210519</v>
      </c>
      <c r="X396" s="35">
        <f>F396/D396</f>
        <v>0.16984045290787453</v>
      </c>
      <c r="Y396" s="35">
        <f>EXP((((X396-X417)/X418+2)/4-1.8999999999999999)^3)</f>
        <v>0.34980647288243988</v>
      </c>
      <c r="Z396" s="35">
        <f>I396/D396</f>
        <v>0.3736206896551727</v>
      </c>
      <c r="AA396" s="35">
        <f>EXP((((Z396-Z417)/Z418+2)/4-1.8999999999999999)^3)</f>
        <v>0.24394124887099111</v>
      </c>
      <c r="AB396" s="35">
        <f>0.01*S396+0.14999999999999999*U396+0.23999999999999999*W396+0.25*Y396+0.34999999999999998*AA396</f>
        <v>0.24561636054912098</v>
      </c>
      <c r="AC396" s="38">
        <f>AB396/AB417</f>
        <v>0.087305585450393158</v>
      </c>
      <c r="AD396">
        <f>AC396-J396</f>
        <v>5.5511151231257827e-17</v>
      </c>
    </row>
    <row r="397" spans="1:16384" ht="15.83333333333333">
      <c r="A397" s="39" t="s">
        <v>28</v>
      </c>
      <c r="B397" s="40">
        <v>17441</v>
      </c>
      <c r="C397" s="40">
        <v>93</v>
      </c>
      <c r="D397" s="40">
        <v>879.13636363636397</v>
      </c>
      <c r="E397" s="40">
        <v>487.31818181818198</v>
      </c>
      <c r="F397" s="40">
        <v>111</v>
      </c>
      <c r="G397" s="40">
        <v>208</v>
      </c>
      <c r="H397" s="40">
        <v>21</v>
      </c>
      <c r="I397" s="40">
        <v>214.93000000000001</v>
      </c>
      <c r="J397" s="43">
        <v>0.040143162238253101</v>
      </c>
      <c r="K397" s="40">
        <v>246307</v>
      </c>
      <c r="L397" s="40">
        <v>8029399</v>
      </c>
      <c r="M397" s="44">
        <v>8275706</v>
      </c>
      <c r="N397" s="29">
        <f>ROUND(ROUND(0.050000000000000003*M417,0)*AC397,0)</f>
        <v>246307</v>
      </c>
      <c r="O397" s="30">
        <f>N397-K397</f>
        <v>0</v>
      </c>
      <c r="P397" s="30" t="s">
        <f>IF(Q397=0,"",N397/Q397)</f>
        <v>23</v>
      </c>
      <c r="Q397" s="30"/>
      <c r="R397" s="35">
        <f>IF(C397=0,0,B397/C397)</f>
        <v>187.53763440860214</v>
      </c>
      <c r="S397" s="35">
        <f>EXP((((R397-R417)/R418+2)/4-1.8999999999999999)^3)</f>
        <v>0.051966125773010449</v>
      </c>
      <c r="T397" s="35">
        <f>B397/D397</f>
        <v>19.83878806680109</v>
      </c>
      <c r="U397" s="35">
        <f>EXP((((T397-T417)/T418+2)/4-1.8999999999999999)^3)</f>
        <v>0.054021162909922975</v>
      </c>
      <c r="V397" s="35">
        <f>E397/D397</f>
        <v>0.55431466832118292</v>
      </c>
      <c r="W397" s="35">
        <f>EXP((((V397-V417)/V418+2)/4-1.8999999999999999)^3)</f>
        <v>0.093695566211988407</v>
      </c>
      <c r="X397" s="35">
        <f>F397/D397</f>
        <v>0.12626027609740961</v>
      </c>
      <c r="Y397" s="35">
        <f>EXP((((X397-X417)/X418+2)/4-1.8999999999999999)^3)</f>
        <v>0.18731656351160106</v>
      </c>
      <c r="Z397" s="35">
        <f>I397/D397</f>
        <v>0.24447856884338962</v>
      </c>
      <c r="AA397" s="35">
        <f>EXP((((Z397-Z417)/Z418+2)/4-1.8999999999999999)^3)</f>
        <v>0.099987549059744898</v>
      </c>
      <c r="AB397" s="35">
        <f>0.01*S397+0.14999999999999999*U397+0.23999999999999999*W397+0.25*Y397+0.34999999999999998*AA397</f>
        <v>0.11293455463390674</v>
      </c>
      <c r="AC397" s="38">
        <f>AB397/AB417</f>
        <v>0.040143162238253129</v>
      </c>
      <c r="AD397">
        <f>AC397-J397</f>
        <v>2.7755575615628914e-17</v>
      </c>
    </row>
    <row r="398" spans="1:16384" ht="15.83333333333333">
      <c r="A398" s="39" t="s">
        <v>29</v>
      </c>
      <c r="B398" s="40">
        <v>9876</v>
      </c>
      <c r="C398" s="40">
        <v>55</v>
      </c>
      <c r="D398" s="40">
        <v>644.88636363636397</v>
      </c>
      <c r="E398" s="40">
        <v>331.90909090909099</v>
      </c>
      <c r="F398" s="40">
        <v>70</v>
      </c>
      <c r="G398" s="40">
        <v>181</v>
      </c>
      <c r="H398" s="40">
        <v>48</v>
      </c>
      <c r="I398" s="40">
        <v>196.84</v>
      </c>
      <c r="J398" s="43">
        <v>0.037746443623559403</v>
      </c>
      <c r="K398" s="40">
        <v>231601</v>
      </c>
      <c r="L398" s="40">
        <v>6094777</v>
      </c>
      <c r="M398" s="44">
        <v>6326378</v>
      </c>
      <c r="N398" s="29">
        <f>ROUND(ROUND(0.050000000000000003*M417,0)*AC398,0)</f>
        <v>231601</v>
      </c>
      <c r="O398" s="30">
        <f>N398-K398</f>
        <v>0</v>
      </c>
      <c r="P398" s="30" t="s">
        <f>IF(Q398=0,"",N398/Q398)</f>
        <v>23</v>
      </c>
      <c r="Q398" s="30"/>
      <c r="R398" s="35">
        <f>IF(C398=0,0,B398/C398)</f>
        <v>179.56363636363636</v>
      </c>
      <c r="S398" s="35">
        <f>EXP((((R398-R417)/R418+2)/4-1.8999999999999999)^3)</f>
        <v>0.044769079904687273</v>
      </c>
      <c r="T398" s="35">
        <f>B398/D398</f>
        <v>15.314325991189419</v>
      </c>
      <c r="U398" s="35">
        <f>EXP((((T398-T417)/T418+2)/4-1.8999999999999999)^3)</f>
        <v>0.007962201221081355</v>
      </c>
      <c r="V398" s="35">
        <f>E398/D398</f>
        <v>0.51467841409691617</v>
      </c>
      <c r="W398" s="35">
        <f>EXP((((V398-V417)/V418+2)/4-1.8999999999999999)^3)</f>
        <v>0.06276405924876069</v>
      </c>
      <c r="X398" s="35">
        <f>F398/D398</f>
        <v>0.10854625550660787</v>
      </c>
      <c r="Y398" s="35">
        <f>EXP((((X398-X417)/X418+2)/4-1.8999999999999999)^3)</f>
        <v>0.13714177906140912</v>
      </c>
      <c r="Z398" s="35">
        <f>I398/D398</f>
        <v>0.30523207048458134</v>
      </c>
      <c r="AA398" s="35">
        <f>EXP((((Z398-Z417)/Z418+2)/4-1.8999999999999999)^3)</f>
        <v>0.1577172524261366</v>
      </c>
      <c r="AB398" s="35">
        <f>0.01*S398+0.14999999999999999*U398+0.23999999999999999*W398+0.25*Y398+0.34999999999999998*AA398</f>
        <v>0.10619187831641172</v>
      </c>
      <c r="AC398" s="38">
        <f>AB398/AB417</f>
        <v>0.037746443623559403</v>
      </c>
      <c r="AD398">
        <f>AC398-J398</f>
        <v>0</v>
      </c>
    </row>
    <row r="399" spans="1:16384" ht="15.83333333333333">
      <c r="A399" s="39" t="s">
        <v>30</v>
      </c>
      <c r="B399" s="40">
        <v>8420</v>
      </c>
      <c r="C399" s="40">
        <v>34</v>
      </c>
      <c r="D399" s="40">
        <v>375.26136363636402</v>
      </c>
      <c r="E399" s="40">
        <v>237.68181818181799</v>
      </c>
      <c r="F399" s="40">
        <v>45</v>
      </c>
      <c r="G399" s="40">
        <v>108</v>
      </c>
      <c r="H399" s="40">
        <v>6</v>
      </c>
      <c r="I399" s="40">
        <v>109.98</v>
      </c>
      <c r="J399" s="43">
        <v>0.055808354317416403</v>
      </c>
      <c r="K399" s="40">
        <v>342424</v>
      </c>
      <c r="L399" s="40">
        <v>5657740</v>
      </c>
      <c r="M399" s="44">
        <v>6000164</v>
      </c>
      <c r="N399" s="29">
        <f>ROUND(ROUND(0.050000000000000003*M417,0)*AC399,0)</f>
        <v>342424</v>
      </c>
      <c r="O399" s="30">
        <f>N399-K399</f>
        <v>0</v>
      </c>
      <c r="P399" s="30" t="s">
        <f>IF(Q399=0,"",N399/Q399)</f>
        <v>23</v>
      </c>
      <c r="Q399" s="30"/>
      <c r="R399" s="35">
        <f>IF(C399=0,0,B399/C399)</f>
        <v>247.64705882352942</v>
      </c>
      <c r="S399" s="35">
        <f>EXP((((R399-R417)/R418+2)/4-1.8999999999999999)^3)</f>
        <v>0.13754638863435556</v>
      </c>
      <c r="T399" s="35">
        <f>B399/D399</f>
        <v>22.437694939890356</v>
      </c>
      <c r="U399" s="35">
        <f>EXP((((T399-T417)/T418+2)/4-1.8999999999999999)^3)</f>
        <v>0.1235690539953888</v>
      </c>
      <c r="V399" s="35">
        <f>E399/D399</f>
        <v>0.63337673742542955</v>
      </c>
      <c r="W399" s="35">
        <f>EXP((((V399-V417)/V418+2)/4-1.8999999999999999)^3)</f>
        <v>0.18493264150684749</v>
      </c>
      <c r="X399" s="35">
        <f>F399/D399</f>
        <v>0.11991642188777506</v>
      </c>
      <c r="Y399" s="35">
        <f>EXP((((X399-X417)/X418+2)/4-1.8999999999999999)^3)</f>
        <v>0.16820893250962954</v>
      </c>
      <c r="Z399" s="35">
        <f>I399/D399</f>
        <v>0.29307573509372226</v>
      </c>
      <c r="AA399" s="35">
        <f>EXP((((Z399-Z417)/Z418+2)/4-1.8999999999999999)^3)</f>
        <v>0.14473848842442041</v>
      </c>
      <c r="AB399" s="35">
        <f>0.01*S399+0.14999999999999999*U399+0.23999999999999999*W399+0.25*Y399+0.34999999999999998*AA399</f>
        <v>0.1570053600232498</v>
      </c>
      <c r="AC399" s="38">
        <f>AB399/AB417</f>
        <v>0.055808354317416146</v>
      </c>
      <c r="AD399">
        <f>AC399-J399</f>
        <v>-2.5673907444456745e-16</v>
      </c>
    </row>
    <row r="400" spans="1:16384" ht="15.83333333333333">
      <c r="A400" s="39" t="s">
        <v>31</v>
      </c>
      <c r="B400" s="40">
        <v>12948</v>
      </c>
      <c r="C400" s="40">
        <v>62</v>
      </c>
      <c r="D400" s="40">
        <v>573.60227272727298</v>
      </c>
      <c r="E400" s="40">
        <v>191.18181818181799</v>
      </c>
      <c r="F400" s="40">
        <v>26</v>
      </c>
      <c r="G400" s="40">
        <v>71</v>
      </c>
      <c r="H400" s="40">
        <v>10</v>
      </c>
      <c r="I400" s="40">
        <v>74.299999999999997</v>
      </c>
      <c r="J400" s="43">
        <v>0.0148527769909227</v>
      </c>
      <c r="K400" s="40">
        <v>91132</v>
      </c>
      <c r="L400" s="40">
        <v>2538251</v>
      </c>
      <c r="M400" s="44">
        <v>2629383</v>
      </c>
      <c r="N400" s="29">
        <f>ROUND(ROUND(0.050000000000000003*M417,0)*AC400,0)</f>
        <v>91132</v>
      </c>
      <c r="O400" s="30">
        <f>N400-K400</f>
        <v>0</v>
      </c>
      <c r="P400" s="30" t="s">
        <f>IF(Q400=0,"",N400/Q400)</f>
        <v>23</v>
      </c>
      <c r="Q400" s="30"/>
      <c r="R400" s="35">
        <f>IF(C400=0,0,B400/C400)</f>
        <v>208.83870967741936</v>
      </c>
      <c r="S400" s="35">
        <f>EXP((((R400-R417)/R418+2)/4-1.8999999999999999)^3)</f>
        <v>0.07558556023435134</v>
      </c>
      <c r="T400" s="35">
        <f>B400/D400</f>
        <v>22.573132317689236</v>
      </c>
      <c r="U400" s="35">
        <f>EXP((((T400-T417)/T418+2)/4-1.8999999999999999)^3)</f>
        <v>0.12837955503652171</v>
      </c>
      <c r="V400" s="35">
        <f>E400/D400</f>
        <v>0.33330031499494772</v>
      </c>
      <c r="W400" s="35">
        <f>EXP((((V400-V417)/V418+2)/4-1.8999999999999999)^3)</f>
        <v>0.0056204358480180074</v>
      </c>
      <c r="X400" s="35">
        <f>F400/D400</f>
        <v>0.045327574935118943</v>
      </c>
      <c r="Y400" s="35">
        <f>EXP((((X400-X417)/X418+2)/4-1.8999999999999999)^3)</f>
        <v>0.033011845008567652</v>
      </c>
      <c r="Z400" s="35">
        <f>I400/D400</f>
        <v>0.12953226221843606</v>
      </c>
      <c r="AA400" s="35">
        <f>EXP((((Z400-Z417)/Z418+2)/4-1.8999999999999999)^3)</f>
        <v>0.034773106943985423</v>
      </c>
      <c r="AB400" s="35">
        <f>0.01*S400+0.14999999999999999*U400+0.23999999999999999*W400+0.25*Y400+0.34999999999999998*AA400</f>
        <v>0.041785242143882906</v>
      </c>
      <c r="AC400" s="38">
        <f>AB400/AB417</f>
        <v>0.01485277699092262</v>
      </c>
      <c r="AD400">
        <f>AC400-J400</f>
        <v>-7.9797279894933126e-17</v>
      </c>
    </row>
    <row r="401" spans="1:16384" ht="15.83333333333333">
      <c r="A401" s="39" t="s">
        <v>32</v>
      </c>
      <c r="B401" s="40">
        <v>6038</v>
      </c>
      <c r="C401" s="40">
        <v>33</v>
      </c>
      <c r="D401" s="40">
        <v>360.27499999999998</v>
      </c>
      <c r="E401" s="40">
        <v>177.25</v>
      </c>
      <c r="F401" s="40">
        <v>15</v>
      </c>
      <c r="G401" s="40">
        <v>43</v>
      </c>
      <c r="H401" s="40">
        <v>7</v>
      </c>
      <c r="I401" s="40">
        <v>45.310000000000002</v>
      </c>
      <c r="J401" s="43">
        <v>0.0120008680773538</v>
      </c>
      <c r="K401" s="40">
        <v>73634</v>
      </c>
      <c r="L401" s="40">
        <v>2467586</v>
      </c>
      <c r="M401" s="44">
        <v>2541220</v>
      </c>
      <c r="N401" s="29">
        <f>ROUND(ROUND(0.050000000000000003*M417,0)*AC401,0)</f>
        <v>73634</v>
      </c>
      <c r="O401" s="30">
        <f>N401-K401</f>
        <v>0</v>
      </c>
      <c r="P401" s="30" t="s">
        <f>IF(Q401=0,"",N401/Q401)</f>
        <v>23</v>
      </c>
      <c r="Q401" s="30"/>
      <c r="R401" s="35">
        <f>IF(C401=0,0,B401/C401)</f>
        <v>182.96969696969697</v>
      </c>
      <c r="S401" s="35">
        <f>EXP((((R401-R417)/R418+2)/4-1.8999999999999999)^3)</f>
        <v>0.047741089406060783</v>
      </c>
      <c r="T401" s="35">
        <f>B401/D401</f>
        <v>16.759419887585874</v>
      </c>
      <c r="U401" s="35">
        <f>EXP((((T401-T417)/T418+2)/4-1.8999999999999999)^3)</f>
        <v>0.015746296599151412</v>
      </c>
      <c r="V401" s="35">
        <f>E401/D401</f>
        <v>0.49198528901533556</v>
      </c>
      <c r="W401" s="35">
        <f>EXP((((V401-V417)/V418+2)/4-1.8999999999999999)^3)</f>
        <v>0.048952272080113671</v>
      </c>
      <c r="X401" s="35">
        <f>F401/D401</f>
        <v>0.041634862257997368</v>
      </c>
      <c r="Y401" s="35">
        <f>EXP((((X401-X417)/X418+2)/4-1.8999999999999999)^3)</f>
        <v>0.029885537716302785</v>
      </c>
      <c r="Z401" s="35">
        <f>I401/D401</f>
        <v>0.12576504059399071</v>
      </c>
      <c r="AA401" s="35">
        <f>EXP((((Z401-Z417)/Z418+2)/4-1.8999999999999999)^3)</f>
        <v>0.033436274731467645</v>
      </c>
      <c r="AB401" s="35">
        <f>0.01*S401+0.14999999999999999*U401+0.23999999999999999*W401+0.25*Y401+0.34999999999999998*AA401</f>
        <v>0.033761981268249967</v>
      </c>
      <c r="AC401" s="38">
        <f>AB401/AB417</f>
        <v>0.012000868077353814</v>
      </c>
      <c r="AD401">
        <f>AC401-J401</f>
        <v>1.3877787807814457e-17</v>
      </c>
    </row>
    <row r="402" spans="1:16384" ht="15.83333333333333">
      <c r="A402" s="39" t="s">
        <v>33</v>
      </c>
      <c r="B402" s="40">
        <v>8098</v>
      </c>
      <c r="C402" s="40">
        <v>39</v>
      </c>
      <c r="D402" s="40">
        <v>311.43181818181802</v>
      </c>
      <c r="E402" s="40">
        <v>144</v>
      </c>
      <c r="F402" s="40">
        <v>8</v>
      </c>
      <c r="G402" s="40">
        <v>30</v>
      </c>
      <c r="H402" s="40">
        <v>10</v>
      </c>
      <c r="I402" s="40">
        <v>33.299999999999997</v>
      </c>
      <c r="J402" s="43">
        <v>0.023836000738335101</v>
      </c>
      <c r="K402" s="40">
        <v>146251</v>
      </c>
      <c r="L402" s="40">
        <v>2429257</v>
      </c>
      <c r="M402" s="44">
        <v>2575508</v>
      </c>
      <c r="N402" s="29">
        <f>ROUND(ROUND(0.050000000000000003*M417,0)*AC402,0)</f>
        <v>146251</v>
      </c>
      <c r="O402" s="30">
        <f>N402-K402</f>
        <v>0</v>
      </c>
      <c r="P402" s="30" t="s">
        <f>IF(Q402=0,"",N402/Q402)</f>
        <v>23</v>
      </c>
      <c r="Q402" s="30"/>
      <c r="R402" s="35">
        <f>IF(C402=0,0,B402/C402)</f>
        <v>207.64102564102564</v>
      </c>
      <c r="S402" s="35">
        <f>EXP((((R402-R417)/R418+2)/4-1.8999999999999999)^3)</f>
        <v>0.07407590168180124</v>
      </c>
      <c r="T402" s="35">
        <f>B402/D402</f>
        <v>26.002481208494505</v>
      </c>
      <c r="U402" s="35">
        <f>EXP((((T402-T417)/T418+2)/4-1.8999999999999999)^3)</f>
        <v>0.29116380881738163</v>
      </c>
      <c r="V402" s="35">
        <f>E402/D402</f>
        <v>0.46238050062030239</v>
      </c>
      <c r="W402" s="35">
        <f>EXP((((V402-V417)/V418+2)/4-1.8999999999999999)^3)</f>
        <v>0.034633870603665365</v>
      </c>
      <c r="X402" s="35">
        <f>F402/D402</f>
        <v>0.025687805590016797</v>
      </c>
      <c r="Y402" s="35">
        <f>EXP((((X402-X417)/X418+2)/4-1.8999999999999999)^3)</f>
        <v>0.01901979351232853</v>
      </c>
      <c r="Z402" s="35">
        <f>I402/D402</f>
        <v>0.10692549076844492</v>
      </c>
      <c r="AA402" s="35">
        <f>EXP((((Z402-Z417)/Z418+2)/4-1.8999999999999999)^3)</f>
        <v>0.027357977909121211</v>
      </c>
      <c r="AB402" s="35">
        <f>0.01*S402+0.14999999999999999*U402+0.23999999999999999*W402+0.25*Y402+0.34999999999999998*AA402</f>
        <v>0.067057699930579501</v>
      </c>
      <c r="AC402" s="38">
        <f>AB402/AB417</f>
        <v>0.023836000738335115</v>
      </c>
      <c r="AD402">
        <f>AC402-J402</f>
        <v>1.3877787807814457e-17</v>
      </c>
    </row>
    <row r="403" spans="1:16384" ht="15.83333333333333">
      <c r="A403" s="39" t="s">
        <v>34</v>
      </c>
      <c r="B403" s="40">
        <v>8783</v>
      </c>
      <c r="C403" s="40">
        <v>36</v>
      </c>
      <c r="D403" s="40">
        <v>418.81818181818198</v>
      </c>
      <c r="E403" s="40">
        <v>256.84090909090901</v>
      </c>
      <c r="F403" s="40">
        <v>12</v>
      </c>
      <c r="G403" s="40">
        <v>36</v>
      </c>
      <c r="H403" s="40">
        <v>11</v>
      </c>
      <c r="I403" s="40">
        <v>39.630000000000003</v>
      </c>
      <c r="J403" s="43">
        <v>0.0229668660818656</v>
      </c>
      <c r="K403" s="40">
        <v>140918</v>
      </c>
      <c r="L403" s="40">
        <v>2380251</v>
      </c>
      <c r="M403" s="44">
        <v>2521169</v>
      </c>
      <c r="N403" s="29">
        <f>ROUND(ROUND(0.050000000000000003*M417,0)*AC403,0)</f>
        <v>140918</v>
      </c>
      <c r="O403" s="30">
        <f>N403-K403</f>
        <v>0</v>
      </c>
      <c r="P403" s="30" t="s">
        <f>IF(Q403=0,"",N403/Q403)</f>
        <v>23</v>
      </c>
      <c r="Q403" s="30"/>
      <c r="R403" s="35">
        <f>IF(C403=0,0,B403/C403)</f>
        <v>243.97222222222223</v>
      </c>
      <c r="S403" s="35">
        <f>EXP((((R403-R417)/R418+2)/4-1.8999999999999999)^3)</f>
        <v>0.13054556721253827</v>
      </c>
      <c r="T403" s="35">
        <f>B403/D403</f>
        <v>20.970913826785317</v>
      </c>
      <c r="U403" s="35">
        <f>EXP((((T403-T417)/T418+2)/4-1.8999999999999999)^3)</f>
        <v>0.079235981793924215</v>
      </c>
      <c r="V403" s="35">
        <f>E403/D403</f>
        <v>0.61325157369220706</v>
      </c>
      <c r="W403" s="35">
        <f>EXP((((V403-V417)/V418+2)/4-1.8999999999999999)^3)</f>
        <v>0.15779666859113325</v>
      </c>
      <c r="X403" s="35">
        <f>F403/D403</f>
        <v>0.028652051226394606</v>
      </c>
      <c r="Y403" s="35">
        <f>EXP((((X403-X417)/X418+2)/4-1.8999999999999999)^3)</f>
        <v>0.020743849064161209</v>
      </c>
      <c r="Z403" s="35">
        <f>I403/D403</f>
        <v>0.094623399175168196</v>
      </c>
      <c r="AA403" s="35">
        <f>EXP((((Z403-Z417)/Z418+2)/4-1.8999999999999999)^3)</f>
        <v>0.023898720407129877</v>
      </c>
      <c r="AB403" s="35">
        <f>0.01*S403+0.14999999999999999*U403+0.23999999999999999*W403+0.25*Y403+0.34999999999999998*AA403</f>
        <v>0.064612567811621752</v>
      </c>
      <c r="AC403" s="38">
        <f>AB403/AB417</f>
        <v>0.022966866081865545</v>
      </c>
      <c r="AD403">
        <f>AC403-J403</f>
        <v>-5.5511151231257827e-17</v>
      </c>
    </row>
    <row r="404" spans="1:16384" ht="15.83333333333333">
      <c r="A404" s="39" t="s">
        <v>35</v>
      </c>
      <c r="B404" s="40">
        <v>7218</v>
      </c>
      <c r="C404" s="40">
        <v>43</v>
      </c>
      <c r="D404" s="40">
        <v>423.13636363636402</v>
      </c>
      <c r="E404" s="40">
        <v>234.56818181818201</v>
      </c>
      <c r="F404" s="40">
        <v>36</v>
      </c>
      <c r="G404" s="40">
        <v>76</v>
      </c>
      <c r="H404" s="40">
        <v>31</v>
      </c>
      <c r="I404" s="40">
        <v>86.230000000000004</v>
      </c>
      <c r="J404" s="43">
        <v>0.025522540603465298</v>
      </c>
      <c r="K404" s="40">
        <v>156599</v>
      </c>
      <c r="L404" s="40">
        <v>2470915</v>
      </c>
      <c r="M404" s="44">
        <v>2627514</v>
      </c>
      <c r="N404" s="29">
        <f>ROUND(ROUND(0.050000000000000003*M417,0)*AC404,0)</f>
        <v>156599</v>
      </c>
      <c r="O404" s="30">
        <f>N404-K404</f>
        <v>0</v>
      </c>
      <c r="P404" s="30" t="s">
        <f>IF(Q404=0,"",N404/Q404)</f>
        <v>23</v>
      </c>
      <c r="Q404" s="30"/>
      <c r="R404" s="35">
        <f>IF(C404=0,0,B404/C404)</f>
        <v>167.86046511627907</v>
      </c>
      <c r="S404" s="35">
        <f>EXP((((R404-R417)/R418+2)/4-1.8999999999999999)^3)</f>
        <v>0.035651111659908766</v>
      </c>
      <c r="T404" s="35">
        <f>B404/D404</f>
        <v>17.058330647760215</v>
      </c>
      <c r="U404" s="35">
        <f>EXP((((T404-T417)/T418+2)/4-1.8999999999999999)^3)</f>
        <v>0.017977657771229213</v>
      </c>
      <c r="V404" s="35">
        <f>E404/D404</f>
        <v>0.55435599957030823</v>
      </c>
      <c r="W404" s="35">
        <f>EXP((((V404-V417)/V418+2)/4-1.8999999999999999)^3)</f>
        <v>0.093732696328161766</v>
      </c>
      <c r="X404" s="35">
        <f>F404/D404</f>
        <v>0.085078955849178142</v>
      </c>
      <c r="Y404" s="35">
        <f>EXP((((X404-X417)/X418+2)/4-1.8999999999999999)^3)</f>
        <v>0.085752545068874281</v>
      </c>
      <c r="Z404" s="35">
        <f>I404/D404</f>
        <v>0.20378773230207309</v>
      </c>
      <c r="AA404" s="35">
        <f>EXP((((Z404-Z417)/Z418+2)/4-1.8999999999999999)^3)</f>
        <v>0.07090083087769819</v>
      </c>
      <c r="AB404" s="35">
        <f>0.01*S404+0.14999999999999999*U404+0.23999999999999999*W404+0.25*Y404+0.34999999999999998*AA404</f>
        <v>0.071802433975455215</v>
      </c>
      <c r="AC404" s="38">
        <f>AB404/AB417</f>
        <v>0.025522540603465323</v>
      </c>
      <c r="AD404">
        <f>AC404-J404</f>
        <v>2.4286128663675299e-17</v>
      </c>
    </row>
    <row r="405" spans="1:16384" ht="15.83333333333333">
      <c r="A405" s="39" t="s">
        <v>36</v>
      </c>
      <c r="B405" s="40">
        <v>3506</v>
      </c>
      <c r="C405" s="40">
        <v>63</v>
      </c>
      <c r="D405" s="40">
        <v>210.440284119643</v>
      </c>
      <c r="E405" s="40">
        <v>48.130681818181799</v>
      </c>
      <c r="F405" s="40">
        <v>8</v>
      </c>
      <c r="G405" s="40">
        <v>26</v>
      </c>
      <c r="H405" s="40">
        <v>11</v>
      </c>
      <c r="I405" s="40">
        <v>29.629999999999999</v>
      </c>
      <c r="J405" s="43">
        <v>0.0081440796527494797</v>
      </c>
      <c r="K405" s="40">
        <v>49970</v>
      </c>
      <c r="L405" s="40">
        <v>1223876</v>
      </c>
      <c r="M405" s="44">
        <v>1273846</v>
      </c>
      <c r="N405" s="29">
        <f>ROUND(ROUND(0.050000000000000003*M417,0)*AC405,0)</f>
        <v>49970</v>
      </c>
      <c r="O405" s="30">
        <f>N405-K405</f>
        <v>0</v>
      </c>
      <c r="P405" s="30" t="s">
        <f>IF(Q405=0,"",N405/Q405)</f>
        <v>23</v>
      </c>
      <c r="Q405" s="30"/>
      <c r="R405" s="35">
        <f>IF(C405=0,0,B405/C405)</f>
        <v>55.650793650793652</v>
      </c>
      <c r="S405" s="35">
        <f>EXP((((R405-R417)/R418+2)/4-1.8999999999999999)^3)</f>
        <v>0.0022295565248161091</v>
      </c>
      <c r="T405" s="35">
        <f>B405/D405</f>
        <v>16.660308242155342</v>
      </c>
      <c r="U405" s="35">
        <f>EXP((((T405-T417)/T418+2)/4-1.8999999999999999)^3)</f>
        <v>0.015059793844632633</v>
      </c>
      <c r="V405" s="35">
        <f>E405/D405</f>
        <v>0.22871420279407029</v>
      </c>
      <c r="W405" s="35">
        <f>EXP((((V405-V417)/V418+2)/4-1.8999999999999999)^3)</f>
        <v>0.00085728826147426064</v>
      </c>
      <c r="X405" s="35">
        <f>F405/D405</f>
        <v>0.038015535064815385</v>
      </c>
      <c r="Y405" s="35">
        <f>EXP((((X405-X417)/X418+2)/4-1.8999999999999999)^3)</f>
        <v>0.027058490551194306</v>
      </c>
      <c r="Z405" s="35">
        <f>I405/D405</f>
        <v>0.14080003799630997</v>
      </c>
      <c r="AA405" s="35">
        <f>EXP((((Z405-Z417)/Z418+2)/4-1.8999999999999999)^3)</f>
        <v>0.039028747144566667</v>
      </c>
      <c r="AB405" s="35">
        <f>0.01*S405+0.14999999999999999*U405+0.23999999999999999*W405+0.25*Y405+0.34999999999999998*AA405</f>
        <v>0.022911697963093787</v>
      </c>
      <c r="AC405" s="38">
        <f>AB405/AB417</f>
        <v>0.0081440796527495092</v>
      </c>
      <c r="AD405">
        <f>AC405-J405</f>
        <v>2.9490299091605721e-17</v>
      </c>
    </row>
    <row r="406" spans="1:16384" ht="15.83333333333333">
      <c r="A406" s="39" t="s">
        <v>37</v>
      </c>
      <c r="B406" s="40">
        <v>5729</v>
      </c>
      <c r="C406" s="40">
        <v>23</v>
      </c>
      <c r="D406" s="40">
        <v>256.86363636363598</v>
      </c>
      <c r="E406" s="40">
        <v>221.363636363636</v>
      </c>
      <c r="F406" s="40">
        <v>27</v>
      </c>
      <c r="G406" s="40">
        <v>76</v>
      </c>
      <c r="H406" s="40">
        <v>47</v>
      </c>
      <c r="I406" s="40">
        <v>91.510000000000005</v>
      </c>
      <c r="J406" s="43">
        <v>0.098736299012477602</v>
      </c>
      <c r="K406" s="40">
        <v>605818</v>
      </c>
      <c r="L406" s="40">
        <v>6129913</v>
      </c>
      <c r="M406" s="44">
        <v>6735731</v>
      </c>
      <c r="N406" s="29">
        <f>ROUND(ROUND(0.050000000000000003*M417,0)*AC406,0)</f>
        <v>605817</v>
      </c>
      <c r="O406" s="30">
        <f>N406-K406</f>
        <v>-1</v>
      </c>
      <c r="P406" s="30" t="s">
        <f>IF(Q406=0,"",N406/Q406)</f>
        <v>23</v>
      </c>
      <c r="Q406" s="30"/>
      <c r="R406" s="35">
        <f>IF(C406=0,0,B406/C406)</f>
        <v>249.08695652173913</v>
      </c>
      <c r="S406" s="35">
        <f>EXP((((R406-R417)/R418+2)/4-1.8999999999999999)^3)</f>
        <v>0.14035621962117409</v>
      </c>
      <c r="T406" s="35">
        <f>B406/D406</f>
        <v>22.303663068483488</v>
      </c>
      <c r="U406" s="35">
        <f>EXP((((T406-T417)/T418+2)/4-1.8999999999999999)^3)</f>
        <v>0.11893082247612469</v>
      </c>
      <c r="V406" s="35">
        <f>E406/D406</f>
        <v>0.86179437267740211</v>
      </c>
      <c r="W406" s="35">
        <f>EXP((((V406-V417)/V418+2)/4-1.8999999999999999)^3)</f>
        <v>0.62247642498719424</v>
      </c>
      <c r="X406" s="35">
        <f>F406/D406</f>
        <v>0.10511413909042663</v>
      </c>
      <c r="Y406" s="35">
        <f>EXP((((X406-X417)/X418+2)/4-1.8999999999999999)^3)</f>
        <v>0.12856715295580401</v>
      </c>
      <c r="Z406" s="35">
        <f>I406/D406</f>
        <v>0.35625906919129413</v>
      </c>
      <c r="AA406" s="35">
        <f>EXP((((Z406-Z417)/Z418+2)/4-1.8999999999999999)^3)</f>
        <v>0.21998575202595899</v>
      </c>
      <c r="AB406" s="35">
        <f>0.01*S406+0.14999999999999999*U406+0.23999999999999999*W406+0.25*Y406+0.34999999999999998*AA406</f>
        <v>0.27777432901259369</v>
      </c>
      <c r="AC406" s="38">
        <f>AB406/AB417</f>
        <v>0.098736299012478032</v>
      </c>
      <c r="AD406">
        <f>AC406-J406</f>
        <v>4.3021142204224816e-16</v>
      </c>
    </row>
    <row r="407" spans="1:16384" ht="15.83333333333333">
      <c r="A407" s="39" t="s">
        <v>38</v>
      </c>
      <c r="B407" s="40">
        <v>3627</v>
      </c>
      <c r="C407" s="40">
        <v>30</v>
      </c>
      <c r="D407" s="40">
        <v>164.636363636364</v>
      </c>
      <c r="E407" s="40">
        <v>43.227272727272698</v>
      </c>
      <c r="F407" s="40">
        <v>1</v>
      </c>
      <c r="G407" s="40">
        <v>2</v>
      </c>
      <c r="H407" s="40">
        <v>1</v>
      </c>
      <c r="I407" s="40">
        <v>2.3300000000000001</v>
      </c>
      <c r="J407" s="43">
        <v>0.0080923935971404393</v>
      </c>
      <c r="K407" s="40">
        <v>49653</v>
      </c>
      <c r="L407" s="40">
        <v>1183115</v>
      </c>
      <c r="M407" s="44">
        <v>1232768</v>
      </c>
      <c r="N407" s="29">
        <f>ROUND(ROUND(0.050000000000000003*M417,0)*AC407,0)</f>
        <v>49653</v>
      </c>
      <c r="O407" s="30">
        <f>N407-K407</f>
        <v>0</v>
      </c>
      <c r="P407" s="30" t="s">
        <f>IF(Q407=0,"",N407/Q407)</f>
        <v>23</v>
      </c>
      <c r="Q407" s="30"/>
      <c r="R407" s="35">
        <f>IF(C407=0,0,B407/C407)</f>
        <v>120.90000000000001</v>
      </c>
      <c r="S407" s="35">
        <f>EXP((((R407-R417)/R418+2)/4-1.8999999999999999)^3)</f>
        <v>0.012782806426656692</v>
      </c>
      <c r="T407" s="35">
        <f>B407/D407</f>
        <v>22.030369961347272</v>
      </c>
      <c r="U407" s="35">
        <f>EXP((((T407-T417)/T418+2)/4-1.8999999999999999)^3)</f>
        <v>0.10984748493132551</v>
      </c>
      <c r="V407" s="35">
        <f>E407/D407</f>
        <v>0.26256212037548243</v>
      </c>
      <c r="W407" s="35">
        <f>EXP((((V407-V417)/V418+2)/4-1.8999999999999999)^3)</f>
        <v>0.0016441869986695251</v>
      </c>
      <c r="X407" s="35">
        <f>F407/D407</f>
        <v>0.0060739922694643712</v>
      </c>
      <c r="Y407" s="35">
        <f>EXP((((X407-X417)/X418+2)/4-1.8999999999999999)^3)</f>
        <v>0.010365697316360908</v>
      </c>
      <c r="Z407" s="35">
        <f>I407/D407</f>
        <v>0.014152401987851984</v>
      </c>
      <c r="AA407" s="35">
        <f>EXP((((Z407-Z417)/Z418+2)/4-1.8999999999999999)^3)</f>
        <v>0.0090723138067803633</v>
      </c>
      <c r="AB407" s="35">
        <f>0.01*S407+0.14999999999999999*U407+0.23999999999999999*W407+0.25*Y407+0.34999999999999998*AA407</f>
        <v>0.022766289845109432</v>
      </c>
      <c r="AC407" s="38">
        <f>AB407/AB417</f>
        <v>0.0080923935971403387</v>
      </c>
      <c r="AD407">
        <f>AC407-J407</f>
        <v>-1.0061396160665481e-16</v>
      </c>
    </row>
    <row r="408" spans="1:16384" ht="15.83333333333333">
      <c r="A408" s="39" t="s">
        <v>39</v>
      </c>
      <c r="B408" s="40">
        <v>7689</v>
      </c>
      <c r="C408" s="40">
        <v>48</v>
      </c>
      <c r="D408" s="40">
        <v>248.5</v>
      </c>
      <c r="E408" s="40">
        <v>171.40909090909099</v>
      </c>
      <c r="F408" s="40">
        <v>14</v>
      </c>
      <c r="G408" s="40">
        <v>54</v>
      </c>
      <c r="H408" s="40">
        <v>13</v>
      </c>
      <c r="I408" s="40">
        <v>58.289999999999999</v>
      </c>
      <c r="J408" s="43">
        <v>0.071674112471410797</v>
      </c>
      <c r="K408" s="40">
        <v>439772</v>
      </c>
      <c r="L408" s="40">
        <v>4001731</v>
      </c>
      <c r="M408" s="44">
        <v>4441503</v>
      </c>
      <c r="N408" s="29">
        <f>ROUND(ROUND(0.050000000000000003*M417,0)*AC408,0)</f>
        <v>439772</v>
      </c>
      <c r="O408" s="30">
        <f>N408-K408</f>
        <v>0</v>
      </c>
      <c r="P408" s="30" t="s">
        <f>IF(Q408=0,"",N408/Q408)</f>
        <v>23</v>
      </c>
      <c r="Q408" s="30"/>
      <c r="R408" s="35">
        <f>IF(C408=0,0,B408/C408)</f>
        <v>160.1875</v>
      </c>
      <c r="S408" s="35">
        <f>EXP((((R408-R417)/R418+2)/4-1.8999999999999999)^3)</f>
        <v>0.030526219726973648</v>
      </c>
      <c r="T408" s="35">
        <f>B408/D408</f>
        <v>30.941649899396378</v>
      </c>
      <c r="U408" s="35">
        <f>EXP((((T408-T417)/T418+2)/4-1.8999999999999999)^3)</f>
        <v>0.61430895169178767</v>
      </c>
      <c r="V408" s="35">
        <f>E408/D408</f>
        <v>0.689775013718676</v>
      </c>
      <c r="W408" s="35">
        <f>EXP((((V408-V417)/V418+2)/4-1.8999999999999999)^3)</f>
        <v>0.2747096071500183</v>
      </c>
      <c r="X408" s="35">
        <f>F408/D408</f>
        <v>0.056338028169014086</v>
      </c>
      <c r="Y408" s="35">
        <f>EXP((((X408-X417)/X418+2)/4-1.8999999999999999)^3)</f>
        <v>0.043917990352963461</v>
      </c>
      <c r="Z408" s="35">
        <f>I408/D408</f>
        <v>0.23456740442655935</v>
      </c>
      <c r="AA408" s="35">
        <f>EXP((((Z408-Z417)/Z418+2)/4-1.8999999999999999)^3)</f>
        <v>0.092225739079824148</v>
      </c>
      <c r="AB408" s="35">
        <f>0.01*S408+0.14999999999999999*U408+0.23999999999999999*W408+0.25*Y408+0.34999999999999998*AA408</f>
        <v>0.2016404169332216</v>
      </c>
      <c r="AC408" s="38">
        <f>AB408/AB417</f>
        <v>0.071674112471410797</v>
      </c>
      <c r="AD408">
        <f>AC408-J408</f>
        <v>0</v>
      </c>
    </row>
    <row r="409" spans="1:16384" ht="15.83333333333333">
      <c r="A409" s="39" t="s">
        <v>40</v>
      </c>
      <c r="B409" s="40">
        <v>6639</v>
      </c>
      <c r="C409" s="40">
        <v>58</v>
      </c>
      <c r="D409" s="40">
        <v>420.27272727272702</v>
      </c>
      <c r="E409" s="40">
        <v>130.79545454545499</v>
      </c>
      <c r="F409" s="40">
        <v>9</v>
      </c>
      <c r="G409" s="40">
        <v>23</v>
      </c>
      <c r="H409" s="40">
        <v>8</v>
      </c>
      <c r="I409" s="40">
        <v>25.640000000000001</v>
      </c>
      <c r="J409" s="43">
        <v>0.0044169872217528303</v>
      </c>
      <c r="K409" s="40">
        <v>27101</v>
      </c>
      <c r="L409" s="40">
        <v>1627808</v>
      </c>
      <c r="M409" s="44">
        <v>1654909</v>
      </c>
      <c r="N409" s="29">
        <f>ROUND(ROUND(0.050000000000000003*M417,0)*AC409,0)</f>
        <v>27101</v>
      </c>
      <c r="O409" s="30">
        <f>N409-K409</f>
        <v>0</v>
      </c>
      <c r="P409" s="30" t="s">
        <f>IF(Q409=0,"",N409/Q409)</f>
        <v>23</v>
      </c>
      <c r="Q409" s="30"/>
      <c r="R409" s="35">
        <f>IF(C409=0,0,B409/C409)</f>
        <v>114.46551724137932</v>
      </c>
      <c r="S409" s="35">
        <f>EXP((((R409-R417)/R418+2)/4-1.8999999999999999)^3)</f>
        <v>0.010946552513724351</v>
      </c>
      <c r="T409" s="35">
        <f>B409/D409</f>
        <v>15.796885139519802</v>
      </c>
      <c r="U409" s="35">
        <f>EXP((((T409-T417)/T418+2)/4-1.8999999999999999)^3)</f>
        <v>0.010075626014643221</v>
      </c>
      <c r="V409" s="35">
        <f>E409/D409</f>
        <v>0.31121566082630447</v>
      </c>
      <c r="W409" s="35">
        <f>EXP((((V409-V417)/V418+2)/4-1.8999999999999999)^3)</f>
        <v>0.0039012268769885936</v>
      </c>
      <c r="X409" s="35">
        <f>F409/D409</f>
        <v>0.021414665801427656</v>
      </c>
      <c r="Y409" s="35">
        <f>EXP((((X409-X417)/X418+2)/4-1.8999999999999999)^3)</f>
        <v>0.016745537083112466</v>
      </c>
      <c r="Z409" s="35">
        <f>I409/D409</f>
        <v>0.061008003460956126</v>
      </c>
      <c r="AA409" s="35">
        <f>EXP((((Z409-Z417)/Z418+2)/4-1.8999999999999999)^3)</f>
        <v>0.016236570257350362</v>
      </c>
      <c r="AB409" s="35">
        <f>0.01*S409+0.14999999999999999*U409+0.23999999999999999*W409+0.25*Y409+0.34999999999999998*AA409</f>
        <v>0.012426287738661732</v>
      </c>
      <c r="AC409" s="38">
        <f>AB409/AB417</f>
        <v>0.0044169872217528355</v>
      </c>
      <c r="AD409">
        <f>AC409-J409</f>
        <v>5.2041704279304213e-18</v>
      </c>
    </row>
    <row r="410" spans="1:16384" ht="15.83333333333333">
      <c r="A410" s="39" t="s">
        <v>41</v>
      </c>
      <c r="B410" s="40">
        <v>6793</v>
      </c>
      <c r="C410" s="40">
        <v>38</v>
      </c>
      <c r="D410" s="40">
        <v>326.56818181818198</v>
      </c>
      <c r="E410" s="40">
        <v>172.04545454545499</v>
      </c>
      <c r="F410" s="40">
        <v>7</v>
      </c>
      <c r="G410" s="40">
        <v>3</v>
      </c>
      <c r="H410" s="40">
        <v>5</v>
      </c>
      <c r="I410" s="40">
        <v>4.6500000000000004</v>
      </c>
      <c r="J410" s="43">
        <v>0.012854758161016401</v>
      </c>
      <c r="K410" s="40">
        <v>78873</v>
      </c>
      <c r="L410" s="40">
        <v>3195787</v>
      </c>
      <c r="M410" s="44">
        <v>3274660</v>
      </c>
      <c r="N410" s="29">
        <f>ROUND(ROUND(0.050000000000000003*M417,0)*AC410,0)</f>
        <v>78873</v>
      </c>
      <c r="O410" s="30">
        <f>N410-K410</f>
        <v>0</v>
      </c>
      <c r="P410" s="30" t="s">
        <f>IF(Q410=0,"",N410/Q410)</f>
        <v>23</v>
      </c>
      <c r="Q410" s="30"/>
      <c r="R410" s="35">
        <f>IF(C410=0,0,B410/C410)</f>
        <v>178.76315789473685</v>
      </c>
      <c r="S410" s="35">
        <f>EXP((((R410-R417)/R418+2)/4-1.8999999999999999)^3)</f>
        <v>0.044092155730852407</v>
      </c>
      <c r="T410" s="35">
        <f>B410/D410</f>
        <v>20.801169183659255</v>
      </c>
      <c r="U410" s="35">
        <f>EXP((((T410-T417)/T418+2)/4-1.8999999999999999)^3)</f>
        <v>0.074983937188666971</v>
      </c>
      <c r="V410" s="35">
        <f>E410/D410</f>
        <v>0.52682858932424081</v>
      </c>
      <c r="W410" s="35">
        <f>EXP((((V410-V417)/V418+2)/4-1.8999999999999999)^3)</f>
        <v>0.071282844161990253</v>
      </c>
      <c r="X410" s="35">
        <f>F410/D410</f>
        <v>0.021435033753218723</v>
      </c>
      <c r="Y410" s="35">
        <f>EXP((((X410-X417)/X418+2)/4-1.8999999999999999)^3)</f>
        <v>0.016755811752655871</v>
      </c>
      <c r="Z410" s="35">
        <f>I410/D410</f>
        <v>0.014238986707495297</v>
      </c>
      <c r="AA410" s="35">
        <f>EXP((((Z410-Z417)/Z418+2)/4-1.8999999999999999)^3)</f>
        <v>0.0090825092435210478</v>
      </c>
      <c r="AB410" s="35">
        <f>0.01*S410+0.14999999999999999*U410+0.23999999999999999*W410+0.25*Y410+0.34999999999999998*AA410</f>
        <v>0.036164225907882562</v>
      </c>
      <c r="AC410" s="38">
        <f>AB410/AB417</f>
        <v>0.012854758161016415</v>
      </c>
      <c r="AD410">
        <f>AC410-J410</f>
        <v>1.3877787807814457e-17</v>
      </c>
    </row>
    <row r="411" spans="1:16384" ht="15.83333333333333">
      <c r="A411" s="39" t="s">
        <v>42</v>
      </c>
      <c r="B411" s="40">
        <v>8513</v>
      </c>
      <c r="C411" s="40">
        <v>67</v>
      </c>
      <c r="D411" s="40">
        <v>379.06818181818198</v>
      </c>
      <c r="E411" s="40">
        <v>172.477272727273</v>
      </c>
      <c r="F411" s="40">
        <v>2</v>
      </c>
      <c r="G411" s="40">
        <v>4</v>
      </c>
      <c r="H411" s="40">
        <v>2</v>
      </c>
      <c r="I411" s="40">
        <v>4.6600000000000001</v>
      </c>
      <c r="J411" s="43">
        <v>0.011377661240962299</v>
      </c>
      <c r="K411" s="40">
        <v>69810</v>
      </c>
      <c r="L411" s="40">
        <v>1311788</v>
      </c>
      <c r="M411" s="44">
        <v>1381598</v>
      </c>
      <c r="N411" s="29">
        <f>ROUND(ROUND(0.050000000000000003*M417,0)*AC411,0)</f>
        <v>69810</v>
      </c>
      <c r="O411" s="30">
        <f>N411-K411</f>
        <v>0</v>
      </c>
      <c r="P411" s="30" t="s">
        <f>IF(Q411=0,"",N411/Q411)</f>
        <v>23</v>
      </c>
      <c r="Q411" s="30"/>
      <c r="R411" s="35">
        <f>IF(C411=0,0,B411/C411)</f>
        <v>127.05970149253731</v>
      </c>
      <c r="S411" s="35">
        <f>EXP((((R411-R417)/R418+2)/4-1.8999999999999999)^3)</f>
        <v>0.014778728116503022</v>
      </c>
      <c r="T411" s="35">
        <f>B411/D411</f>
        <v>22.457701301037222</v>
      </c>
      <c r="U411" s="35">
        <f>EXP((((T411-T417)/T418+2)/4-1.8999999999999999)^3)</f>
        <v>0.12427180664347999</v>
      </c>
      <c r="V411" s="35">
        <f>E411/D411</f>
        <v>0.45500329755980629</v>
      </c>
      <c r="W411" s="35">
        <f>EXP((((V411-V417)/V418+2)/4-1.8999999999999999)^3)</f>
        <v>0.031648049370007106</v>
      </c>
      <c r="X411" s="35">
        <f>F411/D411</f>
        <v>0.0052760956891899973</v>
      </c>
      <c r="Y411" s="35">
        <f>EXP((((X411-X417)/X418+2)/4-1.8999999999999999)^3)</f>
        <v>0.010100441106755476</v>
      </c>
      <c r="Z411" s="35">
        <f>I411/D411</f>
        <v>0.012293302955812694</v>
      </c>
      <c r="AA411" s="35">
        <f>EXP((((Z411-Z417)/Z418+2)/4-1.8999999999999999)^3)</f>
        <v>0.0088557606699269532</v>
      </c>
      <c r="AB411" s="35">
        <f>0.01*S411+0.14999999999999999*U411+0.23999999999999999*W411+0.25*Y411+0.34999999999999998*AA411</f>
        <v>0.032008716637652035</v>
      </c>
      <c r="AC411" s="38">
        <f>AB411/AB417</f>
        <v>0.01137766124096228</v>
      </c>
      <c r="AD411">
        <f>AC411-J411</f>
        <v>-1.9081958235744878e-17</v>
      </c>
    </row>
    <row r="412" spans="1:16384" ht="15.83333333333333">
      <c r="A412" s="39" t="s">
        <v>43</v>
      </c>
      <c r="B412" s="40">
        <v>7917</v>
      </c>
      <c r="C412" s="40">
        <v>34</v>
      </c>
      <c r="D412" s="40">
        <v>348.27272727272702</v>
      </c>
      <c r="E412" s="40">
        <v>162.613636363636</v>
      </c>
      <c r="F412" s="40">
        <v>2</v>
      </c>
      <c r="G412" s="40">
        <v>23</v>
      </c>
      <c r="H412" s="40">
        <v>1</v>
      </c>
      <c r="I412" s="40">
        <v>23.329999999999998</v>
      </c>
      <c r="J412" s="43">
        <v>0.0137482298398072</v>
      </c>
      <c r="K412" s="40">
        <v>84355</v>
      </c>
      <c r="L412" s="40">
        <v>1636411</v>
      </c>
      <c r="M412" s="44">
        <v>1720766</v>
      </c>
      <c r="N412" s="29">
        <f>ROUND(ROUND(0.050000000000000003*M417,0)*AC412,0)</f>
        <v>84355</v>
      </c>
      <c r="O412" s="30">
        <f>N412-K412</f>
        <v>0</v>
      </c>
      <c r="P412" s="30" t="s">
        <f>IF(Q412=0,"",N412/Q412)</f>
        <v>23</v>
      </c>
      <c r="Q412" s="30"/>
      <c r="R412" s="35">
        <f>IF(C412=0,0,B412/C412)</f>
        <v>232.85294117647058</v>
      </c>
      <c r="S412" s="35">
        <f>EXP((((R412-R417)/R418+2)/4-1.8999999999999999)^3)</f>
        <v>0.11084016375426928</v>
      </c>
      <c r="T412" s="35">
        <f>B412/D412</f>
        <v>22.732184808144105</v>
      </c>
      <c r="U412" s="35">
        <f>EXP((((T412-T417)/T418+2)/4-1.8999999999999999)^3)</f>
        <v>0.13418830190026595</v>
      </c>
      <c r="V412" s="35">
        <f>E412/D412</f>
        <v>0.4669146436961622</v>
      </c>
      <c r="W412" s="35">
        <f>EXP((((V412-V417)/V418+2)/4-1.8999999999999999)^3)</f>
        <v>0.036578358738272594</v>
      </c>
      <c r="X412" s="35">
        <f>F412/D412</f>
        <v>0.005742625946228143</v>
      </c>
      <c r="Y412" s="35">
        <f>EXP((((X412-X417)/X418+2)/4-1.8999999999999999)^3)</f>
        <v>0.010254822715415822</v>
      </c>
      <c r="Z412" s="35">
        <f>I412/D412</f>
        <v>0.066987731662751279</v>
      </c>
      <c r="AA412" s="35">
        <f>EXP((((Z412-Z417)/Z418+2)/4-1.8999999999999999)^3)</f>
        <v>0.017424761570358851</v>
      </c>
      <c r="AB412" s="35">
        <f>0.01*S412+0.14999999999999999*U412+0.23999999999999999*W412+0.25*Y412+0.34999999999999998*AA412</f>
        <v>0.038677825248247567</v>
      </c>
      <c r="AC412" s="38">
        <f>AB412/AB417</f>
        <v>0.013748229839807131</v>
      </c>
      <c r="AD412">
        <f>AC412-J412</f>
        <v>-6.9388939039072284e-17</v>
      </c>
    </row>
    <row r="413" spans="1:16384" ht="15.83333333333333">
      <c r="A413" s="39" t="s">
        <v>44</v>
      </c>
      <c r="B413" s="40">
        <v>4514</v>
      </c>
      <c r="C413" s="40">
        <v>36</v>
      </c>
      <c r="D413" s="40">
        <v>260.70454545454498</v>
      </c>
      <c r="E413" s="40">
        <v>144.022727272727</v>
      </c>
      <c r="F413" s="40">
        <v>20</v>
      </c>
      <c r="G413" s="40">
        <v>27</v>
      </c>
      <c r="H413" s="40">
        <v>7</v>
      </c>
      <c r="I413" s="40">
        <v>29.309999999999999</v>
      </c>
      <c r="J413" s="43">
        <v>0.018925299908536398</v>
      </c>
      <c r="K413" s="40">
        <v>116120</v>
      </c>
      <c r="L413" s="40">
        <v>1566204</v>
      </c>
      <c r="M413" s="44">
        <v>1682324</v>
      </c>
      <c r="N413" s="29">
        <f>ROUND(ROUND(0.050000000000000003*M417,0)*AC413,0)</f>
        <v>116120</v>
      </c>
      <c r="O413" s="30">
        <f>N413-K413</f>
        <v>0</v>
      </c>
      <c r="P413" s="30" t="s">
        <f>IF(Q413=0,"",N413/Q413)</f>
        <v>23</v>
      </c>
      <c r="Q413" s="30"/>
      <c r="R413" s="35">
        <f>IF(C413=0,0,B413/C413)</f>
        <v>125.38888888888889</v>
      </c>
      <c r="S413" s="35">
        <f>EXP((((R413-R417)/R418+2)/4-1.8999999999999999)^3)</f>
        <v>0.014213002507221677</v>
      </c>
      <c r="T413" s="35">
        <f>B413/D413</f>
        <v>17.314619475198356</v>
      </c>
      <c r="U413" s="35">
        <f>EXP((((T413-T417)/T418+2)/4-1.8999999999999999)^3)</f>
        <v>0.020095304007256745</v>
      </c>
      <c r="V413" s="35">
        <f>E413/D413</f>
        <v>0.552436579199721</v>
      </c>
      <c r="W413" s="35">
        <f>EXP((((V413-V417)/V418+2)/4-1.8999999999999999)^3)</f>
        <v>0.09201950893887989</v>
      </c>
      <c r="X413" s="35">
        <f>F413/D413</f>
        <v>0.076715194839159756</v>
      </c>
      <c r="Y413" s="35">
        <f>EXP((((X413-X417)/X418+2)/4-1.8999999999999999)^3)</f>
        <v>0.071361262800713171</v>
      </c>
      <c r="Z413" s="35">
        <f>I413/D413</f>
        <v>0.11242611803678862</v>
      </c>
      <c r="AA413" s="35">
        <f>EXP((((Z413-Z417)/Z418+2)/4-1.8999999999999999)^3)</f>
        <v>0.029031504948260498</v>
      </c>
      <c r="AB413" s="35">
        <f>0.01*S413+0.14999999999999999*U413+0.23999999999999999*W413+0.25*Y413+0.34999999999999998*AA413</f>
        <v>0.053242450203561373</v>
      </c>
      <c r="AC413" s="38">
        <f>AB413/AB417</f>
        <v>0.01892529990853643</v>
      </c>
      <c r="AD413">
        <f>AC413-J413</f>
        <v>3.1225022567582528e-17</v>
      </c>
    </row>
    <row r="414" spans="1:16384" ht="15.83333333333333">
      <c r="A414" s="39" t="s">
        <v>45</v>
      </c>
      <c r="B414" s="40">
        <v>4666</v>
      </c>
      <c r="C414" s="40">
        <v>22</v>
      </c>
      <c r="D414" s="40">
        <v>197.09090909090901</v>
      </c>
      <c r="E414" s="40">
        <v>120.15909090909101</v>
      </c>
      <c r="F414" s="40">
        <v>1</v>
      </c>
      <c r="G414" s="40">
        <v>10</v>
      </c>
      <c r="H414" s="40">
        <v>4</v>
      </c>
      <c r="I414" s="40">
        <v>11.32</v>
      </c>
      <c r="J414" s="43">
        <v>0.0253629945198952</v>
      </c>
      <c r="K414" s="40">
        <v>155620</v>
      </c>
      <c r="L414" s="40">
        <v>827286</v>
      </c>
      <c r="M414" s="44">
        <v>982906</v>
      </c>
      <c r="N414" s="29">
        <f>ROUND(ROUND(0.050000000000000003*M417,0)*AC414,0)</f>
        <v>155620</v>
      </c>
      <c r="O414" s="30">
        <f>N414-K414</f>
        <v>0</v>
      </c>
      <c r="P414" s="30" t="s">
        <f>IF(Q414=0,"",N414/Q414)</f>
        <v>23</v>
      </c>
      <c r="Q414" s="30"/>
      <c r="R414" s="35">
        <f>IF(C414=0,0,B414/C414)</f>
        <v>212.09090909090909</v>
      </c>
      <c r="S414" s="35">
        <f>EXP((((R414-R417)/R418+2)/4-1.8999999999999999)^3)</f>
        <v>0.079799885966039347</v>
      </c>
      <c r="T414" s="35">
        <f>B414/D414</f>
        <v>23.674354243542446</v>
      </c>
      <c r="U414" s="35">
        <f>EXP((((T414-T417)/T418+2)/4-1.8999999999999999)^3)</f>
        <v>0.17215629346888076</v>
      </c>
      <c r="V414" s="35">
        <f>E414/D414</f>
        <v>0.6096632841328421</v>
      </c>
      <c r="W414" s="35">
        <f>EXP((((V414-V417)/V418+2)/4-1.8999999999999999)^3)</f>
        <v>0.15324054915431759</v>
      </c>
      <c r="X414" s="35">
        <f>F414/D414</f>
        <v>0.0050738007380073825</v>
      </c>
      <c r="Y414" s="35">
        <f>EXP((((X414-X417)/X418+2)/4-1.8999999999999999)^3)</f>
        <v>0.010034118913897817</v>
      </c>
      <c r="Z414" s="35">
        <f>I414/D414</f>
        <v>0.057435424354243571</v>
      </c>
      <c r="AA414" s="35">
        <f>EXP((((Z414-Z417)/Z418+2)/4-1.8999999999999999)^3)</f>
        <v>0.015559655378855669</v>
      </c>
      <c r="AB414" s="35">
        <f>0.01*S414+0.14999999999999999*U414+0.23999999999999999*W414+0.25*Y414+0.34999999999999998*AA414</f>
        <v>0.071353583788102665</v>
      </c>
      <c r="AC414" s="38">
        <f>AB414/AB417</f>
        <v>0.025362994519895307</v>
      </c>
      <c r="AD414">
        <f>AC414-J414</f>
        <v>1.0755285551056204e-16</v>
      </c>
    </row>
    <row r="415" spans="1:16384" ht="15.83333333333333">
      <c r="A415" s="39" t="s">
        <v>46</v>
      </c>
      <c r="B415" s="40">
        <v>5084</v>
      </c>
      <c r="C415" s="40">
        <v>25</v>
      </c>
      <c r="D415" s="40">
        <v>288.10227272727298</v>
      </c>
      <c r="E415" s="40">
        <v>111.82272727272699</v>
      </c>
      <c r="F415" s="40">
        <v>5</v>
      </c>
      <c r="G415" s="40">
        <v>15</v>
      </c>
      <c r="H415" s="40">
        <v>7</v>
      </c>
      <c r="I415" s="40">
        <v>17.309999999999999</v>
      </c>
      <c r="J415" s="43">
        <v>0.0058984914388024896</v>
      </c>
      <c r="K415" s="40">
        <v>36191</v>
      </c>
      <c r="L415" s="40">
        <v>604726</v>
      </c>
      <c r="M415" s="44">
        <v>640917</v>
      </c>
      <c r="N415" s="29">
        <f>ROUND(ROUND(0.050000000000000003*M417,0)*AC415,0)</f>
        <v>36191</v>
      </c>
      <c r="O415" s="30">
        <f>N415-K415</f>
        <v>0</v>
      </c>
      <c r="P415" s="30" t="s">
        <f>IF(Q415=0,"",N415/Q415)</f>
        <v>23</v>
      </c>
      <c r="Q415" s="30"/>
      <c r="R415" s="35">
        <f>IF(C415=0,0,B415/C415)</f>
        <v>203.36000000000001</v>
      </c>
      <c r="S415" s="35">
        <f>EXP((((R415-R417)/R418+2)/4-1.8999999999999999)^3)</f>
        <v>0.068862905404763225</v>
      </c>
      <c r="T415" s="35">
        <f>B415/D415</f>
        <v>17.646511260994739</v>
      </c>
      <c r="U415" s="35">
        <f>EXP((((T415-T417)/T418+2)/4-1.8999999999999999)^3)</f>
        <v>0.023141073301764917</v>
      </c>
      <c r="V415" s="35">
        <f>E415/D415</f>
        <v>0.38813552636768694</v>
      </c>
      <c r="W415" s="35">
        <f>EXP((((V415-V417)/V418+2)/4-1.8999999999999999)^3)</f>
        <v>0.012973812074727016</v>
      </c>
      <c r="X415" s="35">
        <f>F415/D415</f>
        <v>0.017354948132370908</v>
      </c>
      <c r="Y415" s="35">
        <f>EXP((((X415-X417)/X418+2)/4-1.8999999999999999)^3)</f>
        <v>0.014800238078670909</v>
      </c>
      <c r="Z415" s="35">
        <f>I415/D415</f>
        <v>0.060082830434268077</v>
      </c>
      <c r="AA415" s="35">
        <f>EXP((((Z415-Z417)/Z418+2)/4-1.8999999999999999)^3)</f>
        <v>0.016058947337862735</v>
      </c>
      <c r="AB415" s="35">
        <f>0.01*S415+0.14999999999999999*U415+0.23999999999999999*W415+0.25*Y415+0.34999999999999998*AA415</f>
        <v>0.016594196035166535</v>
      </c>
      <c r="AC415" s="38">
        <f>AB415/AB417</f>
        <v>0.0058984914388024549</v>
      </c>
      <c r="AD415">
        <f>AC415-J415</f>
        <v>-3.4694469519536142e-17</v>
      </c>
    </row>
    <row r="416" spans="1:16384" ht="15.83333333333333">
      <c r="A416" s="57" t="s">
        <v>47</v>
      </c>
      <c r="B416" s="58">
        <v>5051</v>
      </c>
      <c r="C416" s="58">
        <v>35</v>
      </c>
      <c r="D416" s="58">
        <v>259.40318181818202</v>
      </c>
      <c r="E416" s="58">
        <v>122.663181818182</v>
      </c>
      <c r="F416" s="58">
        <v>5</v>
      </c>
      <c r="G416" s="58">
        <v>16</v>
      </c>
      <c r="H416" s="58">
        <v>5</v>
      </c>
      <c r="I416" s="58">
        <v>17.649999999999999</v>
      </c>
      <c r="J416" s="61">
        <v>0.0095404656626390597</v>
      </c>
      <c r="K416" s="58">
        <v>58538</v>
      </c>
      <c r="L416" s="58">
        <v>681486</v>
      </c>
      <c r="M416" s="62">
        <v>740024</v>
      </c>
      <c r="N416" s="29">
        <f>ROUND(ROUND(0.050000000000000003*M417,0)*AC416,0)</f>
        <v>58538</v>
      </c>
      <c r="O416" s="30">
        <f>N416-K416</f>
        <v>0</v>
      </c>
      <c r="P416" s="30" t="s">
        <f>IF(Q416=0,"",N416/Q416)</f>
        <v>23</v>
      </c>
      <c r="Q416" s="30"/>
      <c r="R416" s="35">
        <f>IF(C416=0,0,B416/C416)</f>
        <v>144.31428571428572</v>
      </c>
      <c r="S416" s="35">
        <f>EXP((((R416-R417)/R418+2)/4-1.8999999999999999)^3)</f>
        <v>0.021810617084660058</v>
      </c>
      <c r="T416" s="35">
        <f>B416/D416</f>
        <v>19.471619293938694</v>
      </c>
      <c r="U416" s="35">
        <f>EXP((((T416-T417)/T418+2)/4-1.8999999999999999)^3)</f>
        <v>0.047338851521588413</v>
      </c>
      <c r="V416" s="35">
        <f>E416/D416</f>
        <v>0.47286691303639328</v>
      </c>
      <c r="W416" s="35">
        <f>EXP((((V416-V417)/V418+2)/4-1.8999999999999999)^3)</f>
        <v>0.039262262699611195</v>
      </c>
      <c r="X416" s="35">
        <f>F416/D416</f>
        <v>0.019275014149612645</v>
      </c>
      <c r="Y416" s="35">
        <f>EXP((((X416-X417)/X418+2)/4-1.8999999999999999)^3)</f>
        <v>0.015695171330334955</v>
      </c>
      <c r="Z416" s="35">
        <f>I416/D416</f>
        <v>0.068040799948132627</v>
      </c>
      <c r="AA416" s="35">
        <f>EXP((((Z416-Z417)/Z418+2)/4-1.8999999999999999)^3)</f>
        <v>0.017641353884912312</v>
      </c>
      <c r="AB416" s="35">
        <f>0.01*S416+0.14999999999999999*U416+0.23999999999999999*W416+0.25*Y416+0.34999999999999998*AA416</f>
        <v>0.0268401436392946</v>
      </c>
      <c r="AC416" s="38">
        <f>AB416/AB417</f>
        <v>0.0095404656626390492</v>
      </c>
      <c r="AD416">
        <f>AC416-J416</f>
        <v>-1.0408340855860843e-17</v>
      </c>
    </row>
    <row r="417" spans="1:16384">
      <c r="A417" s="63" t="s">
        <v>48</v>
      </c>
      <c r="B417" s="64">
        <v>232967</v>
      </c>
      <c r="C417" s="64">
        <v>1195</v>
      </c>
      <c r="D417" s="64">
        <v>12548.013920483299</v>
      </c>
      <c r="E417" s="64">
        <v>6662.0404545454603</v>
      </c>
      <c r="F417" s="64">
        <v>1387</v>
      </c>
      <c r="G417" s="64">
        <v>3435</v>
      </c>
      <c r="H417" s="64">
        <v>647</v>
      </c>
      <c r="I417" s="64">
        <v>3648.5100000000002</v>
      </c>
      <c r="J417" s="64">
        <v>1</v>
      </c>
      <c r="K417" s="64">
        <v>6135713</v>
      </c>
      <c r="L417" s="64">
        <v>116578533</v>
      </c>
      <c r="M417" s="66">
        <v>122714246</v>
      </c>
      <c r="N417" s="67"/>
      <c r="O417" s="68"/>
      <c r="P417" s="68"/>
      <c r="Q417" s="68"/>
      <c r="R417" s="71">
        <f>AVERAGE(R392:R416)</f>
        <v>199.41949563231501</v>
      </c>
      <c r="T417" s="71">
        <f>AVERAGE(T392:T416)</f>
        <v>20.341056992055975</v>
      </c>
      <c r="V417" s="33">
        <f>AVERAGE(V392:V416)</f>
        <v>0.51697588720462762</v>
      </c>
      <c r="X417" s="33">
        <f>AVERAGE(X392:X416)</f>
        <v>0.072151409608891909</v>
      </c>
      <c r="Z417" s="33">
        <f>AVERAGE(Z392:Z416)</f>
        <v>0.19289166487942366</v>
      </c>
      <c r="AB417" s="35">
        <f>SUM(AB392:AB416)</f>
        <v>2.8132949258862672</v>
      </c>
    </row>
    <row r="418" spans="1:16384">
      <c r="A418" s="69" t="s">
        <v>49</v>
      </c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R418" s="73">
        <f>_xlfn.STDEV.P(R392:R416)</f>
        <v>84.025285878360719</v>
      </c>
      <c r="S418" s="74"/>
      <c r="T418" s="73">
        <f>_xlfn.STDEV.P(T392:T416)</f>
        <v>4.3225370882457979</v>
      </c>
      <c r="U418" s="74"/>
      <c r="V418" s="75">
        <f>_xlfn.STDEV.P(V392:V416)</f>
        <v>0.13897797943708645</v>
      </c>
      <c r="W418" s="74"/>
      <c r="X418" s="75">
        <f>_xlfn.STDEV.P(X392:X416)</f>
        <v>0.063685448794721294</v>
      </c>
      <c r="Y418" s="74"/>
      <c r="Z418" s="75">
        <f>_xlfn.STDEV.P(Z392:Z416)</f>
        <v>0.16227252989150392</v>
      </c>
      <c r="AA418" s="74"/>
      <c r="AB418" s="74"/>
      <c r="AC418" s="74"/>
    </row>
    <row r="419" spans="1:16384">
      <c r="A419" s="69" t="s">
        <v>77</v>
      </c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</row>
    <row r="420" spans="1:16384"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</row>
    <row r="421" spans="1:16384">
      <c r="A421" s="11" t="inlineStr">
        <is>
          <t>Tabla 13.</t>
        </is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6384">
      <c r="A422" s="11" t="inlineStr">
        <is>
          <t>APORTE FISCAL DIRECTO AÑO 2006</t>
        </is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6384">
      <c r="A423" s="79"/>
      <c r="B423" s="79"/>
      <c r="C423" s="79"/>
      <c r="D423" s="79"/>
      <c r="E423" s="79"/>
      <c r="F423" s="79"/>
      <c r="G423" s="79"/>
      <c r="H423" s="79"/>
      <c r="I423" s="79"/>
    </row>
    <row r="424" spans="1:16384" customHeight="1" ht="13.8">
      <c r="A424" s="12" t="s">
        <v>0</v>
      </c>
      <c r="B424" s="13" t="s">
        <v>1</v>
      </c>
      <c r="C424" s="13"/>
      <c r="D424" s="13"/>
      <c r="E424" s="13"/>
      <c r="F424" s="13"/>
      <c r="G424" s="13"/>
      <c r="H424" s="13"/>
      <c r="I424" s="13"/>
      <c r="J424" s="12" t="s">
        <v>2</v>
      </c>
      <c r="K424" s="12" t="s">
        <v>3</v>
      </c>
      <c r="L424" s="12" t="s">
        <v>4</v>
      </c>
      <c r="M424" s="14" t="s">
        <v>5</v>
      </c>
      <c r="R424" s="15" t="inlineStr">
        <is>
          <t>Factores del cálculo de la asignación AFD 5%</t>
        </is>
      </c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16384" ht="31.45">
      <c r="A425" s="12"/>
      <c r="B425" s="14" t="inlineStr">
        <is>
          <t>Alumnos Pregrado
(2004)</t>
        </is>
      </c>
      <c r="C425" s="14" t="inlineStr">
        <is>
          <t>N° Carreras Pregrado
(2004)</t>
        </is>
      </c>
      <c r="D425" s="14" t="inlineStr">
        <is>
          <t>JCE Totales
(2005)</t>
        </is>
      </c>
      <c r="E425" s="14" t="inlineStr">
        <is>
          <t>JCE              (Phd + Msc)
(2005)</t>
        </is>
      </c>
      <c r="F425" s="14" t="inlineStr">
        <is>
          <t>Total Proyectos 
(2005)</t>
        </is>
      </c>
      <c r="G425" s="14" t="inlineStr">
        <is>
          <t>Publicaciones ISI
(2005)</t>
        </is>
      </c>
      <c r="H425" s="14" t="inlineStr">
        <is>
          <t>Publicaciones Scielo
(2005)</t>
        </is>
      </c>
      <c r="I425" s="12" t="s">
        <v>7</v>
      </c>
      <c r="J425" s="12"/>
      <c r="K425" s="12"/>
      <c r="L425" s="12"/>
      <c r="M425" s="14"/>
      <c r="N425" s="16" t="s">
        <v>8</v>
      </c>
      <c r="O425" s="17" t="s">
        <v>9</v>
      </c>
      <c r="P425" s="18" t="s">
        <v>10</v>
      </c>
      <c r="Q425" s="19" t="s">
        <v>11</v>
      </c>
      <c r="R425" s="15" t="s">
        <v>12</v>
      </c>
      <c r="S425" s="15" t="s">
        <v>51</v>
      </c>
      <c r="T425" s="15" t="s">
        <v>14</v>
      </c>
      <c r="U425" s="15" t="s">
        <v>13</v>
      </c>
      <c r="V425" s="15" t="s">
        <v>15</v>
      </c>
      <c r="W425" s="15" t="s">
        <v>16</v>
      </c>
      <c r="X425" s="15" t="s">
        <v>17</v>
      </c>
      <c r="Y425" s="15" t="s">
        <v>18</v>
      </c>
      <c r="Z425" s="15" t="s">
        <v>19</v>
      </c>
      <c r="AA425" s="15" t="s">
        <v>20</v>
      </c>
      <c r="AB425" s="15" t="s">
        <v>21</v>
      </c>
    </row>
    <row r="426" spans="1:16384" ht="15.83333333333333">
      <c r="A426" s="23" t="s">
        <v>22</v>
      </c>
      <c r="B426" s="24">
        <v>24019</v>
      </c>
      <c r="C426" s="24">
        <v>63</v>
      </c>
      <c r="D426" s="24">
        <v>1650.4977272727299</v>
      </c>
      <c r="E426" s="24">
        <v>869.38409090909101</v>
      </c>
      <c r="F426" s="24">
        <v>387</v>
      </c>
      <c r="G426" s="24">
        <v>1041</v>
      </c>
      <c r="H426" s="24">
        <v>238</v>
      </c>
      <c r="I426" s="24">
        <v>1119.54</v>
      </c>
      <c r="J426" s="27">
        <v>0.15119557453450799</v>
      </c>
      <c r="K426" s="24">
        <v>881837</v>
      </c>
      <c r="L426" s="24">
        <v>23507359</v>
      </c>
      <c r="M426" s="28">
        <v>24389196</v>
      </c>
      <c r="N426" s="29">
        <f>ROUND(ROUND(0.050000000000000003*M451,0)*AC426,0)</f>
        <v>881386</v>
      </c>
      <c r="O426" s="30">
        <f>N426-K426</f>
        <v>-451</v>
      </c>
      <c r="P426" s="30" t="s">
        <f>IF(Q426=0,"",N426/Q426)</f>
        <v>23</v>
      </c>
      <c r="Q426" s="30"/>
      <c r="R426" s="35">
        <f>IF(C426=0,0,B426/C426)</f>
        <v>381.25396825396825</v>
      </c>
      <c r="S426" s="35">
        <f>EXP((((R426-R451)/R452+2)/4-1.8999999999999999)^3)</f>
        <v>0.49122772655105262</v>
      </c>
      <c r="T426" s="35">
        <f>B426/D426</f>
        <v>14.552579869157903</v>
      </c>
      <c r="U426" s="35">
        <f>EXP((((T426-T451)/T452+2)/4-1.8999999999999999)^3)</f>
        <v>0.0066687720652553609</v>
      </c>
      <c r="V426" s="35">
        <f>E426/D426</f>
        <v>0.52674055622339744</v>
      </c>
      <c r="W426" s="35">
        <f>EXP((((V426-V451)/V452+2)/4-1.8999999999999999)^3)</f>
        <v>0.080794922609226022</v>
      </c>
      <c r="X426" s="35">
        <f>F426/D426</f>
        <v>0.23447472456655599</v>
      </c>
      <c r="Y426" s="35">
        <f>EXP((((X426-X451)/X452+2)/4-1.8999999999999999)^3)</f>
        <v>0.62402155887442945</v>
      </c>
      <c r="Z426" s="35">
        <f>(I426+Q426)/D426</f>
        <v>0.67830447840114239</v>
      </c>
      <c r="AA426" s="35">
        <f>EXP((((Z426-Z451)/Z452+2)/4-1.8999999999999999)^3)</f>
        <v>0.70940603895047649</v>
      </c>
      <c r="AB426" s="35">
        <f>0.01*S426+0.14999999999999999*U426+0.23999999999999999*W426+0.25*Y426+0.34999999999999998*AA426</f>
        <v>0.42960087785278722</v>
      </c>
      <c r="AC426" s="38">
        <f>AB426/AB451</f>
        <v>0.1511182654774284</v>
      </c>
      <c r="AD426">
        <f>AC426-J426</f>
        <v>-7.7309057079588683e-05</v>
      </c>
    </row>
    <row r="427" spans="1:16384" ht="15.83333333333333">
      <c r="A427" s="39" t="s">
        <v>24</v>
      </c>
      <c r="B427" s="40">
        <v>17877</v>
      </c>
      <c r="C427" s="40">
        <v>36</v>
      </c>
      <c r="D427" s="40">
        <v>1489.27272727273</v>
      </c>
      <c r="E427" s="40">
        <v>833.59090909090901</v>
      </c>
      <c r="F427" s="40">
        <v>285</v>
      </c>
      <c r="G427" s="40">
        <v>704</v>
      </c>
      <c r="H427" s="40">
        <v>193</v>
      </c>
      <c r="I427" s="40">
        <v>767.69000000000005</v>
      </c>
      <c r="J427" s="43">
        <v>0.10583691931967899</v>
      </c>
      <c r="K427" s="40">
        <v>617286</v>
      </c>
      <c r="L427" s="40">
        <v>14604617</v>
      </c>
      <c r="M427" s="44">
        <v>15221903</v>
      </c>
      <c r="N427" s="29">
        <f>ROUND(ROUND(0.050000000000000003*M451,0)*AC427,0)</f>
        <v>616741</v>
      </c>
      <c r="O427" s="30">
        <f>N427-K427</f>
        <v>-545</v>
      </c>
      <c r="P427" s="30" t="s">
        <f>IF(Q427=0,"",N427/Q427)</f>
        <v>23</v>
      </c>
      <c r="Q427" s="30"/>
      <c r="R427" s="35">
        <f>IF(C427=0,0,B427/C427)</f>
        <v>496.58333333333331</v>
      </c>
      <c r="S427" s="35">
        <f>EXP((((R427-R451)/R452+2)/4-1.8999999999999999)^3)</f>
        <v>0.83925046183125906</v>
      </c>
      <c r="T427" s="35">
        <f>B427/D427</f>
        <v>12.003845684287612</v>
      </c>
      <c r="U427" s="35">
        <f>EXP((((T427-T451)/T452+2)/4-1.8999999999999999)^3)</f>
        <v>0.0016537816603024982</v>
      </c>
      <c r="V427" s="35">
        <f>E427/D427</f>
        <v>0.55973019167378724</v>
      </c>
      <c r="W427" s="35">
        <f>EXP((((V427-V451)/V452+2)/4-1.8999999999999999)^3)</f>
        <v>0.11357358687381761</v>
      </c>
      <c r="X427" s="35">
        <f>F427/D427</f>
        <v>0.191368575265535</v>
      </c>
      <c r="Y427" s="35">
        <f>EXP((((X427-X451)/X452+2)/4-1.8999999999999999)^3)</f>
        <v>0.43316468970453492</v>
      </c>
      <c r="Z427" s="35">
        <f>(I427+Q427)/D427</f>
        <v>0.51547979489683704</v>
      </c>
      <c r="AA427" s="35">
        <f>EXP((((Z427-Z451)/Z452+2)/4-1.8999999999999999)^3)</f>
        <v>0.44691281035309149</v>
      </c>
      <c r="AB427" s="35">
        <f>0.01*S427+0.14999999999999999*U427+0.23999999999999999*W427+0.25*Y427+0.34999999999999998*AA427</f>
        <v>0.30060888876678993</v>
      </c>
      <c r="AC427" s="38">
        <f>AB427/AB451</f>
        <v>0.1057434847074528</v>
      </c>
      <c r="AD427">
        <f>AC427-J427</f>
        <v>-9.3434612226189762e-05</v>
      </c>
    </row>
    <row r="428" spans="1:16384" ht="15.83333333333333">
      <c r="A428" s="39" t="s">
        <v>25</v>
      </c>
      <c r="B428" s="40">
        <v>18363</v>
      </c>
      <c r="C428" s="40">
        <v>83</v>
      </c>
      <c r="D428" s="40">
        <v>1126.97727272727</v>
      </c>
      <c r="E428" s="40">
        <v>699.72727272727298</v>
      </c>
      <c r="F428" s="40">
        <v>143</v>
      </c>
      <c r="G428" s="40">
        <v>481</v>
      </c>
      <c r="H428" s="40">
        <v>67</v>
      </c>
      <c r="I428" s="40">
        <v>503.11000000000001</v>
      </c>
      <c r="J428" s="43">
        <v>0.075597701539633799</v>
      </c>
      <c r="K428" s="40">
        <v>440918</v>
      </c>
      <c r="L428" s="40">
        <v>8326110</v>
      </c>
      <c r="M428" s="44">
        <v>8767028</v>
      </c>
      <c r="N428" s="29">
        <f>ROUND(ROUND(0.050000000000000003*M451,0)*AC428,0)</f>
        <v>441485</v>
      </c>
      <c r="O428" s="30">
        <f>N428-K428</f>
        <v>567</v>
      </c>
      <c r="P428" s="30" t="s">
        <f>IF(Q428=0,"",N428/Q428)</f>
        <v>23</v>
      </c>
      <c r="Q428" s="30"/>
      <c r="R428" s="35">
        <f>IF(C428=0,0,B428/C428)</f>
        <v>221.24096385542168</v>
      </c>
      <c r="S428" s="35">
        <f>EXP((((R428-R451)/R452+2)/4-1.8999999999999999)^3)</f>
        <v>0.083415903677531253</v>
      </c>
      <c r="T428" s="35">
        <f>B428/D428</f>
        <v>16.294028676870994</v>
      </c>
      <c r="U428" s="35">
        <f>EXP((((T428-T451)/T452+2)/4-1.8999999999999999)^3)</f>
        <v>0.015230192465347365</v>
      </c>
      <c r="V428" s="35">
        <f>E428/D428</f>
        <v>0.62088853933490806</v>
      </c>
      <c r="W428" s="35">
        <f>EXP((((V428-V451)/V452+2)/4-1.8999999999999999)^3)</f>
        <v>0.19632488797569639</v>
      </c>
      <c r="X428" s="35">
        <f>F428/D428</f>
        <v>0.12688809567023646</v>
      </c>
      <c r="Y428" s="35">
        <f>EXP((((X428-X451)/X452+2)/4-1.8999999999999999)^3)</f>
        <v>0.18741353770550673</v>
      </c>
      <c r="Z428" s="35">
        <f>(I428+Q428)/D428</f>
        <v>0.44642426442414451</v>
      </c>
      <c r="AA428" s="35">
        <f>EXP((((Z428-Z451)/Z452+2)/4-1.8999999999999999)^3)</f>
        <v>0.33741800482439183</v>
      </c>
      <c r="AB428" s="35">
        <f>0.01*S428+0.14999999999999999*U428+0.23999999999999999*W428+0.25*Y428+0.34999999999999998*AA428</f>
        <v>0.21518634713565837</v>
      </c>
      <c r="AC428" s="38">
        <f>AB428/AB451</f>
        <v>0.075694881481847762</v>
      </c>
      <c r="AD428">
        <f>AC428-J428</f>
        <v>9.7179942213962422e-05</v>
      </c>
    </row>
    <row r="429" spans="1:16384" ht="15.83333333333333">
      <c r="A429" s="39" t="inlineStr">
        <is>
          <t>P. U. Católica de Valparaíso</t>
        </is>
      </c>
      <c r="B429" s="40">
        <v>13592</v>
      </c>
      <c r="C429" s="40">
        <v>57</v>
      </c>
      <c r="D429" s="40">
        <v>491.89204545454498</v>
      </c>
      <c r="E429" s="40">
        <v>325.64204545454498</v>
      </c>
      <c r="F429" s="40">
        <v>54</v>
      </c>
      <c r="G429" s="40">
        <v>89</v>
      </c>
      <c r="H429" s="40">
        <v>27</v>
      </c>
      <c r="I429" s="40">
        <v>97.909999999999997</v>
      </c>
      <c r="J429" s="43">
        <v>0.066104224897152605</v>
      </c>
      <c r="K429" s="40">
        <v>385548</v>
      </c>
      <c r="L429" s="40">
        <v>6150232</v>
      </c>
      <c r="M429" s="44">
        <v>6535780</v>
      </c>
      <c r="N429" s="29">
        <f>ROUND(ROUND(0.050000000000000003*M451,0)*AC429,0)</f>
        <v>384838</v>
      </c>
      <c r="O429" s="30">
        <f>N429-K429</f>
        <v>-710</v>
      </c>
      <c r="P429" s="30" t="s">
        <f>IF(Q429=0,"",N429/Q429)</f>
        <v>23</v>
      </c>
      <c r="Q429" s="30"/>
      <c r="R429" s="35">
        <f>IF(C429=0,0,B429/C429)</f>
        <v>238.45614035087721</v>
      </c>
      <c r="S429" s="35">
        <f>EXP((((R429-R451)/R452+2)/4-1.8999999999999999)^3)</f>
        <v>0.10856181550620678</v>
      </c>
      <c r="T429" s="35">
        <f>B429/D429</f>
        <v>27.63207928568956</v>
      </c>
      <c r="U429" s="35">
        <f>EXP((((T429-T451)/T452+2)/4-1.8999999999999999)^3)</f>
        <v>0.41027402549557573</v>
      </c>
      <c r="V429" s="35">
        <f>E429/D429</f>
        <v>0.6620193362826744</v>
      </c>
      <c r="W429" s="35">
        <f>EXP((((V429-V451)/V452+2)/4-1.8999999999999999)^3)</f>
        <v>0.26792751226554035</v>
      </c>
      <c r="X429" s="35">
        <f>F429/D429</f>
        <v>0.10978018550818396</v>
      </c>
      <c r="Y429" s="35">
        <f>EXP((((X429-X451)/X452+2)/4-1.8999999999999999)^3)</f>
        <v>0.14015778067030732</v>
      </c>
      <c r="Z429" s="35">
        <f>(I429+Q429)/D429</f>
        <v>0.1990477400575239</v>
      </c>
      <c r="AA429" s="35">
        <f>EXP((((Z429-Z451)/Z452+2)/4-1.8999999999999999)^3)</f>
        <v>0.073162514128255834</v>
      </c>
      <c r="AB429" s="35">
        <f>0.01*S429+0.14999999999999999*U429+0.23999999999999999*W429+0.25*Y429+0.34999999999999998*AA429</f>
        <v>0.18757565003559445</v>
      </c>
      <c r="AC429" s="38">
        <f>AB429/AB451</f>
        <v>0.06598242308269589</v>
      </c>
      <c r="AD429">
        <f>AC429-J429</f>
        <v>-0.00012180181445671512</v>
      </c>
    </row>
    <row r="430" spans="1:16384" ht="15.83333333333333">
      <c r="A430" s="39" t="s">
        <v>27</v>
      </c>
      <c r="B430" s="40">
        <v>8704</v>
      </c>
      <c r="C430" s="40">
        <v>72</v>
      </c>
      <c r="D430" s="40">
        <v>347</v>
      </c>
      <c r="E430" s="40">
        <v>194.68181818181799</v>
      </c>
      <c r="F430" s="40">
        <v>63</v>
      </c>
      <c r="G430" s="40">
        <v>138</v>
      </c>
      <c r="H430" s="40">
        <v>14</v>
      </c>
      <c r="I430" s="40">
        <v>142.62</v>
      </c>
      <c r="J430" s="43">
        <v>0.0928270671586746</v>
      </c>
      <c r="K430" s="40">
        <v>541407</v>
      </c>
      <c r="L430" s="40">
        <v>5101247</v>
      </c>
      <c r="M430" s="44">
        <v>5642654</v>
      </c>
      <c r="N430" s="29">
        <f>ROUND(ROUND(0.050000000000000003*M451,0)*AC430,0)</f>
        <v>541275</v>
      </c>
      <c r="O430" s="30">
        <f>N430-K430</f>
        <v>-132</v>
      </c>
      <c r="P430" s="30" t="s">
        <f>IF(Q430=0,"",N430/Q430)</f>
        <v>23</v>
      </c>
      <c r="Q430" s="30"/>
      <c r="R430" s="35">
        <f>IF(C430=0,0,B430/C430)</f>
        <v>120.88888888888889</v>
      </c>
      <c r="S430" s="35">
        <f>EXP((((R430-R451)/R452+2)/4-1.8999999999999999)^3)</f>
        <v>0.011764214845538898</v>
      </c>
      <c r="T430" s="35">
        <f>B430/D430</f>
        <v>25.0835734870317</v>
      </c>
      <c r="U430" s="35">
        <f>EXP((((T430-T451)/T452+2)/4-1.8999999999999999)^3)</f>
        <v>0.25644548708031367</v>
      </c>
      <c r="V430" s="35">
        <f>E430/D430</f>
        <v>0.561042703694</v>
      </c>
      <c r="W430" s="35">
        <f>EXP((((V430-V451)/V452+2)/4-1.8999999999999999)^3)</f>
        <v>0.11504492378698852</v>
      </c>
      <c r="X430" s="35">
        <f>F430/D430</f>
        <v>0.18155619596541786</v>
      </c>
      <c r="Y430" s="35">
        <f>EXP((((X430-X451)/X452+2)/4-1.8999999999999999)^3)</f>
        <v>0.39062288642208159</v>
      </c>
      <c r="Z430" s="35">
        <f>(I430+Q430)/D430</f>
        <v>0.4110086455331412</v>
      </c>
      <c r="AA430" s="35">
        <f>EXP((((Z430-Z451)/Z452+2)/4-1.8999999999999999)^3)</f>
        <v>0.28564140865831189</v>
      </c>
      <c r="AB430" s="35">
        <f>0.01*S430+0.14999999999999999*U430+0.23999999999999999*W430+0.25*Y430+0.34999999999999998*AA430</f>
        <v>0.26382546155530923</v>
      </c>
      <c r="AC430" s="38">
        <f>AB430/AB451</f>
        <v>0.092804387035452698</v>
      </c>
      <c r="AD430">
        <f>AC430-J430</f>
        <v>-2.2680123221902049e-05</v>
      </c>
    </row>
    <row r="431" spans="1:16384" ht="15.83333333333333">
      <c r="A431" s="39" t="s">
        <v>28</v>
      </c>
      <c r="B431" s="40">
        <v>15846</v>
      </c>
      <c r="C431" s="40">
        <v>77</v>
      </c>
      <c r="D431" s="40">
        <v>814.02689393939397</v>
      </c>
      <c r="E431" s="40">
        <v>464.06818181818198</v>
      </c>
      <c r="F431" s="40">
        <v>110</v>
      </c>
      <c r="G431" s="40">
        <v>175</v>
      </c>
      <c r="H431" s="40">
        <v>23</v>
      </c>
      <c r="I431" s="40">
        <v>182.59</v>
      </c>
      <c r="J431" s="43">
        <v>0.043248898485810199</v>
      </c>
      <c r="K431" s="40">
        <v>252246</v>
      </c>
      <c r="L431" s="40">
        <v>7781974</v>
      </c>
      <c r="M431" s="44">
        <v>8034220</v>
      </c>
      <c r="N431" s="29">
        <f>ROUND(ROUND(0.050000000000000003*M451,0)*AC431,0)</f>
        <v>253114</v>
      </c>
      <c r="O431" s="30">
        <f>N431-K431</f>
        <v>868</v>
      </c>
      <c r="P431" s="30" t="s">
        <f>IF(Q431=0,"",N431/Q431)</f>
        <v>23</v>
      </c>
      <c r="Q431" s="30"/>
      <c r="R431" s="35">
        <f>IF(C431=0,0,B431/C431)</f>
        <v>205.79220779220779</v>
      </c>
      <c r="S431" s="35">
        <f>EXP((((R431-R451)/R452+2)/4-1.8999999999999999)^3)</f>
        <v>0.06473725565254132</v>
      </c>
      <c r="T431" s="35">
        <f>B431/D431</f>
        <v>19.466187318842771</v>
      </c>
      <c r="U431" s="35">
        <f>EXP((((T431-T451)/T452+2)/4-1.8999999999999999)^3)</f>
        <v>0.053771781038134424</v>
      </c>
      <c r="V431" s="35">
        <f>E431/D431</f>
        <v>0.5700894961496602</v>
      </c>
      <c r="W431" s="35">
        <f>EXP((((V431-V451)/V452+2)/4-1.8999999999999999)^3)</f>
        <v>0.12554515550120079</v>
      </c>
      <c r="X431" s="35">
        <f>F431/D431</f>
        <v>0.13513067052080682</v>
      </c>
      <c r="Y431" s="35">
        <f>EXP((((X431-X451)/X452+2)/4-1.8999999999999999)^3)</f>
        <v>0.21324429073577381</v>
      </c>
      <c r="Z431" s="35">
        <f>(I431+Q431)/D431</f>
        <v>0.22430462845812835</v>
      </c>
      <c r="AA431" s="35">
        <f>EXP((((Z431-Z451)/Z452+2)/4-1.8999999999999999)^3)</f>
        <v>0.089190275499762162</v>
      </c>
      <c r="AB431" s="35">
        <f>0.01*S431+0.14999999999999999*U431+0.23999999999999999*W431+0.25*Y431+0.34999999999999998*AA431</f>
        <v>0.12337164614139398</v>
      </c>
      <c r="AC431" s="38">
        <f>AB431/AB451</f>
        <v>0.043397744592996931</v>
      </c>
      <c r="AD431">
        <f>AC431-J431</f>
        <v>0.0001488461071867328</v>
      </c>
    </row>
    <row r="432" spans="1:16384" ht="15.83333333333333">
      <c r="A432" s="39" t="s">
        <v>29</v>
      </c>
      <c r="B432" s="40">
        <v>9493</v>
      </c>
      <c r="C432" s="40">
        <v>55</v>
      </c>
      <c r="D432" s="40">
        <v>583.20454545454504</v>
      </c>
      <c r="E432" s="40">
        <v>316.27272727272702</v>
      </c>
      <c r="F432" s="40">
        <v>62</v>
      </c>
      <c r="G432" s="40">
        <v>174</v>
      </c>
      <c r="H432" s="40">
        <v>56</v>
      </c>
      <c r="I432" s="40">
        <v>192.47999999999999</v>
      </c>
      <c r="J432" s="43">
        <v>0.043248898485810199</v>
      </c>
      <c r="K432" s="40">
        <v>252246</v>
      </c>
      <c r="L432" s="40">
        <v>5846190</v>
      </c>
      <c r="M432" s="44">
        <v>6098436</v>
      </c>
      <c r="N432" s="29">
        <f>ROUND(ROUND(0.050000000000000003*M451,0)*AC432,0)</f>
        <v>251508</v>
      </c>
      <c r="O432" s="30">
        <f>N432-K432</f>
        <v>-738</v>
      </c>
      <c r="P432" s="30" t="s">
        <f>IF(Q432=0,"",N432/Q432)</f>
        <v>23</v>
      </c>
      <c r="Q432" s="30"/>
      <c r="R432" s="35">
        <f>IF(C432=0,0,B432/C432)</f>
        <v>172.59999999999999</v>
      </c>
      <c r="S432" s="35">
        <f>EXP((((R432-R451)/R452+2)/4-1.8999999999999999)^3)</f>
        <v>0.03546513289110708</v>
      </c>
      <c r="T432" s="35">
        <f>B432/D432</f>
        <v>16.277307977085862</v>
      </c>
      <c r="U432" s="35">
        <f>EXP((((T432-T451)/T452+2)/4-1.8999999999999999)^3)</f>
        <v>0.015116955251559665</v>
      </c>
      <c r="V432" s="35">
        <f>E432/D432</f>
        <v>0.54230154709481315</v>
      </c>
      <c r="W432" s="35">
        <f>EXP((((V432-V451)/V452+2)/4-1.8999999999999999)^3)</f>
        <v>0.095264515039385961</v>
      </c>
      <c r="X432" s="35">
        <f>F432/D432</f>
        <v>0.10630918514477229</v>
      </c>
      <c r="Y432" s="35">
        <f>EXP((((X432-X451)/X452+2)/4-1.8999999999999999)^3)</f>
        <v>0.13162965009335548</v>
      </c>
      <c r="Z432" s="35">
        <f>(I432+Q432)/D432</f>
        <v>0.3300385799462221</v>
      </c>
      <c r="AA432" s="35">
        <f>EXP((((Z432-Z451)/Z452+2)/4-1.8999999999999999)^3)</f>
        <v>0.18341568375307116</v>
      </c>
      <c r="AB432" s="35">
        <f>0.01*S432+0.14999999999999999*U432+0.23999999999999999*W432+0.25*Y432+0.34999999999999998*AA432</f>
        <v>0.12258858006301142</v>
      </c>
      <c r="AC432" s="38">
        <f>AB432/AB451</f>
        <v>0.043122289877655463</v>
      </c>
      <c r="AD432">
        <f>AC432-J432</f>
        <v>-0.00012660860815473518</v>
      </c>
    </row>
    <row r="433" spans="1:16384" ht="15.83333333333333">
      <c r="A433" s="39" t="s">
        <v>30</v>
      </c>
      <c r="B433" s="40">
        <v>8088</v>
      </c>
      <c r="C433" s="40">
        <v>35</v>
      </c>
      <c r="D433" s="40">
        <v>339</v>
      </c>
      <c r="E433" s="40">
        <v>207.227272727273</v>
      </c>
      <c r="F433" s="40">
        <v>36</v>
      </c>
      <c r="G433" s="40">
        <v>86</v>
      </c>
      <c r="H433" s="40">
        <v>18</v>
      </c>
      <c r="I433" s="40">
        <v>91.939999999999998</v>
      </c>
      <c r="J433" s="43">
        <v>0.052742546583531398</v>
      </c>
      <c r="K433" s="40">
        <v>307617</v>
      </c>
      <c r="L433" s="40">
        <v>5353520</v>
      </c>
      <c r="M433" s="44">
        <v>5661137</v>
      </c>
      <c r="N433" s="29">
        <f>ROUND(ROUND(0.050000000000000003*M451,0)*AC433,0)</f>
        <v>308687</v>
      </c>
      <c r="O433" s="30">
        <f>N433-K433</f>
        <v>1070</v>
      </c>
      <c r="P433" s="30" t="s">
        <f>IF(Q433=0,"",N433/Q433)</f>
        <v>23</v>
      </c>
      <c r="Q433" s="30"/>
      <c r="R433" s="35">
        <f>IF(C433=0,0,B433/C433)</f>
        <v>231.08571428571429</v>
      </c>
      <c r="S433" s="35">
        <f>EXP((((R433-R451)/R452+2)/4-1.8999999999999999)^3)</f>
        <v>0.097214784241834579</v>
      </c>
      <c r="T433" s="35">
        <f>B433/D433</f>
        <v>23.858407079646017</v>
      </c>
      <c r="U433" s="35">
        <f>EXP((((T433-T451)/T452+2)/4-1.8999999999999999)^3)</f>
        <v>0.19476005392488543</v>
      </c>
      <c r="V433" s="35">
        <f>E433/D433</f>
        <v>0.6112898900509528</v>
      </c>
      <c r="W433" s="35">
        <f>EXP((((V433-V451)/V452+2)/4-1.8999999999999999)^3)</f>
        <v>0.18141345071342529</v>
      </c>
      <c r="X433" s="35">
        <f>F433/D433</f>
        <v>0.10619469026548672</v>
      </c>
      <c r="Y433" s="35">
        <f>EXP((((X433-X451)/X452+2)/4-1.8999999999999999)^3)</f>
        <v>0.13135440870063222</v>
      </c>
      <c r="Z433" s="35">
        <f>(I433+Q433)/D433</f>
        <v>0.27120943952802357</v>
      </c>
      <c r="AA433" s="35">
        <f>EXP((((Z433-Z451)/Z452+2)/4-1.8999999999999999)^3)</f>
        <v>0.1254138977316408</v>
      </c>
      <c r="AB433" s="35">
        <f>0.01*S433+0.14999999999999999*U433+0.23999999999999999*W433+0.25*Y433+0.34999999999999998*AA433</f>
        <v>0.15045885048360555</v>
      </c>
      <c r="AC433" s="38">
        <f>AB433/AB451</f>
        <v>0.052926056912298965</v>
      </c>
      <c r="AD433">
        <f>AC433-J433</f>
        <v>0.00018351032876756657</v>
      </c>
    </row>
    <row r="434" spans="1:16384" ht="15.83333333333333">
      <c r="A434" s="39" t="s">
        <v>31</v>
      </c>
      <c r="B434" s="40">
        <v>11549</v>
      </c>
      <c r="C434" s="40">
        <v>54</v>
      </c>
      <c r="D434" s="40">
        <v>528.15227272727304</v>
      </c>
      <c r="E434" s="40">
        <v>160.397727272727</v>
      </c>
      <c r="F434" s="40">
        <v>17</v>
      </c>
      <c r="G434" s="40">
        <v>62</v>
      </c>
      <c r="H434" s="40">
        <v>21</v>
      </c>
      <c r="I434" s="40">
        <v>68.930000000000007</v>
      </c>
      <c r="J434" s="43">
        <v>0.0137131615557574</v>
      </c>
      <c r="K434" s="40">
        <v>79981</v>
      </c>
      <c r="L434" s="40">
        <v>2459794</v>
      </c>
      <c r="M434" s="44">
        <v>2539775</v>
      </c>
      <c r="N434" s="29">
        <f>ROUND(ROUND(0.050000000000000003*M451,0)*AC434,0)</f>
        <v>80259</v>
      </c>
      <c r="O434" s="30">
        <f>N434-K434</f>
        <v>278</v>
      </c>
      <c r="P434" s="30" t="s">
        <f>IF(Q434=0,"",N434/Q434)</f>
        <v>23</v>
      </c>
      <c r="Q434" s="30"/>
      <c r="R434" s="35">
        <f>IF(C434=0,0,B434/C434)</f>
        <v>213.87037037037038</v>
      </c>
      <c r="S434" s="35">
        <f>EXP((((R434-R451)/R452+2)/4-1.8999999999999999)^3)</f>
        <v>0.074064845451566455</v>
      </c>
      <c r="T434" s="35">
        <f>B434/D434</f>
        <v>21.866799777956587</v>
      </c>
      <c r="U434" s="35">
        <f>EXP((((T434-T451)/T452+2)/4-1.8999999999999999)^3)</f>
        <v>0.11550601157597665</v>
      </c>
      <c r="V434" s="35">
        <f>E434/D434</f>
        <v>0.30369598987895119</v>
      </c>
      <c r="W434" s="35">
        <f>EXP((((V434-V451)/V452+2)/4-1.8999999999999999)^3)</f>
        <v>0.0030709951391948193</v>
      </c>
      <c r="X434" s="35">
        <f>F434/D434</f>
        <v>0.032187686918803526</v>
      </c>
      <c r="Y434" s="35">
        <f>EXP((((X434-X451)/X452+2)/4-1.8999999999999999)^3)</f>
        <v>0.024564694840101146</v>
      </c>
      <c r="Z434" s="35">
        <f>(I434+Q434)/D434</f>
        <v>0.1305116034890075</v>
      </c>
      <c r="AA434" s="35">
        <f>EXP((((Z434-Z451)/Z452+2)/4-1.8999999999999999)^3)</f>
        <v>0.04049894924116907</v>
      </c>
      <c r="AB434" s="35">
        <f>0.01*S434+0.14999999999999999*U434+0.23999999999999999*W434+0.25*Y434+0.34999999999999998*AA434</f>
        <v>0.039119394968753378</v>
      </c>
      <c r="AC434" s="38">
        <f>AB434/AB451</f>
        <v>0.013760807807823468</v>
      </c>
      <c r="AD434">
        <f>AC434-J434</f>
        <v>4.7646252066067818e-05</v>
      </c>
    </row>
    <row r="435" spans="1:16384" ht="15.83333333333333">
      <c r="A435" s="39" t="s">
        <v>32</v>
      </c>
      <c r="B435" s="40">
        <v>6304</v>
      </c>
      <c r="C435" s="40">
        <v>32</v>
      </c>
      <c r="D435" s="40">
        <v>387.27727272727299</v>
      </c>
      <c r="E435" s="40">
        <v>162.58636363636401</v>
      </c>
      <c r="F435" s="40">
        <v>18</v>
      </c>
      <c r="G435" s="40">
        <v>31</v>
      </c>
      <c r="H435" s="40">
        <v>5</v>
      </c>
      <c r="I435" s="40">
        <v>32.649999999999999</v>
      </c>
      <c r="J435" s="43">
        <v>0.0091419934003449006</v>
      </c>
      <c r="K435" s="40">
        <v>53320</v>
      </c>
      <c r="L435" s="40">
        <v>2415747</v>
      </c>
      <c r="M435" s="44">
        <v>2469067</v>
      </c>
      <c r="N435" s="29">
        <f>ROUND(ROUND(0.050000000000000003*M451,0)*AC435,0)</f>
        <v>53165</v>
      </c>
      <c r="O435" s="30">
        <f>N435-K435</f>
        <v>-155</v>
      </c>
      <c r="P435" s="30" t="s">
        <f>IF(Q435=0,"",N435/Q435)</f>
        <v>23</v>
      </c>
      <c r="Q435" s="30"/>
      <c r="R435" s="35">
        <f>IF(C435=0,0,B435/C435)</f>
        <v>197</v>
      </c>
      <c r="S435" s="35">
        <f>EXP((((R435-R451)/R452+2)/4-1.8999999999999999)^3)</f>
        <v>0.05562579304567563</v>
      </c>
      <c r="T435" s="35">
        <f>B435/D435</f>
        <v>16.277743218976291</v>
      </c>
      <c r="U435" s="35">
        <f>EXP((((T435-T451)/T452+2)/4-1.8999999999999999)^3)</f>
        <v>0.015119893829875369</v>
      </c>
      <c r="V435" s="35">
        <f>E435/D435</f>
        <v>0.41981901620873063</v>
      </c>
      <c r="W435" s="35">
        <f>EXP((((V435-V451)/V452+2)/4-1.8999999999999999)^3)</f>
        <v>0.021066071377079398</v>
      </c>
      <c r="X435" s="35">
        <f>F435/D435</f>
        <v>0.046478327719158198</v>
      </c>
      <c r="Y435" s="35">
        <f>EXP((((X435-X451)/X452+2)/4-1.8999999999999999)^3)</f>
        <v>0.035809161054233464</v>
      </c>
      <c r="Z435" s="35">
        <f>(I435+Q435)/D435</f>
        <v>0.084306522223917504</v>
      </c>
      <c r="AA435" s="35">
        <f>EXP((((Z435-Z451)/Z452+2)/4-1.8999999999999999)^3)</f>
        <v>0.025946371902188219</v>
      </c>
      <c r="AB435" s="35">
        <f>0.01*S435+0.14999999999999999*U435+0.23999999999999999*W435+0.25*Y435+0.34999999999999998*AA435</f>
        <v>0.025913619564761362</v>
      </c>
      <c r="AC435" s="38">
        <f>AB435/AB451</f>
        <v>0.0091154870549650189</v>
      </c>
      <c r="AD435">
        <f>AC435-J435</f>
        <v>-2.6506345379881738e-05</v>
      </c>
    </row>
    <row r="436" spans="1:16384" ht="15.83333333333333">
      <c r="A436" s="39" t="s">
        <v>33</v>
      </c>
      <c r="B436" s="40">
        <v>7854</v>
      </c>
      <c r="C436" s="40">
        <v>40</v>
      </c>
      <c r="D436" s="40">
        <v>304.27272727272702</v>
      </c>
      <c r="E436" s="40">
        <v>141.09090909090901</v>
      </c>
      <c r="F436" s="40">
        <v>8</v>
      </c>
      <c r="G436" s="40">
        <v>23</v>
      </c>
      <c r="H436" s="40">
        <v>3</v>
      </c>
      <c r="I436" s="40">
        <v>23.989999999999998</v>
      </c>
      <c r="J436" s="43">
        <v>0.023909947592991299</v>
      </c>
      <c r="K436" s="40">
        <v>139453</v>
      </c>
      <c r="L436" s="40">
        <v>2291262</v>
      </c>
      <c r="M436" s="44">
        <v>2430715</v>
      </c>
      <c r="N436" s="29">
        <f>ROUND(ROUND(0.050000000000000003*M451,0)*AC436,0)</f>
        <v>139834</v>
      </c>
      <c r="O436" s="30">
        <f>N436-K436</f>
        <v>381</v>
      </c>
      <c r="P436" s="30" t="s">
        <f>IF(Q436=0,"",N436/Q436)</f>
        <v>23</v>
      </c>
      <c r="Q436" s="30"/>
      <c r="R436" s="35">
        <f>IF(C436=0,0,B436/C436)</f>
        <v>196.34999999999999</v>
      </c>
      <c r="S436" s="35">
        <f>EXP((((R436-R451)/R452+2)/4-1.8999999999999999)^3)</f>
        <v>0.054993525488754177</v>
      </c>
      <c r="T436" s="35">
        <f>B436/D436</f>
        <v>25.812369285927719</v>
      </c>
      <c r="U436" s="35">
        <f>EXP((((T436-T451)/T452+2)/4-1.8999999999999999)^3)</f>
        <v>0.297357456942692</v>
      </c>
      <c r="V436" s="35">
        <f>E436/D436</f>
        <v>0.46369883477741269</v>
      </c>
      <c r="W436" s="35">
        <f>EXP((((V436-V451)/V452+2)/4-1.8999999999999999)^3)</f>
        <v>0.038312966816411366</v>
      </c>
      <c r="X436" s="35">
        <f>F436/D436</f>
        <v>0.026292201971915171</v>
      </c>
      <c r="Y436" s="35">
        <f>EXP((((X436-X451)/X452+2)/4-1.8999999999999999)^3)</f>
        <v>0.020861214136978355</v>
      </c>
      <c r="Z436" s="35">
        <f>(I436+Q436)/D436</f>
        <v>0.078843740663280606</v>
      </c>
      <c r="AA436" s="35">
        <f>EXP((((Z436-Z451)/Z452+2)/4-1.8999999999999999)^3)</f>
        <v>0.02455259917823285</v>
      </c>
      <c r="AB436" s="35">
        <f>0.01*S436+0.14999999999999999*U436+0.23999999999999999*W436+0.25*Y436+0.34999999999999998*AA436</f>
        <v>0.068157379078856162</v>
      </c>
      <c r="AC436" s="38">
        <f>AB436/AB451</f>
        <v>0.023975334867480848</v>
      </c>
      <c r="AD436">
        <f>AC436-J436</f>
        <v>6.538727448954923e-05</v>
      </c>
    </row>
    <row r="437" spans="1:16384" ht="15.83333333333333">
      <c r="A437" s="39" t="s">
        <v>34</v>
      </c>
      <c r="B437" s="40">
        <v>8829</v>
      </c>
      <c r="C437" s="40">
        <v>38</v>
      </c>
      <c r="D437" s="40">
        <v>410.88636363636402</v>
      </c>
      <c r="E437" s="40">
        <v>245.34090909090901</v>
      </c>
      <c r="F437" s="40">
        <v>10</v>
      </c>
      <c r="G437" s="40">
        <v>28</v>
      </c>
      <c r="H437" s="40">
        <v>12</v>
      </c>
      <c r="I437" s="40">
        <v>31.960000000000001</v>
      </c>
      <c r="J437" s="43">
        <v>0.024261602290367699</v>
      </c>
      <c r="K437" s="40">
        <v>141504</v>
      </c>
      <c r="L437" s="40">
        <v>2240176</v>
      </c>
      <c r="M437" s="44">
        <v>2381680</v>
      </c>
      <c r="N437" s="29">
        <f>ROUND(ROUND(0.050000000000000003*M451,0)*AC437,0)</f>
        <v>140541</v>
      </c>
      <c r="O437" s="30">
        <f>N437-K437</f>
        <v>-963</v>
      </c>
      <c r="P437" s="30" t="s">
        <f>IF(Q437=0,"",N437/Q437)</f>
        <v>23</v>
      </c>
      <c r="Q437" s="30"/>
      <c r="R437" s="35">
        <f>IF(C437=0,0,B437/C437)</f>
        <v>232.34210526315789</v>
      </c>
      <c r="S437" s="35">
        <f>EXP((((R437-R451)/R452+2)/4-1.8999999999999999)^3)</f>
        <v>0.099086619470892853</v>
      </c>
      <c r="T437" s="35">
        <f>B437/D437</f>
        <v>21.487692903368529</v>
      </c>
      <c r="U437" s="35">
        <f>EXP((((T437-T451)/T452+2)/4-1.8999999999999999)^3)</f>
        <v>0.10341207395075255</v>
      </c>
      <c r="V437" s="35">
        <f>E437/D437</f>
        <v>0.5971016096023003</v>
      </c>
      <c r="W437" s="35">
        <f>EXP((((V437-V451)/V452+2)/4-1.8999999999999999)^3)</f>
        <v>0.1606774076898384</v>
      </c>
      <c r="X437" s="35">
        <f>F437/D437</f>
        <v>0.024337629293655599</v>
      </c>
      <c r="Y437" s="35">
        <f>EXP((((X437-X451)/X452+2)/4-1.8999999999999999)^3)</f>
        <v>0.019740466417253022</v>
      </c>
      <c r="Z437" s="35">
        <f>(I437+Q437)/D437</f>
        <v>0.077783063222523305</v>
      </c>
      <c r="AA437" s="35">
        <f>EXP((((Z437-Z451)/Z452+2)/4-1.8999999999999999)^3)</f>
        <v>0.024289229073057056</v>
      </c>
      <c r="AB437" s="35">
        <f>0.01*S437+0.14999999999999999*U437+0.23999999999999999*W437+0.25*Y437+0.34999999999999998*AA437</f>
        <v>0.068501601912766247</v>
      </c>
      <c r="AC437" s="38">
        <f>AB437/AB451</f>
        <v>0.024096420182432281</v>
      </c>
      <c r="AD437">
        <f>AC437-J437</f>
        <v>-0.00016518210793541738</v>
      </c>
    </row>
    <row r="438" spans="1:16384" ht="15.83333333333333">
      <c r="A438" s="39" t="s">
        <v>35</v>
      </c>
      <c r="B438" s="40">
        <v>7455</v>
      </c>
      <c r="C438" s="40">
        <v>40</v>
      </c>
      <c r="D438" s="40">
        <v>451.61363636363598</v>
      </c>
      <c r="E438" s="40">
        <v>236.56818181818201</v>
      </c>
      <c r="F438" s="40">
        <v>23</v>
      </c>
      <c r="G438" s="40">
        <v>67</v>
      </c>
      <c r="H438" s="40">
        <v>20</v>
      </c>
      <c r="I438" s="40">
        <v>73.599999999999994</v>
      </c>
      <c r="J438" s="43">
        <v>0.017932503558553501</v>
      </c>
      <c r="K438" s="40">
        <v>104590</v>
      </c>
      <c r="L438" s="40">
        <v>2367808</v>
      </c>
      <c r="M438" s="44">
        <v>2472398</v>
      </c>
      <c r="N438" s="29">
        <f>ROUND(ROUND(0.050000000000000003*M451,0)*AC438,0)</f>
        <v>104049</v>
      </c>
      <c r="O438" s="30">
        <f>N438-K438</f>
        <v>-541</v>
      </c>
      <c r="P438" s="30" t="s">
        <f>IF(Q438=0,"",N438/Q438)</f>
        <v>23</v>
      </c>
      <c r="Q438" s="30"/>
      <c r="R438" s="35">
        <f>IF(C438=0,0,B438/C438)</f>
        <v>186.375</v>
      </c>
      <c r="S438" s="35">
        <f>EXP((((R438-R451)/R452+2)/4-1.8999999999999999)^3)</f>
        <v>0.045969787676042546</v>
      </c>
      <c r="T438" s="35">
        <f>B438/D438</f>
        <v>16.507473202153907</v>
      </c>
      <c r="U438" s="35">
        <f>EXP((((T438-T451)/T452+2)/4-1.8999999999999999)^3)</f>
        <v>0.016739447773974767</v>
      </c>
      <c r="V438" s="35">
        <f>E438/D438</f>
        <v>0.52382869508328811</v>
      </c>
      <c r="W438" s="35">
        <f>EXP((((V438-V451)/V452+2)/4-1.8999999999999999)^3)</f>
        <v>0.078277175984143896</v>
      </c>
      <c r="X438" s="35">
        <f>F438/D438</f>
        <v>0.050928488752453364</v>
      </c>
      <c r="Y438" s="35">
        <f>EXP((((X438-X451)/X452+2)/4-1.8999999999999999)^3)</f>
        <v>0.040049752936386233</v>
      </c>
      <c r="Z438" s="35">
        <f>(I438+Q438)/D438</f>
        <v>0.16297116400785078</v>
      </c>
      <c r="AA438" s="35">
        <f>EXP((((Z438-Z451)/Z452+2)/4-1.8999999999999999)^3)</f>
        <v>0.054130194403320821</v>
      </c>
      <c r="AB438" s="35">
        <f>0.01*S438+0.14999999999999999*U438+0.23999999999999999*W438+0.25*Y438+0.34999999999999998*AA438</f>
        <v>0.050715143554310019</v>
      </c>
      <c r="AC438" s="38">
        <f>AB438/AB451</f>
        <v>0.017839778553693637</v>
      </c>
      <c r="AD438">
        <f>AC438-J438</f>
        <v>-9.2725004859864346e-05</v>
      </c>
    </row>
    <row r="439" spans="1:16384" ht="15.83333333333333">
      <c r="A439" s="39" t="s">
        <v>36</v>
      </c>
      <c r="B439" s="40">
        <v>3490</v>
      </c>
      <c r="C439" s="40">
        <v>53</v>
      </c>
      <c r="D439" s="40">
        <v>243.98698894381499</v>
      </c>
      <c r="E439" s="40">
        <v>68.210227272727295</v>
      </c>
      <c r="F439" s="40">
        <v>8</v>
      </c>
      <c r="G439" s="40">
        <v>20</v>
      </c>
      <c r="H439" s="40">
        <v>11</v>
      </c>
      <c r="I439" s="40">
        <v>23.629999999999999</v>
      </c>
      <c r="J439" s="43">
        <v>0.00632909873181417</v>
      </c>
      <c r="K439" s="40">
        <v>36914</v>
      </c>
      <c r="L439" s="40">
        <v>1187697</v>
      </c>
      <c r="M439" s="44">
        <v>1224611</v>
      </c>
      <c r="N439" s="29">
        <f>ROUND(ROUND(0.050000000000000003*M451,0)*AC439,0)</f>
        <v>36729</v>
      </c>
      <c r="O439" s="30">
        <f>N439-K439</f>
        <v>-185</v>
      </c>
      <c r="P439" s="30" t="s">
        <f>IF(Q439=0,"",N439/Q439)</f>
        <v>23</v>
      </c>
      <c r="Q439" s="30"/>
      <c r="R439" s="35">
        <f>IF(C439=0,0,B439/C439)</f>
        <v>65.84905660377359</v>
      </c>
      <c r="S439" s="35">
        <f>EXP((((R439-R451)/R452+2)/4-1.8999999999999999)^3)</f>
        <v>0.0028539207312785328</v>
      </c>
      <c r="T439" s="35">
        <f>B439/D439</f>
        <v>14.304041437241036</v>
      </c>
      <c r="U439" s="35">
        <f>EXP((((T439-T451)/T452+2)/4-1.8999999999999999)^3)</f>
        <v>0.0058789978885909425</v>
      </c>
      <c r="V439" s="35">
        <f>E439/D439</f>
        <v>0.27956501929877359</v>
      </c>
      <c r="W439" s="35">
        <f>EXP((((V439-V451)/V452+2)/4-1.8999999999999999)^3)</f>
        <v>0.0019246983895983339</v>
      </c>
      <c r="X439" s="35">
        <f>F439/D439</f>
        <v>0.032788633667028159</v>
      </c>
      <c r="Y439" s="35">
        <f>EXP((((X439-X451)/X452+2)/4-1.8999999999999999)^3)</f>
        <v>0.024970742283639158</v>
      </c>
      <c r="Z439" s="35">
        <f>(I439+Q439)/D439</f>
        <v>0.096849426693984428</v>
      </c>
      <c r="AA439" s="35">
        <f>EXP((((Z439-Z451)/Z452+2)/4-1.8999999999999999)^3)</f>
        <v>0.029392114149837448</v>
      </c>
      <c r="AB439" s="35">
        <f>0.01*S439+0.14999999999999999*U439+0.23999999999999999*W439+0.25*Y439+0.34999999999999998*AA439</f>
        <v>0.017902242027457924</v>
      </c>
      <c r="AC439" s="38">
        <f>AB439/AB451</f>
        <v>0.0062973701936279939</v>
      </c>
      <c r="AD439">
        <f>AC439-J439</f>
        <v>-3.1728538186176145e-05</v>
      </c>
    </row>
    <row r="440" spans="1:16384" ht="15.83333333333333">
      <c r="A440" s="39" t="s">
        <v>37</v>
      </c>
      <c r="B440" s="40">
        <v>5342</v>
      </c>
      <c r="C440" s="40">
        <v>19</v>
      </c>
      <c r="D440" s="40">
        <v>235.06818181818201</v>
      </c>
      <c r="E440" s="40">
        <v>202.43181818181799</v>
      </c>
      <c r="F440" s="40">
        <v>36</v>
      </c>
      <c r="G440" s="40">
        <v>69</v>
      </c>
      <c r="H440" s="40">
        <v>35</v>
      </c>
      <c r="I440" s="40">
        <v>80.549999999999997</v>
      </c>
      <c r="J440" s="43">
        <v>0.11638536005429</v>
      </c>
      <c r="K440" s="40">
        <v>678809</v>
      </c>
      <c r="L440" s="40">
        <v>5454784</v>
      </c>
      <c r="M440" s="44">
        <v>6133593</v>
      </c>
      <c r="N440" s="29">
        <f>ROUND(ROUND(0.050000000000000003*M451,0)*AC440,0)</f>
        <v>678135</v>
      </c>
      <c r="O440" s="30">
        <f>N440-K440</f>
        <v>-674</v>
      </c>
      <c r="P440" s="30" t="s">
        <f>IF(Q440=0,"",N440/Q440)</f>
        <v>23</v>
      </c>
      <c r="Q440" s="30"/>
      <c r="R440" s="35">
        <f>IF(C440=0,0,B440/C440)</f>
        <v>281.15789473684208</v>
      </c>
      <c r="S440" s="35">
        <f>EXP((((R440-R451)/R452+2)/4-1.8999999999999999)^3)</f>
        <v>0.19229481765475392</v>
      </c>
      <c r="T440" s="35">
        <f>B440/D440</f>
        <v>22.725321473460294</v>
      </c>
      <c r="U440" s="35">
        <f>EXP((((T440-T451)/T452+2)/4-1.8999999999999999)^3)</f>
        <v>0.14640515333506859</v>
      </c>
      <c r="V440" s="35">
        <f>E440/D440</f>
        <v>0.86116213864449231</v>
      </c>
      <c r="W440" s="35">
        <f>EXP((((V440-V451)/V452+2)/4-1.8999999999999999)^3)</f>
        <v>0.70165547559203323</v>
      </c>
      <c r="X440" s="35">
        <f>F440/D440</f>
        <v>0.15314705597988965</v>
      </c>
      <c r="Y440" s="35">
        <f>EXP((((X440-X451)/X452+2)/4-1.8999999999999999)^3)</f>
        <v>0.27621922733915211</v>
      </c>
      <c r="Z440" s="35">
        <f>(I440+Q440)/D440</f>
        <v>0.34266653775500311</v>
      </c>
      <c r="AA440" s="35">
        <f>EXP((((Z440-Z451)/Z452+2)/4-1.8999999999999999)^3)</f>
        <v>0.19770654234887189</v>
      </c>
      <c r="AB440" s="35">
        <f>0.01*S440+0.14999999999999999*U440+0.23999999999999999*W440+0.25*Y440+0.34999999999999998*AA440</f>
        <v>0.33053313197578899</v>
      </c>
      <c r="AC440" s="38">
        <f>AB440/AB451</f>
        <v>0.11626976610629636</v>
      </c>
      <c r="AD440">
        <f>AC440-J440</f>
        <v>-0.00011559394799363909</v>
      </c>
    </row>
    <row r="441" spans="1:16384" ht="15.83333333333333">
      <c r="A441" s="39" t="s">
        <v>38</v>
      </c>
      <c r="B441" s="40">
        <v>2675</v>
      </c>
      <c r="C441" s="40">
        <v>21</v>
      </c>
      <c r="D441" s="40">
        <v>126.477272727273</v>
      </c>
      <c r="E441" s="40">
        <v>39.136363636363598</v>
      </c>
      <c r="F441" s="40">
        <v>0</v>
      </c>
      <c r="G441" s="40">
        <v>0</v>
      </c>
      <c r="H441" s="40">
        <v>0</v>
      </c>
      <c r="I441" s="40">
        <v>0</v>
      </c>
      <c r="J441" s="43">
        <v>0.00738389136870318</v>
      </c>
      <c r="K441" s="40">
        <v>43066</v>
      </c>
      <c r="L441" s="40">
        <v>1140759</v>
      </c>
      <c r="M441" s="44">
        <v>1183825</v>
      </c>
      <c r="N441" s="29">
        <f>ROUND(ROUND(0.050000000000000003*M451,0)*AC441,0)</f>
        <v>43043</v>
      </c>
      <c r="O441" s="30">
        <f>N441-K441</f>
        <v>-23</v>
      </c>
      <c r="P441" s="30" t="s">
        <f>IF(Q441=0,"",N441/Q441)</f>
        <v>23</v>
      </c>
      <c r="Q441" s="30"/>
      <c r="R441" s="35">
        <f>IF(C441=0,0,B441/C441)</f>
        <v>127.38095238095238</v>
      </c>
      <c r="S441" s="35">
        <f>EXP((((R441-R451)/R452+2)/4-1.8999999999999999)^3)</f>
        <v>0.013670617567851763</v>
      </c>
      <c r="T441" s="35">
        <f>B441/D441</f>
        <v>21.150044923629782</v>
      </c>
      <c r="U441" s="35">
        <f>EXP((((T441-T451)/T452+2)/4-1.8999999999999999)^3)</f>
        <v>0.093418564375961674</v>
      </c>
      <c r="V441" s="35">
        <f>E441/D441</f>
        <v>0.30943396226414999</v>
      </c>
      <c r="W441" s="35">
        <f>EXP((((V441-V451)/V452+2)/4-1.8999999999999999)^3)</f>
        <v>0.0034197431422294477</v>
      </c>
      <c r="X441" s="35">
        <f>F441/D441</f>
        <v>0</v>
      </c>
      <c r="Y441" s="35">
        <f>EXP((((X441-X451)/X452+2)/4-1.8999999999999999)^3)</f>
        <v>0.0094925321389141577</v>
      </c>
      <c r="Z441" s="35">
        <f>(I441+Q441)/D441</f>
        <v>0</v>
      </c>
      <c r="AA441" s="35">
        <f>EXP((((Z441-Z451)/Z452+2)/4-1.8999999999999999)^3)</f>
        <v>0.010390242769682896</v>
      </c>
      <c r="AB441" s="35">
        <f>0.01*S441+0.14999999999999999*U441+0.23999999999999999*W441+0.25*Y441+0.34999999999999998*AA441</f>
        <v>0.020979947190325386</v>
      </c>
      <c r="AC441" s="38">
        <f>AB441/AB451</f>
        <v>0.0073799970918505663</v>
      </c>
      <c r="AD441">
        <f>AC441-J441</f>
        <v>-3.894276852613697e-06</v>
      </c>
    </row>
    <row r="442" spans="1:16384" ht="15.83333333333333">
      <c r="A442" s="39" t="s">
        <v>39</v>
      </c>
      <c r="B442" s="40">
        <v>7690</v>
      </c>
      <c r="C442" s="40">
        <v>43</v>
      </c>
      <c r="D442" s="40">
        <v>243.636363636364</v>
      </c>
      <c r="E442" s="40">
        <v>159.136363636364</v>
      </c>
      <c r="F442" s="40">
        <v>10</v>
      </c>
      <c r="G442" s="40">
        <v>45</v>
      </c>
      <c r="H442" s="40">
        <v>25</v>
      </c>
      <c r="I442" s="40">
        <v>53.25</v>
      </c>
      <c r="J442" s="43">
        <v>0.069971912202572303</v>
      </c>
      <c r="K442" s="40">
        <v>408106</v>
      </c>
      <c r="L442" s="40">
        <v>3596028</v>
      </c>
      <c r="M442" s="44">
        <v>4004134</v>
      </c>
      <c r="N442" s="29">
        <f>ROUND(ROUND(0.050000000000000003*M451,0)*AC442,0)</f>
        <v>408091</v>
      </c>
      <c r="O442" s="30">
        <f>N442-K442</f>
        <v>-15</v>
      </c>
      <c r="P442" s="30" t="s">
        <f>IF(Q442=0,"",N442/Q442)</f>
        <v>23</v>
      </c>
      <c r="Q442" s="30"/>
      <c r="R442" s="35">
        <f>IF(C442=0,0,B442/C442)</f>
        <v>178.83720930232559</v>
      </c>
      <c r="S442" s="35">
        <f>EXP((((R442-R451)/R452+2)/4-1.8999999999999999)^3)</f>
        <v>0.039954979362591875</v>
      </c>
      <c r="T442" s="35">
        <f>B442/D442</f>
        <v>31.563432835820848</v>
      </c>
      <c r="U442" s="35">
        <f>EXP((((T442-T451)/T452+2)/4-1.8999999999999999)^3)</f>
        <v>0.66996604459439302</v>
      </c>
      <c r="V442" s="35">
        <f>E442/D442</f>
        <v>0.65317164179104525</v>
      </c>
      <c r="W442" s="35">
        <f>EXP((((V442-V451)/V452+2)/4-1.8999999999999999)^3)</f>
        <v>0.25151682020723681</v>
      </c>
      <c r="X442" s="35">
        <f>F442/D442</f>
        <v>0.041044776119402923</v>
      </c>
      <c r="Y442" s="35">
        <f>EXP((((X442-X451)/X452+2)/4-1.8999999999999999)^3)</f>
        <v>0.031126880835952612</v>
      </c>
      <c r="Z442" s="35">
        <f>(I442+Q442)/D442</f>
        <v>0.21856343283582058</v>
      </c>
      <c r="AA442" s="35">
        <f>EXP((((Z442-Z451)/Z452+2)/4-1.8999999999999999)^3)</f>
        <v>0.085341026192778169</v>
      </c>
      <c r="AB442" s="35">
        <f>0.01*S442+0.14999999999999999*U442+0.23999999999999999*W442+0.25*Y442+0.34999999999999998*AA442</f>
        <v>0.19890957270898219</v>
      </c>
      <c r="AC442" s="38">
        <f>AB442/AB451</f>
        <v>0.069969292811683209</v>
      </c>
      <c r="AD442">
        <f>AC442-J442</f>
        <v>-2.6193908890942419e-06</v>
      </c>
    </row>
    <row r="443" spans="1:16384" ht="15.83333333333333">
      <c r="A443" s="39" t="s">
        <v>40</v>
      </c>
      <c r="B443" s="40">
        <v>5388</v>
      </c>
      <c r="C443" s="40">
        <v>51</v>
      </c>
      <c r="D443" s="40">
        <v>257.31818181818198</v>
      </c>
      <c r="E443" s="40">
        <v>87.659090909090907</v>
      </c>
      <c r="F443" s="40">
        <v>13</v>
      </c>
      <c r="G443" s="40">
        <v>7</v>
      </c>
      <c r="H443" s="40">
        <v>3</v>
      </c>
      <c r="I443" s="40">
        <v>7.9900000000000002</v>
      </c>
      <c r="J443" s="43">
        <v>0.010548440734610301</v>
      </c>
      <c r="K443" s="40">
        <v>61523</v>
      </c>
      <c r="L443" s="40">
        <v>1567262</v>
      </c>
      <c r="M443" s="44">
        <v>1628785</v>
      </c>
      <c r="N443" s="29">
        <f>ROUND(ROUND(0.050000000000000003*M451,0)*AC443,0)</f>
        <v>61015</v>
      </c>
      <c r="O443" s="30">
        <f>N443-K443</f>
        <v>-508</v>
      </c>
      <c r="P443" s="30" t="s">
        <f>IF(Q443=0,"",N443/Q443)</f>
        <v>23</v>
      </c>
      <c r="Q443" s="30"/>
      <c r="R443" s="35">
        <f>IF(C443=0,0,B443/C443)</f>
        <v>105.64705882352941</v>
      </c>
      <c r="S443" s="35">
        <f>EXP((((R443-R451)/R452+2)/4-1.8999999999999999)^3)</f>
        <v>0.0081562232406340949</v>
      </c>
      <c r="T443" s="35">
        <f>B443/D443</f>
        <v>20.939056703762574</v>
      </c>
      <c r="U443" s="35">
        <f>EXP((((T443-T451)/T452+2)/4-1.8999999999999999)^3)</f>
        <v>0.087537521797796586</v>
      </c>
      <c r="V443" s="35">
        <f>E443/D443</f>
        <v>0.34066419360536987</v>
      </c>
      <c r="W443" s="35">
        <f>EXP((((V443-V451)/V452+2)/4-1.8999999999999999)^3)</f>
        <v>0.0059996689142048842</v>
      </c>
      <c r="X443" s="35">
        <f>F443/D443</f>
        <v>0.050521109344638722</v>
      </c>
      <c r="Y443" s="35">
        <f>EXP((((X443-X451)/X452+2)/4-1.8999999999999999)^3)</f>
        <v>0.039645723309560947</v>
      </c>
      <c r="Z443" s="35">
        <f>(I443+Q443)/D443</f>
        <v>0.031051051051051031</v>
      </c>
      <c r="AA443" s="35">
        <f>EXP((((Z443-Z451)/Z452+2)/4-1.8999999999999999)^3)</f>
        <v>0.014788382263595195</v>
      </c>
      <c r="AB443" s="35">
        <f>0.01*S443+0.14999999999999999*U443+0.23999999999999999*W443+0.25*Y443+0.34999999999999998*AA443</f>
        <v>0.029739475661133555</v>
      </c>
      <c r="AC443" s="38">
        <f>AB443/AB451</f>
        <v>0.010461286765942634</v>
      </c>
      <c r="AD443">
        <f>AC443-J443</f>
        <v>-8.7153968667666448e-05</v>
      </c>
    </row>
    <row r="444" spans="1:16384" ht="15.83333333333333">
      <c r="A444" s="39" t="s">
        <v>41</v>
      </c>
      <c r="B444" s="40">
        <v>6564</v>
      </c>
      <c r="C444" s="40">
        <v>31</v>
      </c>
      <c r="D444" s="40">
        <v>337.72727272727298</v>
      </c>
      <c r="E444" s="40">
        <v>174.727272727273</v>
      </c>
      <c r="F444" s="40">
        <v>3</v>
      </c>
      <c r="G444" s="40">
        <v>6</v>
      </c>
      <c r="H444" s="40">
        <v>5</v>
      </c>
      <c r="I444" s="40">
        <v>7.6500000000000004</v>
      </c>
      <c r="J444" s="43">
        <v>0.011955059524115699</v>
      </c>
      <c r="K444" s="40">
        <v>69727</v>
      </c>
      <c r="L444" s="40">
        <v>3127979</v>
      </c>
      <c r="M444" s="44">
        <v>3197706</v>
      </c>
      <c r="N444" s="29">
        <f>ROUND(ROUND(0.050000000000000003*M451,0)*AC444,0)</f>
        <v>69824</v>
      </c>
      <c r="O444" s="30">
        <f>N444-K444</f>
        <v>97</v>
      </c>
      <c r="P444" s="30" t="s">
        <f>IF(Q444=0,"",N444/Q444)</f>
        <v>23</v>
      </c>
      <c r="Q444" s="30"/>
      <c r="R444" s="35">
        <f>IF(C444=0,0,B444/C444)</f>
        <v>211.74193548387098</v>
      </c>
      <c r="S444" s="35">
        <f>EXP((((R444-R451)/R452+2)/4-1.8999999999999999)^3)</f>
        <v>0.071515478794947782</v>
      </c>
      <c r="T444" s="35">
        <f>B444/D444</f>
        <v>19.435800807536999</v>
      </c>
      <c r="U444" s="35">
        <f>EXP((((T444-T451)/T452+2)/4-1.8999999999999999)^3)</f>
        <v>0.053200351832049693</v>
      </c>
      <c r="V444" s="35">
        <f>E444/D444</f>
        <v>0.5173620457604311</v>
      </c>
      <c r="W444" s="35">
        <f>EXP((((V444-V451)/V452+2)/4-1.8999999999999999)^3)</f>
        <v>0.072893723039736263</v>
      </c>
      <c r="X444" s="35">
        <f>F444/D444</f>
        <v>0.0088829071332436008</v>
      </c>
      <c r="Y444" s="35">
        <f>EXP((((X444-X451)/X452+2)/4-1.8999999999999999)^3)</f>
        <v>0.012521286901780176</v>
      </c>
      <c r="Z444" s="35">
        <f>(I444+Q444)/D444</f>
        <v>0.022651413189771184</v>
      </c>
      <c r="AA444" s="35">
        <f>EXP((((Z444-Z451)/Z452+2)/4-1.8999999999999999)^3)</f>
        <v>0.013466728737869912</v>
      </c>
      <c r="AB444" s="35">
        <f>0.01*S444+0.14999999999999999*U444+0.23999999999999999*W444+0.25*Y444+0.34999999999999998*AA444</f>
        <v>0.034033377875993143</v>
      </c>
      <c r="AC444" s="38">
        <f>AB444/AB451</f>
        <v>0.011971728406757032</v>
      </c>
      <c r="AD444">
        <f>AC444-J444</f>
        <v>1.6668882641332483e-05</v>
      </c>
    </row>
    <row r="445" spans="1:16384" ht="15.83333333333333">
      <c r="A445" s="39" t="s">
        <v>42</v>
      </c>
      <c r="B445" s="40">
        <v>6917</v>
      </c>
      <c r="C445" s="40">
        <v>56</v>
      </c>
      <c r="D445" s="40">
        <v>384.06818181818198</v>
      </c>
      <c r="E445" s="40">
        <v>157.84090909090901</v>
      </c>
      <c r="F445" s="40">
        <v>2</v>
      </c>
      <c r="G445" s="40">
        <v>4</v>
      </c>
      <c r="H445" s="40">
        <v>2</v>
      </c>
      <c r="I445" s="40">
        <v>4.6600000000000001</v>
      </c>
      <c r="J445" s="43">
        <v>0.0056259607923015197</v>
      </c>
      <c r="K445" s="40">
        <v>32813</v>
      </c>
      <c r="L445" s="40">
        <v>1279763</v>
      </c>
      <c r="M445" s="44">
        <v>1312576</v>
      </c>
      <c r="N445" s="29">
        <f>ROUND(ROUND(0.050000000000000003*M451,0)*AC445,0)</f>
        <v>33320</v>
      </c>
      <c r="O445" s="30">
        <f>N445-K445</f>
        <v>507</v>
      </c>
      <c r="P445" s="30" t="s">
        <f>IF(Q445=0,"",N445/Q445)</f>
        <v>23</v>
      </c>
      <c r="Q445" s="30"/>
      <c r="R445" s="35">
        <f>IF(C445=0,0,B445/C445)</f>
        <v>123.51785714285714</v>
      </c>
      <c r="S445" s="35">
        <f>EXP((((R445-R451)/R452+2)/4-1.8999999999999999)^3)</f>
        <v>0.012507087525011345</v>
      </c>
      <c r="T445" s="35">
        <f>B445/D445</f>
        <v>18.009823066453627</v>
      </c>
      <c r="U445" s="35">
        <f>EXP((((T445-T451)/T452+2)/4-1.8999999999999999)^3)</f>
        <v>0.031277859070447042</v>
      </c>
      <c r="V445" s="35">
        <f>E445/D445</f>
        <v>0.41097106337653078</v>
      </c>
      <c r="W445" s="35">
        <f>EXP((((V445-V451)/V452+2)/4-1.8999999999999999)^3)</f>
        <v>0.018519456969047696</v>
      </c>
      <c r="X445" s="35">
        <f>F445/D445</f>
        <v>0.005207408722409608</v>
      </c>
      <c r="Y445" s="35">
        <f>EXP((((X445-X451)/X452+2)/4-1.8999999999999999)^3)</f>
        <v>0.011181024877740671</v>
      </c>
      <c r="Z445" s="35">
        <f>(I445+Q445)/D445</f>
        <v>0.012133262323214386</v>
      </c>
      <c r="AA445" s="35">
        <f>EXP((((Z445-Z451)/Z452+2)/4-1.8999999999999999)^3)</f>
        <v>0.011953783710758024</v>
      </c>
      <c r="AB445" s="35">
        <f>0.01*S445+0.14999999999999999*U445+0.23999999999999999*W445+0.25*Y445+0.34999999999999998*AA445</f>
        <v>0.016240499926589096</v>
      </c>
      <c r="AC445" s="38">
        <f>AB445/AB451</f>
        <v>0.0057128285949021012</v>
      </c>
      <c r="AD445">
        <f>AC445-J445</f>
        <v>8.6867802600581502e-05</v>
      </c>
    </row>
    <row r="446" spans="1:16384" ht="15.83333333333333">
      <c r="A446" s="39" t="s">
        <v>43</v>
      </c>
      <c r="B446" s="40">
        <v>7342</v>
      </c>
      <c r="C446" s="40">
        <v>34</v>
      </c>
      <c r="D446" s="40">
        <v>375.04545454545502</v>
      </c>
      <c r="E446" s="40">
        <v>164.04545454545499</v>
      </c>
      <c r="F446" s="40">
        <v>3</v>
      </c>
      <c r="G446" s="40">
        <v>7</v>
      </c>
      <c r="H446" s="40">
        <v>1</v>
      </c>
      <c r="I446" s="40">
        <v>7.3300000000000001</v>
      </c>
      <c r="J446" s="43">
        <v>0.0080872007634558898</v>
      </c>
      <c r="K446" s="40">
        <v>47168</v>
      </c>
      <c r="L446" s="40">
        <v>1590225</v>
      </c>
      <c r="M446" s="44">
        <v>1637393</v>
      </c>
      <c r="N446" s="29">
        <f>ROUND(ROUND(0.050000000000000003*M451,0)*AC446,0)</f>
        <v>47647</v>
      </c>
      <c r="O446" s="30">
        <f>N446-K446</f>
        <v>479</v>
      </c>
      <c r="P446" s="30" t="s">
        <f>IF(Q446=0,"",N446/Q446)</f>
        <v>23</v>
      </c>
      <c r="Q446" s="30"/>
      <c r="R446" s="35">
        <f>IF(C446=0,0,B446/C446)</f>
        <v>215.94117647058823</v>
      </c>
      <c r="S446" s="35">
        <f>EXP((((R446-R451)/R452+2)/4-1.8999999999999999)^3)</f>
        <v>0.076609475549155037</v>
      </c>
      <c r="T446" s="35">
        <f>B446/D446</f>
        <v>19.576293782571785</v>
      </c>
      <c r="U446" s="35">
        <f>EXP((((T446-T451)/T452+2)/4-1.8999999999999999)^3)</f>
        <v>0.05588212677813191</v>
      </c>
      <c r="V446" s="35">
        <f>E446/D446</f>
        <v>0.43740152708762636</v>
      </c>
      <c r="W446" s="35">
        <f>EXP((((V446-V451)/V452+2)/4-1.8999999999999999)^3)</f>
        <v>0.026988259497367231</v>
      </c>
      <c r="X446" s="35">
        <f>F446/D446</f>
        <v>0.0079990304205550741</v>
      </c>
      <c r="Y446" s="35">
        <f>EXP((((X446-X451)/X452+2)/4-1.8999999999999999)^3)</f>
        <v>0.012187135072748692</v>
      </c>
      <c r="Z446" s="35">
        <f>(I446+Q446)/D446</f>
        <v>0.019544297660889564</v>
      </c>
      <c r="AA446" s="35">
        <f>EXP((((Z446-Z451)/Z452+2)/4-1.8999999999999999)^3)</f>
        <v>0.013003816989278869</v>
      </c>
      <c r="AB446" s="35">
        <f>0.01*S446+0.14999999999999999*U446+0.23999999999999999*W446+0.25*Y446+0.34999999999999998*AA446</f>
        <v>0.023223715766014251</v>
      </c>
      <c r="AC446" s="38">
        <f>AB446/AB451</f>
        <v>0.0081692748442276295</v>
      </c>
      <c r="AD446">
        <f>AC446-J446</f>
        <v>8.207408077173968e-05</v>
      </c>
    </row>
    <row r="447" spans="1:16384" ht="15.83333333333333">
      <c r="A447" s="39" t="s">
        <v>44</v>
      </c>
      <c r="B447" s="40">
        <v>4325</v>
      </c>
      <c r="C447" s="40">
        <v>34</v>
      </c>
      <c r="D447" s="40">
        <v>232.272727272727</v>
      </c>
      <c r="E447" s="40">
        <v>115</v>
      </c>
      <c r="F447" s="40">
        <v>14</v>
      </c>
      <c r="G447" s="40">
        <v>15</v>
      </c>
      <c r="H447" s="40">
        <v>7</v>
      </c>
      <c r="I447" s="40">
        <v>17.309999999999999</v>
      </c>
      <c r="J447" s="43">
        <v>0.0140646447978937</v>
      </c>
      <c r="K447" s="40">
        <v>82031</v>
      </c>
      <c r="L447" s="40">
        <v>1485113</v>
      </c>
      <c r="M447" s="44">
        <v>1567144</v>
      </c>
      <c r="N447" s="29">
        <f>ROUND(ROUND(0.050000000000000003*M451,0)*AC447,0)</f>
        <v>82897</v>
      </c>
      <c r="O447" s="30">
        <f>N447-K447</f>
        <v>866</v>
      </c>
      <c r="P447" s="30" t="s">
        <f>IF(Q447=0,"",N447/Q447)</f>
        <v>23</v>
      </c>
      <c r="Q447" s="30"/>
      <c r="R447" s="35">
        <f>IF(C447=0,0,B447/C447)</f>
        <v>127.20588235294117</v>
      </c>
      <c r="S447" s="35">
        <f>EXP((((R447-R451)/R452+2)/4-1.8999999999999999)^3)</f>
        <v>0.013615976853347565</v>
      </c>
      <c r="T447" s="35">
        <f>B447/D447</f>
        <v>18.620352250489258</v>
      </c>
      <c r="U447" s="35">
        <f>EXP((((T447-T451)/T452+2)/4-1.8999999999999999)^3)</f>
        <v>0.03954908314911304</v>
      </c>
      <c r="V447" s="35">
        <f>E447/D447</f>
        <v>0.49510763209393405</v>
      </c>
      <c r="W447" s="35">
        <f>EXP((((V447-V451)/V452+2)/4-1.8999999999999999)^3)</f>
        <v>0.056466879872114191</v>
      </c>
      <c r="X447" s="35">
        <f>F447/D447</f>
        <v>0.060273972602739798</v>
      </c>
      <c r="Y447" s="35">
        <f>EXP((((X447-X451)/X452+2)/4-1.8999999999999999)^3)</f>
        <v>0.050246133879071994</v>
      </c>
      <c r="Z447" s="35">
        <f>(I447+Q447)/D447</f>
        <v>0.074524461839530418</v>
      </c>
      <c r="AA447" s="35">
        <f>EXP((((Z447-Z451)/Z452+2)/4-1.8999999999999999)^3)</f>
        <v>0.023494574217565404</v>
      </c>
      <c r="AB447" s="35">
        <f>0.01*S447+0.14999999999999999*U447+0.23999999999999999*W447+0.25*Y447+0.34999999999999998*AA447</f>
        <v>0.040405207856123719</v>
      </c>
      <c r="AC447" s="38">
        <f>AB447/AB451</f>
        <v>0.014213110918187489</v>
      </c>
      <c r="AD447">
        <f>AC447-J447</f>
        <v>0.00014846612029378869</v>
      </c>
    </row>
    <row r="448" spans="1:16384" ht="15.83333333333333">
      <c r="A448" s="39" t="s">
        <v>45</v>
      </c>
      <c r="B448" s="40">
        <v>3889</v>
      </c>
      <c r="C448" s="40">
        <v>19</v>
      </c>
      <c r="D448" s="40">
        <v>191.727272727273</v>
      </c>
      <c r="E448" s="40">
        <v>100.772727272727</v>
      </c>
      <c r="F448" s="40">
        <v>1</v>
      </c>
      <c r="G448" s="40">
        <v>2</v>
      </c>
      <c r="H448" s="40">
        <v>2</v>
      </c>
      <c r="I448" s="40">
        <v>2.6600000000000001</v>
      </c>
      <c r="J448" s="43">
        <v>0.013361506858381099</v>
      </c>
      <c r="K448" s="40">
        <v>77930</v>
      </c>
      <c r="L448" s="40">
        <v>749853</v>
      </c>
      <c r="M448" s="44">
        <v>827783</v>
      </c>
      <c r="N448" s="29">
        <f>ROUND(ROUND(0.050000000000000003*M451,0)*AC448,0)</f>
        <v>76941</v>
      </c>
      <c r="O448" s="30">
        <f>N448-K448</f>
        <v>-989</v>
      </c>
      <c r="P448" s="30" t="s">
        <f>IF(Q448=0,"",N448/Q448)</f>
        <v>23</v>
      </c>
      <c r="Q448" s="30"/>
      <c r="R448" s="35">
        <f>IF(C448=0,0,B448/C448)</f>
        <v>204.68421052631578</v>
      </c>
      <c r="S448" s="35">
        <f>EXP((((R448-R451)/R452+2)/4-1.8999999999999999)^3)</f>
        <v>0.063530525492725781</v>
      </c>
      <c r="T448" s="35">
        <f>B448/D448</f>
        <v>20.284020862968202</v>
      </c>
      <c r="U448" s="35">
        <f>EXP((((T448-T451)/T452+2)/4-1.8999999999999999)^3)</f>
        <v>0.070997415560939664</v>
      </c>
      <c r="V448" s="35">
        <f>E448/D448</f>
        <v>0.52560455192033917</v>
      </c>
      <c r="W448" s="35">
        <f>EXP((((V448-V451)/V452+2)/4-1.8999999999999999)^3)</f>
        <v>0.07980568635717461</v>
      </c>
      <c r="X448" s="35">
        <f>F448/D448</f>
        <v>0.0052157420578473135</v>
      </c>
      <c r="Y448" s="35">
        <f>EXP((((X448-X451)/X452+2)/4-1.8999999999999999)^3)</f>
        <v>0.011183919608326416</v>
      </c>
      <c r="Z448" s="35">
        <f>(I448+Q448)/D448</f>
        <v>0.013873873873873855</v>
      </c>
      <c r="AA448" s="35">
        <f>EXP((((Z448-Z451)/Z452+2)/4-1.8999999999999999)^3)</f>
        <v>0.01219370028319689</v>
      </c>
      <c r="AB448" s="35">
        <f>0.01*S448+0.14999999999999999*U448+0.23999999999999999*W448+0.25*Y448+0.34999999999999998*AA448</f>
        <v>0.037502057315990628</v>
      </c>
      <c r="AC448" s="38">
        <f>AB448/AB451</f>
        <v>0.013191886110087564</v>
      </c>
      <c r="AD448">
        <f>AC448-J448</f>
        <v>-0.00016962074829353531</v>
      </c>
    </row>
    <row r="449" spans="1:16384" ht="15.83333333333333">
      <c r="A449" s="39" t="s">
        <v>46</v>
      </c>
      <c r="B449" s="40">
        <v>4588</v>
      </c>
      <c r="C449" s="40">
        <v>31</v>
      </c>
      <c r="D449" s="40">
        <v>258.60681818181803</v>
      </c>
      <c r="E449" s="40">
        <v>105.98409090909099</v>
      </c>
      <c r="F449" s="40">
        <v>7</v>
      </c>
      <c r="G449" s="40">
        <v>13</v>
      </c>
      <c r="H449" s="40">
        <v>8</v>
      </c>
      <c r="I449" s="40">
        <v>15.640000000000001</v>
      </c>
      <c r="J449" s="43">
        <v>0.00738389136870318</v>
      </c>
      <c r="K449" s="40">
        <v>43066</v>
      </c>
      <c r="L449" s="40">
        <v>562023</v>
      </c>
      <c r="M449" s="44">
        <v>605089</v>
      </c>
      <c r="N449" s="29">
        <f>ROUND(ROUND(0.050000000000000003*M451,0)*AC449,0)</f>
        <v>43579</v>
      </c>
      <c r="O449" s="30">
        <f>N449-K449</f>
        <v>513</v>
      </c>
      <c r="P449" s="30" t="s">
        <f>IF(Q449=0,"",N449/Q449)</f>
        <v>23</v>
      </c>
      <c r="Q449" s="30"/>
      <c r="R449" s="35">
        <f>IF(C449=0,0,B449/C449)</f>
        <v>148</v>
      </c>
      <c r="S449" s="35">
        <f>EXP((((R449-R451)/R452+2)/4-1.8999999999999999)^3)</f>
        <v>0.021536171471123071</v>
      </c>
      <c r="T449" s="35">
        <f>B449/D449</f>
        <v>17.74121824109961</v>
      </c>
      <c r="U449" s="35">
        <f>EXP((((T449-T451)/T452+2)/4-1.8999999999999999)^3)</f>
        <v>0.028111640650513255</v>
      </c>
      <c r="V449" s="35">
        <f>E449/D449</f>
        <v>0.40982713315229391</v>
      </c>
      <c r="W449" s="35">
        <f>EXP((((V449-V451)/V452+2)/4-1.8999999999999999)^3)</f>
        <v>0.018209763646284141</v>
      </c>
      <c r="X449" s="35">
        <f>F449/D449</f>
        <v>0.027068118502113613</v>
      </c>
      <c r="Y449" s="35">
        <f>EXP((((X449-X451)/X452+2)/4-1.8999999999999999)^3)</f>
        <v>0.02132048993173883</v>
      </c>
      <c r="Z449" s="35">
        <f>(I449+Q449)/D449</f>
        <v>0.06047791048186528</v>
      </c>
      <c r="AA449" s="35">
        <f>EXP((((Z449-Z451)/Z452+2)/4-1.8999999999999999)^3)</f>
        <v>0.020309971412367789</v>
      </c>
      <c r="AB449" s="35">
        <f>0.01*S449+0.14999999999999999*U449+0.23999999999999999*W449+0.25*Y449+0.34999999999999998*AA449</f>
        <v>0.021241063564659844</v>
      </c>
      <c r="AC449" s="38">
        <f>AB449/AB451</f>
        <v>0.0074718485186316347</v>
      </c>
      <c r="AD449">
        <f>AC449-J449</f>
        <v>8.7957149928454686e-05</v>
      </c>
    </row>
    <row r="450" spans="1:16384" ht="15.83333333333333">
      <c r="A450" s="57" t="s">
        <v>47</v>
      </c>
      <c r="B450" s="58">
        <v>5026</v>
      </c>
      <c r="C450" s="58">
        <v>20</v>
      </c>
      <c r="D450" s="58">
        <v>276.18181818181802</v>
      </c>
      <c r="E450" s="58">
        <v>125.477272727273</v>
      </c>
      <c r="F450" s="58">
        <v>3</v>
      </c>
      <c r="G450" s="58">
        <v>21</v>
      </c>
      <c r="H450" s="58">
        <v>3</v>
      </c>
      <c r="I450" s="58">
        <v>21.989999999999998</v>
      </c>
      <c r="J450" s="61">
        <v>0.0091419934003449006</v>
      </c>
      <c r="K450" s="58">
        <v>53320</v>
      </c>
      <c r="L450" s="58">
        <v>628575</v>
      </c>
      <c r="M450" s="62">
        <v>681895</v>
      </c>
      <c r="N450" s="29">
        <f>ROUND(ROUND(0.050000000000000003*M451,0)*AC450,0)</f>
        <v>54325</v>
      </c>
      <c r="O450" s="30">
        <f>N450-K450</f>
        <v>1005</v>
      </c>
      <c r="P450" s="30" t="s">
        <f>IF(Q450=0,"",N450/Q450)</f>
        <v>23</v>
      </c>
      <c r="Q450" s="30"/>
      <c r="R450" s="35">
        <f>IF(C450=0,0,B450/C450)</f>
        <v>251.30000000000001</v>
      </c>
      <c r="S450" s="35">
        <f>EXP((((R450-R451)/R452+2)/4-1.8999999999999999)^3)</f>
        <v>0.13048646121568527</v>
      </c>
      <c r="T450" s="35">
        <f>B450/D450</f>
        <v>18.198156682027662</v>
      </c>
      <c r="U450" s="35">
        <f>EXP((((T450-T451)/T452+2)/4-1.8999999999999999)^3)</f>
        <v>0.033665054220412147</v>
      </c>
      <c r="V450" s="35">
        <f>E450/D450</f>
        <v>0.45432850559578797</v>
      </c>
      <c r="W450" s="35">
        <f>EXP((((V450-V451)/V452+2)/4-1.8999999999999999)^3)</f>
        <v>0.033908505788655369</v>
      </c>
      <c r="X450" s="35">
        <f>F450/D450</f>
        <v>0.010862409479921007</v>
      </c>
      <c r="Y450" s="35">
        <f>EXP((((X450-X451)/X452+2)/4-1.8999999999999999)^3)</f>
        <v>0.013297909535635817</v>
      </c>
      <c r="Z450" s="35">
        <f>(I450+Q450)/D450</f>
        <v>0.079621461487820983</v>
      </c>
      <c r="AA450" s="35">
        <f>EXP((((Z450-Z451)/Z452+2)/4-1.8999999999999999)^3)</f>
        <v>0.024747194669302461</v>
      </c>
      <c r="AB450" s="35">
        <f>0.01*S450+0.14999999999999999*U450+0.23999999999999999*W450+0.25*Y450+0.34999999999999998*AA450</f>
        <v>0.026478659652660778</v>
      </c>
      <c r="AC450" s="38">
        <f>AB450/AB451</f>
        <v>0.0093142480035816877</v>
      </c>
      <c r="AD450">
        <f>AC450-J450</f>
        <v>0.00017225460323678707</v>
      </c>
    </row>
    <row r="451" spans="1:16384">
      <c r="A451" s="63" t="s">
        <v>48</v>
      </c>
      <c r="B451" s="64">
        <v>221209</v>
      </c>
      <c r="C451" s="64">
        <v>1094</v>
      </c>
      <c r="D451" s="64">
        <v>12086.1900192468</v>
      </c>
      <c r="E451" s="64">
        <v>6357</v>
      </c>
      <c r="F451" s="64">
        <v>1316</v>
      </c>
      <c r="G451" s="64">
        <v>3308</v>
      </c>
      <c r="H451" s="64">
        <v>799</v>
      </c>
      <c r="I451" s="64">
        <v>3571.6700000000001</v>
      </c>
      <c r="J451" s="64">
        <v>1</v>
      </c>
      <c r="K451" s="64">
        <v>5832426</v>
      </c>
      <c r="L451" s="64">
        <v>110816097</v>
      </c>
      <c r="M451" s="66">
        <v>116648523</v>
      </c>
      <c r="N451" s="67"/>
      <c r="O451" s="68"/>
      <c r="P451" s="68"/>
      <c r="Q451" s="68"/>
      <c r="R451" s="71">
        <f>AVERAGE(R426:R450)</f>
        <v>205.40407704871745</v>
      </c>
      <c r="T451" s="71">
        <f>AVERAGE(T426:T450)</f>
        <v>19.986706033362285</v>
      </c>
      <c r="V451" s="33">
        <f>AVERAGE(V426:V450)</f>
        <v>0.50627383282582594</v>
      </c>
      <c r="X451" s="33">
        <f>AVERAGE(X426:X450)</f>
        <v>0.070997512863710824</v>
      </c>
      <c r="Z451" s="33">
        <f>AVERAGE(Z426:Z450)</f>
        <v>0.1832876317617827</v>
      </c>
      <c r="AB451" s="35">
        <f>SUM(AB426:AB450)</f>
        <v>2.8428123926353166</v>
      </c>
    </row>
    <row r="452" spans="1:16384">
      <c r="A452" s="69" t="s">
        <v>49</v>
      </c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R452" s="73">
        <f>_xlfn.STDEV.P(R426:R450)</f>
        <v>86.61991975660149</v>
      </c>
      <c r="S452" s="74"/>
      <c r="T452" s="73">
        <f>_xlfn.STDEV.P(T426:T450)</f>
        <v>4.3661410238562501</v>
      </c>
      <c r="U452" s="74"/>
      <c r="V452" s="75">
        <f>_xlfn.STDEV.P(V426:V450)</f>
        <v>0.12813937078280516</v>
      </c>
      <c r="W452" s="74"/>
      <c r="X452" s="75">
        <f>_xlfn.STDEV.P(X426:X450)</f>
        <v>0.065744640424625397</v>
      </c>
      <c r="Y452" s="74"/>
      <c r="Z452" s="75">
        <f>_xlfn.STDEV.P(Z426:Z450)</f>
        <v>0.17684795104688802</v>
      </c>
      <c r="AA452" s="74"/>
      <c r="AB452" s="74"/>
      <c r="AC452" s="74"/>
    </row>
    <row r="453" spans="1:16384">
      <c r="A453" s="69" t="s">
        <v>77</v>
      </c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</row>
    <row r="454" spans="1:16384">
      <c r="A454" s="69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</row>
    <row r="455" spans="1:16384">
      <c r="A455" s="77"/>
      <c r="B455" s="77"/>
      <c r="C455" s="86"/>
      <c r="D455" s="86"/>
      <c r="E455" s="86"/>
      <c r="F455" s="86"/>
      <c r="G455" s="86"/>
      <c r="H455" s="86"/>
      <c r="I455" s="86"/>
      <c r="J455" s="86"/>
      <c r="K455" s="87"/>
      <c r="L455" s="86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424:A425"/>
    <mergeCell ref="B424:I424"/>
    <mergeCell ref="J424:J425"/>
    <mergeCell ref="K424:K425"/>
    <mergeCell ref="L424:L425"/>
    <mergeCell ref="M424:M425"/>
    <mergeCell ref="R424:AB424"/>
    <mergeCell ref="A423:I423"/>
    <mergeCell ref="A422:M422"/>
    <mergeCell ref="A421:M421"/>
    <mergeCell ref="A390:A391"/>
    <mergeCell ref="B390:I390"/>
    <mergeCell ref="J390:J391"/>
    <mergeCell ref="K390:K391"/>
    <mergeCell ref="L390:L391"/>
    <mergeCell ref="M390:M391"/>
    <mergeCell ref="R390:AB390"/>
    <mergeCell ref="A389:I389"/>
    <mergeCell ref="A388:M388"/>
    <mergeCell ref="A387:M387"/>
    <mergeCell ref="A356:A357"/>
    <mergeCell ref="B356:I356"/>
    <mergeCell ref="J356:J357"/>
    <mergeCell ref="K356:K357"/>
    <mergeCell ref="L356:L357"/>
    <mergeCell ref="M356:M357"/>
    <mergeCell ref="R356:AB356"/>
    <mergeCell ref="A355:I355"/>
    <mergeCell ref="A354:M354"/>
    <mergeCell ref="A353:M353"/>
    <mergeCell ref="A322:A323"/>
    <mergeCell ref="B322:I322"/>
    <mergeCell ref="J322:J323"/>
    <mergeCell ref="K322:K323"/>
    <mergeCell ref="L322:L323"/>
    <mergeCell ref="M322:M323"/>
    <mergeCell ref="R322:AB322"/>
    <mergeCell ref="A321:I321"/>
    <mergeCell ref="A320:M320"/>
    <mergeCell ref="A319:M319"/>
    <mergeCell ref="A288:A289"/>
    <mergeCell ref="B288:I288"/>
    <mergeCell ref="J288:J289"/>
    <mergeCell ref="K288:K289"/>
    <mergeCell ref="L288:L289"/>
    <mergeCell ref="M288:M289"/>
    <mergeCell ref="R288:AB288"/>
    <mergeCell ref="A287:I287"/>
    <mergeCell ref="A286:M286"/>
    <mergeCell ref="A285:M285"/>
    <mergeCell ref="A254:A255"/>
    <mergeCell ref="B254:I254"/>
    <mergeCell ref="J254:J255"/>
    <mergeCell ref="K254:K255"/>
    <mergeCell ref="L254:L255"/>
    <mergeCell ref="M254:M255"/>
    <mergeCell ref="R254:AB254"/>
    <mergeCell ref="A253:I253"/>
    <mergeCell ref="A252:M252"/>
    <mergeCell ref="A251:M251"/>
    <mergeCell ref="A220:A221"/>
    <mergeCell ref="B220:I220"/>
    <mergeCell ref="J220:J221"/>
    <mergeCell ref="K220:K221"/>
    <mergeCell ref="L220:L221"/>
    <mergeCell ref="M220:M221"/>
    <mergeCell ref="R220:AB220"/>
    <mergeCell ref="A219:M219"/>
    <mergeCell ref="A218:M218"/>
    <mergeCell ref="A217:M217"/>
    <mergeCell ref="A186:A187"/>
    <mergeCell ref="B186:I186"/>
    <mergeCell ref="J186:J187"/>
    <mergeCell ref="K186:K187"/>
    <mergeCell ref="L186:L187"/>
    <mergeCell ref="M186:M187"/>
    <mergeCell ref="R186:AB186"/>
    <mergeCell ref="A185:I185"/>
    <mergeCell ref="A184:M184"/>
    <mergeCell ref="A183:M183"/>
    <mergeCell ref="A152:A153"/>
    <mergeCell ref="B152:I152"/>
    <mergeCell ref="J152:J153"/>
    <mergeCell ref="K152:K153"/>
    <mergeCell ref="L152:L153"/>
    <mergeCell ref="M152:M153"/>
    <mergeCell ref="R152:AB152"/>
    <mergeCell ref="A150:M150"/>
    <mergeCell ref="A149:M149"/>
    <mergeCell ref="A118:A119"/>
    <mergeCell ref="B118:I118"/>
    <mergeCell ref="J118:J119"/>
    <mergeCell ref="K118:K119"/>
    <mergeCell ref="L118:L119"/>
    <mergeCell ref="M118:M119"/>
    <mergeCell ref="R118:AB118"/>
    <mergeCell ref="A116:M116"/>
    <mergeCell ref="A115:M115"/>
    <mergeCell ref="A84:A85"/>
    <mergeCell ref="B84:I84"/>
    <mergeCell ref="J84:J85"/>
    <mergeCell ref="K84:K85"/>
    <mergeCell ref="L84:L85"/>
    <mergeCell ref="M84:M85"/>
    <mergeCell ref="R84:AB84"/>
    <mergeCell ref="A82:M82"/>
    <mergeCell ref="A81:M81"/>
    <mergeCell ref="A50:A51"/>
    <mergeCell ref="B50:I50"/>
    <mergeCell ref="J50:J51"/>
    <mergeCell ref="K50:K51"/>
    <mergeCell ref="L50:L51"/>
    <mergeCell ref="M50:M51"/>
    <mergeCell ref="R50:AB50"/>
    <mergeCell ref="A48:M48"/>
    <mergeCell ref="A47:M47"/>
    <mergeCell ref="A14:A15"/>
    <mergeCell ref="B14:I14"/>
    <mergeCell ref="J14:J15"/>
    <mergeCell ref="K14:K15"/>
    <mergeCell ref="L14:L15"/>
    <mergeCell ref="M14:M15"/>
    <mergeCell ref="R14:AB14"/>
    <mergeCell ref="A13:M13"/>
    <mergeCell ref="A12:M12"/>
    <mergeCell ref="A9:M9"/>
    <mergeCell ref="A8:M8"/>
    <mergeCell ref="A7:M7"/>
    <mergeCell ref="A6:M6"/>
    <mergeCell ref="A5:M5"/>
    <mergeCell ref="A4:M4"/>
    <mergeCell ref="A3:M3"/>
    <mergeCell ref="A2:M2"/>
    <mergeCell ref="A1:M1"/>
  </mergeCells>
  <printOptions/>
  <pageMargins left="0.708333333333333" right="0.708333333333333" top="0.354166666666667" bottom="0.354166666666667" header="0.511805555555555" footer="0.511805555555555"/>
  <pageSetup blackAndWhite="0" cellComments="none" copies="1" draft="0" errors="displayed" orientation="landscape" pageOrder="downThenOver" paperSize="14" scale="60" useFirstPageNumber="0"/>
  <headerFooter>
    <oddHeader/>
    <oddFooter/>
  </headerFooter>
  <rowBreaks count="4">
    <brk id="79" max="16383" man="1"/>
    <brk id="114" max="16383" man="1"/>
    <brk id="147" max="16383" man="1"/>
    <brk id="180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1.1243</AppVersion>
  <TotalTime>878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2019-06-25T19:26:22Z</dcterms:modified>
  <dc:description/>
  <dc:language>en-US</dc:language>
  <dc:subject/>
  <dc:title/>
  <dcterms:created xsi:type="dcterms:W3CDTF">2014-10-30T21:00:27Z</dcterms:created>
  <cp:revision>10</cp:revision>
  <dc:creator>Marcelo Vargas Oyarce</dc:creator>
  <cp:lastPrinted>2017-10-25T21:28:59Z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16.0300</vt:lpwstr>
  </property>
  <property fmtid="{D5CDD505-2E9C-101B-9397-08002B2CF9AE}" pid="30" name="DocSecurity">
    <vt:i4>0</vt:i4>
  </property>
  <property fmtid="{D5CDD505-2E9C-101B-9397-08002B2CF9AE}" pid="31" name="HyperlinksChanged">
    <vt:bool>false</vt:bool>
  </property>
  <property fmtid="{D5CDD505-2E9C-101B-9397-08002B2CF9AE}" pid="32" name="LinksUpToDate">
    <vt:bool>false</vt:bool>
  </property>
  <property fmtid="{D5CDD505-2E9C-101B-9397-08002B2CF9AE}" pid="33" name="ScaleCrop">
    <vt:bool>false</vt:bool>
  </property>
  <property fmtid="{D5CDD505-2E9C-101B-9397-08002B2CF9AE}" pid="34" name="ShareDoc">
    <vt:bool>false</vt:bool>
  </property>
</Properties>
</file>