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_rels/externalLink1.xml.rels" ContentType="application/vnd.openxmlformats-package.relationships+xml"/>
  <Override PartName="/xl/externalLinks/_rels/externalLink4.xml.rels" ContentType="application/vnd.openxmlformats-package.relationships+xml"/>
  <Override PartName="/xl/externalLinks/_rels/externalLink3.xml.rels" ContentType="application/vnd.openxmlformats-package.relationships+xml"/>
  <Override PartName="/xl/externalLinks/_rels/externalLink2.xml.rels" ContentType="application/vnd.openxmlformats-package.relationships+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13.1" sheetId="1" state="visible" r:id="rId2"/>
    <sheet name="TS13.1" sheetId="2" state="visible" r:id="rId3"/>
    <sheet name="TS13.2" sheetId="3" state="visible" r:id="rId4"/>
  </sheets>
  <externalReferences>
    <externalReference r:id="rId5"/>
    <externalReference r:id="rId6"/>
    <externalReference r:id="rId7"/>
    <externalReference r:id="rId8"/>
  </externalReferences>
  <definedNames>
    <definedName function="false" hidden="false" localSheetId="2" name="_xlnm.Print_Area" vbProcedure="false">'TS13.2'!$A$1:$G$16</definedName>
    <definedName function="false" hidden="false" name="column_head" vbProcedure="false">#REF!</definedName>
    <definedName function="false" hidden="false" name="column_headings" vbProcedure="false">#REF!</definedName>
    <definedName function="false" hidden="false" name="column_numbers" vbProcedure="false">#REF!</definedName>
    <definedName function="false" hidden="false" name="data" vbProcedure="false">#REF!</definedName>
    <definedName function="false" hidden="false" name="data2" vbProcedure="false">#REF!</definedName>
    <definedName function="false" hidden="false" name="Diag" vbProcedure="false">#REF!,#REF!</definedName>
    <definedName function="false" hidden="false" name="ea_flux" vbProcedure="false">#REF!</definedName>
    <definedName function="false" hidden="false" name="Equilibre" vbProcedure="false">#REF!</definedName>
    <definedName function="false" hidden="false" name="females" vbProcedure="false">'[2]rba table'!$I$10:$I$49</definedName>
    <definedName function="false" hidden="false" name="fig4b" vbProcedure="false">#REF!</definedName>
    <definedName function="false" hidden="false" name="fmtr" vbProcedure="false">#REF!</definedName>
    <definedName function="false" hidden="false" name="footno" vbProcedure="false">#REF!</definedName>
    <definedName function="false" hidden="false" name="footnotes" vbProcedure="false">#REF!</definedName>
    <definedName function="false" hidden="false" name="footnotes2" vbProcedure="false">#REF!</definedName>
    <definedName function="false" hidden="false" name="GEOG9703" vbProcedure="false">#REF!</definedName>
    <definedName function="false" hidden="false" name="HTML_CodePage" vbProcedure="false">1252</definedName>
    <definedName function="false" hidden="false" name="HTML_Control" vbProcedure="false">{"'swa xoffs'!$A$4:$Q$37"}</definedName>
    <definedName function="false" hidden="false" name="HTML_Description" vbProcedure="false">""</definedName>
    <definedName function="false" hidden="false" name="HTML_Email" vbProcedure="false">""</definedName>
    <definedName function="false" hidden="false" name="HTML_Header" vbProcedure="false">"Sheet1"</definedName>
    <definedName function="false" hidden="false" name="HTML_LastUpdate" vbProcedure="false">"9/24/98"</definedName>
    <definedName function="false" hidden="false" name="HTML_LineAfter" vbProcedure="false">0</definedName>
    <definedName function="false" hidden="false" name="HTML_LineBefore" vbProcedure="false">0</definedName>
    <definedName function="false" hidden="false" name="HTML_Name" vbProcedure="false">"Dweb"</definedName>
    <definedName function="false" hidden="false" name="HTML_OBDlg2" vbProcedure="false">1</definedName>
    <definedName function="false" hidden="false" name="HTML_OBDlg4" vbProcedure="false">1</definedName>
    <definedName function="false" hidden="false" name="HTML_OS" vbProcedure="false">0</definedName>
    <definedName function="false" hidden="false" name="HTML_PathFile" vbProcedure="false">"U:\data zone\datazone98\TEST\datazone\swaxoffs.html"</definedName>
    <definedName function="false" hidden="false" name="HTML_Title" vbProcedure="false">"Book2"</definedName>
    <definedName function="false" hidden="false" name="males" vbProcedure="false">'[2]rba table'!$C$10:$C$49</definedName>
    <definedName function="false" hidden="false" name="PIB" vbProcedure="false">#REF!</definedName>
    <definedName function="false" hidden="false" name="Rentflag" vbProcedure="false">IF([3]Comparison!$B$7,"","not ")</definedName>
    <definedName function="false" hidden="false" name="ressources" vbProcedure="false">#REF!</definedName>
    <definedName function="false" hidden="false" name="rpflux" vbProcedure="false">#REF!</definedName>
    <definedName function="false" hidden="false" name="rptof" vbProcedure="false">#REF!</definedName>
    <definedName function="false" hidden="false" name="spanners_level1" vbProcedure="false">#REF!</definedName>
    <definedName function="false" hidden="false" name="spanners_level2" vbProcedure="false">#REF!</definedName>
    <definedName function="false" hidden="false" name="spanners_level3" vbProcedure="false">#REF!</definedName>
    <definedName function="false" hidden="false" name="spanners_level4" vbProcedure="false">#REF!</definedName>
    <definedName function="false" hidden="false" name="spanners_level5" vbProcedure="false">#REF!</definedName>
    <definedName function="false" hidden="false" name="spanners_levelV" vbProcedure="false">#REF!</definedName>
    <definedName function="false" hidden="false" name="spanners_levelX" vbProcedure="false">#REF!</definedName>
    <definedName function="false" hidden="false" name="spanners_levelY" vbProcedure="false">#REF!</definedName>
    <definedName function="false" hidden="false" name="spanners_levelZ" vbProcedure="false">#REF!</definedName>
    <definedName function="false" hidden="false" name="stub_lines" vbProcedure="false">#REF!</definedName>
    <definedName function="false" hidden="false" name="tableJEL" vbProcedure="false">#REF!</definedName>
    <definedName function="false" hidden="false" name="Table_DE.4b__Sources_of_private_wealth_accumulation_in_Germany__1870_2010___Multiplicative_decomposition" vbProcedure="false">[4]TableDE4b!$A$3</definedName>
    <definedName function="false" hidden="false" name="temp" vbProcedure="false">#REF!</definedName>
    <definedName function="false" hidden="false" name="titles" vbProcedure="false">#REF!</definedName>
    <definedName function="false" hidden="false" name="totals" vbProcedure="false">#REF!</definedName>
    <definedName function="false" hidden="false" name="xxx" vbProcedure="false">#REF!</definedName>
    <definedName function="false" hidden="false" name="Year" vbProcedure="false">[3]Output!$C$4:$C$38</definedName>
    <definedName function="false" hidden="false" name="YearLabel" vbProcedure="false">[3]Output!$B$15</definedName>
    <definedName function="false" hidden="false" localSheetId="1" name="column_headings" vbProcedure="false">#REF!</definedName>
    <definedName function="false" hidden="false" localSheetId="1" name="column_numbers" vbProcedure="false">#REF!</definedName>
    <definedName function="false" hidden="false" localSheetId="1" name="data" vbProcedure="false">#REF!</definedName>
    <definedName function="false" hidden="false" localSheetId="1" name="data2" vbProcedure="false">#REF!</definedName>
    <definedName function="false" hidden="false" localSheetId="1" name="footnotes" vbProcedure="false">#REF!</definedName>
    <definedName function="false" hidden="false" localSheetId="1" name="spanners_level1" vbProcedure="false">#REF!</definedName>
    <definedName function="false" hidden="false" localSheetId="1" name="spanners_level2" vbProcedure="false">#REF!</definedName>
    <definedName function="false" hidden="false" localSheetId="1" name="spanners_level3" vbProcedure="false">#REF!</definedName>
    <definedName function="false" hidden="false" localSheetId="1" name="spanners_level4" vbProcedure="false">#REF!</definedName>
    <definedName function="false" hidden="false" localSheetId="1" name="spanners_level5" vbProcedure="false">#REF!</definedName>
    <definedName function="false" hidden="false" localSheetId="1" name="stub_lines" vbProcedure="false">#REF!</definedName>
    <definedName function="false" hidden="false" localSheetId="1" name="titles" vbProcedure="false">#REF!</definedName>
    <definedName function="false" hidden="false" localSheetId="1" name="totals" vbProcedure="false">#REF!</definedName>
    <definedName function="false" hidden="false" localSheetId="2" name="column_head" vbProcedure="false">#REF!</definedName>
    <definedName function="false" hidden="false" localSheetId="2" name="column_headings" vbProcedure="false">#REF!</definedName>
    <definedName function="false" hidden="false" localSheetId="2" name="column_numbers" vbProcedure="false">#REF!</definedName>
    <definedName function="false" hidden="false" localSheetId="2" name="data" vbProcedure="false">#REF!</definedName>
    <definedName function="false" hidden="false" localSheetId="2" name="data2" vbProcedure="false">#REF!</definedName>
    <definedName function="false" hidden="false" localSheetId="2" name="Diag" vbProcedure="false">#REF!,#REF!</definedName>
    <definedName function="false" hidden="false" localSheetId="2" name="females" vbProcedure="false">'[1]rba table'!$I$10:$I$49</definedName>
    <definedName function="false" hidden="false" localSheetId="2" name="fig4b" vbProcedure="false">#REF!</definedName>
    <definedName function="false" hidden="false" localSheetId="2" name="fmtr" vbProcedure="false">#REF!</definedName>
    <definedName function="false" hidden="false" localSheetId="2" name="footno" vbProcedure="false">#REF!</definedName>
    <definedName function="false" hidden="false" localSheetId="2" name="footnotes" vbProcedure="false">#REF!</definedName>
    <definedName function="false" hidden="false" localSheetId="2" name="footnotes2" vbProcedure="false">#REF!</definedName>
    <definedName function="false" hidden="false" localSheetId="2" name="GEOG9703" vbProcedure="false">#REF!</definedName>
    <definedName function="false" hidden="false" localSheetId="2" name="HTML_Control" vbProcedure="false">{"'swa xoffs'!$A$4:$Q$37"}</definedName>
    <definedName function="false" hidden="false" localSheetId="2" name="males" vbProcedure="false">'[1]rba table'!$C$10:$C$49</definedName>
    <definedName function="false" hidden="false" localSheetId="2" name="spanners_level1" vbProcedure="false">#REF!</definedName>
    <definedName function="false" hidden="false" localSheetId="2" name="spanners_level2" vbProcedure="false">#REF!</definedName>
    <definedName function="false" hidden="false" localSheetId="2" name="spanners_level3" vbProcedure="false">#REF!</definedName>
    <definedName function="false" hidden="false" localSheetId="2" name="spanners_level4" vbProcedure="false">#REF!</definedName>
    <definedName function="false" hidden="false" localSheetId="2" name="spanners_level5" vbProcedure="false">#REF!</definedName>
    <definedName function="false" hidden="false" localSheetId="2" name="spanners_levelV" vbProcedure="false">#REF!</definedName>
    <definedName function="false" hidden="false" localSheetId="2" name="spanners_levelX" vbProcedure="false">#REF!</definedName>
    <definedName function="false" hidden="false" localSheetId="2" name="spanners_levelY" vbProcedure="false">#REF!</definedName>
    <definedName function="false" hidden="false" localSheetId="2" name="spanners_levelZ" vbProcedure="false">#REF!</definedName>
    <definedName function="false" hidden="false" localSheetId="2" name="stub_lines" vbProcedure="false">#REF!</definedName>
    <definedName function="false" hidden="false" localSheetId="2" name="temp" vbProcedure="false">#REF!</definedName>
    <definedName function="false" hidden="false" localSheetId="2" name="titles" vbProcedure="false">#REF!</definedName>
    <definedName function="false" hidden="false" localSheetId="2" name="totals" vbProcedure="false">#REF!</definedName>
    <definedName function="false" hidden="false" localSheetId="2" name="xxx"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<sst xmlns="http://schemas.openxmlformats.org/spreadsheetml/2006/main" count="34" uniqueCount="29">
  <si>
    <t xml:space="preserve">Table S13.1. Tax revenues in rich countries, 1870-2010 (series used for figure 13.1)</t>
  </si>
  <si>
    <t xml:space="preserve">Details series (see sources at the bottom)</t>
  </si>
  <si>
    <t xml:space="preserve">(tax revenues, % national income)</t>
  </si>
  <si>
    <t xml:space="preserve">U.S.</t>
  </si>
  <si>
    <t xml:space="preserve">U.K.</t>
  </si>
  <si>
    <t xml:space="preserve">Sweden</t>
  </si>
  <si>
    <t xml:space="preserve">France</t>
  </si>
  <si>
    <t xml:space="preserve">year</t>
  </si>
  <si>
    <t xml:space="preserve">United States</t>
  </si>
  <si>
    <t xml:space="preserve">United Kingdom</t>
  </si>
  <si>
    <t xml:space="preserve">US, UK, Sweden: Kleven-Kreiner-Saez 2009 datafig2, % GDP</t>
  </si>
  <si>
    <t xml:space="preserve">France: Piketty 2010, table A9 and A12, % national income</t>
  </si>
  <si>
    <t xml:space="preserve">Table S13.2. Public spending in rich countries (average 2000-2010, % GDP)</t>
  </si>
  <si>
    <t xml:space="preserve">Allemagne</t>
  </si>
  <si>
    <t xml:space="preserve">Total OCDE</t>
  </si>
  <si>
    <t xml:space="preserve">(1)</t>
  </si>
  <si>
    <t xml:space="preserve">(2)</t>
  </si>
  <si>
    <t xml:space="preserve">(3)</t>
  </si>
  <si>
    <t xml:space="preserve">(4)</t>
  </si>
  <si>
    <t xml:space="preserve">(5)</t>
  </si>
  <si>
    <t xml:space="preserve">Total public spending</t>
  </si>
  <si>
    <t xml:space="preserve">Social spending</t>
  </si>
  <si>
    <t xml:space="preserve">Education</t>
  </si>
  <si>
    <t xml:space="preserve">Health</t>
  </si>
  <si>
    <t xml:space="preserve">Pensions</t>
  </si>
  <si>
    <t xml:space="preserve">Income support to working age</t>
  </si>
  <si>
    <t xml:space="preserve">Other social spending</t>
  </si>
  <si>
    <t xml:space="preserve">Other public spending</t>
  </si>
  <si>
    <t xml:space="preserve">Notes and sources: This table is borrowed from Piketty-Saez ("Optimal Labor Income Taxation", Handbook of Public Economics, 2014, Table 1). The data sources used to construct this table are the following. OECD Economic Outlook 2012, Annex Tables 25-31; Adema et al., 2011, Table 1.2; Education at a Glance, OECD 2011, Table B4.1. Total public spending includes all government outlays (except net debt interest payments). Other social public spending includes social services to the elderly and the disabled, family services, housing and other social policy areas (see Adema et al., 2011, p.21). We report 2000-2010 averages so as to smooth business cycle variations. Note that tax to GDP ratios are a little bit lower than spending to GDP ratios for two reasons: (a) governments typically run budget deficits (which can be large, around 5-8 GDP points during recessions), (b) governments get revenue from non-tax sources (such as user fees, profits from government owned firms, etc.).</t>
  </si>
</sst>
</file>

<file path=xl/styles.xml><?xml version="1.0" encoding="utf-8"?>
<styleSheet xmlns="http://schemas.openxmlformats.org/spreadsheetml/2006/main">
  <numFmts count="16">
    <numFmt numFmtId="164" formatCode="General"/>
    <numFmt numFmtId="165" formatCode="General_)"/>
    <numFmt numFmtId="166" formatCode="#,##0"/>
    <numFmt numFmtId="167" formatCode="#,##0.000"/>
    <numFmt numFmtId="168" formatCode="#,##0.0"/>
    <numFmt numFmtId="169" formatCode="#,##0.00__;\-#,##0.00__;#,##0.00__;@__"/>
    <numFmt numFmtId="170" formatCode="\$#,##0_);&quot;($&quot;#,##0\)"/>
    <numFmt numFmtId="171" formatCode="_ * #,##0.00_ ;_ * \-#,##0.00_ ;_ * \-??_ ;_ @_ "/>
    <numFmt numFmtId="172" formatCode="0.00"/>
    <numFmt numFmtId="173" formatCode="\$#,##0\ ;&quot;($&quot;#,##0\)"/>
    <numFmt numFmtId="174" formatCode="0"/>
    <numFmt numFmtId="175" formatCode="_-* #,##0.00\ _€_-;\-* #,##0.00\ _€_-;_-* \-??\ _€_-;_-@_-"/>
    <numFmt numFmtId="176" formatCode="@"/>
    <numFmt numFmtId="177" formatCode="0%"/>
    <numFmt numFmtId="178" formatCode="0.00%"/>
    <numFmt numFmtId="179" formatCode="0.0%"/>
  </numFmts>
  <fonts count="41">
    <font>
      <sz val="10"/>
      <name val="Arial"/>
      <family val="0"/>
      <charset val="1"/>
    </font>
    <font>
      <sz val="10"/>
      <name val="Arial"/>
      <family val="0"/>
    </font>
    <font>
      <sz val="10"/>
      <name val="Arial"/>
      <family val="0"/>
    </font>
    <font>
      <sz val="10"/>
      <name val="Arial"/>
      <family val="0"/>
    </font>
    <font>
      <sz val="11"/>
      <color rgb="FF000000"/>
      <name val="Calibri"/>
      <family val="2"/>
      <charset val="1"/>
    </font>
    <font>
      <sz val="11"/>
      <color rgb="FFFFFFFF"/>
      <name val="Calibri"/>
      <family val="2"/>
      <charset val="1"/>
    </font>
    <font>
      <sz val="11"/>
      <color rgb="FF4600A5"/>
      <name val="Calibri"/>
      <family val="2"/>
      <charset val="1"/>
    </font>
    <font>
      <sz val="9"/>
      <color rgb="FFFFFFFF"/>
      <name val="Times New Roman"/>
      <family val="1"/>
      <charset val="1"/>
    </font>
    <font>
      <b val="true"/>
      <sz val="11"/>
      <color rgb="FFFF9900"/>
      <name val="Calibri"/>
      <family val="2"/>
      <charset val="1"/>
    </font>
    <font>
      <b val="true"/>
      <sz val="11"/>
      <color rgb="FFFFFFFF"/>
      <name val="Calibri"/>
      <family val="2"/>
      <charset val="1"/>
    </font>
    <font>
      <sz val="9"/>
      <color rgb="FF000000"/>
      <name val="Times New Roman"/>
      <family val="1"/>
      <charset val="1"/>
    </font>
    <font>
      <b val="true"/>
      <sz val="8"/>
      <color rgb="FF9999FF"/>
      <name val="Times New Roman"/>
      <family val="1"/>
      <charset val="1"/>
    </font>
    <font>
      <sz val="8"/>
      <color rgb="FF9999FF"/>
      <name val="Times New Roman"/>
      <family val="1"/>
      <charset val="1"/>
    </font>
    <font>
      <i val="true"/>
      <sz val="11"/>
      <color rgb="FF808080"/>
      <name val="Calibri"/>
      <family val="2"/>
      <charset val="1"/>
    </font>
    <font>
      <sz val="11"/>
      <color rgb="FF006411"/>
      <name val="Calibri"/>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sz val="11"/>
      <color rgb="FF333399"/>
      <name val="Calibri"/>
      <family val="2"/>
      <charset val="1"/>
    </font>
    <font>
      <sz val="11"/>
      <color rgb="FFFF9900"/>
      <name val="Calibri"/>
      <family val="2"/>
      <charset val="1"/>
    </font>
    <font>
      <sz val="11"/>
      <color rgb="FF993300"/>
      <name val="Calibri"/>
      <family val="2"/>
      <charset val="1"/>
    </font>
    <font>
      <sz val="9"/>
      <name val="Times New Roman"/>
      <family val="1"/>
      <charset val="1"/>
    </font>
    <font>
      <sz val="10"/>
      <color rgb="FF000000"/>
      <name val="Times New Roman"/>
      <family val="1"/>
      <charset val="1"/>
    </font>
    <font>
      <sz val="9"/>
      <name val="Times New Roman"/>
      <family val="0"/>
      <charset val="1"/>
    </font>
    <font>
      <sz val="12"/>
      <name val="Arial CE"/>
      <family val="0"/>
      <charset val="1"/>
    </font>
    <font>
      <b val="true"/>
      <sz val="11"/>
      <color rgb="FF333333"/>
      <name val="Calibri"/>
      <family val="2"/>
      <charset val="1"/>
    </font>
    <font>
      <sz val="12"/>
      <name val="Times New Roman"/>
      <family val="0"/>
      <charset val="1"/>
    </font>
    <font>
      <sz val="7"/>
      <name val="Arial"/>
      <family val="0"/>
      <charset val="1"/>
    </font>
    <font>
      <b val="true"/>
      <sz val="18"/>
      <color rgb="FF003366"/>
      <name val="Cambria"/>
      <family val="2"/>
      <charset val="1"/>
    </font>
    <font>
      <sz val="11"/>
      <color rgb="FFDD0806"/>
      <name val="Calibri"/>
      <family val="2"/>
      <charset val="1"/>
    </font>
    <font>
      <sz val="10"/>
      <name val="Times New Roman"/>
      <family val="1"/>
      <charset val="1"/>
    </font>
    <font>
      <b val="true"/>
      <sz val="15"/>
      <color rgb="FF000000"/>
      <name val="Arial"/>
      <family val="2"/>
    </font>
    <font>
      <sz val="14"/>
      <color rgb="FF000000"/>
      <name val="Arial"/>
      <family val="2"/>
    </font>
    <font>
      <sz val="11"/>
      <color rgb="FF000000"/>
      <name val="Arial"/>
      <family val="2"/>
    </font>
    <font>
      <sz val="12"/>
      <color rgb="FF000000"/>
      <name val="Arial"/>
      <family val="2"/>
    </font>
    <font>
      <sz val="12.85"/>
      <color rgb="FF000000"/>
      <name val="Arial"/>
      <family val="2"/>
    </font>
    <font>
      <sz val="10"/>
      <color rgb="FF000000"/>
      <name val="Arial"/>
      <family val="0"/>
    </font>
    <font>
      <b val="true"/>
      <sz val="12"/>
      <name val="Arial"/>
      <family val="2"/>
      <charset val="1"/>
    </font>
    <font>
      <sz val="12"/>
      <name val="Arial"/>
      <family val="2"/>
      <charset val="1"/>
    </font>
    <font>
      <b val="true"/>
      <sz val="10"/>
      <name val="Arial"/>
      <family val="2"/>
      <charset val="1"/>
    </font>
    <font>
      <sz val="8"/>
      <name val="Arial"/>
      <family val="0"/>
      <charset val="1"/>
    </font>
  </fonts>
  <fills count="20">
    <fill>
      <patternFill patternType="none"/>
    </fill>
    <fill>
      <patternFill patternType="gray125"/>
    </fill>
    <fill>
      <patternFill patternType="solid">
        <fgColor rgb="FFCCCCFF"/>
        <bgColor rgb="FFC0C0C0"/>
      </patternFill>
    </fill>
    <fill>
      <patternFill patternType="solid">
        <fgColor rgb="FFFF99CC"/>
        <bgColor rgb="FFFF8080"/>
      </patternFill>
    </fill>
    <fill>
      <patternFill patternType="solid">
        <fgColor rgb="FFCCFFCC"/>
        <bgColor rgb="FFCCFFFF"/>
      </patternFill>
    </fill>
    <fill>
      <patternFill patternType="solid">
        <fgColor rgb="FFCC99FF"/>
        <bgColor rgb="FF9999FF"/>
      </patternFill>
    </fill>
    <fill>
      <patternFill patternType="solid">
        <fgColor rgb="FFCCFFFF"/>
        <bgColor rgb="FFCCFFFF"/>
      </patternFill>
    </fill>
    <fill>
      <patternFill patternType="solid">
        <fgColor rgb="FFFFCC99"/>
        <bgColor rgb="FFC0C0C0"/>
      </patternFill>
    </fill>
    <fill>
      <patternFill patternType="solid">
        <fgColor rgb="FF99CCFF"/>
        <bgColor rgb="FFCCCCFF"/>
      </patternFill>
    </fill>
    <fill>
      <patternFill patternType="solid">
        <fgColor rgb="FFFF8080"/>
        <bgColor rgb="FFFF99CC"/>
      </patternFill>
    </fill>
    <fill>
      <patternFill patternType="solid">
        <fgColor rgb="FF1FB714"/>
        <bgColor rgb="FF008080"/>
      </patternFill>
    </fill>
    <fill>
      <patternFill patternType="solid">
        <fgColor rgb="FFFFCC00"/>
        <bgColor rgb="FFFFFF00"/>
      </patternFill>
    </fill>
    <fill>
      <patternFill patternType="solid">
        <fgColor rgb="FF0066CC"/>
        <bgColor rgb="FF008080"/>
      </patternFill>
    </fill>
    <fill>
      <patternFill patternType="solid">
        <fgColor rgb="FF800080"/>
        <bgColor rgb="FF800080"/>
      </patternFill>
    </fill>
    <fill>
      <patternFill patternType="solid">
        <fgColor rgb="FF33CCCC"/>
        <bgColor rgb="FF00CCFF"/>
      </patternFill>
    </fill>
    <fill>
      <patternFill patternType="solid">
        <fgColor rgb="FFFF9900"/>
        <bgColor rgb="FFFFCC00"/>
      </patternFill>
    </fill>
    <fill>
      <patternFill patternType="solid">
        <fgColor rgb="FFC0C0C0"/>
        <bgColor rgb="FFCCCCFF"/>
      </patternFill>
    </fill>
    <fill>
      <patternFill patternType="solid">
        <fgColor rgb="FF969696"/>
        <bgColor rgb="FF808080"/>
      </patternFill>
    </fill>
    <fill>
      <patternFill patternType="solid">
        <fgColor rgb="FFFFFF99"/>
        <bgColor rgb="FFFFFFCC"/>
      </patternFill>
    </fill>
    <fill>
      <patternFill patternType="solid">
        <fgColor rgb="FFFFFFCC"/>
        <bgColor rgb="FFFFFFFF"/>
      </patternFill>
    </fill>
  </fills>
  <borders count="25">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right/>
      <top/>
      <bottom style="double">
        <color rgb="FFFF9900"/>
      </bottom>
      <diagonal/>
    </border>
    <border diagonalUp="false" diagonalDown="false">
      <left style="thin"/>
      <right style="thin"/>
      <top style="thin"/>
      <bottom style="thin"/>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thin"/>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style="thick"/>
      <top style="thick"/>
      <bottom/>
      <diagonal/>
    </border>
    <border diagonalUp="false" diagonalDown="false">
      <left style="thick"/>
      <right style="thick"/>
      <top/>
      <bottom/>
      <diagonal/>
    </border>
    <border diagonalUp="false" diagonalDown="false">
      <left style="thick"/>
      <right style="thick"/>
      <top/>
      <bottom style="thick"/>
      <diagonal/>
    </border>
    <border diagonalUp="false" diagonalDown="false">
      <left style="thick"/>
      <right/>
      <top/>
      <bottom style="thick"/>
      <diagonal/>
    </border>
    <border diagonalUp="false" diagonalDown="false">
      <left/>
      <right/>
      <top/>
      <bottom style="thick"/>
      <diagonal/>
    </border>
    <border diagonalUp="false" diagonalDown="false">
      <left/>
      <right style="thick"/>
      <top/>
      <bottom style="thick"/>
      <diagonal/>
    </border>
    <border diagonalUp="false" diagonalDown="false">
      <left/>
      <right/>
      <top/>
      <bottom style="double"/>
      <diagonal/>
    </border>
    <border diagonalUp="false" diagonalDown="false">
      <left/>
      <right/>
      <top/>
      <bottom style="thin"/>
      <diagonal/>
    </border>
  </borders>
  <cellStyleXfs count="8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5" fillId="12"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5" fillId="10"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xf numFmtId="165" fontId="7" fillId="0" borderId="0" applyFont="true" applyBorder="true" applyAlignment="true" applyProtection="true">
      <alignment horizontal="general" vertical="top" textRotation="0" wrapText="false" indent="0" shrinkToFit="false"/>
      <protection locked="true" hidden="false"/>
    </xf>
    <xf numFmtId="164" fontId="8" fillId="16" borderId="1" applyFont="true" applyBorder="true" applyAlignment="true" applyProtection="false">
      <alignment horizontal="general" vertical="bottom" textRotation="0" wrapText="false" indent="0" shrinkToFit="false"/>
    </xf>
    <xf numFmtId="164" fontId="9" fillId="17" borderId="2" applyFont="true" applyBorder="true" applyAlignment="true" applyProtection="false">
      <alignment horizontal="general" vertical="bottom" textRotation="0" wrapText="false" indent="0" shrinkToFit="false"/>
    </xf>
    <xf numFmtId="166" fontId="10" fillId="0" borderId="0" applyFont="true" applyBorder="false" applyAlignment="true" applyProtection="true">
      <alignment horizontal="right" vertical="top" textRotation="0" wrapText="false" indent="0" shrinkToFit="false"/>
      <protection locked="true" hidden="false"/>
    </xf>
    <xf numFmtId="167" fontId="10" fillId="0" borderId="0" applyFont="true" applyBorder="false" applyAlignment="true" applyProtection="true">
      <alignment horizontal="right" vertical="top"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6" fontId="10" fillId="0" borderId="0" applyFont="true" applyBorder="false" applyAlignment="true" applyProtection="true">
      <alignment horizontal="right" vertical="top" textRotation="0" wrapText="false" indent="0" shrinkToFit="false"/>
      <protection locked="true" hidden="false"/>
    </xf>
    <xf numFmtId="168" fontId="0" fillId="0" borderId="0" applyFont="true" applyBorder="false" applyAlignment="true" applyProtection="true">
      <alignment horizontal="right" vertical="top" textRotation="0" wrapText="false" indent="0" shrinkToFit="false"/>
      <protection locked="true" hidden="false"/>
    </xf>
    <xf numFmtId="169" fontId="0" fillId="0" borderId="0" applyFont="true" applyBorder="false" applyAlignment="true" applyProtection="false">
      <alignment horizontal="general" vertical="bottom" textRotation="0" wrapText="false" indent="0" shrinkToFit="false"/>
    </xf>
    <xf numFmtId="167" fontId="10" fillId="0" borderId="0" applyFont="true" applyBorder="true" applyAlignment="true" applyProtection="true">
      <alignment horizontal="right" vertical="top" textRotation="0" wrapText="false" indent="0" shrinkToFit="false"/>
      <protection locked="true" hidden="false"/>
    </xf>
    <xf numFmtId="170"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71" fontId="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64" fontId="14" fillId="4" borderId="0" applyFont="true" applyBorder="false" applyAlignment="true" applyProtection="false">
      <alignment horizontal="general" vertical="bottom" textRotation="0" wrapText="false" indent="0" shrinkToFit="false"/>
    </xf>
    <xf numFmtId="164" fontId="15" fillId="0" borderId="3" applyFont="true" applyBorder="true" applyAlignment="true" applyProtection="false">
      <alignment horizontal="general" vertical="bottom" textRotation="0" wrapText="false" indent="0" shrinkToFit="false"/>
    </xf>
    <xf numFmtId="164" fontId="16" fillId="0" borderId="4" applyFont="true" applyBorder="true" applyAlignment="true" applyProtection="false">
      <alignment horizontal="general" vertical="bottom" textRotation="0" wrapText="false" indent="0" shrinkToFit="false"/>
    </xf>
    <xf numFmtId="164" fontId="17" fillId="0" borderId="5"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8" fillId="7" borderId="1" applyFont="true" applyBorder="true" applyAlignment="true" applyProtection="false">
      <alignment horizontal="general" vertical="bottom" textRotation="0" wrapText="false" indent="0" shrinkToFit="false"/>
    </xf>
    <xf numFmtId="164" fontId="19" fillId="0" borderId="6" applyFont="true" applyBorder="true" applyAlignment="true" applyProtection="false">
      <alignment horizontal="general" vertical="bottom" textRotation="0" wrapText="false" indent="0" shrinkToFit="false"/>
    </xf>
    <xf numFmtId="173" fontId="0" fillId="0" borderId="0" applyFont="true" applyBorder="false" applyAlignment="true" applyProtection="false">
      <alignment horizontal="general" vertical="bottom" textRotation="0" wrapText="false" indent="0" shrinkToFit="false"/>
    </xf>
    <xf numFmtId="164" fontId="20" fillId="1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21" fillId="0" borderId="7" applyFont="true" applyBorder="true" applyAlignment="true" applyProtection="false">
      <alignment horizontal="general" vertical="bottom" textRotation="0" wrapText="false" indent="0" shrinkToFit="false"/>
    </xf>
    <xf numFmtId="174" fontId="7" fillId="0" borderId="0" applyFont="true" applyBorder="true" applyAlignment="true" applyProtection="true">
      <alignment horizontal="general" vertical="top" textRotation="0" wrapText="true" indent="0" shrinkToFit="false"/>
      <protection locked="true" hidden="false"/>
    </xf>
    <xf numFmtId="174" fontId="22" fillId="0" borderId="0" applyFont="true" applyBorder="false" applyAlignment="true" applyProtection="false">
      <alignment horizontal="general" vertical="bottom" textRotation="0" wrapText="false" indent="0" shrinkToFit="false"/>
    </xf>
    <xf numFmtId="174" fontId="0" fillId="0" borderId="0" applyFont="true" applyBorder="false" applyAlignment="true" applyProtection="false">
      <alignment horizontal="general" vertical="center" textRotation="0" wrapText="false" indent="0" shrinkToFit="false"/>
    </xf>
    <xf numFmtId="174" fontId="23" fillId="0" borderId="0" applyFont="true" applyBorder="true" applyAlignment="true" applyProtection="true">
      <alignment horizontal="right" vertical="top" textRotation="0" wrapText="false" indent="0" shrinkToFit="false"/>
      <protection locked="true" hidden="false"/>
    </xf>
    <xf numFmtId="164" fontId="10" fillId="0" borderId="0" applyFont="true" applyBorder="false" applyAlignment="true" applyProtection="true">
      <alignment horizontal="general" vertical="top"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0" fillId="19" borderId="8" applyFont="true" applyBorder="true" applyAlignment="true" applyProtection="false">
      <alignment horizontal="general" vertical="bottom" textRotation="0" wrapText="false" indent="0" shrinkToFit="false"/>
    </xf>
    <xf numFmtId="164" fontId="25" fillId="16" borderId="9" applyFont="true" applyBorder="true" applyAlignment="true" applyProtection="false">
      <alignment horizontal="general" vertical="bottom" textRotation="0" wrapText="false" indent="0" shrinkToFit="false"/>
    </xf>
    <xf numFmtId="175" fontId="0" fillId="0" borderId="0" applyFont="true" applyBorder="false" applyAlignment="true" applyProtection="false">
      <alignment horizontal="general" vertical="bottom" textRotation="0" wrapText="false" indent="0" shrinkToFit="false"/>
    </xf>
    <xf numFmtId="164" fontId="26" fillId="0" borderId="0" applyFont="true" applyBorder="true" applyAlignment="true" applyProtection="true">
      <alignment horizontal="general" vertical="bottom" textRotation="0" wrapText="false" indent="0" shrinkToFit="false"/>
      <protection locked="true" hidden="false"/>
    </xf>
    <xf numFmtId="172" fontId="0" fillId="0" borderId="0" applyFont="true" applyBorder="false" applyAlignment="true" applyProtection="false">
      <alignment horizontal="right" vertical="bottom" textRotation="0" wrapText="false" indent="0" shrinkToFit="false"/>
    </xf>
    <xf numFmtId="172" fontId="0" fillId="0" borderId="0" applyFont="true" applyBorder="false" applyAlignment="true" applyProtection="false">
      <alignment horizontal="right" vertical="bottom" textRotation="0" wrapText="false" indent="0" shrinkToFit="false"/>
    </xf>
    <xf numFmtId="164" fontId="27" fillId="0" borderId="10" applyFont="true" applyBorder="true" applyAlignment="true" applyProtection="true">
      <alignment horizontal="center" vertical="bottom" textRotation="0" wrapText="false" indent="0" shrinkToFit="false"/>
      <protection locked="true" hidden="false"/>
    </xf>
    <xf numFmtId="176" fontId="10" fillId="0" borderId="0" applyFont="true" applyBorder="false" applyAlignment="true" applyProtection="false">
      <alignment horizontal="general" vertical="bottom" textRotation="0" wrapText="false" indent="0" shrinkToFit="false"/>
    </xf>
    <xf numFmtId="164" fontId="28"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64" fontId="29" fillId="0" borderId="0" applyFont="true" applyBorder="false" applyAlignment="true" applyProtection="false">
      <alignment horizontal="general" vertical="bottom" textRotation="0" wrapText="false" indent="0" shrinkToFit="false"/>
    </xf>
    <xf numFmtId="174" fontId="30" fillId="0" borderId="0" applyFont="true" applyBorder="true" applyAlignment="true" applyProtection="true">
      <alignment horizontal="general" vertical="top" textRotation="0" wrapText="true" indent="0" shrinkToFit="false"/>
      <protection locked="true" hidden="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37" fillId="0" borderId="11" xfId="0" applyFont="true" applyBorder="true" applyAlignment="true" applyProtection="false">
      <alignment horizontal="center" vertical="center" textRotation="0" wrapText="true" indent="0" shrinkToFit="false"/>
      <protection locked="true" hidden="false"/>
    </xf>
    <xf numFmtId="164" fontId="38" fillId="0" borderId="0" xfId="0" applyFont="true" applyBorder="false" applyAlignment="true" applyProtection="false">
      <alignment horizontal="center" vertical="center"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38" fillId="0" borderId="11" xfId="0" applyFont="true" applyBorder="true" applyAlignment="true" applyProtection="false">
      <alignment horizontal="center" vertical="center" textRotation="0" wrapText="true" indent="0" shrinkToFit="false"/>
      <protection locked="true" hidden="false"/>
    </xf>
    <xf numFmtId="164" fontId="38" fillId="0" borderId="11" xfId="0" applyFont="true" applyBorder="true" applyAlignment="true" applyProtection="false">
      <alignment horizontal="center" vertical="center" textRotation="0" wrapText="false" indent="0" shrinkToFit="false"/>
      <protection locked="true" hidden="false"/>
    </xf>
    <xf numFmtId="164" fontId="0" fillId="0" borderId="15"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16" xfId="0" applyFont="true" applyBorder="true" applyAlignment="true" applyProtection="false">
      <alignment horizontal="center" vertical="bottom" textRotation="0" wrapText="true" indent="0" shrinkToFit="false"/>
      <protection locked="true" hidden="false"/>
    </xf>
    <xf numFmtId="164" fontId="38" fillId="0" borderId="17" xfId="0" applyFont="true" applyBorder="true" applyAlignment="true" applyProtection="false">
      <alignment horizontal="center" vertical="center" textRotation="0" wrapText="false" indent="0" shrinkToFit="false"/>
      <protection locked="true" hidden="false"/>
    </xf>
    <xf numFmtId="177" fontId="38" fillId="0" borderId="17"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78" fontId="0" fillId="0" borderId="0" xfId="0" applyFont="false" applyBorder="true" applyAlignment="true" applyProtection="false">
      <alignment horizontal="center" vertical="bottom" textRotation="0" wrapText="false" indent="0" shrinkToFit="false"/>
      <protection locked="true" hidden="false"/>
    </xf>
    <xf numFmtId="164" fontId="0" fillId="0" borderId="16" xfId="0" applyFont="false" applyBorder="true" applyAlignment="true" applyProtection="false">
      <alignment horizontal="center" vertical="bottom" textRotation="0" wrapText="false" indent="0" shrinkToFit="false"/>
      <protection locked="true" hidden="false"/>
    </xf>
    <xf numFmtId="164" fontId="38" fillId="0" borderId="18" xfId="0" applyFont="true" applyBorder="true" applyAlignment="true" applyProtection="false">
      <alignment horizontal="center" vertical="center" textRotation="0" wrapText="false" indent="0" shrinkToFit="false"/>
      <protection locked="true" hidden="false"/>
    </xf>
    <xf numFmtId="177" fontId="38" fillId="0" borderId="18" xfId="0" applyFont="true" applyBorder="true" applyAlignment="true" applyProtection="false">
      <alignment horizontal="center" vertical="center" textRotation="0" wrapText="false" indent="0" shrinkToFit="false"/>
      <protection locked="true" hidden="false"/>
    </xf>
    <xf numFmtId="179" fontId="0" fillId="0" borderId="16" xfId="0" applyFont="false" applyBorder="true" applyAlignment="true" applyProtection="false">
      <alignment horizontal="center" vertical="bottom" textRotation="0" wrapText="false" indent="0" shrinkToFit="false"/>
      <protection locked="true" hidden="false"/>
    </xf>
    <xf numFmtId="179" fontId="0" fillId="0" borderId="0" xfId="0" applyFont="false" applyBorder="true" applyAlignment="true" applyProtection="false">
      <alignment horizontal="center" vertical="bottom" textRotation="0" wrapText="false" indent="0" shrinkToFit="false"/>
      <protection locked="true" hidden="false"/>
    </xf>
    <xf numFmtId="164" fontId="38" fillId="0" borderId="19" xfId="0" applyFont="true" applyBorder="true" applyAlignment="true" applyProtection="false">
      <alignment horizontal="center" vertical="center" textRotation="0" wrapText="false" indent="0" shrinkToFit="false"/>
      <protection locked="true" hidden="false"/>
    </xf>
    <xf numFmtId="177" fontId="38" fillId="0" borderId="19" xfId="0" applyFont="true" applyBorder="true" applyAlignment="true" applyProtection="false">
      <alignment horizontal="center" vertical="center" textRotation="0" wrapText="false" indent="0" shrinkToFit="false"/>
      <protection locked="true" hidden="false"/>
    </xf>
    <xf numFmtId="164" fontId="0" fillId="0" borderId="20" xfId="0" applyFont="false" applyBorder="true" applyAlignment="true" applyProtection="false">
      <alignment horizontal="center" vertical="bottom" textRotation="0" wrapText="false" indent="0" shrinkToFit="false"/>
      <protection locked="true" hidden="false"/>
    </xf>
    <xf numFmtId="178" fontId="0" fillId="0" borderId="21" xfId="0" applyFont="false" applyBorder="true" applyAlignment="true" applyProtection="false">
      <alignment horizontal="center" vertical="bottom" textRotation="0" wrapText="false" indent="0" shrinkToFit="false"/>
      <protection locked="true" hidden="false"/>
    </xf>
    <xf numFmtId="179" fontId="0" fillId="0" borderId="22"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73" applyFont="false" applyBorder="false" applyAlignment="false" applyProtection="false">
      <alignment horizontal="general" vertical="bottom" textRotation="0" wrapText="false" indent="0" shrinkToFit="false"/>
      <protection locked="true" hidden="false"/>
    </xf>
    <xf numFmtId="164" fontId="37" fillId="0" borderId="23" xfId="73" applyFont="true" applyBorder="true" applyAlignment="true" applyProtection="false">
      <alignment horizontal="center" vertical="center" textRotation="0" wrapText="false" indent="0" shrinkToFit="false"/>
      <protection locked="true" hidden="false"/>
    </xf>
    <xf numFmtId="164" fontId="0" fillId="0" borderId="24" xfId="73" applyFont="true" applyBorder="true" applyAlignment="true" applyProtection="false">
      <alignment horizontal="center" vertical="bottom" textRotation="0" wrapText="true" indent="0" shrinkToFit="false"/>
      <protection locked="true" hidden="false"/>
    </xf>
    <xf numFmtId="164" fontId="0" fillId="0" borderId="24" xfId="73" applyFont="false" applyBorder="true" applyAlignment="false" applyProtection="false">
      <alignment horizontal="general" vertical="bottom" textRotation="0" wrapText="false" indent="0" shrinkToFit="false"/>
      <protection locked="true" hidden="false"/>
    </xf>
    <xf numFmtId="164" fontId="0" fillId="0" borderId="24" xfId="73" applyFont="true" applyBorder="true" applyAlignment="true" applyProtection="false">
      <alignment horizontal="center" vertical="bottom" textRotation="0" wrapText="false" indent="0" shrinkToFit="false"/>
      <protection locked="true" hidden="false"/>
    </xf>
    <xf numFmtId="164" fontId="39" fillId="0" borderId="0" xfId="73" applyFont="true" applyBorder="false" applyAlignment="false" applyProtection="false">
      <alignment horizontal="general" vertical="bottom" textRotation="0" wrapText="false" indent="0" shrinkToFit="false"/>
      <protection locked="true" hidden="false"/>
    </xf>
    <xf numFmtId="179" fontId="39" fillId="0" borderId="0" xfId="73" applyFont="true" applyBorder="false" applyAlignment="true" applyProtection="false">
      <alignment horizontal="center" vertical="bottom" textRotation="0" wrapText="false" indent="0" shrinkToFit="false"/>
      <protection locked="true" hidden="false"/>
    </xf>
    <xf numFmtId="179" fontId="0" fillId="0" borderId="0" xfId="73" applyFont="false" applyBorder="false" applyAlignment="true" applyProtection="false">
      <alignment horizontal="center" vertical="bottom" textRotation="0" wrapText="false" indent="0" shrinkToFit="false"/>
      <protection locked="true" hidden="false"/>
    </xf>
    <xf numFmtId="164" fontId="0" fillId="0" borderId="0" xfId="73" applyFont="true" applyBorder="false" applyAlignment="false" applyProtection="false">
      <alignment horizontal="general" vertical="bottom" textRotation="0" wrapText="false" indent="0" shrinkToFit="false"/>
      <protection locked="true" hidden="false"/>
    </xf>
    <xf numFmtId="164" fontId="40" fillId="0" borderId="0" xfId="73" applyFont="true" applyBorder="true" applyAlignment="true" applyProtection="false">
      <alignment horizontal="justify" vertical="bottom" textRotation="0" wrapText="false" indent="0" shrinkToFit="false"/>
      <protection locked="true" hidden="false"/>
    </xf>
  </cellXfs>
  <cellStyles count="73">
    <cellStyle name="Normal" xfId="0" builtinId="0"/>
    <cellStyle name="Comma" xfId="15" builtinId="3"/>
    <cellStyle name="Comma [0]" xfId="16" builtinId="6"/>
    <cellStyle name="Currency" xfId="17" builtinId="4"/>
    <cellStyle name="Currency [0]" xfId="18" builtinId="7"/>
    <cellStyle name="Percent" xfId="19" builtinId="5"/>
    <cellStyle name="20% - Accent1" xfId="20"/>
    <cellStyle name="20% - Accent2" xfId="21"/>
    <cellStyle name="20% - Accent3" xfId="22"/>
    <cellStyle name="20% - Accent4" xfId="23"/>
    <cellStyle name="20% - Accent5" xfId="24"/>
    <cellStyle name="20% - Accent6" xfId="25"/>
    <cellStyle name="40% - Accent1" xfId="26"/>
    <cellStyle name="40% - Accent2" xfId="27"/>
    <cellStyle name="40% - Accent3" xfId="28"/>
    <cellStyle name="40% - Accent4" xfId="29"/>
    <cellStyle name="40% - Accent5" xfId="30"/>
    <cellStyle name="40% - Accent6" xfId="31"/>
    <cellStyle name="60% - Accent1" xfId="32"/>
    <cellStyle name="60% - Accent2" xfId="33"/>
    <cellStyle name="60% - Accent3" xfId="34"/>
    <cellStyle name="60% - Accent4" xfId="35"/>
    <cellStyle name="60% - Accent5" xfId="36"/>
    <cellStyle name="60% - Accent6" xfId="37"/>
    <cellStyle name="Bad 1" xfId="38"/>
    <cellStyle name="caché" xfId="39"/>
    <cellStyle name="Calculation" xfId="40"/>
    <cellStyle name="Check Cell" xfId="41"/>
    <cellStyle name="Comma(0)" xfId="42"/>
    <cellStyle name="Comma(3)" xfId="43"/>
    <cellStyle name="Comma0" xfId="44"/>
    <cellStyle name="Comma[0]" xfId="45"/>
    <cellStyle name="Comma[1]" xfId="46"/>
    <cellStyle name="Comma[2]__" xfId="47"/>
    <cellStyle name="Comma[3]" xfId="48"/>
    <cellStyle name="Currency0" xfId="49"/>
    <cellStyle name="Date" xfId="50"/>
    <cellStyle name="Dezimal_03-09-03" xfId="51"/>
    <cellStyle name="En-tête 1" xfId="52"/>
    <cellStyle name="En-tête 2" xfId="53"/>
    <cellStyle name="Explanatory Text" xfId="54"/>
    <cellStyle name="Financier0" xfId="55"/>
    <cellStyle name="Fixed" xfId="56"/>
    <cellStyle name="Good 2" xfId="57"/>
    <cellStyle name="Heading 1 3" xfId="58"/>
    <cellStyle name="Heading 2 4" xfId="59"/>
    <cellStyle name="Heading 3" xfId="60"/>
    <cellStyle name="Heading 4" xfId="61"/>
    <cellStyle name="Input" xfId="62"/>
    <cellStyle name="Linked Cell" xfId="63"/>
    <cellStyle name="Monétaire0" xfId="64"/>
    <cellStyle name="Neutral 5" xfId="65"/>
    <cellStyle name="Normaali_Eduskuntavaalit" xfId="66"/>
    <cellStyle name="Normal GHG whole table" xfId="67"/>
    <cellStyle name="Normal-blank" xfId="68"/>
    <cellStyle name="Normal-bottom" xfId="69"/>
    <cellStyle name="Normal-center" xfId="70"/>
    <cellStyle name="Normal-droit" xfId="71"/>
    <cellStyle name="Normal-top" xfId="72"/>
    <cellStyle name="Normal_US_france_taxtransfer" xfId="73"/>
    <cellStyle name="normální_Nove vystupy_DOPOCTENE" xfId="74"/>
    <cellStyle name="Note 6" xfId="75"/>
    <cellStyle name="Output" xfId="76"/>
    <cellStyle name="Pilkku_Esimerkkejä kaavioista.xls Kaavio 1" xfId="77"/>
    <cellStyle name="Standard_Arbeitsdok. jpw - Vorabdruck98" xfId="78"/>
    <cellStyle name="Style 24" xfId="79"/>
    <cellStyle name="Style 25" xfId="80"/>
    <cellStyle name="style_col_headings" xfId="81"/>
    <cellStyle name="TEXT 7" xfId="82"/>
    <cellStyle name="Title" xfId="83"/>
    <cellStyle name="Virgule fixe" xfId="84"/>
    <cellStyle name="Warning Text" xfId="85"/>
    <cellStyle name="Wrapped" xfId="86"/>
  </cellStyles>
  <colors>
    <indexedColors>
      <rgbColor rgb="FF000000"/>
      <rgbColor rgb="FFFFFFFF"/>
      <rgbColor rgb="FFDD0806"/>
      <rgbColor rgb="FF00FF00"/>
      <rgbColor rgb="FF0000FF"/>
      <rgbColor rgb="FFFFFF00"/>
      <rgbColor rgb="FFFF00FF"/>
      <rgbColor rgb="FF00FFFF"/>
      <rgbColor rgb="FF800000"/>
      <rgbColor rgb="FF006411"/>
      <rgbColor rgb="FF000080"/>
      <rgbColor rgb="FF808000"/>
      <rgbColor rgb="FF800080"/>
      <rgbColor rgb="FF008080"/>
      <rgbColor rgb="FFC0C0C0"/>
      <rgbColor rgb="FF808080"/>
      <rgbColor rgb="FF9999FF"/>
      <rgbColor rgb="FF993366"/>
      <rgbColor rgb="FFFFFFCC"/>
      <rgbColor rgb="FFCCFFFF"/>
      <rgbColor rgb="FF4600A5"/>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1FB714"/>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externalLink" Target="externalLinks/externalLink2.xml"/><Relationship Id="rId6" Type="http://schemas.openxmlformats.org/officeDocument/2006/relationships/externalLink" Target="externalLinks/externalLink3.xml"/><Relationship Id="rId7" Type="http://schemas.openxmlformats.org/officeDocument/2006/relationships/externalLink" Target="externalLinks/externalLink4.xml"/><Relationship Id="rId8" Type="http://schemas.openxmlformats.org/officeDocument/2006/relationships/externalLink" Target="externalLinks/externalLink1.xml"/><Relationship Id="rId9"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fr-FR" sz="1500" spc="-1" strike="noStrike">
                <a:solidFill>
                  <a:srgbClr val="000000"/>
                </a:solidFill>
                <a:latin typeface="Arial"/>
                <a:ea typeface="Arial"/>
              </a:defRPr>
            </a:pPr>
            <a:r>
              <a:rPr b="1" lang="fr-FR" sz="1500" spc="-1" strike="noStrike">
                <a:solidFill>
                  <a:srgbClr val="000000"/>
                </a:solidFill>
                <a:latin typeface="Arial"/>
                <a:ea typeface="Arial"/>
              </a:rPr>
              <a:t>Figure 13.1. Tax revenues in rich countries, 1870-2010</a:t>
            </a:r>
          </a:p>
        </c:rich>
      </c:tx>
      <c:layout>
        <c:manualLayout>
          <c:xMode val="edge"/>
          <c:yMode val="edge"/>
          <c:x val="0.198267716535433"/>
          <c:y val="6.38447296175701E-005"/>
        </c:manualLayout>
      </c:layout>
      <c:overlay val="0"/>
      <c:spPr>
        <a:noFill/>
        <a:ln w="25560">
          <a:noFill/>
        </a:ln>
      </c:spPr>
    </c:title>
    <c:autoTitleDeleted val="0"/>
    <c:plotArea>
      <c:layout>
        <c:manualLayout>
          <c:layoutTarget val="inner"/>
          <c:xMode val="edge"/>
          <c:yMode val="edge"/>
          <c:x val="0.0733858267716535"/>
          <c:y val="0.0593755985443402"/>
          <c:w val="0.893228346456693"/>
          <c:h val="0.766455979058929"/>
        </c:manualLayout>
      </c:layout>
      <c:lineChart>
        <c:grouping val="standard"/>
        <c:varyColors val="0"/>
        <c:ser>
          <c:idx val="0"/>
          <c:order val="0"/>
          <c:tx>
            <c:strRef>
              <c:f>"Sweden"</c:f>
              <c:strCache>
                <c:ptCount val="1"/>
                <c:pt idx="0">
                  <c:v>Sweden</c:v>
                </c:pt>
              </c:strCache>
            </c:strRef>
          </c:tx>
          <c:spPr>
            <a:solidFill>
              <a:srgbClr val="000000"/>
            </a:solidFill>
            <a:ln w="25560">
              <a:solidFill>
                <a:srgbClr val="000000"/>
              </a:solidFill>
              <a:round/>
            </a:ln>
          </c:spPr>
          <c:marker>
            <c:symbol val="square"/>
            <c:size val="8"/>
            <c:spPr>
              <a:solidFill>
                <a:srgbClr val="000000"/>
              </a:solidFill>
            </c:spPr>
          </c:marker>
          <c:dLbls>
            <c:txPr>
              <a:bodyPr/>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'TS13.1'!$A$6:$A$20</c:f>
              <c:strCache>
                <c:ptCount val="15"/>
                <c:pt idx="0">
                  <c:v>1870</c:v>
                </c:pt>
                <c:pt idx="1">
                  <c:v>1880</c:v>
                </c:pt>
                <c:pt idx="2">
                  <c:v>1890</c:v>
                </c:pt>
                <c:pt idx="3">
                  <c:v>1900</c:v>
                </c:pt>
                <c:pt idx="4">
                  <c:v>1910</c:v>
                </c:pt>
                <c:pt idx="5">
                  <c:v>1920</c:v>
                </c:pt>
                <c:pt idx="6">
                  <c:v>1930</c:v>
                </c:pt>
                <c:pt idx="7">
                  <c:v>1940</c:v>
                </c:pt>
                <c:pt idx="8">
                  <c:v>1950</c:v>
                </c:pt>
                <c:pt idx="9">
                  <c:v>1960</c:v>
                </c:pt>
                <c:pt idx="10">
                  <c:v>1970</c:v>
                </c:pt>
                <c:pt idx="11">
                  <c:v>1980</c:v>
                </c:pt>
                <c:pt idx="12">
                  <c:v>1990</c:v>
                </c:pt>
                <c:pt idx="13">
                  <c:v>2000</c:v>
                </c:pt>
                <c:pt idx="14">
                  <c:v>2010</c:v>
                </c:pt>
              </c:strCache>
            </c:strRef>
          </c:cat>
          <c:val>
            <c:numRef>
              <c:f>'TS13.1'!$D$6:$D$20</c:f>
              <c:numCache>
                <c:formatCode>General</c:formatCode>
                <c:ptCount val="15"/>
                <c:pt idx="0">
                  <c:v>0.0777777777777778</c:v>
                </c:pt>
                <c:pt idx="1">
                  <c:v>0.0777777777777778</c:v>
                </c:pt>
                <c:pt idx="2">
                  <c:v>0.0955555555555555</c:v>
                </c:pt>
                <c:pt idx="3">
                  <c:v>0.0911111111111111</c:v>
                </c:pt>
                <c:pt idx="4">
                  <c:v>0.107407407407407</c:v>
                </c:pt>
                <c:pt idx="5">
                  <c:v>0.126111111111111</c:v>
                </c:pt>
                <c:pt idx="6">
                  <c:v>0.149444444444444</c:v>
                </c:pt>
                <c:pt idx="7">
                  <c:v>0.212368398206249</c:v>
                </c:pt>
                <c:pt idx="8">
                  <c:v>0.277370670288496</c:v>
                </c:pt>
                <c:pt idx="9">
                  <c:v>0.372305014620105</c:v>
                </c:pt>
                <c:pt idx="10">
                  <c:v>0.471123558778486</c:v>
                </c:pt>
                <c:pt idx="11">
                  <c:v>0.541538664731685</c:v>
                </c:pt>
                <c:pt idx="12">
                  <c:v>0.546333592486072</c:v>
                </c:pt>
                <c:pt idx="13">
                  <c:v>0.546403376137472</c:v>
                </c:pt>
                <c:pt idx="14">
                  <c:v>0.53628623474566</c:v>
                </c:pt>
              </c:numCache>
            </c:numRef>
          </c:val>
          <c:smooth val="0"/>
        </c:ser>
        <c:ser>
          <c:idx val="1"/>
          <c:order val="1"/>
          <c:tx>
            <c:strRef>
              <c:f>"France"</c:f>
              <c:strCache>
                <c:ptCount val="1"/>
                <c:pt idx="0">
                  <c:v>France</c:v>
                </c:pt>
              </c:strCache>
            </c:strRef>
          </c:tx>
          <c:spPr>
            <a:solidFill>
              <a:srgbClr val="000000"/>
            </a:solidFill>
            <a:ln w="25560">
              <a:solidFill>
                <a:srgbClr val="000000"/>
              </a:solidFill>
              <a:round/>
            </a:ln>
          </c:spPr>
          <c:marker>
            <c:symbol val="square"/>
            <c:size val="8"/>
            <c:spPr>
              <a:solidFill>
                <a:srgbClr val="000000"/>
              </a:solidFill>
            </c:spPr>
          </c:marker>
          <c:dLbls>
            <c:txPr>
              <a:bodyPr/>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'TS13.1'!$A$6:$A$20</c:f>
              <c:strCache>
                <c:ptCount val="15"/>
                <c:pt idx="0">
                  <c:v>1870</c:v>
                </c:pt>
                <c:pt idx="1">
                  <c:v>1880</c:v>
                </c:pt>
                <c:pt idx="2">
                  <c:v>1890</c:v>
                </c:pt>
                <c:pt idx="3">
                  <c:v>1900</c:v>
                </c:pt>
                <c:pt idx="4">
                  <c:v>1910</c:v>
                </c:pt>
                <c:pt idx="5">
                  <c:v>1920</c:v>
                </c:pt>
                <c:pt idx="6">
                  <c:v>1930</c:v>
                </c:pt>
                <c:pt idx="7">
                  <c:v>1940</c:v>
                </c:pt>
                <c:pt idx="8">
                  <c:v>1950</c:v>
                </c:pt>
                <c:pt idx="9">
                  <c:v>1960</c:v>
                </c:pt>
                <c:pt idx="10">
                  <c:v>1970</c:v>
                </c:pt>
                <c:pt idx="11">
                  <c:v>1980</c:v>
                </c:pt>
                <c:pt idx="12">
                  <c:v>1990</c:v>
                </c:pt>
                <c:pt idx="13">
                  <c:v>2000</c:v>
                </c:pt>
                <c:pt idx="14">
                  <c:v>2010</c:v>
                </c:pt>
              </c:strCache>
            </c:strRef>
          </c:cat>
          <c:val>
            <c:numRef>
              <c:f>'TS13.1'!$E$6:$E$20</c:f>
              <c:numCache>
                <c:formatCode>General</c:formatCode>
                <c:ptCount val="15"/>
                <c:pt idx="0">
                  <c:v>0.08</c:v>
                </c:pt>
                <c:pt idx="1">
                  <c:v>0.08</c:v>
                </c:pt>
                <c:pt idx="2">
                  <c:v>0.0884090341660371</c:v>
                </c:pt>
                <c:pt idx="3">
                  <c:v>0.0880109760507328</c:v>
                </c:pt>
                <c:pt idx="4">
                  <c:v>0.0757625479826573</c:v>
                </c:pt>
                <c:pt idx="5">
                  <c:v>0.138956979270702</c:v>
                </c:pt>
                <c:pt idx="6">
                  <c:v>0.187307607212448</c:v>
                </c:pt>
                <c:pt idx="7">
                  <c:v>0.21282256615234</c:v>
                </c:pt>
                <c:pt idx="8">
                  <c:v>0.310271867983018</c:v>
                </c:pt>
                <c:pt idx="9">
                  <c:v>0.352337970828711</c:v>
                </c:pt>
                <c:pt idx="10">
                  <c:v>0.38938893680191</c:v>
                </c:pt>
                <c:pt idx="11">
                  <c:v>0.462991199299562</c:v>
                </c:pt>
                <c:pt idx="12">
                  <c:v>0.483225831544601</c:v>
                </c:pt>
                <c:pt idx="13">
                  <c:v>0.493714476313915</c:v>
                </c:pt>
                <c:pt idx="14">
                  <c:v>0.493141482448937</c:v>
                </c:pt>
              </c:numCache>
            </c:numRef>
          </c:val>
          <c:smooth val="0"/>
        </c:ser>
        <c:ser>
          <c:idx val="2"/>
          <c:order val="2"/>
          <c:tx>
            <c:strRef>
              <c:f>"U.K."</c:f>
              <c:strCache>
                <c:ptCount val="1"/>
                <c:pt idx="0">
                  <c:v>U.K.</c:v>
                </c:pt>
              </c:strCache>
            </c:strRef>
          </c:tx>
          <c:spPr>
            <a:solidFill>
              <a:srgbClr val="000000"/>
            </a:solidFill>
            <a:ln w="25560">
              <a:solidFill>
                <a:srgbClr val="000000"/>
              </a:solidFill>
              <a:round/>
            </a:ln>
          </c:spPr>
          <c:marker>
            <c:symbol val="triangle"/>
            <c:size val="8"/>
            <c:spPr>
              <a:solidFill>
                <a:srgbClr val="000000"/>
              </a:solidFill>
            </c:spPr>
          </c:marker>
          <c:dLbls>
            <c:txPr>
              <a:bodyPr/>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'TS13.1'!$A$6:$A$20</c:f>
              <c:strCache>
                <c:ptCount val="15"/>
                <c:pt idx="0">
                  <c:v>1870</c:v>
                </c:pt>
                <c:pt idx="1">
                  <c:v>1880</c:v>
                </c:pt>
                <c:pt idx="2">
                  <c:v>1890</c:v>
                </c:pt>
                <c:pt idx="3">
                  <c:v>1900</c:v>
                </c:pt>
                <c:pt idx="4">
                  <c:v>1910</c:v>
                </c:pt>
                <c:pt idx="5">
                  <c:v>1920</c:v>
                </c:pt>
                <c:pt idx="6">
                  <c:v>1930</c:v>
                </c:pt>
                <c:pt idx="7">
                  <c:v>1940</c:v>
                </c:pt>
                <c:pt idx="8">
                  <c:v>1950</c:v>
                </c:pt>
                <c:pt idx="9">
                  <c:v>1960</c:v>
                </c:pt>
                <c:pt idx="10">
                  <c:v>1970</c:v>
                </c:pt>
                <c:pt idx="11">
                  <c:v>1980</c:v>
                </c:pt>
                <c:pt idx="12">
                  <c:v>1990</c:v>
                </c:pt>
                <c:pt idx="13">
                  <c:v>2000</c:v>
                </c:pt>
                <c:pt idx="14">
                  <c:v>2010</c:v>
                </c:pt>
              </c:strCache>
            </c:strRef>
          </c:cat>
          <c:val>
            <c:numRef>
              <c:f>'TS13.1'!$C$6:$C$20</c:f>
              <c:numCache>
                <c:formatCode>General</c:formatCode>
                <c:ptCount val="15"/>
                <c:pt idx="0">
                  <c:v>0.075</c:v>
                </c:pt>
                <c:pt idx="1">
                  <c:v>0.0888888888888889</c:v>
                </c:pt>
                <c:pt idx="2">
                  <c:v>0.0844444444444444</c:v>
                </c:pt>
                <c:pt idx="3">
                  <c:v>0.0972222222222222</c:v>
                </c:pt>
                <c:pt idx="4">
                  <c:v>0.107777777777778</c:v>
                </c:pt>
                <c:pt idx="5">
                  <c:v>0.213888888888889</c:v>
                </c:pt>
                <c:pt idx="6">
                  <c:v>0.205555555555556</c:v>
                </c:pt>
                <c:pt idx="7">
                  <c:v>0.295</c:v>
                </c:pt>
                <c:pt idx="8">
                  <c:v>0.36196644943632</c:v>
                </c:pt>
                <c:pt idx="9">
                  <c:v>0.354623235113651</c:v>
                </c:pt>
                <c:pt idx="10">
                  <c:v>0.376036770882488</c:v>
                </c:pt>
                <c:pt idx="11">
                  <c:v>0.406415437163963</c:v>
                </c:pt>
                <c:pt idx="12">
                  <c:v>0.379970127995403</c:v>
                </c:pt>
                <c:pt idx="13">
                  <c:v>0.395613052045935</c:v>
                </c:pt>
                <c:pt idx="14">
                  <c:v>0.400905327607167</c:v>
                </c:pt>
              </c:numCache>
            </c:numRef>
          </c:val>
          <c:smooth val="0"/>
        </c:ser>
        <c:ser>
          <c:idx val="3"/>
          <c:order val="3"/>
          <c:tx>
            <c:strRef>
              <c:f>"U.S."</c:f>
              <c:strCache>
                <c:ptCount val="1"/>
                <c:pt idx="0">
                  <c:v>U.S.</c:v>
                </c:pt>
              </c:strCache>
            </c:strRef>
          </c:tx>
          <c:spPr>
            <a:solidFill>
              <a:srgbClr val="000000"/>
            </a:solidFill>
            <a:ln w="12600">
              <a:solidFill>
                <a:srgbClr val="000000"/>
              </a:solidFill>
              <a:round/>
            </a:ln>
          </c:spPr>
          <c:marker>
            <c:symbol val="circle"/>
            <c:size val="8"/>
            <c:spPr>
              <a:solidFill>
                <a:srgbClr val="000000"/>
              </a:solidFill>
            </c:spPr>
          </c:marker>
          <c:dLbls>
            <c:txPr>
              <a:bodyPr/>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'TS13.1'!$A$6:$A$20</c:f>
              <c:strCache>
                <c:ptCount val="15"/>
                <c:pt idx="0">
                  <c:v>1870</c:v>
                </c:pt>
                <c:pt idx="1">
                  <c:v>1880</c:v>
                </c:pt>
                <c:pt idx="2">
                  <c:v>1890</c:v>
                </c:pt>
                <c:pt idx="3">
                  <c:v>1900</c:v>
                </c:pt>
                <c:pt idx="4">
                  <c:v>1910</c:v>
                </c:pt>
                <c:pt idx="5">
                  <c:v>1920</c:v>
                </c:pt>
                <c:pt idx="6">
                  <c:v>1930</c:v>
                </c:pt>
                <c:pt idx="7">
                  <c:v>1940</c:v>
                </c:pt>
                <c:pt idx="8">
                  <c:v>1950</c:v>
                </c:pt>
                <c:pt idx="9">
                  <c:v>1960</c:v>
                </c:pt>
                <c:pt idx="10">
                  <c:v>1970</c:v>
                </c:pt>
                <c:pt idx="11">
                  <c:v>1980</c:v>
                </c:pt>
                <c:pt idx="12">
                  <c:v>1990</c:v>
                </c:pt>
                <c:pt idx="13">
                  <c:v>2000</c:v>
                </c:pt>
                <c:pt idx="14">
                  <c:v>2010</c:v>
                </c:pt>
              </c:strCache>
            </c:strRef>
          </c:cat>
          <c:val>
            <c:numRef>
              <c:f>'TS13.1'!$B$6:$B$20</c:f>
              <c:numCache>
                <c:formatCode>General</c:formatCode>
                <c:ptCount val="15"/>
                <c:pt idx="0">
                  <c:v>0.0662222222222222</c:v>
                </c:pt>
                <c:pt idx="1">
                  <c:v>0.0612222222222222</c:v>
                </c:pt>
                <c:pt idx="2">
                  <c:v>0.0662222222222222</c:v>
                </c:pt>
                <c:pt idx="3">
                  <c:v>0.0612222222222222</c:v>
                </c:pt>
                <c:pt idx="4">
                  <c:v>0.0721</c:v>
                </c:pt>
                <c:pt idx="5">
                  <c:v>0.112077777777778</c:v>
                </c:pt>
                <c:pt idx="6">
                  <c:v>0.165588888888889</c:v>
                </c:pt>
                <c:pt idx="7">
                  <c:v>0.238488888888889</c:v>
                </c:pt>
                <c:pt idx="8">
                  <c:v>0.2691</c:v>
                </c:pt>
                <c:pt idx="9">
                  <c:v>0.284144444444444</c:v>
                </c:pt>
                <c:pt idx="10">
                  <c:v>0.297166666666667</c:v>
                </c:pt>
                <c:pt idx="11">
                  <c:v>0.3073</c:v>
                </c:pt>
                <c:pt idx="12">
                  <c:v>0.306533333333333</c:v>
                </c:pt>
                <c:pt idx="13">
                  <c:v>0.30083950617284</c:v>
                </c:pt>
                <c:pt idx="14">
                  <c:v>0.3085</c:v>
                </c:pt>
              </c:numCache>
            </c:numRef>
          </c:val>
          <c:smooth val="0"/>
        </c:ser>
        <c:hiLowLines>
          <c:spPr>
            <a:ln>
              <a:noFill/>
            </a:ln>
          </c:spPr>
        </c:hiLowLines>
        <c:marker val="1"/>
        <c:axId val="4713362"/>
        <c:axId val="50199930"/>
      </c:lineChart>
      <c:catAx>
        <c:axId val="4713362"/>
        <c:scaling>
          <c:orientation val="minMax"/>
        </c:scaling>
        <c:delete val="0"/>
        <c:axPos val="b"/>
        <c:majorGridlines>
          <c:spPr>
            <a:ln w="12600">
              <a:solidFill>
                <a:srgbClr val="000000"/>
              </a:solidFill>
              <a:prstDash val="sysDash"/>
              <a:round/>
            </a:ln>
          </c:spPr>
        </c:majorGridlines>
        <c:title>
          <c:tx>
            <c:rich>
              <a:bodyPr rot="0"/>
              <a:lstStyle/>
              <a:p>
                <a:pPr>
                  <a:defRPr b="0" lang="en-US" sz="1100" spc="-1" strike="noStrike">
                    <a:solidFill>
                      <a:srgbClr val="000000"/>
                    </a:solidFill>
                    <a:latin typeface="Arial"/>
                    <a:ea typeface="Arial"/>
                  </a:defRPr>
                </a:pPr>
                <a:r>
                  <a:rPr b="0" lang="en-US" sz="1100" spc="-1" strike="noStrike">
                    <a:solidFill>
                      <a:srgbClr val="000000"/>
                    </a:solidFill>
                    <a:latin typeface="Arial"/>
                    <a:ea typeface="Arial"/>
                  </a:rPr>
                  <a:t>Total tax revenues were less than 10% of national income in rich countries until 1900-1910; they represent between 30% and 55% of national income in 2000-2010. Sources and series: see piketty.pse.ens.fr/capital21c.  </a:t>
                </a:r>
              </a:p>
            </c:rich>
          </c:tx>
          <c:layout>
            <c:manualLayout>
              <c:xMode val="edge"/>
              <c:yMode val="edge"/>
              <c:x val="0.129212598425197"/>
              <c:y val="0.897401519504565"/>
            </c:manualLayout>
          </c:layout>
          <c:overlay val="0"/>
          <c:spPr>
            <a:noFill/>
            <a:ln w="25560">
              <a:noFill/>
            </a:ln>
          </c:spPr>
        </c:title>
        <c:numFmt formatCode="General" sourceLinked="1"/>
        <c:majorTickMark val="cross"/>
        <c:minorTickMark val="none"/>
        <c:tickLblPos val="nextTo"/>
        <c:spPr>
          <a:ln w="3240">
            <a:solidFill>
              <a:srgbClr val="000000"/>
            </a:solidFill>
            <a:round/>
          </a:ln>
        </c:spPr>
        <c:txPr>
          <a:bodyPr/>
          <a:lstStyle/>
          <a:p>
            <a:pPr>
              <a:defRPr b="0" sz="1400" spc="-1" strike="noStrike">
                <a:solidFill>
                  <a:srgbClr val="000000"/>
                </a:solidFill>
                <a:latin typeface="Arial"/>
                <a:ea typeface="Arial"/>
              </a:defRPr>
            </a:pPr>
          </a:p>
        </c:txPr>
        <c:crossAx val="50199930"/>
        <c:crosses val="autoZero"/>
        <c:auto val="1"/>
        <c:lblAlgn val="ctr"/>
        <c:lblOffset val="100"/>
        <c:noMultiLvlLbl val="0"/>
      </c:catAx>
      <c:valAx>
        <c:axId val="50199930"/>
        <c:scaling>
          <c:orientation val="minMax"/>
        </c:scaling>
        <c:delete val="0"/>
        <c:axPos val="l"/>
        <c:majorGridlines>
          <c:spPr>
            <a:ln w="12600">
              <a:solidFill>
                <a:srgbClr val="000000"/>
              </a:solidFill>
              <a:prstDash val="sysDash"/>
              <a:round/>
            </a:ln>
          </c:spPr>
        </c:majorGridlines>
        <c:title>
          <c:tx>
            <c:rich>
              <a:bodyPr rot="-5400000"/>
              <a:lstStyle/>
              <a:p>
                <a:pPr>
                  <a:defRPr b="0" lang="fr-FR" sz="1200" spc="-1" strike="noStrike">
                    <a:solidFill>
                      <a:srgbClr val="000000"/>
                    </a:solidFill>
                    <a:latin typeface="Arial"/>
                    <a:ea typeface="Arial"/>
                  </a:defRPr>
                </a:pPr>
                <a:r>
                  <a:rPr b="0" lang="fr-FR" sz="1200" spc="-1" strike="noStrike">
                    <a:solidFill>
                      <a:srgbClr val="000000"/>
                    </a:solidFill>
                    <a:latin typeface="Arial"/>
                    <a:ea typeface="Arial"/>
                  </a:rPr>
                  <a:t>Total tax revenues (% national income)</a:t>
                </a:r>
              </a:p>
            </c:rich>
          </c:tx>
          <c:layout>
            <c:manualLayout>
              <c:xMode val="edge"/>
              <c:yMode val="edge"/>
              <c:x val="0"/>
              <c:y val="0.192555704526591"/>
            </c:manualLayout>
          </c:layout>
          <c:overlay val="0"/>
          <c:spPr>
            <a:noFill/>
            <a:ln w="25560">
              <a:noFill/>
            </a:ln>
          </c:spPr>
        </c:title>
        <c:numFmt formatCode="0%" sourceLinked="0"/>
        <c:majorTickMark val="cross"/>
        <c:minorTickMark val="none"/>
        <c:tickLblPos val="nextTo"/>
        <c:spPr>
          <a:ln w="3240">
            <a:solidFill>
              <a:srgbClr val="000000"/>
            </a:solidFill>
            <a:round/>
          </a:ln>
        </c:spPr>
        <c:txPr>
          <a:bodyPr/>
          <a:lstStyle/>
          <a:p>
            <a:pPr>
              <a:defRPr b="0" sz="1200" spc="-1" strike="noStrike">
                <a:solidFill>
                  <a:srgbClr val="000000"/>
                </a:solidFill>
                <a:latin typeface="Arial"/>
                <a:ea typeface="Arial"/>
              </a:defRPr>
            </a:pPr>
          </a:p>
        </c:txPr>
        <c:crossAx val="4713362"/>
        <c:crosses val="autoZero"/>
        <c:crossBetween val="midCat"/>
      </c:valAx>
      <c:spPr>
        <a:noFill/>
        <a:ln w="12600">
          <a:solidFill>
            <a:srgbClr val="808080"/>
          </a:solidFill>
          <a:round/>
        </a:ln>
      </c:spPr>
    </c:plotArea>
    <c:legend>
      <c:legendPos val="r"/>
      <c:layout>
        <c:manualLayout>
          <c:xMode val="edge"/>
          <c:yMode val="edge"/>
          <c:x val="0.177777777777778"/>
          <c:y val="0.119638752926154"/>
          <c:w val="0.186111111111111"/>
          <c:h val="0.392776477264666"/>
        </c:manualLayout>
      </c:layout>
      <c:overlay val="0"/>
      <c:spPr>
        <a:solidFill>
          <a:srgbClr val="ffffff"/>
        </a:solidFill>
        <a:ln w="12600">
          <a:solidFill>
            <a:srgbClr val="000000"/>
          </a:solidFill>
          <a:round/>
        </a:ln>
      </c:spPr>
      <c:txPr>
        <a:bodyPr/>
        <a:lstStyle/>
        <a:p>
          <a:pPr>
            <a:defRPr b="0" sz="1285" spc="-1" strike="noStrike">
              <a:solidFill>
                <a:srgbClr val="000000"/>
              </a:solidFill>
              <a:latin typeface="Arial"/>
              <a:ea typeface="Arial"/>
            </a:defRPr>
          </a:pPr>
        </a:p>
      </c:txPr>
    </c:legend>
    <c:plotVisOnly val="1"/>
    <c:dispBlanksAs val="gap"/>
  </c:chart>
  <c:spPr>
    <a:noFill/>
    <a:ln w="936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142560</xdr:colOff>
      <xdr:row>34</xdr:row>
      <xdr:rowOff>111600</xdr:rowOff>
    </xdr:to>
    <xdr:graphicFrame>
      <xdr:nvGraphicFramePr>
        <xdr:cNvPr id="0" name="Graphique 1"/>
        <xdr:cNvGraphicFramePr/>
      </xdr:nvGraphicFramePr>
      <xdr:xfrm>
        <a:off x="0" y="0"/>
        <a:ext cx="9143640" cy="5638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8</xdr:col>
      <xdr:colOff>52560</xdr:colOff>
      <xdr:row>17</xdr:row>
      <xdr:rowOff>46080</xdr:rowOff>
    </xdr:from>
    <xdr:to>
      <xdr:col>8</xdr:col>
      <xdr:colOff>168840</xdr:colOff>
      <xdr:row>18</xdr:row>
      <xdr:rowOff>72000</xdr:rowOff>
    </xdr:to>
    <xdr:sp>
      <xdr:nvSpPr>
        <xdr:cNvPr id="1" name="CustomShape 1"/>
        <xdr:cNvSpPr/>
      </xdr:nvSpPr>
      <xdr:spPr>
        <a:xfrm>
          <a:off x="4853160" y="2809440"/>
          <a:ext cx="116280" cy="188640"/>
        </a:xfrm>
        <a:prstGeom prst="rect">
          <a:avLst/>
        </a:prstGeom>
        <a:noFill/>
        <a:ln>
          <a:noFill/>
        </a:ln>
      </xdr:spPr>
      <xdr:style>
        <a:lnRef idx="0"/>
        <a:fillRef idx="0"/>
        <a:effectRef idx="0"/>
        <a:fontRef idx="minor"/>
      </xdr:style>
      <xdr:txBody>
        <a:bodyPr lIns="36720" rIns="36720" tIns="27360" bIns="27360" anchor="ctr">
          <a:noAutofit/>
        </a:bodyPr>
        <a:p>
          <a:pPr algn="ctr">
            <a:lnSpc>
              <a:spcPct val="100000"/>
            </a:lnSpc>
          </a:pPr>
          <a:r>
            <a:rPr b="0" lang="fr-FR" sz="1000" spc="-1" strike="noStrike">
              <a:solidFill>
                <a:srgbClr val="000000"/>
              </a:solidFill>
              <a:latin typeface="Arial"/>
            </a:rPr>
            <a:t>,</a:t>
          </a:r>
          <a:endParaRPr b="0" lang="en-GB" sz="1000" spc="-1" strike="noStrike">
            <a:latin typeface="Times New Roman"/>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Users/t.piketty/AppData/Roaming/Microsoft/Excel/https::nowa.nuff.ox.ac.uk:senate%20poverty%20response/pov%20response/minimum%20wage.xls"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Dropbox/Piketty2013Capital21c/VersionJuillet2013/xls/https::nowa.nuff.ox.ac.uk:senate%20poverty%20response/pov%20response/minimum%20wage.xls" TargetMode="External"/>
</Relationships>
</file>

<file path=xl/externalLinks/_rels/externalLink3.xml.rels><?xml version="1.0" encoding="UTF-8"?>
<Relationships xmlns="http://schemas.openxmlformats.org/package/2006/relationships"><Relationship Id="rId1" Type="http://schemas.openxmlformats.org/officeDocument/2006/relationships/externalLinkPath" Target="P/joint%20income%20dist/All%20couples%201970%20to%202004%20MFTTAWE%20comparison.xls" TargetMode="External"/>
</Relationships>
</file>

<file path=xl/externalLinks/_rels/externalLink4.xml.rels><?xml version="1.0" encoding="UTF-8"?>
<Relationships xmlns="http://schemas.openxmlformats.org/package/2006/relationships"><Relationship Id="rId1" Type="http://schemas.openxmlformats.org/officeDocument/2006/relationships/externalLinkPath" Target="Users/t.piketty/Dropbox/WorldWealth/Work/CapitalIsBack/Germany.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Source"/>
      <sheetName val="Basic Wage"/>
      <sheetName val="Minimum wage"/>
      <sheetName val="MTAWE"/>
      <sheetName val="Minimum wage tax "/>
      <sheetName val="C10+C14 since 1971 + Reason"/>
      <sheetName val="rba table"/>
      <sheetName val="eeh"/>
      <sheetName val="Bond material"/>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ource"/>
      <sheetName val="Basic Wage"/>
      <sheetName val="Minimum wage"/>
      <sheetName val="MTAWE"/>
      <sheetName val="Minimum wage tax "/>
      <sheetName val="C10+C14 since 1971 + Reason"/>
      <sheetName val="rba table"/>
      <sheetName val="eeh"/>
      <sheetName val="Bond material"/>
    </sheetNames>
    <sheetDataSet>
      <sheetData sheetId="0"/>
      <sheetData sheetId="1"/>
      <sheetData sheetId="2"/>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Comparison"/>
      <sheetName val="Output"/>
      <sheetName val="Incomes 1"/>
      <sheetName val="Incomes 1a"/>
      <sheetName val="Incomes 1b"/>
      <sheetName val="Incomes 2"/>
      <sheetName val="Incomes 3"/>
      <sheetName val="NRRs 1"/>
      <sheetName val="NRRs 2"/>
      <sheetName val="NRRs 3"/>
      <sheetName val="Index 1"/>
      <sheetName val="Index 2"/>
      <sheetName val="Index 3"/>
      <sheetName val="Tax burden"/>
      <sheetName val="1970"/>
      <sheetName val="1971"/>
      <sheetName val="1972"/>
      <sheetName val="1973"/>
      <sheetName val="1974"/>
      <sheetName val="1975"/>
      <sheetName val="1976"/>
      <sheetName val="1977"/>
      <sheetName val="1978"/>
      <sheetName val="1979"/>
      <sheetName val="1980"/>
      <sheetName val="1981"/>
      <sheetName val="1982"/>
      <sheetName val="1983"/>
      <sheetName val="1984"/>
      <sheetName val="1985"/>
      <sheetName val="1986"/>
      <sheetName val="1987"/>
      <sheetName val="1988"/>
      <sheetName val="1989"/>
      <sheetName val="1990"/>
      <sheetName val="1991"/>
      <sheetName val="1992"/>
      <sheetName val="1993"/>
      <sheetName val="1994"/>
      <sheetName val="1995"/>
      <sheetName val="1996"/>
      <sheetName val="1997"/>
      <sheetName val="1998"/>
      <sheetName val="1999"/>
      <sheetName val="2000"/>
      <sheetName val="2001"/>
      <sheetName val="2002"/>
      <sheetName val="2003"/>
      <sheetName val="200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ummary"/>
      <sheetName val="TableDE1"/>
      <sheetName val="TableDE2"/>
      <sheetName val="TableDE3"/>
      <sheetName val="TableDE3b"/>
      <sheetName val="TableDE3c"/>
      <sheetName val="TableDE3d"/>
      <sheetName val="TableDE3e"/>
      <sheetName val="TableDE4a"/>
      <sheetName val="TableDE4b"/>
      <sheetName val="TableDE4c"/>
      <sheetName val="TableDE4e"/>
      <sheetName val="TableDE4f"/>
      <sheetName val="TableDE4g"/>
      <sheetName val="TableDE5a"/>
      <sheetName val="TableDE5b"/>
      <sheetName val="TableDE5c"/>
      <sheetName val="TableDE6a"/>
      <sheetName val="TableDE6b"/>
      <sheetName val="TableDE6c"/>
      <sheetName val="TableDE6d"/>
      <sheetName val="TableDE6e"/>
      <sheetName val="TableDE6f"/>
      <sheetName val="TableDE6g"/>
      <sheetName val="TableDE8"/>
      <sheetName val="TableDE9"/>
      <sheetName val="TableDE10"/>
      <sheetName val="TableDE11a"/>
      <sheetName val="TableDE11b"/>
      <sheetName val="TableDE12"/>
      <sheetName val="TableDE12b"/>
      <sheetName val="TableDE12c"/>
      <sheetName val="TableDE13"/>
      <sheetName val="TableDE14a"/>
      <sheetName val="TableDE15a"/>
      <sheetName val="G-Beta (2)"/>
      <sheetName val="G-Beta (5)"/>
      <sheetName val="G-Beta (6)"/>
      <sheetName val="G-Beta (7)"/>
      <sheetName val="G-Beta (8)"/>
      <sheetName val="G-Beta (9)"/>
      <sheetName val="G-Beta (10)"/>
      <sheetName val="G-Beta (11)"/>
      <sheetName val="DataDE1"/>
      <sheetName val="DateDE1b"/>
      <sheetName val="DataDE1c"/>
      <sheetName val="DataDE2"/>
      <sheetName val="DataDE2b"/>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5625" defaultRowHeight="12.8" zeroHeight="false" outlineLevelRow="0" outlineLevelCol="0"/>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5" activeCellId="0" sqref="K5"/>
    </sheetView>
  </sheetViews>
  <sheetFormatPr defaultColWidth="8.83984375" defaultRowHeight="12" zeroHeight="false" outlineLevelRow="0" outlineLevelCol="0"/>
  <cols>
    <col collapsed="false" customWidth="true" hidden="false" outlineLevel="0" max="1" min="1" style="0" width="20.83"/>
    <col collapsed="false" customWidth="true" hidden="false" outlineLevel="0" max="5" min="2" style="0" width="15.83"/>
    <col collapsed="false" customWidth="true" hidden="false" outlineLevel="0" max="6" min="6" style="0" width="11.5"/>
  </cols>
  <sheetData>
    <row r="1" customFormat="false" ht="13" hidden="false" customHeight="false" outlineLevel="0" collapsed="false"/>
    <row r="2" customFormat="false" ht="19.75" hidden="false" customHeight="true" outlineLevel="0" collapsed="false">
      <c r="A2" s="1" t="s">
        <v>0</v>
      </c>
      <c r="B2" s="1"/>
      <c r="C2" s="1"/>
      <c r="D2" s="1"/>
      <c r="E2" s="1"/>
    </row>
    <row r="3" customFormat="false" ht="19.75" hidden="false" customHeight="true" outlineLevel="0" collapsed="false">
      <c r="A3" s="1"/>
      <c r="B3" s="1"/>
      <c r="C3" s="1"/>
      <c r="D3" s="1"/>
      <c r="E3" s="1"/>
    </row>
    <row r="4" customFormat="false" ht="19.75" hidden="false" customHeight="true" outlineLevel="0" collapsed="false">
      <c r="A4" s="2"/>
      <c r="B4" s="2"/>
      <c r="C4" s="2"/>
      <c r="D4" s="2"/>
      <c r="E4" s="2"/>
      <c r="G4" s="3" t="s">
        <v>1</v>
      </c>
      <c r="H4" s="4"/>
      <c r="I4" s="4"/>
      <c r="J4" s="4"/>
      <c r="K4" s="5"/>
    </row>
    <row r="5" customFormat="false" ht="60" hidden="false" customHeight="true" outlineLevel="0" collapsed="false">
      <c r="A5" s="6" t="s">
        <v>2</v>
      </c>
      <c r="B5" s="7" t="s">
        <v>3</v>
      </c>
      <c r="C5" s="7" t="s">
        <v>4</v>
      </c>
      <c r="D5" s="7" t="s">
        <v>5</v>
      </c>
      <c r="E5" s="7" t="s">
        <v>6</v>
      </c>
      <c r="G5" s="8" t="s">
        <v>7</v>
      </c>
      <c r="H5" s="9" t="s">
        <v>8</v>
      </c>
      <c r="I5" s="9" t="s">
        <v>9</v>
      </c>
      <c r="J5" s="9" t="s">
        <v>5</v>
      </c>
      <c r="K5" s="10" t="s">
        <v>6</v>
      </c>
    </row>
    <row r="6" customFormat="false" ht="19.75" hidden="false" customHeight="true" outlineLevel="0" collapsed="false">
      <c r="A6" s="11" t="n">
        <v>1870</v>
      </c>
      <c r="B6" s="12" t="n">
        <f aca="false">B7+0.005</f>
        <v>0.0662222222222222</v>
      </c>
      <c r="C6" s="12" t="n">
        <f aca="false">AVERAGE(I$8:I$17)/0.9</f>
        <v>0.075</v>
      </c>
      <c r="D6" s="12" t="n">
        <f aca="false">D7</f>
        <v>0.0777777777777778</v>
      </c>
      <c r="E6" s="12" t="n">
        <f aca="false">AVERAGE(K$8:K$17)</f>
        <v>0.08</v>
      </c>
      <c r="G6" s="8" t="n">
        <v>1868</v>
      </c>
      <c r="H6" s="13"/>
      <c r="I6" s="14" t="n">
        <v>0.074</v>
      </c>
      <c r="J6" s="14"/>
      <c r="K6" s="15"/>
    </row>
    <row r="7" customFormat="false" ht="19.75" hidden="false" customHeight="true" outlineLevel="0" collapsed="false">
      <c r="A7" s="16" t="n">
        <v>1880</v>
      </c>
      <c r="B7" s="17" t="n">
        <f aca="false">B9</f>
        <v>0.0612222222222222</v>
      </c>
      <c r="C7" s="17" t="n">
        <f aca="false">AVERAGE(I$18:I$27)/0.9</f>
        <v>0.0888888888888889</v>
      </c>
      <c r="D7" s="17" t="n">
        <f aca="false">AVERAGE(J$18:J$27)/0.9</f>
        <v>0.0777777777777778</v>
      </c>
      <c r="E7" s="17" t="n">
        <f aca="false">AVERAGE(K$18:K$27)</f>
        <v>0.08</v>
      </c>
      <c r="G7" s="8" t="n">
        <v>1869</v>
      </c>
      <c r="H7" s="13"/>
      <c r="I7" s="14"/>
      <c r="J7" s="14"/>
      <c r="K7" s="15"/>
    </row>
    <row r="8" customFormat="false" ht="19.75" hidden="false" customHeight="true" outlineLevel="0" collapsed="false">
      <c r="A8" s="16" t="n">
        <v>1890</v>
      </c>
      <c r="B8" s="17" t="n">
        <f aca="false">B9+0.005</f>
        <v>0.0662222222222222</v>
      </c>
      <c r="C8" s="17" t="n">
        <f aca="false">AVERAGE(I$28:I$37)/0.9</f>
        <v>0.0844444444444444</v>
      </c>
      <c r="D8" s="17" t="n">
        <f aca="false">AVERAGE(J$28:J$37)/0.9</f>
        <v>0.0955555555555555</v>
      </c>
      <c r="E8" s="17" t="n">
        <f aca="false">AVERAGE(K$28:K$37)</f>
        <v>0.0884090341660371</v>
      </c>
      <c r="G8" s="8" t="n">
        <v>1870</v>
      </c>
      <c r="H8" s="13"/>
      <c r="I8" s="14"/>
      <c r="J8" s="14"/>
      <c r="K8" s="18" t="n">
        <v>0.08</v>
      </c>
    </row>
    <row r="9" customFormat="false" ht="19.75" hidden="false" customHeight="true" outlineLevel="0" collapsed="false">
      <c r="A9" s="16" t="n">
        <v>1900</v>
      </c>
      <c r="B9" s="17" t="n">
        <f aca="false">AVERAGE(H$38:H$47)/0.9</f>
        <v>0.0612222222222222</v>
      </c>
      <c r="C9" s="17" t="n">
        <f aca="false">AVERAGE(I$38:I$47)/0.9</f>
        <v>0.0972222222222222</v>
      </c>
      <c r="D9" s="17" t="n">
        <f aca="false">AVERAGE(J$38:J$47)/0.9</f>
        <v>0.0911111111111111</v>
      </c>
      <c r="E9" s="17" t="n">
        <f aca="false">AVERAGE(K$38:K$47)</f>
        <v>0.0880109760507328</v>
      </c>
      <c r="G9" s="8" t="n">
        <v>1871</v>
      </c>
      <c r="H9" s="13"/>
      <c r="I9" s="14"/>
      <c r="J9" s="14"/>
      <c r="K9" s="18"/>
    </row>
    <row r="10" customFormat="false" ht="19.75" hidden="false" customHeight="true" outlineLevel="0" collapsed="false">
      <c r="A10" s="16" t="n">
        <v>1910</v>
      </c>
      <c r="B10" s="17" t="n">
        <f aca="false">AVERAGE(H$48:H$57)/0.9</f>
        <v>0.0721</v>
      </c>
      <c r="C10" s="17" t="n">
        <f aca="false">AVERAGE(I$48:I$57)/0.9</f>
        <v>0.107777777777778</v>
      </c>
      <c r="D10" s="17" t="n">
        <f aca="false">AVERAGE(J$48:J$57)/0.9</f>
        <v>0.107407407407407</v>
      </c>
      <c r="E10" s="17" t="n">
        <f aca="false">AVERAGE(K$48:K$57)</f>
        <v>0.0757625479826573</v>
      </c>
      <c r="G10" s="8" t="n">
        <v>1872</v>
      </c>
      <c r="H10" s="13"/>
      <c r="I10" s="14" t="n">
        <v>0.068</v>
      </c>
      <c r="J10" s="14"/>
      <c r="K10" s="18"/>
    </row>
    <row r="11" customFormat="false" ht="19.75" hidden="false" customHeight="true" outlineLevel="0" collapsed="false">
      <c r="A11" s="16" t="n">
        <v>1920</v>
      </c>
      <c r="B11" s="17" t="n">
        <f aca="false">AVERAGE(H$58:H$67)/0.9</f>
        <v>0.112077777777778</v>
      </c>
      <c r="C11" s="17" t="n">
        <f aca="false">AVERAGE(I$58:I$67)/0.9</f>
        <v>0.213888888888889</v>
      </c>
      <c r="D11" s="17" t="n">
        <f aca="false">AVERAGE(J$58:J$67)/0.9</f>
        <v>0.126111111111111</v>
      </c>
      <c r="E11" s="17" t="n">
        <f aca="false">AVERAGE(K$58:K$67)</f>
        <v>0.138956979270702</v>
      </c>
      <c r="G11" s="8" t="n">
        <v>1873</v>
      </c>
      <c r="H11" s="13"/>
      <c r="I11" s="14"/>
      <c r="J11" s="14"/>
      <c r="K11" s="18"/>
    </row>
    <row r="12" customFormat="false" ht="19.75" hidden="false" customHeight="true" outlineLevel="0" collapsed="false">
      <c r="A12" s="16" t="n">
        <v>1930</v>
      </c>
      <c r="B12" s="17" t="n">
        <f aca="false">AVERAGE(H$68:H$77)/0.9</f>
        <v>0.165588888888889</v>
      </c>
      <c r="C12" s="17" t="n">
        <f aca="false">AVERAGE(I$68:I$77)/0.9</f>
        <v>0.205555555555556</v>
      </c>
      <c r="D12" s="17" t="n">
        <f aca="false">AVERAGE(J$68:J$77)/0.9</f>
        <v>0.149444444444444</v>
      </c>
      <c r="E12" s="17" t="n">
        <f aca="false">AVERAGE(K$68:K$77)</f>
        <v>0.187307607212448</v>
      </c>
      <c r="G12" s="8" t="n">
        <v>1874</v>
      </c>
      <c r="H12" s="13"/>
      <c r="I12" s="14"/>
      <c r="J12" s="14"/>
      <c r="K12" s="18"/>
    </row>
    <row r="13" customFormat="false" ht="19.75" hidden="false" customHeight="true" outlineLevel="0" collapsed="false">
      <c r="A13" s="16" t="n">
        <v>1940</v>
      </c>
      <c r="B13" s="17" t="n">
        <f aca="false">AVERAGE(H$78:H$87)/0.9</f>
        <v>0.238488888888889</v>
      </c>
      <c r="C13" s="17" t="n">
        <f aca="false">AVERAGE(I$78:I$87)/0.9</f>
        <v>0.295</v>
      </c>
      <c r="D13" s="17" t="n">
        <f aca="false">AVERAGE(J$78:J$87)/0.9</f>
        <v>0.212368398206249</v>
      </c>
      <c r="E13" s="17" t="n">
        <f aca="false">AVERAGE(K$78:K$87)</f>
        <v>0.21282256615234</v>
      </c>
      <c r="G13" s="8" t="n">
        <v>1875</v>
      </c>
      <c r="H13" s="13"/>
      <c r="I13" s="19" t="n">
        <v>0.067</v>
      </c>
      <c r="J13" s="14"/>
      <c r="K13" s="18"/>
    </row>
    <row r="14" customFormat="false" ht="19.75" hidden="false" customHeight="true" outlineLevel="0" collapsed="false">
      <c r="A14" s="16" t="n">
        <v>1950</v>
      </c>
      <c r="B14" s="17" t="n">
        <f aca="false">AVERAGE(H$88:H$97)/0.9</f>
        <v>0.2691</v>
      </c>
      <c r="C14" s="17" t="n">
        <f aca="false">AVERAGE(I$88:I$97)/0.9</f>
        <v>0.36196644943632</v>
      </c>
      <c r="D14" s="17" t="n">
        <f aca="false">AVERAGE(J$88:J$97)/0.9</f>
        <v>0.277370670288496</v>
      </c>
      <c r="E14" s="17" t="n">
        <f aca="false">AVERAGE(K$88:K$97)</f>
        <v>0.310271867983018</v>
      </c>
      <c r="G14" s="8" t="n">
        <v>1876</v>
      </c>
      <c r="H14" s="13"/>
      <c r="I14" s="14"/>
      <c r="J14" s="14"/>
      <c r="K14" s="18"/>
    </row>
    <row r="15" customFormat="false" ht="19.75" hidden="false" customHeight="true" outlineLevel="0" collapsed="false">
      <c r="A15" s="16" t="n">
        <v>1960</v>
      </c>
      <c r="B15" s="17" t="n">
        <f aca="false">AVERAGE(H$98:H$107)/0.9</f>
        <v>0.284144444444444</v>
      </c>
      <c r="C15" s="17" t="n">
        <f aca="false">AVERAGE(I$98:I$107)/0.9</f>
        <v>0.354623235113651</v>
      </c>
      <c r="D15" s="17" t="n">
        <f aca="false">AVERAGE(J$98:J$107)/0.9</f>
        <v>0.372305014620105</v>
      </c>
      <c r="E15" s="17" t="n">
        <f aca="false">AVERAGE(K$98:K$107)</f>
        <v>0.352337970828711</v>
      </c>
      <c r="G15" s="8" t="n">
        <v>1877</v>
      </c>
      <c r="H15" s="13"/>
      <c r="I15" s="14"/>
      <c r="J15" s="14"/>
      <c r="K15" s="18"/>
    </row>
    <row r="16" customFormat="false" ht="19.75" hidden="false" customHeight="true" outlineLevel="0" collapsed="false">
      <c r="A16" s="16" t="n">
        <v>1970</v>
      </c>
      <c r="B16" s="17" t="n">
        <f aca="false">AVERAGE(H$108:H$117)/0.9</f>
        <v>0.297166666666667</v>
      </c>
      <c r="C16" s="17" t="n">
        <f aca="false">AVERAGE(I$108:I$117)/0.9</f>
        <v>0.376036770882488</v>
      </c>
      <c r="D16" s="17" t="n">
        <f aca="false">AVERAGE(J$108:J$117)/0.9</f>
        <v>0.471123558778486</v>
      </c>
      <c r="E16" s="17" t="n">
        <f aca="false">AVERAGE(K$108:K$117)</f>
        <v>0.38938893680191</v>
      </c>
      <c r="G16" s="8" t="n">
        <v>1878</v>
      </c>
      <c r="H16" s="13"/>
      <c r="I16" s="14"/>
      <c r="J16" s="14"/>
      <c r="K16" s="18"/>
    </row>
    <row r="17" customFormat="false" ht="19.75" hidden="false" customHeight="true" outlineLevel="0" collapsed="false">
      <c r="A17" s="16" t="n">
        <v>1980</v>
      </c>
      <c r="B17" s="17" t="n">
        <f aca="false">AVERAGE(H$118:H$127)/0.9</f>
        <v>0.3073</v>
      </c>
      <c r="C17" s="17" t="n">
        <f aca="false">AVERAGE(I$118:I$127)/0.9</f>
        <v>0.406415437163963</v>
      </c>
      <c r="D17" s="17" t="n">
        <f aca="false">AVERAGE(J$118:J$127)/0.9</f>
        <v>0.541538664731685</v>
      </c>
      <c r="E17" s="17" t="n">
        <f aca="false">AVERAGE(K$118:K$127)</f>
        <v>0.462991199299562</v>
      </c>
      <c r="G17" s="8" t="n">
        <v>1879</v>
      </c>
      <c r="H17" s="13"/>
      <c r="I17" s="14"/>
      <c r="J17" s="14"/>
      <c r="K17" s="18"/>
    </row>
    <row r="18" customFormat="false" ht="19.75" hidden="false" customHeight="true" outlineLevel="0" collapsed="false">
      <c r="A18" s="16" t="n">
        <v>1990</v>
      </c>
      <c r="B18" s="17" t="n">
        <f aca="false">AVERAGE(H$128:H$137)/0.9</f>
        <v>0.306533333333333</v>
      </c>
      <c r="C18" s="17" t="n">
        <f aca="false">AVERAGE(I$128:I$137)/0.9</f>
        <v>0.379970127995403</v>
      </c>
      <c r="D18" s="17" t="n">
        <f aca="false">AVERAGE(J$128:J$137)/0.9</f>
        <v>0.546333592486072</v>
      </c>
      <c r="E18" s="17" t="n">
        <f aca="false">AVERAGE(K$128:K$137)</f>
        <v>0.483225831544601</v>
      </c>
      <c r="G18" s="8" t="n">
        <v>1880</v>
      </c>
      <c r="H18" s="13"/>
      <c r="I18" s="14" t="n">
        <v>0.075</v>
      </c>
      <c r="J18" s="14" t="n">
        <v>0.07</v>
      </c>
      <c r="K18" s="18" t="n">
        <v>0.08</v>
      </c>
    </row>
    <row r="19" customFormat="false" ht="19.75" hidden="false" customHeight="true" outlineLevel="0" collapsed="false">
      <c r="A19" s="16" t="n">
        <v>2000</v>
      </c>
      <c r="B19" s="17" t="n">
        <f aca="false">AVERAGE(H$138:H$147)/0.9</f>
        <v>0.30083950617284</v>
      </c>
      <c r="C19" s="17" t="n">
        <f aca="false">AVERAGE(I$138:I$147)/0.9</f>
        <v>0.395613052045935</v>
      </c>
      <c r="D19" s="17" t="n">
        <f aca="false">AVERAGE(J$138:J$147)/0.9</f>
        <v>0.546403376137472</v>
      </c>
      <c r="E19" s="17" t="n">
        <f aca="false">AVERAGE(K$138:K$147)</f>
        <v>0.493714476313915</v>
      </c>
      <c r="G19" s="8" t="n">
        <v>1881</v>
      </c>
      <c r="H19" s="13"/>
      <c r="I19" s="14"/>
      <c r="J19" s="14"/>
      <c r="K19" s="18"/>
    </row>
    <row r="20" customFormat="false" ht="19.75" hidden="false" customHeight="true" outlineLevel="0" collapsed="false">
      <c r="A20" s="20" t="n">
        <v>2010</v>
      </c>
      <c r="B20" s="21" t="n">
        <f aca="false">AVERAGE(H$145:H$146)/0.9</f>
        <v>0.3085</v>
      </c>
      <c r="C20" s="21" t="n">
        <f aca="false">AVERAGE(I$145:I$146)/0.9</f>
        <v>0.400905327607167</v>
      </c>
      <c r="D20" s="21" t="n">
        <f aca="false">AVERAGE(J$145:J$146)/0.9</f>
        <v>0.53628623474566</v>
      </c>
      <c r="E20" s="21" t="n">
        <f aca="false">AVERAGE(K$145:K$146)</f>
        <v>0.493141482448937</v>
      </c>
      <c r="G20" s="8" t="n">
        <v>1882</v>
      </c>
      <c r="H20" s="13"/>
      <c r="I20" s="14"/>
      <c r="J20" s="14"/>
      <c r="K20" s="18"/>
    </row>
    <row r="21" customFormat="false" ht="19.75" hidden="false" customHeight="true" outlineLevel="0" collapsed="false">
      <c r="A21" s="2"/>
      <c r="B21" s="2"/>
      <c r="C21" s="2"/>
      <c r="D21" s="2"/>
      <c r="E21" s="2"/>
      <c r="G21" s="8" t="n">
        <v>1883</v>
      </c>
      <c r="H21" s="13"/>
      <c r="I21" s="14"/>
      <c r="J21" s="14"/>
      <c r="K21" s="18"/>
    </row>
    <row r="22" customFormat="false" ht="19.75" hidden="false" customHeight="true" outlineLevel="0" collapsed="false">
      <c r="A22" s="2"/>
      <c r="B22" s="2"/>
      <c r="C22" s="2"/>
      <c r="D22" s="2"/>
      <c r="E22" s="2"/>
      <c r="G22" s="8" t="n">
        <v>1884</v>
      </c>
      <c r="H22" s="13"/>
      <c r="I22" s="14"/>
      <c r="J22" s="14"/>
      <c r="K22" s="18"/>
    </row>
    <row r="23" customFormat="false" ht="19.75" hidden="false" customHeight="true" outlineLevel="0" collapsed="false">
      <c r="A23" s="2"/>
      <c r="B23" s="2"/>
      <c r="C23" s="2"/>
      <c r="D23" s="2"/>
      <c r="E23" s="2"/>
      <c r="G23" s="8" t="n">
        <v>1885</v>
      </c>
      <c r="H23" s="13"/>
      <c r="I23" s="14" t="n">
        <v>0.085</v>
      </c>
      <c r="J23" s="14"/>
      <c r="K23" s="18"/>
    </row>
    <row r="24" customFormat="false" ht="19.75" hidden="false" customHeight="true" outlineLevel="0" collapsed="false">
      <c r="A24" s="2"/>
      <c r="B24" s="2"/>
      <c r="C24" s="2"/>
      <c r="D24" s="2"/>
      <c r="E24" s="2"/>
      <c r="G24" s="8" t="n">
        <v>1886</v>
      </c>
      <c r="H24" s="13"/>
      <c r="I24" s="14"/>
      <c r="J24" s="14"/>
      <c r="K24" s="18"/>
    </row>
    <row r="25" customFormat="false" ht="12" hidden="false" customHeight="false" outlineLevel="0" collapsed="false">
      <c r="G25" s="8" t="n">
        <v>1887</v>
      </c>
      <c r="H25" s="13"/>
      <c r="I25" s="14"/>
      <c r="J25" s="14"/>
      <c r="K25" s="18"/>
    </row>
    <row r="26" customFormat="false" ht="12" hidden="false" customHeight="false" outlineLevel="0" collapsed="false">
      <c r="G26" s="8" t="n">
        <v>1888</v>
      </c>
      <c r="H26" s="13"/>
      <c r="I26" s="14"/>
      <c r="J26" s="14"/>
      <c r="K26" s="18"/>
    </row>
    <row r="27" customFormat="false" ht="12" hidden="false" customHeight="false" outlineLevel="0" collapsed="false">
      <c r="G27" s="8" t="n">
        <v>1889</v>
      </c>
      <c r="H27" s="13"/>
      <c r="I27" s="14"/>
      <c r="J27" s="14"/>
      <c r="K27" s="18"/>
    </row>
    <row r="28" customFormat="false" ht="12" hidden="false" customHeight="false" outlineLevel="0" collapsed="false">
      <c r="G28" s="8" t="n">
        <v>1890</v>
      </c>
      <c r="H28" s="13"/>
      <c r="I28" s="14" t="n">
        <v>0.074</v>
      </c>
      <c r="J28" s="14" t="n">
        <v>0.086</v>
      </c>
      <c r="K28" s="18" t="n">
        <v>0.08</v>
      </c>
    </row>
    <row r="29" customFormat="false" ht="12" hidden="false" customHeight="false" outlineLevel="0" collapsed="false">
      <c r="G29" s="8" t="n">
        <v>1891</v>
      </c>
      <c r="H29" s="13"/>
      <c r="I29" s="14"/>
      <c r="J29" s="14"/>
      <c r="K29" s="15"/>
    </row>
    <row r="30" customFormat="false" ht="12" hidden="false" customHeight="false" outlineLevel="0" collapsed="false">
      <c r="G30" s="8" t="n">
        <v>1892</v>
      </c>
      <c r="H30" s="13"/>
      <c r="I30" s="14"/>
      <c r="J30" s="14"/>
      <c r="K30" s="15"/>
    </row>
    <row r="31" customFormat="false" ht="12" hidden="false" customHeight="false" outlineLevel="0" collapsed="false">
      <c r="G31" s="8" t="n">
        <v>1893</v>
      </c>
      <c r="H31" s="13"/>
      <c r="I31" s="14"/>
      <c r="J31" s="14"/>
      <c r="K31" s="15"/>
    </row>
    <row r="32" customFormat="false" ht="12" hidden="false" customHeight="false" outlineLevel="0" collapsed="false">
      <c r="G32" s="8" t="n">
        <v>1894</v>
      </c>
      <c r="H32" s="13"/>
      <c r="I32" s="14"/>
      <c r="J32" s="14"/>
      <c r="K32" s="15"/>
    </row>
    <row r="33" customFormat="false" ht="12" hidden="false" customHeight="false" outlineLevel="0" collapsed="false">
      <c r="G33" s="8" t="n">
        <v>1895</v>
      </c>
      <c r="H33" s="13"/>
      <c r="I33" s="14" t="n">
        <v>0.078</v>
      </c>
      <c r="J33" s="14"/>
      <c r="K33" s="15"/>
    </row>
    <row r="34" customFormat="false" ht="12" hidden="false" customHeight="false" outlineLevel="0" collapsed="false">
      <c r="G34" s="8" t="n">
        <v>1896</v>
      </c>
      <c r="H34" s="13"/>
      <c r="I34" s="14"/>
      <c r="J34" s="14"/>
      <c r="K34" s="18" t="n">
        <v>0.0887433145047839</v>
      </c>
    </row>
    <row r="35" customFormat="false" ht="12" hidden="false" customHeight="false" outlineLevel="0" collapsed="false">
      <c r="G35" s="8" t="n">
        <v>1897</v>
      </c>
      <c r="H35" s="13"/>
      <c r="I35" s="14"/>
      <c r="J35" s="14"/>
      <c r="K35" s="18" t="n">
        <v>0.0949769049339336</v>
      </c>
    </row>
    <row r="36" customFormat="false" ht="12" hidden="false" customHeight="false" outlineLevel="0" collapsed="false">
      <c r="G36" s="8" t="n">
        <v>1898</v>
      </c>
      <c r="H36" s="13"/>
      <c r="I36" s="14"/>
      <c r="J36" s="14"/>
      <c r="K36" s="18" t="n">
        <v>0.0913195538866192</v>
      </c>
    </row>
    <row r="37" customFormat="false" ht="12" hidden="false" customHeight="false" outlineLevel="0" collapsed="false">
      <c r="G37" s="8" t="n">
        <v>1899</v>
      </c>
      <c r="H37" s="13"/>
      <c r="I37" s="14"/>
      <c r="J37" s="14"/>
      <c r="K37" s="18" t="n">
        <v>0.0870053975048489</v>
      </c>
    </row>
    <row r="38" customFormat="false" ht="12" hidden="false" customHeight="false" outlineLevel="0" collapsed="false">
      <c r="G38" s="8" t="n">
        <v>1900</v>
      </c>
      <c r="H38" s="13"/>
      <c r="I38" s="14" t="n">
        <v>0.079</v>
      </c>
      <c r="J38" s="14" t="n">
        <v>0.082</v>
      </c>
      <c r="K38" s="18" t="n">
        <v>0.0873933265734381</v>
      </c>
    </row>
    <row r="39" customFormat="false" ht="12" hidden="false" customHeight="false" outlineLevel="0" collapsed="false">
      <c r="G39" s="8" t="n">
        <v>1901</v>
      </c>
      <c r="H39" s="13"/>
      <c r="I39" s="14"/>
      <c r="J39" s="14"/>
      <c r="K39" s="18" t="n">
        <v>0.0884328426405498</v>
      </c>
    </row>
    <row r="40" customFormat="false" ht="12" hidden="false" customHeight="false" outlineLevel="0" collapsed="false">
      <c r="G40" s="8" t="n">
        <v>1902</v>
      </c>
      <c r="H40" s="14" t="n">
        <v>0.0561</v>
      </c>
      <c r="I40" s="14"/>
      <c r="J40" s="14"/>
      <c r="K40" s="18" t="n">
        <v>0.0898289682514537</v>
      </c>
    </row>
    <row r="41" customFormat="false" ht="12" hidden="false" customHeight="false" outlineLevel="0" collapsed="false">
      <c r="G41" s="8" t="n">
        <v>1903</v>
      </c>
      <c r="H41" s="14" t="n">
        <v>0.0552</v>
      </c>
      <c r="I41" s="14"/>
      <c r="J41" s="14"/>
      <c r="K41" s="18" t="n">
        <v>0.0890420194703118</v>
      </c>
    </row>
    <row r="42" customFormat="false" ht="12" hidden="false" customHeight="false" outlineLevel="0" collapsed="false">
      <c r="G42" s="8" t="n">
        <v>1904</v>
      </c>
      <c r="H42" s="14" t="n">
        <v>0.057</v>
      </c>
      <c r="I42" s="14"/>
      <c r="J42" s="14"/>
      <c r="K42" s="18" t="n">
        <v>0.0876007205618058</v>
      </c>
    </row>
    <row r="43" customFormat="false" ht="12" hidden="false" customHeight="false" outlineLevel="0" collapsed="false">
      <c r="G43" s="8" t="n">
        <v>1905</v>
      </c>
      <c r="H43" s="14" t="n">
        <v>0.0531</v>
      </c>
      <c r="I43" s="14" t="n">
        <v>0.096</v>
      </c>
      <c r="J43" s="14"/>
      <c r="K43" s="18" t="n">
        <v>0.087089830295816</v>
      </c>
    </row>
    <row r="44" customFormat="false" ht="12" hidden="false" customHeight="false" outlineLevel="0" collapsed="false">
      <c r="G44" s="8" t="n">
        <v>1906</v>
      </c>
      <c r="H44" s="14" t="n">
        <v>0.0526</v>
      </c>
      <c r="I44" s="14"/>
      <c r="J44" s="14"/>
      <c r="K44" s="18" t="n">
        <v>0.0901949970522631</v>
      </c>
    </row>
    <row r="45" customFormat="false" ht="12" hidden="false" customHeight="false" outlineLevel="0" collapsed="false">
      <c r="G45" s="8" t="n">
        <v>1907</v>
      </c>
      <c r="H45" s="14" t="n">
        <v>0.051</v>
      </c>
      <c r="I45" s="14"/>
      <c r="J45" s="14"/>
      <c r="K45" s="18" t="n">
        <v>0.0863990321797448</v>
      </c>
    </row>
    <row r="46" customFormat="false" ht="12" hidden="false" customHeight="false" outlineLevel="0" collapsed="false">
      <c r="G46" s="8" t="n">
        <v>1908</v>
      </c>
      <c r="H46" s="14" t="n">
        <v>0.0584</v>
      </c>
      <c r="I46" s="14"/>
      <c r="J46" s="14"/>
      <c r="K46" s="18" t="n">
        <v>0.0872455593855718</v>
      </c>
    </row>
    <row r="47" customFormat="false" ht="12" hidden="false" customHeight="false" outlineLevel="0" collapsed="false">
      <c r="G47" s="8" t="n">
        <v>1909</v>
      </c>
      <c r="H47" s="14" t="n">
        <v>0.0574</v>
      </c>
      <c r="I47" s="14"/>
      <c r="J47" s="14"/>
      <c r="K47" s="18" t="n">
        <v>0.0868824640963728</v>
      </c>
    </row>
    <row r="48" customFormat="false" ht="12" hidden="false" customHeight="false" outlineLevel="0" collapsed="false">
      <c r="G48" s="8" t="n">
        <v>1910</v>
      </c>
      <c r="H48" s="14" t="n">
        <v>0.0588</v>
      </c>
      <c r="I48" s="14" t="n">
        <v>0.088</v>
      </c>
      <c r="J48" s="14" t="n">
        <v>0.091</v>
      </c>
      <c r="K48" s="18" t="n">
        <v>0.0921829662646545</v>
      </c>
    </row>
    <row r="49" customFormat="false" ht="12" hidden="false" customHeight="false" outlineLevel="0" collapsed="false">
      <c r="G49" s="8" t="n">
        <v>1911</v>
      </c>
      <c r="H49" s="14" t="n">
        <v>0.0592</v>
      </c>
      <c r="I49" s="14"/>
      <c r="J49" s="14"/>
      <c r="K49" s="18" t="n">
        <v>0.0917561479185158</v>
      </c>
    </row>
    <row r="50" customFormat="false" ht="12" hidden="false" customHeight="false" outlineLevel="0" collapsed="false">
      <c r="G50" s="8" t="n">
        <v>1912</v>
      </c>
      <c r="H50" s="14" t="n">
        <v>0.0566</v>
      </c>
      <c r="I50" s="14"/>
      <c r="J50" s="14"/>
      <c r="K50" s="18" t="n">
        <v>0.0816873996431564</v>
      </c>
    </row>
    <row r="51" customFormat="false" ht="12" hidden="false" customHeight="false" outlineLevel="0" collapsed="false">
      <c r="G51" s="8" t="n">
        <v>1913</v>
      </c>
      <c r="H51" s="14" t="n">
        <v>0.0578</v>
      </c>
      <c r="I51" s="14"/>
      <c r="J51" s="14" t="n">
        <v>0.082</v>
      </c>
      <c r="K51" s="18" t="n">
        <v>0.0857168304259052</v>
      </c>
    </row>
    <row r="52" customFormat="false" ht="12" hidden="false" customHeight="false" outlineLevel="0" collapsed="false">
      <c r="G52" s="8" t="n">
        <v>1914</v>
      </c>
      <c r="H52" s="14" t="n">
        <v>0.0662</v>
      </c>
      <c r="I52" s="14"/>
      <c r="J52" s="14"/>
      <c r="K52" s="18" t="n">
        <v>0.070652942865322</v>
      </c>
    </row>
    <row r="53" customFormat="false" ht="12" hidden="false" customHeight="false" outlineLevel="0" collapsed="false">
      <c r="G53" s="8" t="n">
        <v>1915</v>
      </c>
      <c r="H53" s="14" t="n">
        <v>0.0654</v>
      </c>
      <c r="I53" s="14" t="n">
        <v>0.106</v>
      </c>
      <c r="J53" s="14"/>
      <c r="K53" s="18" t="n">
        <v>0.063216137272916</v>
      </c>
    </row>
    <row r="54" customFormat="false" ht="12" hidden="false" customHeight="false" outlineLevel="0" collapsed="false">
      <c r="G54" s="8" t="n">
        <v>1916</v>
      </c>
      <c r="H54" s="14" t="n">
        <v>0.0585</v>
      </c>
      <c r="I54" s="14"/>
      <c r="J54" s="14"/>
      <c r="K54" s="18" t="n">
        <v>0.0625200270084674</v>
      </c>
    </row>
    <row r="55" customFormat="false" ht="12" hidden="false" customHeight="false" outlineLevel="0" collapsed="false">
      <c r="G55" s="8" t="n">
        <v>1917</v>
      </c>
      <c r="H55" s="14" t="n">
        <v>0.0608</v>
      </c>
      <c r="I55" s="14"/>
      <c r="J55" s="14"/>
      <c r="K55" s="18" t="n">
        <v>0.0672481226810138</v>
      </c>
    </row>
    <row r="56" customFormat="false" ht="12" hidden="false" customHeight="false" outlineLevel="0" collapsed="false">
      <c r="G56" s="8" t="n">
        <v>1918</v>
      </c>
      <c r="H56" s="14" t="n">
        <v>0.0837</v>
      </c>
      <c r="I56" s="14"/>
      <c r="J56" s="14" t="n">
        <v>0.117</v>
      </c>
      <c r="K56" s="18" t="n">
        <v>0.0620509143594176</v>
      </c>
    </row>
    <row r="57" customFormat="false" ht="12" hidden="false" customHeight="false" outlineLevel="0" collapsed="false">
      <c r="G57" s="8" t="n">
        <v>1919</v>
      </c>
      <c r="H57" s="14" t="n">
        <v>0.0819</v>
      </c>
      <c r="I57" s="14"/>
      <c r="J57" s="14"/>
      <c r="K57" s="18" t="n">
        <v>0.0805939913872038</v>
      </c>
    </row>
    <row r="58" customFormat="false" ht="12" hidden="false" customHeight="false" outlineLevel="0" collapsed="false">
      <c r="G58" s="8" t="n">
        <v>1920</v>
      </c>
      <c r="H58" s="14" t="n">
        <v>0.0931</v>
      </c>
      <c r="I58" s="14" t="n">
        <v>0.201</v>
      </c>
      <c r="J58" s="14"/>
      <c r="K58" s="18" t="n">
        <v>0.0929152073435098</v>
      </c>
    </row>
    <row r="59" customFormat="false" ht="12" hidden="false" customHeight="false" outlineLevel="0" collapsed="false">
      <c r="G59" s="8" t="n">
        <v>1921</v>
      </c>
      <c r="H59" s="14" t="n">
        <v>0.1103</v>
      </c>
      <c r="I59" s="14"/>
      <c r="J59" s="14"/>
      <c r="K59" s="18" t="n">
        <v>0.118257114640222</v>
      </c>
    </row>
    <row r="60" customFormat="false" ht="12" hidden="false" customHeight="false" outlineLevel="0" collapsed="false">
      <c r="G60" s="8" t="n">
        <v>1922</v>
      </c>
      <c r="H60" s="14" t="n">
        <v>0.1044</v>
      </c>
      <c r="I60" s="14"/>
      <c r="J60" s="14"/>
      <c r="K60" s="18" t="n">
        <v>0.120910714541646</v>
      </c>
    </row>
    <row r="61" customFormat="false" ht="12" hidden="false" customHeight="false" outlineLevel="0" collapsed="false">
      <c r="G61" s="8" t="n">
        <v>1923</v>
      </c>
      <c r="H61" s="14" t="n">
        <v>0.0879</v>
      </c>
      <c r="I61" s="14"/>
      <c r="J61" s="14" t="n">
        <v>0.122</v>
      </c>
      <c r="K61" s="18" t="n">
        <v>0.124499565194923</v>
      </c>
    </row>
    <row r="62" customFormat="false" ht="12" hidden="false" customHeight="false" outlineLevel="0" collapsed="false">
      <c r="G62" s="8" t="n">
        <v>1924</v>
      </c>
      <c r="H62" s="14" t="n">
        <v>0.0909</v>
      </c>
      <c r="I62" s="14"/>
      <c r="J62" s="14"/>
      <c r="K62" s="18" t="n">
        <v>0.131910179727562</v>
      </c>
    </row>
    <row r="63" customFormat="false" ht="12" hidden="false" customHeight="false" outlineLevel="0" collapsed="false">
      <c r="G63" s="8" t="n">
        <v>1925</v>
      </c>
      <c r="H63" s="14" t="n">
        <v>0.0907</v>
      </c>
      <c r="I63" s="14" t="n">
        <v>0.184</v>
      </c>
      <c r="J63" s="14"/>
      <c r="K63" s="18" t="n">
        <v>0.135040995898404</v>
      </c>
    </row>
    <row r="64" customFormat="false" ht="12" hidden="false" customHeight="false" outlineLevel="0" collapsed="false">
      <c r="G64" s="8" t="n">
        <v>1926</v>
      </c>
      <c r="H64" s="14" t="n">
        <v>0.0937</v>
      </c>
      <c r="I64" s="14"/>
      <c r="J64" s="14"/>
      <c r="K64" s="18" t="n">
        <v>0.157375299037018</v>
      </c>
    </row>
    <row r="65" customFormat="false" ht="12" hidden="false" customHeight="false" outlineLevel="0" collapsed="false">
      <c r="G65" s="8" t="n">
        <v>1927</v>
      </c>
      <c r="H65" s="14" t="n">
        <v>0.1113</v>
      </c>
      <c r="I65" s="14"/>
      <c r="J65" s="14"/>
      <c r="K65" s="18" t="n">
        <v>0.170387464123331</v>
      </c>
    </row>
    <row r="66" customFormat="false" ht="12" hidden="false" customHeight="false" outlineLevel="0" collapsed="false">
      <c r="G66" s="8" t="n">
        <v>1928</v>
      </c>
      <c r="H66" s="14" t="n">
        <v>0.1129</v>
      </c>
      <c r="I66" s="14"/>
      <c r="J66" s="14" t="n">
        <v>0.105</v>
      </c>
      <c r="K66" s="18" t="n">
        <v>0.167946808431113</v>
      </c>
    </row>
    <row r="67" customFormat="false" ht="12" hidden="false" customHeight="false" outlineLevel="0" collapsed="false">
      <c r="G67" s="8" t="n">
        <v>1929</v>
      </c>
      <c r="H67" s="14" t="n">
        <v>0.1135</v>
      </c>
      <c r="I67" s="14"/>
      <c r="J67" s="14"/>
      <c r="K67" s="18" t="n">
        <v>0.170326443769294</v>
      </c>
    </row>
    <row r="68" customFormat="false" ht="12" hidden="false" customHeight="false" outlineLevel="0" collapsed="false">
      <c r="G68" s="8" t="n">
        <v>1930</v>
      </c>
      <c r="H68" s="14" t="n">
        <v>0.1151</v>
      </c>
      <c r="I68" s="14" t="n">
        <v>0.183</v>
      </c>
      <c r="J68" s="14"/>
      <c r="K68" s="18" t="n">
        <v>0.169519530699773</v>
      </c>
    </row>
    <row r="69" customFormat="false" ht="12" hidden="false" customHeight="false" outlineLevel="0" collapsed="false">
      <c r="G69" s="8" t="n">
        <v>1931</v>
      </c>
      <c r="H69" s="14" t="n">
        <v>0.127</v>
      </c>
      <c r="I69" s="14"/>
      <c r="J69" s="14"/>
      <c r="K69" s="18" t="n">
        <v>0.188643336522196</v>
      </c>
    </row>
    <row r="70" customFormat="false" ht="12" hidden="false" customHeight="false" outlineLevel="0" collapsed="false">
      <c r="G70" s="8" t="n">
        <v>1932</v>
      </c>
      <c r="H70" s="14" t="n">
        <v>0.1509</v>
      </c>
      <c r="I70" s="14"/>
      <c r="J70" s="14"/>
      <c r="K70" s="18" t="n">
        <v>0.209375891262138</v>
      </c>
    </row>
    <row r="71" customFormat="false" ht="12" hidden="false" customHeight="false" outlineLevel="0" collapsed="false">
      <c r="G71" s="8" t="n">
        <v>1933</v>
      </c>
      <c r="H71" s="14" t="n">
        <v>0.165</v>
      </c>
      <c r="I71" s="14"/>
      <c r="J71" s="14" t="n">
        <v>0.13</v>
      </c>
      <c r="K71" s="18" t="n">
        <v>0.197493828041024</v>
      </c>
    </row>
    <row r="72" customFormat="false" ht="12" hidden="false" customHeight="false" outlineLevel="0" collapsed="false">
      <c r="G72" s="8" t="n">
        <v>1934</v>
      </c>
      <c r="H72" s="14" t="n">
        <v>0.1475</v>
      </c>
      <c r="I72" s="14"/>
      <c r="J72" s="14"/>
      <c r="K72" s="18" t="n">
        <v>0.207050452495848</v>
      </c>
    </row>
    <row r="73" customFormat="false" ht="12" hidden="false" customHeight="false" outlineLevel="0" collapsed="false">
      <c r="G73" s="8" t="n">
        <v>1935</v>
      </c>
      <c r="H73" s="14" t="n">
        <v>0.1474</v>
      </c>
      <c r="I73" s="14" t="n">
        <v>0.187</v>
      </c>
      <c r="J73" s="14"/>
      <c r="K73" s="18" t="n">
        <v>0.2038901680565</v>
      </c>
    </row>
    <row r="74" customFormat="false" ht="12" hidden="false" customHeight="false" outlineLevel="0" collapsed="false">
      <c r="G74" s="8" t="n">
        <v>1936</v>
      </c>
      <c r="H74" s="14" t="n">
        <v>0.1415</v>
      </c>
      <c r="I74" s="14"/>
      <c r="J74" s="14"/>
      <c r="K74" s="18" t="n">
        <v>0.172529670752795</v>
      </c>
    </row>
    <row r="75" customFormat="false" ht="12" hidden="false" customHeight="false" outlineLevel="0" collapsed="false">
      <c r="G75" s="8" t="n">
        <v>1937</v>
      </c>
      <c r="H75" s="14" t="n">
        <v>0.1485</v>
      </c>
      <c r="I75" s="14"/>
      <c r="J75" s="14"/>
      <c r="K75" s="18" t="n">
        <v>0.163801376455517</v>
      </c>
    </row>
    <row r="76" customFormat="false" ht="12" hidden="false" customHeight="false" outlineLevel="0" collapsed="false">
      <c r="G76" s="8" t="n">
        <v>1938</v>
      </c>
      <c r="H76" s="14" t="n">
        <v>0.1792</v>
      </c>
      <c r="I76" s="14"/>
      <c r="J76" s="14" t="n">
        <v>0.139</v>
      </c>
      <c r="K76" s="18" t="n">
        <v>0.184110308192646</v>
      </c>
    </row>
    <row r="77" customFormat="false" ht="12" hidden="false" customHeight="false" outlineLevel="0" collapsed="false">
      <c r="G77" s="8" t="n">
        <v>1939</v>
      </c>
      <c r="H77" s="14" t="n">
        <v>0.1682</v>
      </c>
      <c r="I77" s="14"/>
      <c r="J77" s="14"/>
      <c r="K77" s="18" t="n">
        <v>0.176661509646044</v>
      </c>
    </row>
    <row r="78" customFormat="false" ht="12" hidden="false" customHeight="false" outlineLevel="0" collapsed="false">
      <c r="G78" s="8" t="n">
        <v>1940</v>
      </c>
      <c r="H78" s="14" t="n">
        <v>0.1537</v>
      </c>
      <c r="I78" s="14" t="n">
        <v>0.176</v>
      </c>
      <c r="J78" s="14"/>
      <c r="K78" s="18" t="n">
        <v>0.175339350555554</v>
      </c>
    </row>
    <row r="79" customFormat="false" ht="12" hidden="false" customHeight="false" outlineLevel="0" collapsed="false">
      <c r="G79" s="8" t="n">
        <v>1941</v>
      </c>
      <c r="H79" s="14" t="n">
        <v>0.1498</v>
      </c>
      <c r="I79" s="14"/>
      <c r="J79" s="14"/>
      <c r="K79" s="18" t="n">
        <v>0.178560944197278</v>
      </c>
    </row>
    <row r="80" customFormat="false" ht="12" hidden="false" customHeight="false" outlineLevel="0" collapsed="false">
      <c r="G80" s="8" t="n">
        <v>1942</v>
      </c>
      <c r="H80" s="14" t="n">
        <v>0.1572</v>
      </c>
      <c r="I80" s="14"/>
      <c r="J80" s="14"/>
      <c r="K80" s="18" t="n">
        <v>0.182916100916198</v>
      </c>
    </row>
    <row r="81" customFormat="false" ht="12" hidden="false" customHeight="false" outlineLevel="0" collapsed="false">
      <c r="G81" s="8" t="n">
        <v>1943</v>
      </c>
      <c r="H81" s="14" t="n">
        <v>0.191</v>
      </c>
      <c r="I81" s="14"/>
      <c r="J81" s="14" t="n">
        <v>0.178</v>
      </c>
      <c r="K81" s="18" t="n">
        <v>0.184137149404516</v>
      </c>
    </row>
    <row r="82" customFormat="false" ht="12" hidden="false" customHeight="false" outlineLevel="0" collapsed="false">
      <c r="G82" s="8" t="n">
        <v>1944</v>
      </c>
      <c r="H82" s="14" t="n">
        <v>0.2752</v>
      </c>
      <c r="I82" s="14"/>
      <c r="J82" s="14"/>
      <c r="K82" s="18" t="n">
        <v>0.181408003138444</v>
      </c>
    </row>
    <row r="83" customFormat="false" ht="12" hidden="false" customHeight="false" outlineLevel="0" collapsed="false">
      <c r="G83" s="8" t="n">
        <v>1945</v>
      </c>
      <c r="H83" s="14" t="n">
        <v>0.2767</v>
      </c>
      <c r="I83" s="14" t="n">
        <v>0.355</v>
      </c>
      <c r="J83" s="14"/>
      <c r="K83" s="18" t="n">
        <v>0.20780323195951</v>
      </c>
    </row>
    <row r="84" customFormat="false" ht="12" hidden="false" customHeight="false" outlineLevel="0" collapsed="false">
      <c r="G84" s="8" t="n">
        <v>1946</v>
      </c>
      <c r="H84" s="14" t="n">
        <v>0.2543</v>
      </c>
      <c r="I84" s="14"/>
      <c r="J84" s="14"/>
      <c r="K84" s="18" t="n">
        <v>0.237819538554102</v>
      </c>
    </row>
    <row r="85" customFormat="false" ht="12" hidden="false" customHeight="false" outlineLevel="0" collapsed="false">
      <c r="G85" s="8" t="n">
        <v>1947</v>
      </c>
      <c r="H85" s="14" t="n">
        <v>0.234</v>
      </c>
      <c r="I85" s="14"/>
      <c r="J85" s="14"/>
      <c r="K85" s="18" t="n">
        <v>0.253614522900888</v>
      </c>
    </row>
    <row r="86" customFormat="false" ht="12" hidden="false" customHeight="false" outlineLevel="0" collapsed="false">
      <c r="G86" s="8" t="n">
        <v>1948</v>
      </c>
      <c r="H86" s="14" t="n">
        <v>0.229</v>
      </c>
      <c r="I86" s="14"/>
      <c r="J86" s="14"/>
      <c r="K86" s="18" t="n">
        <v>0.252472730411292</v>
      </c>
    </row>
    <row r="87" customFormat="false" ht="12" hidden="false" customHeight="false" outlineLevel="0" collapsed="false">
      <c r="G87" s="8" t="n">
        <v>1949</v>
      </c>
      <c r="H87" s="14" t="n">
        <v>0.2255</v>
      </c>
      <c r="I87" s="14"/>
      <c r="J87" s="14" t="n">
        <v>0.204263116771248</v>
      </c>
      <c r="K87" s="18" t="n">
        <v>0.274154089485621</v>
      </c>
    </row>
    <row r="88" customFormat="false" ht="12" hidden="false" customHeight="false" outlineLevel="0" collapsed="false">
      <c r="G88" s="8" t="n">
        <v>1950</v>
      </c>
      <c r="H88" s="14" t="n">
        <v>0.2063</v>
      </c>
      <c r="I88" s="14" t="n">
        <v>0.368584003725262</v>
      </c>
      <c r="J88" s="14" t="n">
        <v>0.212678639494239</v>
      </c>
      <c r="K88" s="18" t="n">
        <v>0.285410004808337</v>
      </c>
    </row>
    <row r="89" customFormat="false" ht="12" hidden="false" customHeight="false" outlineLevel="0" collapsed="false">
      <c r="G89" s="8" t="n">
        <v>1951</v>
      </c>
      <c r="H89" s="14" t="n">
        <v>0.2159</v>
      </c>
      <c r="I89" s="14" t="n">
        <v>0.338161818181818</v>
      </c>
      <c r="J89" s="14" t="n">
        <v>0.222091790960395</v>
      </c>
      <c r="K89" s="18" t="n">
        <v>0.291658002974952</v>
      </c>
    </row>
    <row r="90" customFormat="false" ht="12" hidden="false" customHeight="false" outlineLevel="0" collapsed="false">
      <c r="G90" s="8" t="n">
        <v>1952</v>
      </c>
      <c r="H90" s="14" t="n">
        <v>0.2452</v>
      </c>
      <c r="I90" s="14" t="n">
        <v>0.345486806557377</v>
      </c>
      <c r="J90" s="14" t="n">
        <v>0.231465643845599</v>
      </c>
      <c r="K90" s="18" t="n">
        <v>0.306921385366984</v>
      </c>
    </row>
    <row r="91" customFormat="false" ht="12" hidden="false" customHeight="false" outlineLevel="0" collapsed="false">
      <c r="G91" s="8" t="n">
        <v>1953</v>
      </c>
      <c r="H91" s="14" t="n">
        <v>0.2556</v>
      </c>
      <c r="I91" s="14" t="n">
        <v>0.324626149302707</v>
      </c>
      <c r="J91" s="14" t="n">
        <v>0.241125090430849</v>
      </c>
      <c r="K91" s="18" t="n">
        <v>0.318353838804557</v>
      </c>
    </row>
    <row r="92" customFormat="false" ht="12" hidden="false" customHeight="false" outlineLevel="0" collapsed="false">
      <c r="G92" s="8" t="n">
        <v>1954</v>
      </c>
      <c r="H92" s="14" t="n">
        <v>0.2625</v>
      </c>
      <c r="I92" s="14" t="n">
        <v>0.312963805684338</v>
      </c>
      <c r="J92" s="14" t="n">
        <v>0.247064793289</v>
      </c>
      <c r="K92" s="18" t="n">
        <v>0.310541338640458</v>
      </c>
    </row>
    <row r="93" customFormat="false" ht="12" hidden="false" customHeight="false" outlineLevel="0" collapsed="false">
      <c r="G93" s="8" t="n">
        <v>1955</v>
      </c>
      <c r="H93" s="14" t="n">
        <v>0.2346</v>
      </c>
      <c r="I93" s="14" t="n">
        <v>0.308040848129958</v>
      </c>
      <c r="J93" s="14" t="n">
        <v>0.264486538646628</v>
      </c>
      <c r="K93" s="18" t="n">
        <v>0.301424602693529</v>
      </c>
    </row>
    <row r="94" customFormat="false" ht="12" hidden="false" customHeight="false" outlineLevel="0" collapsed="false">
      <c r="G94" s="8" t="n">
        <v>1956</v>
      </c>
      <c r="H94" s="14" t="n">
        <v>0.251</v>
      </c>
      <c r="I94" s="14" t="n">
        <v>0.30185163715215</v>
      </c>
      <c r="J94" s="14" t="n">
        <v>0.258828447219553</v>
      </c>
      <c r="K94" s="18" t="n">
        <v>0.309233718267554</v>
      </c>
    </row>
    <row r="95" customFormat="false" ht="12" hidden="false" customHeight="false" outlineLevel="0" collapsed="false">
      <c r="G95" s="8" t="n">
        <v>1957</v>
      </c>
      <c r="H95" s="14" t="n">
        <v>0.2571</v>
      </c>
      <c r="I95" s="14" t="n">
        <v>0.338448182777862</v>
      </c>
      <c r="J95" s="14" t="n">
        <v>0.275016794239025</v>
      </c>
      <c r="K95" s="18" t="n">
        <v>0.313501036856864</v>
      </c>
    </row>
    <row r="96" customFormat="false" ht="12" hidden="false" customHeight="false" outlineLevel="0" collapsed="false">
      <c r="G96" s="8" t="n">
        <v>1958</v>
      </c>
      <c r="H96" s="14" t="n">
        <v>0.255</v>
      </c>
      <c r="I96" s="14" t="n">
        <v>0.307542689455014</v>
      </c>
      <c r="J96" s="14" t="n">
        <v>0.270652144353841</v>
      </c>
      <c r="K96" s="18" t="n">
        <v>0.32557170266868</v>
      </c>
    </row>
    <row r="97" customFormat="false" ht="12" hidden="false" customHeight="false" outlineLevel="0" collapsed="false">
      <c r="G97" s="8" t="n">
        <v>1959</v>
      </c>
      <c r="H97" s="14" t="n">
        <v>0.2387</v>
      </c>
      <c r="I97" s="14" t="n">
        <v>0.311992103960396</v>
      </c>
      <c r="J97" s="14" t="n">
        <v>0.272926150117335</v>
      </c>
      <c r="K97" s="18" t="n">
        <v>0.340103048748266</v>
      </c>
    </row>
    <row r="98" customFormat="false" ht="12" hidden="false" customHeight="false" outlineLevel="0" collapsed="false">
      <c r="G98" s="8" t="n">
        <v>1960</v>
      </c>
      <c r="H98" s="14" t="n">
        <v>0.2653</v>
      </c>
      <c r="I98" s="14" t="n">
        <v>0.299546831623416</v>
      </c>
      <c r="J98" s="14" t="n">
        <v>0.300294484781723</v>
      </c>
      <c r="K98" s="18" t="n">
        <v>0.329454154132089</v>
      </c>
    </row>
    <row r="99" customFormat="false" ht="12" hidden="false" customHeight="false" outlineLevel="0" collapsed="false">
      <c r="G99" s="8" t="n">
        <v>1961</v>
      </c>
      <c r="H99" s="14" t="n">
        <v>0.265</v>
      </c>
      <c r="I99" s="14" t="n">
        <v>0.29562371257485</v>
      </c>
      <c r="J99" s="14" t="n">
        <v>0.301325743646148</v>
      </c>
      <c r="K99" s="18" t="n">
        <v>0.338464452818867</v>
      </c>
    </row>
    <row r="100" customFormat="false" ht="12" hidden="false" customHeight="false" outlineLevel="0" collapsed="false">
      <c r="G100" s="8" t="n">
        <v>1962</v>
      </c>
      <c r="H100" s="14" t="n">
        <v>0.2501</v>
      </c>
      <c r="I100" s="14" t="n">
        <v>0.316498553719008</v>
      </c>
      <c r="J100" s="14" t="n">
        <v>0.319306317911814</v>
      </c>
      <c r="K100" s="18" t="n">
        <v>0.337251946623081</v>
      </c>
    </row>
    <row r="101" customFormat="false" ht="12" hidden="false" customHeight="false" outlineLevel="0" collapsed="false">
      <c r="G101" s="8" t="n">
        <v>1963</v>
      </c>
      <c r="H101" s="14" t="n">
        <v>0.2532</v>
      </c>
      <c r="I101" s="14" t="n">
        <v>0.309850596256353</v>
      </c>
      <c r="J101" s="14" t="n">
        <v>0.323964729738348</v>
      </c>
      <c r="K101" s="18" t="n">
        <v>0.346026327883231</v>
      </c>
    </row>
    <row r="102" customFormat="false" ht="12" hidden="false" customHeight="false" outlineLevel="0" collapsed="false">
      <c r="G102" s="8" t="n">
        <v>1964</v>
      </c>
      <c r="H102" s="14" t="n">
        <v>0.2509</v>
      </c>
      <c r="I102" s="14" t="n">
        <v>0.297797127390834</v>
      </c>
      <c r="J102" s="14" t="n">
        <v>0.336294632540918</v>
      </c>
      <c r="K102" s="18" t="n">
        <v>0.359111506884515</v>
      </c>
    </row>
    <row r="103" customFormat="false" ht="12" hidden="false" customHeight="false" outlineLevel="0" collapsed="false">
      <c r="G103" s="8" t="n">
        <v>1965</v>
      </c>
      <c r="H103" s="14" t="n">
        <v>0.2421</v>
      </c>
      <c r="I103" s="14" t="n">
        <v>0.30862874251497</v>
      </c>
      <c r="J103" s="14" t="n">
        <v>0.332615087651709</v>
      </c>
      <c r="K103" s="18" t="n">
        <v>0.361563638136471</v>
      </c>
    </row>
    <row r="104" customFormat="false" ht="12" hidden="false" customHeight="false" outlineLevel="0" collapsed="false">
      <c r="G104" s="8" t="n">
        <v>1966</v>
      </c>
      <c r="H104" s="14" t="n">
        <v>0.2459</v>
      </c>
      <c r="I104" s="14" t="n">
        <v>0.315491165413534</v>
      </c>
      <c r="J104" s="14" t="n">
        <v>0.33990315391143</v>
      </c>
      <c r="K104" s="18" t="n">
        <v>0.361104865977021</v>
      </c>
    </row>
    <row r="105" customFormat="false" ht="12" hidden="false" customHeight="false" outlineLevel="0" collapsed="false">
      <c r="G105" s="8" t="n">
        <v>1967</v>
      </c>
      <c r="H105" s="14" t="n">
        <v>0.2601</v>
      </c>
      <c r="I105" s="14" t="n">
        <v>0.332837903618368</v>
      </c>
      <c r="J105" s="14" t="n">
        <v>0.349102457712909</v>
      </c>
      <c r="K105" s="18" t="n">
        <v>0.359010700242585</v>
      </c>
    </row>
    <row r="106" customFormat="false" ht="12" hidden="false" customHeight="false" outlineLevel="0" collapsed="false">
      <c r="G106" s="8" t="n">
        <v>1968</v>
      </c>
      <c r="H106" s="14" t="n">
        <v>0.2499</v>
      </c>
      <c r="I106" s="14" t="n">
        <v>0.347634292224437</v>
      </c>
      <c r="J106" s="14" t="n">
        <v>0.369182943605129</v>
      </c>
      <c r="K106" s="18" t="n">
        <v>0.362256443472862</v>
      </c>
    </row>
    <row r="107" customFormat="false" ht="12" hidden="false" customHeight="false" outlineLevel="0" collapsed="false">
      <c r="G107" s="8" t="n">
        <v>1969</v>
      </c>
      <c r="H107" s="14" t="n">
        <v>0.2748</v>
      </c>
      <c r="I107" s="14" t="n">
        <v>0.367700190687089</v>
      </c>
      <c r="J107" s="14" t="n">
        <v>0.378755580080816</v>
      </c>
      <c r="K107" s="18" t="n">
        <v>0.369135672116385</v>
      </c>
    </row>
    <row r="108" customFormat="false" ht="12" hidden="false" customHeight="false" outlineLevel="0" collapsed="false">
      <c r="G108" s="8" t="n">
        <v>1970</v>
      </c>
      <c r="H108" s="14" t="n">
        <v>0.2669</v>
      </c>
      <c r="I108" s="14" t="n">
        <v>0.366907207402733</v>
      </c>
      <c r="J108" s="14" t="n">
        <v>0.378098084838522</v>
      </c>
      <c r="K108" s="18" t="n">
        <v>0.366040817155264</v>
      </c>
    </row>
    <row r="109" customFormat="false" ht="12" hidden="false" customHeight="false" outlineLevel="0" collapsed="false">
      <c r="G109" s="8" t="n">
        <v>1971</v>
      </c>
      <c r="H109" s="14" t="n">
        <v>0.2577</v>
      </c>
      <c r="I109" s="14" t="n">
        <v>0.347658837818129</v>
      </c>
      <c r="J109" s="14" t="n">
        <v>0.38589787747502</v>
      </c>
      <c r="K109" s="18" t="n">
        <v>0.362873631446813</v>
      </c>
    </row>
    <row r="110" customFormat="false" ht="12" hidden="false" customHeight="false" outlineLevel="0" collapsed="false">
      <c r="G110" s="8" t="n">
        <v>1972</v>
      </c>
      <c r="H110" s="14" t="n">
        <v>0.2635</v>
      </c>
      <c r="I110" s="14" t="n">
        <v>0.330649970700071</v>
      </c>
      <c r="J110" s="14" t="n">
        <v>0.399129431932772</v>
      </c>
      <c r="K110" s="18" t="n">
        <v>0.367017491127968</v>
      </c>
    </row>
    <row r="111" customFormat="false" ht="12" hidden="false" customHeight="false" outlineLevel="0" collapsed="false">
      <c r="G111" s="8" t="n">
        <v>1973</v>
      </c>
      <c r="H111" s="14" t="n">
        <v>0.264</v>
      </c>
      <c r="I111" s="14" t="n">
        <v>0.3121601605031</v>
      </c>
      <c r="J111" s="14" t="n">
        <v>0.391246920961019</v>
      </c>
      <c r="K111" s="18" t="n">
        <v>0.363442387664731</v>
      </c>
    </row>
    <row r="112" customFormat="false" ht="12" hidden="false" customHeight="false" outlineLevel="0" collapsed="false">
      <c r="G112" s="8" t="n">
        <v>1974</v>
      </c>
      <c r="H112" s="14" t="n">
        <v>0.2717</v>
      </c>
      <c r="I112" s="14" t="n">
        <v>0.341655489702861</v>
      </c>
      <c r="J112" s="14" t="n">
        <v>0.402534239836426</v>
      </c>
      <c r="K112" s="18" t="n">
        <v>0.370467069862943</v>
      </c>
    </row>
    <row r="113" customFormat="false" ht="12" hidden="false" customHeight="false" outlineLevel="0" collapsed="false">
      <c r="G113" s="8" t="n">
        <v>1975</v>
      </c>
      <c r="H113" s="14" t="n">
        <v>0.2668</v>
      </c>
      <c r="I113" s="14" t="n">
        <v>0.349443669892601</v>
      </c>
      <c r="J113" s="14" t="n">
        <v>0.412363886155516</v>
      </c>
      <c r="K113" s="18" t="n">
        <v>0.387721211170498</v>
      </c>
    </row>
    <row r="114" customFormat="false" ht="12" hidden="false" customHeight="false" outlineLevel="0" collapsed="false">
      <c r="G114" s="8" t="n">
        <v>1976</v>
      </c>
      <c r="H114" s="14" t="n">
        <v>0.2638</v>
      </c>
      <c r="I114" s="14" t="n">
        <v>0.347705312761096</v>
      </c>
      <c r="J114" s="14" t="n">
        <v>0.452893579135705</v>
      </c>
      <c r="K114" s="18" t="n">
        <v>0.410320223382344</v>
      </c>
    </row>
    <row r="115" customFormat="false" ht="12" hidden="false" customHeight="false" outlineLevel="0" collapsed="false">
      <c r="G115" s="8" t="n">
        <v>1977</v>
      </c>
      <c r="H115" s="14" t="n">
        <v>0.2762</v>
      </c>
      <c r="I115" s="14" t="n">
        <v>0.342596334852279</v>
      </c>
      <c r="J115" s="14" t="n">
        <v>0.474253340334818</v>
      </c>
      <c r="K115" s="18" t="n">
        <v>0.409666007683684</v>
      </c>
    </row>
    <row r="116" customFormat="false" ht="12" hidden="false" customHeight="false" outlineLevel="0" collapsed="false">
      <c r="G116" s="8" t="n">
        <v>1978</v>
      </c>
      <c r="H116" s="14" t="n">
        <v>0.2711</v>
      </c>
      <c r="I116" s="14" t="n">
        <v>0.326626422415152</v>
      </c>
      <c r="J116" s="14" t="n">
        <v>0.478053122565876</v>
      </c>
      <c r="K116" s="18" t="n">
        <v>0.417534886438902</v>
      </c>
    </row>
    <row r="117" customFormat="false" ht="12" hidden="false" customHeight="false" outlineLevel="0" collapsed="false">
      <c r="G117" s="8" t="n">
        <v>1979</v>
      </c>
      <c r="H117" s="14" t="n">
        <v>0.2728</v>
      </c>
      <c r="I117" s="14" t="n">
        <v>0.318927531894373</v>
      </c>
      <c r="J117" s="14" t="n">
        <v>0.465641545770696</v>
      </c>
      <c r="K117" s="18" t="n">
        <v>0.438805642085953</v>
      </c>
    </row>
    <row r="118" customFormat="false" ht="12" hidden="false" customHeight="false" outlineLevel="0" collapsed="false">
      <c r="G118" s="8" t="n">
        <v>1980</v>
      </c>
      <c r="H118" s="14" t="n">
        <v>0.2769</v>
      </c>
      <c r="I118" s="14" t="n">
        <v>0.348021305063812</v>
      </c>
      <c r="J118" s="14" t="n">
        <v>0.463814938371427</v>
      </c>
      <c r="K118" s="18" t="n">
        <v>0.446663235389895</v>
      </c>
    </row>
    <row r="119" customFormat="false" ht="12" hidden="false" customHeight="false" outlineLevel="0" collapsed="false">
      <c r="G119" s="8" t="n">
        <v>1981</v>
      </c>
      <c r="H119" s="14" t="n">
        <v>0.2827</v>
      </c>
      <c r="I119" s="14" t="n">
        <v>0.362417521529271</v>
      </c>
      <c r="J119" s="14" t="n">
        <v>0.477237798782447</v>
      </c>
      <c r="K119" s="18" t="n">
        <v>0.44835663129638</v>
      </c>
    </row>
    <row r="120" customFormat="false" ht="12" hidden="false" customHeight="false" outlineLevel="0" collapsed="false">
      <c r="G120" s="8" t="n">
        <v>1982</v>
      </c>
      <c r="H120" s="14" t="n">
        <v>0.2842</v>
      </c>
      <c r="I120" s="14" t="n">
        <v>0.385137924163061</v>
      </c>
      <c r="J120" s="14" t="n">
        <v>0.467072238278915</v>
      </c>
      <c r="K120" s="18" t="n">
        <v>0.461419811910599</v>
      </c>
    </row>
    <row r="121" customFormat="false" ht="12" hidden="false" customHeight="false" outlineLevel="0" collapsed="false">
      <c r="G121" s="8" t="n">
        <v>1983</v>
      </c>
      <c r="H121" s="14" t="n">
        <v>0.2658</v>
      </c>
      <c r="I121" s="14" t="n">
        <v>0.368953181405372</v>
      </c>
      <c r="J121" s="14" t="n">
        <v>0.473537325455959</v>
      </c>
      <c r="K121" s="18" t="n">
        <v>0.4700726665393</v>
      </c>
    </row>
    <row r="122" customFormat="false" ht="12" hidden="false" customHeight="false" outlineLevel="0" collapsed="false">
      <c r="G122" s="8" t="n">
        <v>1984</v>
      </c>
      <c r="H122" s="14" t="n">
        <v>0.2644</v>
      </c>
      <c r="I122" s="14" t="n">
        <v>0.370073322360744</v>
      </c>
      <c r="J122" s="14" t="n">
        <v>0.469584966216367</v>
      </c>
      <c r="K122" s="18" t="n">
        <v>0.477083731495085</v>
      </c>
    </row>
    <row r="123" customFormat="false" ht="12" hidden="false" customHeight="false" outlineLevel="0" collapsed="false">
      <c r="G123" s="8" t="n">
        <v>1985</v>
      </c>
      <c r="H123" s="14" t="n">
        <v>0.2709</v>
      </c>
      <c r="I123" s="14" t="n">
        <v>0.369586850878211</v>
      </c>
      <c r="J123" s="14" t="n">
        <v>0.473609648716385</v>
      </c>
      <c r="K123" s="18" t="n">
        <v>0.473986326378982</v>
      </c>
    </row>
    <row r="124" customFormat="false" ht="12" hidden="false" customHeight="false" outlineLevel="0" collapsed="false">
      <c r="G124" s="8" t="n">
        <v>1986</v>
      </c>
      <c r="H124" s="14" t="n">
        <v>0.2727</v>
      </c>
      <c r="I124" s="14" t="n">
        <v>0.374481239833586</v>
      </c>
      <c r="J124" s="14" t="n">
        <v>0.495586956349742</v>
      </c>
      <c r="K124" s="18" t="n">
        <v>0.461471826535372</v>
      </c>
    </row>
    <row r="125" customFormat="false" ht="12" hidden="false" customHeight="false" outlineLevel="0" collapsed="false">
      <c r="G125" s="8" t="n">
        <v>1987</v>
      </c>
      <c r="H125" s="14" t="n">
        <v>0.2844</v>
      </c>
      <c r="I125" s="14" t="n">
        <v>0.361359103262454</v>
      </c>
      <c r="J125" s="14" t="n">
        <v>0.520825420769375</v>
      </c>
      <c r="K125" s="18" t="n">
        <v>0.466472027979706</v>
      </c>
    </row>
    <row r="126" customFormat="false" ht="12" hidden="false" customHeight="false" outlineLevel="0" collapsed="false">
      <c r="G126" s="8" t="n">
        <v>1988</v>
      </c>
      <c r="H126" s="14" t="n">
        <v>0.2805</v>
      </c>
      <c r="I126" s="14" t="n">
        <v>0.361722848007356</v>
      </c>
      <c r="J126" s="14" t="n">
        <v>0.513959145336669</v>
      </c>
      <c r="K126" s="18" t="n">
        <v>0.462477212469883</v>
      </c>
    </row>
    <row r="127" customFormat="false" ht="12" hidden="false" customHeight="false" outlineLevel="0" collapsed="false">
      <c r="G127" s="8" t="n">
        <v>1989</v>
      </c>
      <c r="H127" s="14" t="n">
        <v>0.2832</v>
      </c>
      <c r="I127" s="14" t="n">
        <v>0.355985637971801</v>
      </c>
      <c r="J127" s="14" t="n">
        <v>0.518619544307879</v>
      </c>
      <c r="K127" s="18" t="n">
        <v>0.461908523000417</v>
      </c>
    </row>
    <row r="128" customFormat="false" ht="12" hidden="false" customHeight="false" outlineLevel="0" collapsed="false">
      <c r="G128" s="8" t="n">
        <v>1990</v>
      </c>
      <c r="H128" s="14" t="n">
        <v>0.2812</v>
      </c>
      <c r="I128" s="14" t="n">
        <v>0.355223634581427</v>
      </c>
      <c r="J128" s="14" t="n">
        <v>0.522278999081524</v>
      </c>
      <c r="K128" s="18" t="n">
        <v>0.466259079606766</v>
      </c>
    </row>
    <row r="129" customFormat="false" ht="12" hidden="false" customHeight="false" outlineLevel="0" collapsed="false">
      <c r="G129" s="8" t="n">
        <v>1991</v>
      </c>
      <c r="H129" s="14" t="n">
        <v>0.2798</v>
      </c>
      <c r="I129" s="14" t="n">
        <v>0.343299413360416</v>
      </c>
      <c r="J129" s="14" t="n">
        <v>0.498202097354549</v>
      </c>
      <c r="K129" s="18" t="n">
        <v>0.469184210138837</v>
      </c>
    </row>
    <row r="130" customFormat="false" ht="12" hidden="false" customHeight="false" outlineLevel="0" collapsed="false">
      <c r="G130" s="8" t="n">
        <v>1992</v>
      </c>
      <c r="H130" s="14" t="n">
        <v>0.2618</v>
      </c>
      <c r="I130" s="14" t="n">
        <v>0.334241576646091</v>
      </c>
      <c r="J130" s="14" t="n">
        <v>0.472581952183988</v>
      </c>
      <c r="K130" s="18" t="n">
        <v>0.46772188348183</v>
      </c>
    </row>
    <row r="131" customFormat="false" ht="12" hidden="false" customHeight="false" outlineLevel="0" collapsed="false">
      <c r="G131" s="8" t="n">
        <v>1993</v>
      </c>
      <c r="H131" s="14" t="n">
        <v>0.2661</v>
      </c>
      <c r="I131" s="14" t="n">
        <v>0.323670581905117</v>
      </c>
      <c r="J131" s="14" t="n">
        <v>0.460697694963903</v>
      </c>
      <c r="K131" s="18" t="n">
        <v>0.474117308446397</v>
      </c>
    </row>
    <row r="132" customFormat="false" ht="12" hidden="false" customHeight="false" outlineLevel="0" collapsed="false">
      <c r="G132" s="8" t="n">
        <v>1994</v>
      </c>
      <c r="H132" s="14" t="n">
        <v>0.2688</v>
      </c>
      <c r="I132" s="14" t="n">
        <v>0.329558851753352</v>
      </c>
      <c r="J132" s="14" t="n">
        <v>0.463254364186308</v>
      </c>
      <c r="K132" s="18" t="n">
        <v>0.482173431174026</v>
      </c>
    </row>
    <row r="133" customFormat="false" ht="12" hidden="false" customHeight="false" outlineLevel="0" collapsed="false">
      <c r="G133" s="8" t="n">
        <v>1995</v>
      </c>
      <c r="H133" s="14" t="n">
        <v>0.2745</v>
      </c>
      <c r="I133" s="14" t="n">
        <v>0.340390799518865</v>
      </c>
      <c r="J133" s="14" t="n">
        <v>0.474789971686791</v>
      </c>
      <c r="K133" s="18" t="n">
        <v>0.481934817617946</v>
      </c>
    </row>
    <row r="134" customFormat="false" ht="12" hidden="false" customHeight="false" outlineLevel="0" collapsed="false">
      <c r="G134" s="8" t="n">
        <v>1996</v>
      </c>
      <c r="H134" s="14" t="n">
        <v>0.2764</v>
      </c>
      <c r="I134" s="14" t="n">
        <v>0.338356406208825</v>
      </c>
      <c r="J134" s="14" t="n">
        <v>0.494167136405751</v>
      </c>
      <c r="K134" s="18" t="n">
        <v>0.496139263934465</v>
      </c>
    </row>
    <row r="135" customFormat="false" ht="12" hidden="false" customHeight="false" outlineLevel="0" collapsed="false">
      <c r="G135" s="8" t="n">
        <v>1997</v>
      </c>
      <c r="H135" s="14" t="n">
        <v>0.2801</v>
      </c>
      <c r="I135" s="14" t="n">
        <v>0.342808163894691</v>
      </c>
      <c r="J135" s="14" t="n">
        <v>0.506347946887417</v>
      </c>
      <c r="K135" s="18" t="n">
        <v>0.498235038389568</v>
      </c>
    </row>
    <row r="136" customFormat="false" ht="12" hidden="false" customHeight="false" outlineLevel="0" collapsed="false">
      <c r="G136" s="8" t="n">
        <v>1998</v>
      </c>
      <c r="H136" s="14" t="n">
        <v>0.2853</v>
      </c>
      <c r="I136" s="14" t="n">
        <v>0.354709692390644</v>
      </c>
      <c r="J136" s="14" t="n">
        <v>0.510477408824949</v>
      </c>
      <c r="K136" s="18" t="n">
        <v>0.495572534223329</v>
      </c>
    </row>
    <row r="137" customFormat="false" ht="12" hidden="false" customHeight="false" outlineLevel="0" collapsed="false">
      <c r="G137" s="8" t="n">
        <v>1999</v>
      </c>
      <c r="H137" s="14" t="n">
        <v>0.2848</v>
      </c>
      <c r="I137" s="14" t="n">
        <v>0.357472031699202</v>
      </c>
      <c r="J137" s="14" t="n">
        <v>0.514204760799465</v>
      </c>
      <c r="K137" s="18" t="n">
        <v>0.500920748432843</v>
      </c>
    </row>
    <row r="138" customFormat="false" ht="12" hidden="false" customHeight="false" outlineLevel="0" collapsed="false">
      <c r="G138" s="8" t="n">
        <v>2000</v>
      </c>
      <c r="H138" s="14" t="n">
        <v>0.294</v>
      </c>
      <c r="I138" s="14" t="n">
        <v>0.36385150322621</v>
      </c>
      <c r="J138" s="14" t="n">
        <v>0.517901997271984</v>
      </c>
      <c r="K138" s="18" t="n">
        <v>0.49556992589368</v>
      </c>
    </row>
    <row r="139" customFormat="false" ht="12" hidden="false" customHeight="false" outlineLevel="0" collapsed="false">
      <c r="G139" s="8" t="n">
        <v>2001</v>
      </c>
      <c r="H139" s="14" t="n">
        <v>0.2865</v>
      </c>
      <c r="I139" s="14" t="n">
        <v>0.36140231036926</v>
      </c>
      <c r="J139" s="14" t="n">
        <v>0.498487846887338</v>
      </c>
      <c r="K139" s="18" t="n">
        <v>0.493527069817412</v>
      </c>
    </row>
    <row r="140" customFormat="false" ht="12" hidden="false" customHeight="false" outlineLevel="0" collapsed="false">
      <c r="G140" s="8" t="n">
        <v>2002</v>
      </c>
      <c r="H140" s="14" t="n">
        <v>0.2633</v>
      </c>
      <c r="I140" s="14" t="n">
        <v>0.346012882543484</v>
      </c>
      <c r="J140" s="14" t="n">
        <v>0.479064467986307</v>
      </c>
      <c r="K140" s="18" t="n">
        <v>0.490277315015585</v>
      </c>
    </row>
    <row r="141" customFormat="false" ht="12" hidden="false" customHeight="false" outlineLevel="0" collapsed="false">
      <c r="G141" s="8" t="n">
        <v>2003</v>
      </c>
      <c r="H141" s="14" t="n">
        <v>0.2498</v>
      </c>
      <c r="I141" s="14" t="n">
        <v>0.34340897006877</v>
      </c>
      <c r="J141" s="14" t="n">
        <v>0.483381970746476</v>
      </c>
      <c r="K141" s="18" t="n">
        <v>0.486225093173397</v>
      </c>
    </row>
    <row r="142" customFormat="false" ht="12" hidden="false" customHeight="false" outlineLevel="0" collapsed="false">
      <c r="G142" s="8" t="n">
        <v>2004</v>
      </c>
      <c r="H142" s="14" t="n">
        <v>0.2493</v>
      </c>
      <c r="I142" s="14" t="n">
        <v>0.349145215497316</v>
      </c>
      <c r="J142" s="14" t="n">
        <v>0.487158596405132</v>
      </c>
      <c r="K142" s="18" t="n">
        <v>0.492124287999295</v>
      </c>
    </row>
    <row r="143" customFormat="false" ht="12" hidden="false" customHeight="false" outlineLevel="0" collapsed="false">
      <c r="G143" s="8" t="n">
        <v>2005</v>
      </c>
      <c r="H143" s="14" t="n">
        <v>0.264</v>
      </c>
      <c r="I143" s="14" t="n">
        <v>0.357603362860827</v>
      </c>
      <c r="J143" s="14" t="n">
        <v>0.494839869508025</v>
      </c>
      <c r="K143" s="18" t="n">
        <v>0.498376061965201</v>
      </c>
    </row>
    <row r="144" customFormat="false" ht="12" hidden="false" customHeight="false" outlineLevel="0" collapsed="false">
      <c r="G144" s="8" t="n">
        <v>2006</v>
      </c>
      <c r="H144" s="14" t="n">
        <v>0.2746</v>
      </c>
      <c r="I144" s="14" t="n">
        <v>0.366174935318415</v>
      </c>
      <c r="J144" s="14" t="n">
        <v>0.490611948113445</v>
      </c>
      <c r="K144" s="18" t="n">
        <v>0.501047568062795</v>
      </c>
    </row>
    <row r="145" customFormat="false" ht="12" hidden="false" customHeight="false" outlineLevel="0" collapsed="false">
      <c r="G145" s="8" t="n">
        <v>2007</v>
      </c>
      <c r="H145" s="14" t="n">
        <v>0.2802</v>
      </c>
      <c r="I145" s="14" t="n">
        <v>0.36081479484645</v>
      </c>
      <c r="J145" s="14" t="n">
        <v>0.482657611271094</v>
      </c>
      <c r="K145" s="18" t="n">
        <v>0.492902834809526</v>
      </c>
    </row>
    <row r="146" customFormat="false" ht="13" hidden="false" customHeight="false" outlineLevel="0" collapsed="false">
      <c r="G146" s="22" t="n">
        <v>2008</v>
      </c>
      <c r="H146" s="23" t="n">
        <v>0.2751</v>
      </c>
      <c r="I146" s="23"/>
      <c r="J146" s="23"/>
      <c r="K146" s="24" t="n">
        <v>0.493380130088348</v>
      </c>
    </row>
    <row r="148" customFormat="false" ht="12" hidden="false" customHeight="false" outlineLevel="0" collapsed="false">
      <c r="G148" s="25" t="s">
        <v>10</v>
      </c>
      <c r="I148" s="26"/>
      <c r="J148" s="26"/>
    </row>
    <row r="149" customFormat="false" ht="12" hidden="false" customHeight="false" outlineLevel="0" collapsed="false">
      <c r="G149" s="25" t="s">
        <v>11</v>
      </c>
    </row>
  </sheetData>
  <mergeCells count="1">
    <mergeCell ref="A2:E3"/>
  </mergeCells>
  <printOptions headings="false" gridLines="false" gridLinesSet="true" horizontalCentered="true" verticalCentered="true"/>
  <pageMargins left="0.7875" right="0.7875"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5" man="true" max="65535" min="0"/>
  </colBreaks>
</worksheet>
</file>

<file path=xl/worksheets/sheet3.xml><?xml version="1.0" encoding="utf-8"?>
<worksheet xmlns="http://schemas.openxmlformats.org/spreadsheetml/2006/main" xmlns:r="http://schemas.openxmlformats.org/officeDocument/2006/relationships">
  <sheetPr filterMode="false">
    <pageSetUpPr fitToPage="true"/>
  </sheetPr>
  <dimension ref="A1:G16"/>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ColWidth="11.515625" defaultRowHeight="12" zeroHeight="false" outlineLevelRow="0" outlineLevelCol="0"/>
  <cols>
    <col collapsed="false" customWidth="true" hidden="false" outlineLevel="0" max="1" min="1" style="27" width="18.66"/>
    <col collapsed="false" customWidth="true" hidden="false" outlineLevel="0" max="2" min="2" style="27" width="13.5"/>
    <col collapsed="false" customWidth="true" hidden="false" outlineLevel="0" max="7" min="3" style="27" width="12.83"/>
    <col collapsed="false" customWidth="false" hidden="false" outlineLevel="0" max="1024" min="8" style="27" width="11.5"/>
  </cols>
  <sheetData>
    <row r="1" customFormat="false" ht="19" hidden="false" customHeight="true" outlineLevel="0" collapsed="false">
      <c r="A1" s="28" t="s">
        <v>12</v>
      </c>
      <c r="B1" s="28"/>
      <c r="C1" s="28"/>
      <c r="D1" s="28"/>
      <c r="E1" s="28"/>
      <c r="F1" s="28"/>
      <c r="G1" s="28"/>
    </row>
    <row r="2" customFormat="false" ht="37" hidden="false" customHeight="true" outlineLevel="0" collapsed="false">
      <c r="C2" s="29" t="s">
        <v>3</v>
      </c>
      <c r="D2" s="29" t="s">
        <v>13</v>
      </c>
      <c r="E2" s="29" t="s">
        <v>6</v>
      </c>
      <c r="F2" s="29" t="s">
        <v>4</v>
      </c>
      <c r="G2" s="29" t="s">
        <v>14</v>
      </c>
    </row>
    <row r="3" customFormat="false" ht="12" hidden="false" customHeight="false" outlineLevel="0" collapsed="false">
      <c r="A3" s="30"/>
      <c r="B3" s="30"/>
      <c r="C3" s="31" t="s">
        <v>15</v>
      </c>
      <c r="D3" s="31" t="s">
        <v>16</v>
      </c>
      <c r="E3" s="31" t="s">
        <v>17</v>
      </c>
      <c r="F3" s="31" t="s">
        <v>18</v>
      </c>
      <c r="G3" s="31" t="s">
        <v>19</v>
      </c>
    </row>
    <row r="4" customFormat="false" ht="16.75" hidden="false" customHeight="true" outlineLevel="0" collapsed="false">
      <c r="A4" s="32" t="s">
        <v>20</v>
      </c>
      <c r="C4" s="33" t="n">
        <f aca="false">37.3%-0.019</f>
        <v>0.354</v>
      </c>
      <c r="D4" s="33" t="n">
        <f aca="false">46.6%-0.025</f>
        <v>0.441</v>
      </c>
      <c r="E4" s="33" t="n">
        <f aca="false">53.5%-0.025</f>
        <v>0.51</v>
      </c>
      <c r="F4" s="33" t="n">
        <f aca="false">44%-0.019</f>
        <v>0.421</v>
      </c>
      <c r="G4" s="33" t="n">
        <f aca="false">40.5%-0.018</f>
        <v>0.387</v>
      </c>
    </row>
    <row r="5" customFormat="false" ht="16.75" hidden="false" customHeight="true" outlineLevel="0" collapsed="false">
      <c r="A5" s="32"/>
      <c r="C5" s="33"/>
      <c r="D5" s="33"/>
      <c r="E5" s="33"/>
      <c r="F5" s="33"/>
      <c r="G5" s="33"/>
    </row>
    <row r="6" customFormat="false" ht="16.75" hidden="false" customHeight="true" outlineLevel="0" collapsed="false">
      <c r="A6" s="32" t="s">
        <v>21</v>
      </c>
      <c r="C6" s="33" t="n">
        <f aca="false">C7+C8+C9+C10+C11</f>
        <v>0.223852941176471</v>
      </c>
      <c r="D6" s="33" t="n">
        <f aca="false">D7+D8+D9+D10+D11</f>
        <v>0.306490196078431</v>
      </c>
      <c r="E6" s="33" t="n">
        <f aca="false">E7+E8+E9+E10+E11</f>
        <v>0.34343119266055</v>
      </c>
      <c r="F6" s="33" t="n">
        <f aca="false">F7+F8+F9+F10+F11</f>
        <v>0.262132075471698</v>
      </c>
      <c r="G6" s="33" t="n">
        <f aca="false">G7+G8+G9+G10+G11</f>
        <v>0.251002358490566</v>
      </c>
    </row>
    <row r="7" customFormat="false" ht="12" hidden="false" customHeight="false" outlineLevel="0" collapsed="false">
      <c r="A7" s="27" t="s">
        <v>22</v>
      </c>
      <c r="C7" s="34" t="n">
        <v>0.0468529411764706</v>
      </c>
      <c r="D7" s="34" t="n">
        <v>0.0441960784313726</v>
      </c>
      <c r="E7" s="34" t="n">
        <v>0.0524036697247707</v>
      </c>
      <c r="F7" s="34" t="n">
        <v>0.0476603773584906</v>
      </c>
      <c r="G7" s="34" t="n">
        <v>0.0492877358490566</v>
      </c>
    </row>
    <row r="8" customFormat="false" ht="12" hidden="false" customHeight="false" outlineLevel="0" collapsed="false">
      <c r="A8" s="35" t="s">
        <v>23</v>
      </c>
      <c r="C8" s="34" t="n">
        <v>0.0772205882352941</v>
      </c>
      <c r="D8" s="34" t="n">
        <v>0.0778235294117647</v>
      </c>
      <c r="E8" s="34" t="n">
        <v>0.0711192660550459</v>
      </c>
      <c r="F8" s="34" t="n">
        <v>0.0608993710691824</v>
      </c>
      <c r="G8" s="34" t="n">
        <v>0.0556768867924528</v>
      </c>
    </row>
    <row r="9" customFormat="false" ht="12" hidden="false" customHeight="false" outlineLevel="0" collapsed="false">
      <c r="A9" s="35" t="s">
        <v>24</v>
      </c>
      <c r="C9" s="34" t="n">
        <v>0.0598676470588235</v>
      </c>
      <c r="D9" s="34" t="n">
        <v>0.100882352941177</v>
      </c>
      <c r="E9" s="34" t="n">
        <v>0.121651376146789</v>
      </c>
      <c r="F9" s="34" t="n">
        <v>0.0476603773584906</v>
      </c>
      <c r="G9" s="34" t="n">
        <v>0.0648042452830189</v>
      </c>
    </row>
    <row r="10" customFormat="false" ht="12" hidden="false" customHeight="false" outlineLevel="0" collapsed="false">
      <c r="A10" s="27" t="s">
        <v>25</v>
      </c>
      <c r="C10" s="34" t="n">
        <v>0.0268970588235294</v>
      </c>
      <c r="D10" s="34" t="n">
        <v>0.0393921568627451</v>
      </c>
      <c r="E10" s="34" t="n">
        <v>0.0477247706422018</v>
      </c>
      <c r="F10" s="34" t="n">
        <v>0.0485429769392034</v>
      </c>
      <c r="G10" s="34" t="n">
        <v>0.043811320754717</v>
      </c>
    </row>
    <row r="11" customFormat="false" ht="12" hidden="false" customHeight="false" outlineLevel="0" collapsed="false">
      <c r="A11" s="35" t="s">
        <v>26</v>
      </c>
      <c r="C11" s="34" t="n">
        <v>0.0130147058823529</v>
      </c>
      <c r="D11" s="34" t="n">
        <v>0.0441960784313726</v>
      </c>
      <c r="E11" s="34" t="n">
        <v>0.0505321100917431</v>
      </c>
      <c r="F11" s="34" t="n">
        <v>0.0573689727463312</v>
      </c>
      <c r="G11" s="34" t="n">
        <v>0.0374221698113208</v>
      </c>
    </row>
    <row r="12" customFormat="false" ht="12" hidden="false" customHeight="false" outlineLevel="0" collapsed="false">
      <c r="C12" s="34"/>
      <c r="D12" s="34"/>
      <c r="E12" s="34"/>
      <c r="F12" s="34"/>
      <c r="G12" s="34"/>
    </row>
    <row r="13" customFormat="false" ht="12" hidden="false" customHeight="false" outlineLevel="0" collapsed="false">
      <c r="A13" s="32" t="s">
        <v>27</v>
      </c>
      <c r="B13" s="32"/>
      <c r="C13" s="33" t="n">
        <f aca="false">C4-C7-C8-C9-C10-C11</f>
        <v>0.130147058823529</v>
      </c>
      <c r="D13" s="33" t="n">
        <f aca="false">D4-D7-D8-D9-D10-D11</f>
        <v>0.134509803921569</v>
      </c>
      <c r="E13" s="33" t="n">
        <f aca="false">E4-E7-E8-E9-E10-E11</f>
        <v>0.166568807339449</v>
      </c>
      <c r="F13" s="33" t="n">
        <f aca="false">F4-F7-F8-F9-F10-F11</f>
        <v>0.158867924528302</v>
      </c>
      <c r="G13" s="33" t="n">
        <f aca="false">G4-G7-G8-G9-G10-G11</f>
        <v>0.135997641509434</v>
      </c>
    </row>
    <row r="14" customFormat="false" ht="12" hidden="false" customHeight="false" outlineLevel="0" collapsed="false">
      <c r="A14" s="30"/>
      <c r="B14" s="30"/>
      <c r="C14" s="30"/>
      <c r="D14" s="30"/>
      <c r="E14" s="30"/>
      <c r="F14" s="30"/>
      <c r="G14" s="30"/>
    </row>
    <row r="15" customFormat="false" ht="7" hidden="false" customHeight="true" outlineLevel="0" collapsed="false"/>
    <row r="16" customFormat="false" ht="90" hidden="false" customHeight="true" outlineLevel="0" collapsed="false">
      <c r="A16" s="36" t="s">
        <v>28</v>
      </c>
      <c r="B16" s="36"/>
      <c r="C16" s="36"/>
      <c r="D16" s="36"/>
      <c r="E16" s="36"/>
      <c r="F16" s="36"/>
      <c r="G16" s="36"/>
    </row>
  </sheetData>
  <mergeCells count="2">
    <mergeCell ref="A1:G1"/>
    <mergeCell ref="A16:G16"/>
  </mergeCells>
  <printOptions headings="false" gridLines="false" gridLinesSet="true" horizontalCentered="true" verticalCentered="true"/>
  <pageMargins left="0.7875" right="0.7875"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LibreOffice/6.4.4.2$Linux_X86_64 LibreOffice_project/40$Build-2</Application>
  <Company>pse-cnrs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2009-06-26T15:27:40Z</dcterms:created>
  <dc:creator>piketty</dc:creator>
  <dc:description/>
  <dc:language>en-GB</dc:language>
  <cp:lastModifiedBy>Pierre BERTRAND</cp:lastModifiedBy>
  <cp:lastPrinted>2014-01-09T21:56:30Z</cp:lastPrinted>
  <dcterms:modified xsi:type="dcterms:W3CDTF">2014-01-22T18:44:14Z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pse-cnrs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