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stoja\dev\household-size\tests\test-data\"/>
    </mc:Choice>
  </mc:AlternateContent>
  <xr:revisionPtr revIDLastSave="0" documentId="13_ncr:1_{695D7EA0-7472-4F66-94DB-5E2862C3EAC8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Weighted Averages" sheetId="1" r:id="rId1"/>
    <sheet name="Mean household siz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2" l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3" i="2"/>
  <c r="D30" i="2" s="1" a="1"/>
  <c r="D30" i="2" s="1"/>
  <c r="C30" i="2"/>
  <c r="B30" i="2" a="1"/>
  <c r="B30" i="2" s="1"/>
  <c r="C31" i="1" a="1"/>
  <c r="C31" i="1" s="1"/>
  <c r="B31" i="1"/>
  <c r="G27" i="1"/>
  <c r="G26" i="1"/>
  <c r="G25" i="1"/>
  <c r="G24" i="1"/>
  <c r="G23" i="1"/>
  <c r="G22" i="1"/>
  <c r="G21" i="1"/>
  <c r="F21" i="1"/>
  <c r="F27" i="1"/>
  <c r="F25" i="1"/>
  <c r="F24" i="1"/>
  <c r="F23" i="1"/>
  <c r="F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<sst xmlns="http://schemas.openxmlformats.org/spreadsheetml/2006/main" count="148" uniqueCount="44">
  <si>
    <t>HHINCOME_bucket</t>
  </si>
  <si>
    <t>AGE_bucket</t>
  </si>
  <si>
    <t>RACE_ETH_bucket</t>
  </si>
  <si>
    <t>SEX</t>
  </si>
  <si>
    <t>NUMPREC</t>
  </si>
  <si>
    <t>PERWT</t>
  </si>
  <si>
    <t>"r000_100k"</t>
  </si>
  <si>
    <t>"r00_49"</t>
  </si>
  <si>
    <t>"r50plus"</t>
  </si>
  <si>
    <t>"white"</t>
  </si>
  <si>
    <t>"black"</t>
  </si>
  <si>
    <t>"r100kplus"</t>
  </si>
  <si>
    <t>"aapi"</t>
  </si>
  <si>
    <t>"negative"</t>
  </si>
  <si>
    <t>"hispanic"</t>
  </si>
  <si>
    <t>"aian"</t>
  </si>
  <si>
    <t>Group</t>
  </si>
  <si>
    <t>INPUT SAMPLE DATA</t>
  </si>
  <si>
    <t>EXPECTED OUTPUT</t>
  </si>
  <si>
    <t>count</t>
  </si>
  <si>
    <t>weighted_mean</t>
  </si>
  <si>
    <t>sum_weights</t>
  </si>
  <si>
    <t>r000_100k</t>
  </si>
  <si>
    <t>r00_49</t>
  </si>
  <si>
    <t>white</t>
  </si>
  <si>
    <t>r50plus</t>
  </si>
  <si>
    <t>black</t>
  </si>
  <si>
    <t>r100kplus</t>
  </si>
  <si>
    <t>aapi</t>
  </si>
  <si>
    <t>negative</t>
  </si>
  <si>
    <t>hispanic</t>
  </si>
  <si>
    <t>aian</t>
  </si>
  <si>
    <t>mean_hh_size_method1</t>
  </si>
  <si>
    <t>mean_hh_size_method2</t>
  </si>
  <si>
    <t>HHWT</t>
  </si>
  <si>
    <t>mean hh size person method</t>
  </si>
  <si>
    <t>mean hh size hh method</t>
  </si>
  <si>
    <t>hhwt</t>
  </si>
  <si>
    <t>Household ID</t>
  </si>
  <si>
    <t>household id</t>
  </si>
  <si>
    <t>numprec</t>
  </si>
  <si>
    <t>mean hh size revised person method</t>
  </si>
  <si>
    <t>PERWT/NUMPREC</t>
  </si>
  <si>
    <t>This one is incorrect 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</si>
</sst>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3" borderId="7" xfId="0" applyFill="1" applyBorder="1"/>
    <xf numFmtId="0" fontId="0" fillId="3" borderId="0" xfId="0" applyFill="1"/>
    <xf numFmtId="0" fontId="0" fillId="3" borderId="9" xfId="0" applyFill="1" applyBorder="1"/>
    <xf numFmtId="0" fontId="0" fillId="3" borderId="10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4" xfId="0" applyFill="1" applyBorder="1"/>
    <xf numFmtId="0" fontId="0" fillId="4" borderId="5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7" xfId="0" applyFill="1" applyBorder="1"/>
    <xf numFmtId="0" fontId="0" fillId="5" borderId="0" xfId="0" applyFill="1"/>
    <xf numFmtId="0" fontId="0" fillId="6" borderId="7" xfId="0" applyFill="1" applyBorder="1"/>
    <xf numFmtId="0" fontId="0" fillId="6" borderId="0" xfId="0" applyFill="1"/>
    <xf numFmtId="0" fontId="0" fillId="6" borderId="4" xfId="0" applyFill="1" applyBorder="1"/>
    <xf numFmtId="0" fontId="0" fillId="6" borderId="5" xfId="0" applyFill="1" applyBorder="1"/>
    <xf numFmtId="0" fontId="0" fillId="2" borderId="0" xfId="0" applyFill="1"/>
    <xf numFmtId="0" fontId="0" fillId="4" borderId="0" xfId="0" applyFill="1"/>
    <xf numFmtId="0" fontId="0" fillId="7" borderId="9" xfId="0" applyFill="1" applyBorder="1"/>
    <xf numFmtId="0" fontId="0" fillId="7" borderId="10" xfId="0" applyFill="1" applyBorder="1"/>
    <xf numFmtId="0" fontId="0" fillId="8" borderId="1" xfId="0" applyFill="1" applyBorder="1"/>
    <xf numFmtId="0" fontId="0" fillId="8" borderId="10" xfId="0" applyFill="1" applyBorder="1"/>
    <xf numFmtId="0" fontId="0" fillId="8" borderId="2" xfId="0" applyFill="1" applyBorder="1"/>
    <xf numFmtId="0" fontId="0" fillId="8" borderId="9" xfId="0" applyFill="1" applyBorder="1"/>
    <xf numFmtId="0" fontId="0" fillId="8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E27" sqref="E27"/>
    </sheetView>
  </sheetViews>
  <sheetFormatPr defaultRowHeight="14.5" x14ac:dyDescent="0.35"/>
  <cols>
    <col min="1" max="6" width="22.1796875" customWidth="1"/>
    <col min="7" max="7" width="14.453125" customWidth="1"/>
  </cols>
  <sheetData>
    <row r="1" spans="1:7" x14ac:dyDescent="0.35">
      <c r="A1" t="s">
        <v>17</v>
      </c>
    </row>
    <row r="2" spans="1:7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16</v>
      </c>
    </row>
    <row r="3" spans="1:7" x14ac:dyDescent="0.35">
      <c r="A3" s="1" t="s">
        <v>6</v>
      </c>
      <c r="B3" s="2" t="s">
        <v>7</v>
      </c>
      <c r="C3" s="2" t="s">
        <v>9</v>
      </c>
      <c r="D3" s="2">
        <v>1</v>
      </c>
      <c r="E3" s="3">
        <v>3</v>
      </c>
      <c r="F3" s="4">
        <v>39</v>
      </c>
      <c r="G3" s="26">
        <v>1</v>
      </c>
    </row>
    <row r="4" spans="1:7" x14ac:dyDescent="0.35">
      <c r="A4" s="10" t="s">
        <v>6</v>
      </c>
      <c r="B4" s="11" t="s">
        <v>8</v>
      </c>
      <c r="C4" s="11" t="s">
        <v>10</v>
      </c>
      <c r="D4" s="11">
        <v>2</v>
      </c>
      <c r="E4">
        <v>3</v>
      </c>
      <c r="F4" s="7">
        <v>30</v>
      </c>
      <c r="G4" s="11">
        <v>2</v>
      </c>
    </row>
    <row r="5" spans="1:7" x14ac:dyDescent="0.35">
      <c r="A5" s="16" t="s">
        <v>6</v>
      </c>
      <c r="B5" s="17" t="s">
        <v>7</v>
      </c>
      <c r="C5" s="17" t="s">
        <v>10</v>
      </c>
      <c r="D5" s="17">
        <v>2</v>
      </c>
      <c r="E5" s="5">
        <v>3</v>
      </c>
      <c r="F5" s="6">
        <v>71</v>
      </c>
      <c r="G5" s="27">
        <v>3</v>
      </c>
    </row>
    <row r="6" spans="1:7" x14ac:dyDescent="0.35">
      <c r="A6" s="18" t="s">
        <v>11</v>
      </c>
      <c r="B6" s="19" t="s">
        <v>7</v>
      </c>
      <c r="C6" s="19" t="s">
        <v>12</v>
      </c>
      <c r="D6" s="19">
        <v>1</v>
      </c>
      <c r="E6" s="3">
        <v>5</v>
      </c>
      <c r="F6" s="4">
        <v>50</v>
      </c>
      <c r="G6" s="21">
        <v>4</v>
      </c>
    </row>
    <row r="7" spans="1:7" x14ac:dyDescent="0.35">
      <c r="A7" s="22" t="s">
        <v>11</v>
      </c>
      <c r="B7" s="23" t="s">
        <v>7</v>
      </c>
      <c r="C7" s="23" t="s">
        <v>12</v>
      </c>
      <c r="D7" s="23">
        <v>2</v>
      </c>
      <c r="E7">
        <v>5</v>
      </c>
      <c r="F7" s="7">
        <v>35</v>
      </c>
      <c r="G7" s="23">
        <v>5</v>
      </c>
    </row>
    <row r="8" spans="1:7" x14ac:dyDescent="0.35">
      <c r="A8" s="20" t="s">
        <v>11</v>
      </c>
      <c r="B8" s="21" t="s">
        <v>7</v>
      </c>
      <c r="C8" s="21" t="s">
        <v>12</v>
      </c>
      <c r="D8" s="21">
        <v>1</v>
      </c>
      <c r="E8">
        <v>5</v>
      </c>
      <c r="F8" s="7">
        <v>41</v>
      </c>
      <c r="G8" s="21">
        <v>4</v>
      </c>
    </row>
    <row r="9" spans="1:7" x14ac:dyDescent="0.35">
      <c r="A9" s="20" t="s">
        <v>11</v>
      </c>
      <c r="B9" s="21" t="s">
        <v>7</v>
      </c>
      <c r="C9" s="21" t="s">
        <v>12</v>
      </c>
      <c r="D9" s="21">
        <v>1</v>
      </c>
      <c r="E9">
        <v>5</v>
      </c>
      <c r="F9" s="7">
        <v>42</v>
      </c>
      <c r="G9" s="21">
        <v>4</v>
      </c>
    </row>
    <row r="10" spans="1:7" x14ac:dyDescent="0.35">
      <c r="A10" s="24" t="s">
        <v>11</v>
      </c>
      <c r="B10" s="25" t="s">
        <v>7</v>
      </c>
      <c r="C10" s="25" t="s">
        <v>12</v>
      </c>
      <c r="D10" s="25">
        <v>2</v>
      </c>
      <c r="E10" s="5">
        <v>5</v>
      </c>
      <c r="F10" s="6">
        <v>60</v>
      </c>
      <c r="G10" s="23">
        <v>5</v>
      </c>
    </row>
    <row r="11" spans="1:7" x14ac:dyDescent="0.35">
      <c r="A11" s="28" t="s">
        <v>13</v>
      </c>
      <c r="B11" s="29" t="s">
        <v>8</v>
      </c>
      <c r="C11" s="29" t="s">
        <v>14</v>
      </c>
      <c r="D11" s="29">
        <v>1</v>
      </c>
      <c r="E11" s="8">
        <v>1</v>
      </c>
      <c r="F11" s="9">
        <v>13</v>
      </c>
      <c r="G11" s="29">
        <v>6</v>
      </c>
    </row>
    <row r="12" spans="1:7" x14ac:dyDescent="0.35">
      <c r="A12" s="12" t="s">
        <v>6</v>
      </c>
      <c r="B12" s="13" t="s">
        <v>8</v>
      </c>
      <c r="C12" s="13" t="s">
        <v>10</v>
      </c>
      <c r="D12" s="13">
        <v>2</v>
      </c>
      <c r="E12" s="8">
        <v>1</v>
      </c>
      <c r="F12" s="9">
        <v>43</v>
      </c>
      <c r="G12" s="11">
        <v>2</v>
      </c>
    </row>
    <row r="13" spans="1:7" x14ac:dyDescent="0.35">
      <c r="A13" s="30" t="s">
        <v>6</v>
      </c>
      <c r="B13" s="31" t="s">
        <v>8</v>
      </c>
      <c r="C13" s="32" t="s">
        <v>15</v>
      </c>
      <c r="D13" s="32">
        <v>2</v>
      </c>
      <c r="E13" s="3">
        <v>2</v>
      </c>
      <c r="F13" s="4">
        <v>65</v>
      </c>
      <c r="G13" s="34">
        <v>7</v>
      </c>
    </row>
    <row r="14" spans="1:7" x14ac:dyDescent="0.35">
      <c r="A14" s="16" t="s">
        <v>6</v>
      </c>
      <c r="B14" s="17" t="s">
        <v>7</v>
      </c>
      <c r="C14" s="17" t="s">
        <v>10</v>
      </c>
      <c r="D14" s="17">
        <v>2</v>
      </c>
      <c r="E14" s="5">
        <v>2</v>
      </c>
      <c r="F14" s="6">
        <v>45</v>
      </c>
      <c r="G14" s="27">
        <v>3</v>
      </c>
    </row>
    <row r="15" spans="1:7" x14ac:dyDescent="0.35">
      <c r="A15" s="33" t="s">
        <v>6</v>
      </c>
      <c r="B15" s="31" t="s">
        <v>8</v>
      </c>
      <c r="C15" s="31" t="s">
        <v>15</v>
      </c>
      <c r="D15" s="31">
        <v>2</v>
      </c>
      <c r="E15" s="8">
        <v>1</v>
      </c>
      <c r="F15" s="9">
        <v>34</v>
      </c>
      <c r="G15" s="34">
        <v>7</v>
      </c>
    </row>
    <row r="16" spans="1:7" x14ac:dyDescent="0.35">
      <c r="A16" s="1" t="s">
        <v>6</v>
      </c>
      <c r="B16" s="2" t="s">
        <v>7</v>
      </c>
      <c r="C16" s="2" t="s">
        <v>9</v>
      </c>
      <c r="D16" s="2">
        <v>1</v>
      </c>
      <c r="E16" s="3">
        <v>2</v>
      </c>
      <c r="F16" s="4">
        <v>26</v>
      </c>
      <c r="G16" s="26">
        <v>1</v>
      </c>
    </row>
    <row r="17" spans="1:8" x14ac:dyDescent="0.35">
      <c r="A17" s="14" t="s">
        <v>6</v>
      </c>
      <c r="B17" s="15" t="s">
        <v>8</v>
      </c>
      <c r="C17" s="15" t="s">
        <v>10</v>
      </c>
      <c r="D17" s="15">
        <v>2</v>
      </c>
      <c r="E17" s="5">
        <v>2</v>
      </c>
      <c r="F17" s="6">
        <v>33</v>
      </c>
      <c r="G17" s="11">
        <v>2</v>
      </c>
    </row>
    <row r="19" spans="1:8" x14ac:dyDescent="0.35">
      <c r="A19" t="s">
        <v>18</v>
      </c>
    </row>
    <row r="20" spans="1:8" x14ac:dyDescent="0.35">
      <c r="A20" t="s">
        <v>0</v>
      </c>
      <c r="B20" t="s">
        <v>1</v>
      </c>
      <c r="C20" t="s">
        <v>2</v>
      </c>
      <c r="D20" t="s">
        <v>3</v>
      </c>
      <c r="E20" t="s">
        <v>19</v>
      </c>
      <c r="F20" t="s">
        <v>20</v>
      </c>
      <c r="G20" t="s">
        <v>21</v>
      </c>
      <c r="H20" t="s">
        <v>16</v>
      </c>
    </row>
    <row r="21" spans="1:8" x14ac:dyDescent="0.35">
      <c r="A21" s="1" t="s">
        <v>22</v>
      </c>
      <c r="B21" s="2" t="s">
        <v>23</v>
      </c>
      <c r="C21" s="2" t="s">
        <v>24</v>
      </c>
      <c r="D21" s="2">
        <v>1</v>
      </c>
      <c r="E21">
        <v>2</v>
      </c>
      <c r="F21">
        <f>(E3*F3+E16*F16)/(F3+F16)</f>
        <v>2.6</v>
      </c>
      <c r="G21">
        <f>F3+F16</f>
        <v>65</v>
      </c>
      <c r="H21" s="26">
        <v>1</v>
      </c>
    </row>
    <row r="22" spans="1:8" x14ac:dyDescent="0.35">
      <c r="A22" s="10" t="s">
        <v>22</v>
      </c>
      <c r="B22" s="11" t="s">
        <v>25</v>
      </c>
      <c r="C22" s="11" t="s">
        <v>26</v>
      </c>
      <c r="D22" s="11">
        <v>2</v>
      </c>
      <c r="E22">
        <v>3</v>
      </c>
      <c r="F22">
        <f>(E4*F4+E12*F12+E17*F17)/(F4+F12+F17)</f>
        <v>1.8773584905660377</v>
      </c>
      <c r="G22">
        <f>F4+F12+F17</f>
        <v>106</v>
      </c>
      <c r="H22" s="11">
        <v>2</v>
      </c>
    </row>
    <row r="23" spans="1:8" x14ac:dyDescent="0.35">
      <c r="A23" s="16" t="s">
        <v>22</v>
      </c>
      <c r="B23" s="17" t="s">
        <v>23</v>
      </c>
      <c r="C23" s="17" t="s">
        <v>26</v>
      </c>
      <c r="D23" s="17">
        <v>2</v>
      </c>
      <c r="E23">
        <v>2</v>
      </c>
      <c r="F23">
        <f>(E5*F5+E14*F14)/(F5+F14)</f>
        <v>2.6120689655172415</v>
      </c>
      <c r="G23">
        <f>F5+F14</f>
        <v>116</v>
      </c>
      <c r="H23" s="27">
        <v>3</v>
      </c>
    </row>
    <row r="24" spans="1:8" x14ac:dyDescent="0.35">
      <c r="A24" s="18" t="s">
        <v>27</v>
      </c>
      <c r="B24" s="19" t="s">
        <v>23</v>
      </c>
      <c r="C24" s="19" t="s">
        <v>28</v>
      </c>
      <c r="D24" s="19">
        <v>1</v>
      </c>
      <c r="E24">
        <v>3</v>
      </c>
      <c r="F24">
        <f>(E6*F6+E8*F8+E9*F9)/(F6+F8+F9)</f>
        <v>5</v>
      </c>
      <c r="G24">
        <f>F6+F8+F9</f>
        <v>133</v>
      </c>
      <c r="H24" s="21">
        <v>4</v>
      </c>
    </row>
    <row r="25" spans="1:8" x14ac:dyDescent="0.35">
      <c r="A25" s="22" t="s">
        <v>27</v>
      </c>
      <c r="B25" s="23" t="s">
        <v>23</v>
      </c>
      <c r="C25" s="23" t="s">
        <v>28</v>
      </c>
      <c r="D25" s="23">
        <v>2</v>
      </c>
      <c r="E25">
        <v>2</v>
      </c>
      <c r="F25">
        <f>(E7*F7+E10*F10)/(F7+F10)</f>
        <v>5</v>
      </c>
      <c r="G25">
        <f>F7+F10</f>
        <v>95</v>
      </c>
      <c r="H25" s="23">
        <v>5</v>
      </c>
    </row>
    <row r="26" spans="1:8" x14ac:dyDescent="0.35">
      <c r="A26" s="28" t="s">
        <v>29</v>
      </c>
      <c r="B26" s="29" t="s">
        <v>25</v>
      </c>
      <c r="C26" s="29" t="s">
        <v>30</v>
      </c>
      <c r="D26" s="29">
        <v>1</v>
      </c>
      <c r="E26" s="8">
        <v>1</v>
      </c>
      <c r="F26">
        <v>1</v>
      </c>
      <c r="G26">
        <f>F11</f>
        <v>13</v>
      </c>
      <c r="H26" s="29">
        <v>6</v>
      </c>
    </row>
    <row r="27" spans="1:8" x14ac:dyDescent="0.35">
      <c r="A27" s="30" t="s">
        <v>22</v>
      </c>
      <c r="B27" s="31" t="s">
        <v>25</v>
      </c>
      <c r="C27" s="32" t="s">
        <v>31</v>
      </c>
      <c r="D27" s="32">
        <v>2</v>
      </c>
      <c r="E27">
        <v>2</v>
      </c>
      <c r="F27">
        <f>(E13*F13+E15*F15)/(F13+F15)</f>
        <v>1.6565656565656566</v>
      </c>
      <c r="G27">
        <f>F13+F15</f>
        <v>99</v>
      </c>
      <c r="H27" s="34">
        <v>7</v>
      </c>
    </row>
    <row r="30" spans="1:8" x14ac:dyDescent="0.35">
      <c r="B30" t="s">
        <v>32</v>
      </c>
      <c r="C30" t="s">
        <v>33</v>
      </c>
    </row>
    <row r="31" spans="1:8" x14ac:dyDescent="0.35">
      <c r="B31">
        <f>SUMPRODUCT(F21:F27,G21:G27)/SUM(G21:G27)</f>
        <v>3.1706539074960127</v>
      </c>
      <c r="C31" cm="1">
        <f t="array" ref="C31">SUMPRODUCT(F3:F17*E3:E17)/SUM(F3:F17)</f>
        <v>3.1706539074960127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B02A-9078-40E4-92A4-2DC67CE6542C}">
  <dimension ref="A1:J30"/>
  <sheetViews>
    <sheetView workbookViewId="0">
      <selection activeCell="D27" sqref="D27"/>
    </sheetView>
  </sheetViews>
  <sheetFormatPr defaultRowHeight="14.5" x14ac:dyDescent="0.35"/>
  <cols>
    <col min="1" max="4" width="22.1796875" customWidth="1"/>
    <col min="5" max="5" width="17.1796875" customWidth="1"/>
    <col min="6" max="6" width="13.36328125" customWidth="1"/>
    <col min="7" max="7" width="17.54296875" customWidth="1"/>
    <col min="8" max="8" width="16.08984375" customWidth="1"/>
    <col min="9" max="9" width="22.1796875" customWidth="1"/>
    <col min="10" max="10" width="14.453125" customWidth="1"/>
  </cols>
  <sheetData>
    <row r="1" spans="1:10" x14ac:dyDescent="0.35">
      <c r="A1" t="s">
        <v>17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42</v>
      </c>
      <c r="H2" t="s">
        <v>34</v>
      </c>
      <c r="I2" t="s">
        <v>39</v>
      </c>
      <c r="J2" t="s">
        <v>16</v>
      </c>
    </row>
    <row r="3" spans="1:10" x14ac:dyDescent="0.35">
      <c r="A3" s="1" t="s">
        <v>6</v>
      </c>
      <c r="B3" s="2" t="s">
        <v>7</v>
      </c>
      <c r="C3" s="2" t="s">
        <v>9</v>
      </c>
      <c r="D3" s="2">
        <v>1</v>
      </c>
      <c r="E3" s="3">
        <v>3</v>
      </c>
      <c r="F3" s="4">
        <v>1</v>
      </c>
      <c r="G3" s="4">
        <f>F3/E3</f>
        <v>0.33333333333333331</v>
      </c>
      <c r="H3" s="4">
        <v>1</v>
      </c>
      <c r="I3" s="35">
        <v>1</v>
      </c>
      <c r="J3" s="26">
        <v>1</v>
      </c>
    </row>
    <row r="4" spans="1:10" x14ac:dyDescent="0.35">
      <c r="A4" s="10" t="s">
        <v>6</v>
      </c>
      <c r="B4" s="11" t="s">
        <v>8</v>
      </c>
      <c r="C4" s="11" t="s">
        <v>10</v>
      </c>
      <c r="D4" s="11">
        <v>2</v>
      </c>
      <c r="E4">
        <v>3</v>
      </c>
      <c r="F4" s="7">
        <v>1</v>
      </c>
      <c r="G4" s="4">
        <f t="shared" ref="G4:G17" si="0">F4/E4</f>
        <v>0.33333333333333331</v>
      </c>
      <c r="H4" s="7">
        <v>1</v>
      </c>
      <c r="I4" s="35">
        <v>1</v>
      </c>
      <c r="J4" s="11">
        <v>2</v>
      </c>
    </row>
    <row r="5" spans="1:10" x14ac:dyDescent="0.35">
      <c r="A5" s="16" t="s">
        <v>6</v>
      </c>
      <c r="B5" s="17" t="s">
        <v>7</v>
      </c>
      <c r="C5" s="17" t="s">
        <v>10</v>
      </c>
      <c r="D5" s="17">
        <v>2</v>
      </c>
      <c r="E5" s="5">
        <v>3</v>
      </c>
      <c r="F5" s="6">
        <v>1</v>
      </c>
      <c r="G5" s="4">
        <f t="shared" si="0"/>
        <v>0.33333333333333331</v>
      </c>
      <c r="H5" s="6">
        <v>1</v>
      </c>
      <c r="I5" s="35">
        <v>1</v>
      </c>
      <c r="J5" s="27">
        <v>3</v>
      </c>
    </row>
    <row r="6" spans="1:10" x14ac:dyDescent="0.35">
      <c r="A6" s="18" t="s">
        <v>11</v>
      </c>
      <c r="B6" s="19" t="s">
        <v>7</v>
      </c>
      <c r="C6" s="19" t="s">
        <v>12</v>
      </c>
      <c r="D6" s="19">
        <v>1</v>
      </c>
      <c r="E6" s="3">
        <v>5</v>
      </c>
      <c r="F6" s="4">
        <v>1</v>
      </c>
      <c r="G6" s="4">
        <f t="shared" si="0"/>
        <v>0.2</v>
      </c>
      <c r="H6" s="4">
        <v>1</v>
      </c>
      <c r="I6" s="35">
        <v>2</v>
      </c>
      <c r="J6" s="21">
        <v>4</v>
      </c>
    </row>
    <row r="7" spans="1:10" x14ac:dyDescent="0.35">
      <c r="A7" s="22" t="s">
        <v>11</v>
      </c>
      <c r="B7" s="23" t="s">
        <v>7</v>
      </c>
      <c r="C7" s="23" t="s">
        <v>12</v>
      </c>
      <c r="D7" s="23">
        <v>2</v>
      </c>
      <c r="E7">
        <v>5</v>
      </c>
      <c r="F7" s="7">
        <v>1</v>
      </c>
      <c r="G7" s="4">
        <f t="shared" si="0"/>
        <v>0.2</v>
      </c>
      <c r="H7" s="7">
        <v>1</v>
      </c>
      <c r="I7" s="35">
        <v>2</v>
      </c>
      <c r="J7" s="23">
        <v>5</v>
      </c>
    </row>
    <row r="8" spans="1:10" x14ac:dyDescent="0.35">
      <c r="A8" s="20" t="s">
        <v>11</v>
      </c>
      <c r="B8" s="21" t="s">
        <v>7</v>
      </c>
      <c r="C8" s="21" t="s">
        <v>12</v>
      </c>
      <c r="D8" s="21">
        <v>1</v>
      </c>
      <c r="E8">
        <v>5</v>
      </c>
      <c r="F8" s="7">
        <v>1</v>
      </c>
      <c r="G8" s="4">
        <f t="shared" si="0"/>
        <v>0.2</v>
      </c>
      <c r="H8" s="7">
        <v>1</v>
      </c>
      <c r="I8" s="35">
        <v>2</v>
      </c>
      <c r="J8" s="21">
        <v>4</v>
      </c>
    </row>
    <row r="9" spans="1:10" x14ac:dyDescent="0.35">
      <c r="A9" s="20" t="s">
        <v>11</v>
      </c>
      <c r="B9" s="21" t="s">
        <v>7</v>
      </c>
      <c r="C9" s="21" t="s">
        <v>12</v>
      </c>
      <c r="D9" s="21">
        <v>1</v>
      </c>
      <c r="E9">
        <v>5</v>
      </c>
      <c r="F9" s="7">
        <v>1</v>
      </c>
      <c r="G9" s="4">
        <f t="shared" si="0"/>
        <v>0.2</v>
      </c>
      <c r="H9" s="7">
        <v>1</v>
      </c>
      <c r="I9" s="35">
        <v>2</v>
      </c>
      <c r="J9" s="21">
        <v>4</v>
      </c>
    </row>
    <row r="10" spans="1:10" x14ac:dyDescent="0.35">
      <c r="A10" s="24" t="s">
        <v>11</v>
      </c>
      <c r="B10" s="25" t="s">
        <v>7</v>
      </c>
      <c r="C10" s="25" t="s">
        <v>12</v>
      </c>
      <c r="D10" s="25">
        <v>2</v>
      </c>
      <c r="E10" s="5">
        <v>5</v>
      </c>
      <c r="F10" s="6">
        <v>1</v>
      </c>
      <c r="G10" s="4">
        <f t="shared" si="0"/>
        <v>0.2</v>
      </c>
      <c r="H10" s="6">
        <v>1</v>
      </c>
      <c r="I10" s="35">
        <v>2</v>
      </c>
      <c r="J10" s="23">
        <v>5</v>
      </c>
    </row>
    <row r="11" spans="1:10" x14ac:dyDescent="0.35">
      <c r="A11" s="28" t="s">
        <v>13</v>
      </c>
      <c r="B11" s="29" t="s">
        <v>8</v>
      </c>
      <c r="C11" s="29" t="s">
        <v>14</v>
      </c>
      <c r="D11" s="29">
        <v>1</v>
      </c>
      <c r="E11" s="8">
        <v>1</v>
      </c>
      <c r="F11" s="9">
        <v>1</v>
      </c>
      <c r="G11" s="4">
        <f t="shared" si="0"/>
        <v>1</v>
      </c>
      <c r="H11" s="9">
        <v>1</v>
      </c>
      <c r="I11" s="8">
        <v>3</v>
      </c>
      <c r="J11" s="29">
        <v>6</v>
      </c>
    </row>
    <row r="12" spans="1:10" x14ac:dyDescent="0.35">
      <c r="A12" s="12" t="s">
        <v>6</v>
      </c>
      <c r="B12" s="13" t="s">
        <v>8</v>
      </c>
      <c r="C12" s="13" t="s">
        <v>10</v>
      </c>
      <c r="D12" s="13">
        <v>2</v>
      </c>
      <c r="E12" s="8">
        <v>1</v>
      </c>
      <c r="F12" s="9">
        <v>1</v>
      </c>
      <c r="G12" s="4">
        <f t="shared" si="0"/>
        <v>1</v>
      </c>
      <c r="H12" s="9">
        <v>1</v>
      </c>
      <c r="I12" s="35">
        <v>4</v>
      </c>
      <c r="J12" s="11">
        <v>2</v>
      </c>
    </row>
    <row r="13" spans="1:10" x14ac:dyDescent="0.35">
      <c r="A13" s="30" t="s">
        <v>6</v>
      </c>
      <c r="B13" s="31" t="s">
        <v>8</v>
      </c>
      <c r="C13" s="32" t="s">
        <v>15</v>
      </c>
      <c r="D13" s="32">
        <v>2</v>
      </c>
      <c r="E13" s="3">
        <v>2</v>
      </c>
      <c r="F13" s="4">
        <v>1</v>
      </c>
      <c r="G13" s="4">
        <f t="shared" si="0"/>
        <v>0.5</v>
      </c>
      <c r="H13" s="4">
        <v>1</v>
      </c>
      <c r="I13" s="35">
        <v>5</v>
      </c>
      <c r="J13" s="34">
        <v>7</v>
      </c>
    </row>
    <row r="14" spans="1:10" x14ac:dyDescent="0.35">
      <c r="A14" s="16" t="s">
        <v>6</v>
      </c>
      <c r="B14" s="17" t="s">
        <v>7</v>
      </c>
      <c r="C14" s="17" t="s">
        <v>10</v>
      </c>
      <c r="D14" s="17">
        <v>2</v>
      </c>
      <c r="E14" s="5">
        <v>2</v>
      </c>
      <c r="F14" s="6">
        <v>1</v>
      </c>
      <c r="G14" s="4">
        <f t="shared" si="0"/>
        <v>0.5</v>
      </c>
      <c r="H14" s="6">
        <v>1</v>
      </c>
      <c r="I14" s="35">
        <v>5</v>
      </c>
      <c r="J14" s="27">
        <v>3</v>
      </c>
    </row>
    <row r="15" spans="1:10" x14ac:dyDescent="0.35">
      <c r="A15" s="33" t="s">
        <v>6</v>
      </c>
      <c r="B15" s="31" t="s">
        <v>8</v>
      </c>
      <c r="C15" s="31" t="s">
        <v>15</v>
      </c>
      <c r="D15" s="31">
        <v>2</v>
      </c>
      <c r="E15" s="8">
        <v>1</v>
      </c>
      <c r="F15" s="9">
        <v>1</v>
      </c>
      <c r="G15" s="4">
        <f t="shared" si="0"/>
        <v>1</v>
      </c>
      <c r="H15" s="9">
        <v>1</v>
      </c>
      <c r="I15" s="35">
        <v>6</v>
      </c>
      <c r="J15" s="34">
        <v>7</v>
      </c>
    </row>
    <row r="16" spans="1:10" x14ac:dyDescent="0.35">
      <c r="A16" s="1" t="s">
        <v>6</v>
      </c>
      <c r="B16" s="2" t="s">
        <v>7</v>
      </c>
      <c r="C16" s="2" t="s">
        <v>9</v>
      </c>
      <c r="D16" s="2">
        <v>1</v>
      </c>
      <c r="E16" s="3">
        <v>2</v>
      </c>
      <c r="F16" s="4">
        <v>1</v>
      </c>
      <c r="G16" s="4">
        <f t="shared" si="0"/>
        <v>0.5</v>
      </c>
      <c r="H16" s="4">
        <v>1</v>
      </c>
      <c r="I16" s="35">
        <v>7</v>
      </c>
      <c r="J16" s="26">
        <v>1</v>
      </c>
    </row>
    <row r="17" spans="1:10" x14ac:dyDescent="0.35">
      <c r="A17" s="14" t="s">
        <v>6</v>
      </c>
      <c r="B17" s="15" t="s">
        <v>8</v>
      </c>
      <c r="C17" s="15" t="s">
        <v>10</v>
      </c>
      <c r="D17" s="15">
        <v>2</v>
      </c>
      <c r="E17" s="5">
        <v>2</v>
      </c>
      <c r="F17" s="6">
        <v>1</v>
      </c>
      <c r="G17" s="4">
        <f t="shared" si="0"/>
        <v>0.5</v>
      </c>
      <c r="H17" s="6">
        <v>1</v>
      </c>
      <c r="I17" s="35">
        <v>7</v>
      </c>
      <c r="J17" s="11">
        <v>2</v>
      </c>
    </row>
    <row r="19" spans="1:10" x14ac:dyDescent="0.35">
      <c r="A19" t="s">
        <v>38</v>
      </c>
      <c r="B19" t="s">
        <v>40</v>
      </c>
      <c r="C19" t="s">
        <v>37</v>
      </c>
    </row>
    <row r="20" spans="1:10" x14ac:dyDescent="0.35">
      <c r="A20">
        <v>1</v>
      </c>
      <c r="B20">
        <v>3</v>
      </c>
      <c r="C20">
        <v>1</v>
      </c>
    </row>
    <row r="21" spans="1:10" x14ac:dyDescent="0.35">
      <c r="A21">
        <v>2</v>
      </c>
      <c r="B21">
        <v>5</v>
      </c>
      <c r="C21">
        <v>1</v>
      </c>
    </row>
    <row r="22" spans="1:10" x14ac:dyDescent="0.35">
      <c r="A22">
        <v>3</v>
      </c>
      <c r="B22">
        <v>1</v>
      </c>
      <c r="C22">
        <v>1</v>
      </c>
    </row>
    <row r="23" spans="1:10" x14ac:dyDescent="0.35">
      <c r="A23">
        <v>4</v>
      </c>
      <c r="B23">
        <v>1</v>
      </c>
      <c r="C23">
        <v>1</v>
      </c>
    </row>
    <row r="24" spans="1:10" x14ac:dyDescent="0.35">
      <c r="A24">
        <v>5</v>
      </c>
      <c r="B24">
        <v>2</v>
      </c>
      <c r="C24">
        <v>1</v>
      </c>
    </row>
    <row r="25" spans="1:10" x14ac:dyDescent="0.35">
      <c r="A25">
        <v>6</v>
      </c>
      <c r="B25">
        <v>1</v>
      </c>
      <c r="C25">
        <v>1</v>
      </c>
    </row>
    <row r="26" spans="1:10" x14ac:dyDescent="0.35">
      <c r="A26">
        <v>7</v>
      </c>
      <c r="B26">
        <v>2</v>
      </c>
      <c r="C26">
        <v>1</v>
      </c>
    </row>
    <row r="28" spans="1:10" x14ac:dyDescent="0.35">
      <c r="B28" t="s">
        <v>43</v>
      </c>
    </row>
    <row r="29" spans="1:10" x14ac:dyDescent="0.35">
      <c r="B29" t="s">
        <v>35</v>
      </c>
      <c r="C29" t="s">
        <v>36</v>
      </c>
      <c r="D29" s="26" t="s">
        <v>41</v>
      </c>
    </row>
    <row r="30" spans="1:10" x14ac:dyDescent="0.35">
      <c r="B30" cm="1">
        <f t="array" ref="B30">SUMPRODUCT(E3:E17*F3:F17)/SUM(F3:F17)</f>
        <v>3</v>
      </c>
      <c r="C30">
        <f>SUMPRODUCT(B20:B26,C20:C26)/SUM(C20:C26)</f>
        <v>2.1428571428571428</v>
      </c>
      <c r="D30" cm="1">
        <f t="array" ref="D30">SUMPRODUCT(E3:E17*G3:G17)/SUM(G3:G17)</f>
        <v>2.1428571428571428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 Averages</vt:lpstr>
      <vt:lpstr>Mean household 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Lorae Stojanovic</dc:creator>
  <cp:lastModifiedBy>Lorae Stojanovic</cp:lastModifiedBy>
  <dcterms:created xsi:type="dcterms:W3CDTF">2015-06-05T18:17:20Z</dcterms:created>
  <dcterms:modified xsi:type="dcterms:W3CDTF">2024-09-20T04:00:01Z</dcterms:modified>
</cp:coreProperties>
</file>