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sfaundezt/Downloads/"/>
    </mc:Choice>
  </mc:AlternateContent>
  <xr:revisionPtr revIDLastSave="0" documentId="13_ncr:1_{51490DBC-5D21-014D-A2E5-9C51E8658508}" xr6:coauthVersionLast="36" xr6:coauthVersionMax="36" xr10:uidLastSave="{00000000-0000-0000-0000-000000000000}"/>
  <bookViews>
    <workbookView xWindow="0" yWindow="460" windowWidth="28460" windowHeight="16080" tabRatio="500" xr2:uid="{00000000-000D-0000-FFFF-FFFF00000000}"/>
  </bookViews>
  <sheets>
    <sheet name="Gestion Ingresos - Egresos" sheetId="1" r:id="rId1"/>
    <sheet name="Gestion Rent a Car Maule" sheetId="2" state="hidden" r:id="rId2"/>
    <sheet name="Help" sheetId="3" state="hidden" r:id="rId3"/>
    <sheet name="Gestion Involucramiento" sheetId="4" r:id="rId4"/>
    <sheet name="Gestion Consolidacion Y Perfile" sheetId="5" r:id="rId5"/>
    <sheet name="proyeccion " sheetId="6" r:id="rId6"/>
    <sheet name="INVOLUCRAMIENTO" sheetId="7" r:id="rId7"/>
    <sheet name="CONSOLIDACION y PERFILES" sheetId="8" r:id="rId8"/>
  </sheets>
  <definedNames>
    <definedName name="_xlnm._FilterDatabase" localSheetId="5" hidden="1">'proyeccion '!$A$3:$E$584</definedName>
    <definedName name="_xlnm.Print_Area" localSheetId="1">'Gestion Rent a Car Maule'!$A$1:$BN$28</definedName>
    <definedName name="L">'Gestion Rent a Car Maule'!$K$7</definedName>
    <definedName name="prevWBS" localSheetId="4">'Gestion Consolidacion Y Perfile'!$A1048576</definedName>
    <definedName name="prevWBS" localSheetId="0">'Gestion Ingresos - Egresos'!$A1048576</definedName>
    <definedName name="prevWBS" localSheetId="3">'Gestion Involucramiento'!$A1048576</definedName>
    <definedName name="prevWBS" localSheetId="1">'Gestion Rent a Car Maule'!$A1048576</definedName>
    <definedName name="_xlnm.Print_Titles" localSheetId="1">'Gestion Rent a Car Maule'!$4:$7</definedName>
    <definedName name="valuevx">42.314159</definedName>
    <definedName name="vertex42_copyright">"© 2006-2018 Vertex42 LLC"</definedName>
    <definedName name="vertex42_id">"gantt-chart_L.xlsx"</definedName>
    <definedName name="vertex42_title">"Gantt Chart Template"</definedName>
  </definedNames>
  <calcPr calcId="181029"/>
  <extLst>
    <ext xmlns:loext="http://schemas.libreoffice.org/" uri="{7626C862-2A13-11E5-B345-FEFF819CDC9F}">
      <loext:extCalcPr stringRefSyntax="ExcelA1"/>
    </ext>
  </extLst>
</workbook>
</file>

<file path=xl/calcChain.xml><?xml version="1.0" encoding="utf-8"?>
<calcChain xmlns="http://schemas.openxmlformats.org/spreadsheetml/2006/main">
  <c r="B23" i="8" l="1"/>
  <c r="K8" i="8" s="1"/>
  <c r="K9" i="8" s="1"/>
  <c r="B14" i="8"/>
  <c r="J8" i="8" s="1"/>
  <c r="J9" i="8" s="1"/>
  <c r="I11" i="8"/>
  <c r="H9" i="8"/>
  <c r="H10" i="8" s="1"/>
  <c r="H8" i="8"/>
  <c r="B143" i="7"/>
  <c r="I8" i="8" s="1"/>
  <c r="I9" i="8" s="1"/>
  <c r="A574" i="6"/>
  <c r="A562" i="6"/>
  <c r="A552" i="6"/>
  <c r="A540" i="6"/>
  <c r="A528" i="6"/>
  <c r="A518" i="6"/>
  <c r="A506" i="6"/>
  <c r="A494" i="6"/>
  <c r="A482" i="6"/>
  <c r="A472" i="6"/>
  <c r="A461" i="6"/>
  <c r="A451" i="6"/>
  <c r="A439" i="6"/>
  <c r="A429" i="6"/>
  <c r="A417" i="6"/>
  <c r="A407" i="6"/>
  <c r="A395" i="6"/>
  <c r="A383" i="6"/>
  <c r="A373" i="6"/>
  <c r="A363" i="6"/>
  <c r="A351" i="6"/>
  <c r="A340" i="6"/>
  <c r="A325" i="6"/>
  <c r="A311" i="6"/>
  <c r="A298" i="6"/>
  <c r="A287" i="6"/>
  <c r="A286" i="6"/>
  <c r="A285" i="6"/>
  <c r="A272" i="6"/>
  <c r="A261" i="6"/>
  <c r="A247" i="6"/>
  <c r="A236" i="6"/>
  <c r="A224" i="6"/>
  <c r="A213" i="6"/>
  <c r="A200" i="6"/>
  <c r="A189" i="6"/>
  <c r="A179" i="6"/>
  <c r="A166" i="6"/>
  <c r="A156" i="6"/>
  <c r="A143" i="6"/>
  <c r="A142" i="6"/>
  <c r="A131" i="6"/>
  <c r="A130" i="6"/>
  <c r="A129" i="6"/>
  <c r="A118" i="6"/>
  <c r="A105" i="6"/>
  <c r="A92" i="6"/>
  <c r="A79" i="6"/>
  <c r="A69" i="6"/>
  <c r="A57" i="6"/>
  <c r="A46" i="6"/>
  <c r="A33" i="6"/>
  <c r="A22" i="6"/>
  <c r="J17" i="6"/>
  <c r="A13" i="6"/>
  <c r="J7" i="6"/>
  <c r="H7" i="6"/>
  <c r="M4" i="6"/>
  <c r="H4" i="6"/>
  <c r="K7" i="6" s="1"/>
  <c r="M7" i="6" s="1"/>
  <c r="A3" i="6"/>
  <c r="G18" i="5"/>
  <c r="G8" i="5"/>
  <c r="G25" i="4"/>
  <c r="G21" i="4"/>
  <c r="G18" i="4"/>
  <c r="G13" i="4"/>
  <c r="E10" i="4"/>
  <c r="F10" i="4" s="1"/>
  <c r="F9" i="4"/>
  <c r="I9" i="4" s="1"/>
  <c r="E9" i="4"/>
  <c r="I8" i="4"/>
  <c r="G8" i="4"/>
  <c r="F8" i="4"/>
  <c r="A8" i="4"/>
  <c r="L7" i="4"/>
  <c r="K7" i="4"/>
  <c r="M6" i="4"/>
  <c r="L6" i="4"/>
  <c r="K6" i="4"/>
  <c r="K5" i="4"/>
  <c r="K4" i="4"/>
  <c r="F57" i="2"/>
  <c r="I57" i="2" s="1"/>
  <c r="I56" i="2"/>
  <c r="F56" i="2"/>
  <c r="F55" i="2"/>
  <c r="I55" i="2" s="1"/>
  <c r="I54" i="2"/>
  <c r="F54" i="2"/>
  <c r="A54" i="2"/>
  <c r="A55" i="2" s="1"/>
  <c r="A56" i="2" s="1"/>
  <c r="A57" i="2" s="1"/>
  <c r="I28" i="2"/>
  <c r="I27" i="2"/>
  <c r="F26" i="2"/>
  <c r="I26" i="2" s="1"/>
  <c r="I25" i="2"/>
  <c r="F25" i="2"/>
  <c r="F24" i="2"/>
  <c r="I24" i="2" s="1"/>
  <c r="I23" i="2"/>
  <c r="F23" i="2"/>
  <c r="F22" i="2"/>
  <c r="I22" i="2" s="1"/>
  <c r="I21" i="2"/>
  <c r="F21" i="2"/>
  <c r="I20" i="2"/>
  <c r="F20" i="2"/>
  <c r="F19" i="2"/>
  <c r="I19" i="2" s="1"/>
  <c r="F18" i="2"/>
  <c r="I18" i="2" s="1"/>
  <c r="I17" i="2"/>
  <c r="F17" i="2"/>
  <c r="F16" i="2"/>
  <c r="I16" i="2" s="1"/>
  <c r="I15" i="2"/>
  <c r="F15" i="2"/>
  <c r="F14" i="2"/>
  <c r="I14" i="2" s="1"/>
  <c r="I13" i="2"/>
  <c r="F13" i="2"/>
  <c r="I12" i="2"/>
  <c r="F12" i="2"/>
  <c r="F11" i="2"/>
  <c r="I11" i="2" s="1"/>
  <c r="A11" i="2"/>
  <c r="A12" i="2" s="1"/>
  <c r="A13" i="2" s="1"/>
  <c r="A14" i="2" s="1"/>
  <c r="A15" i="2" s="1"/>
  <c r="A16" i="2" s="1"/>
  <c r="A17" i="2" s="1"/>
  <c r="A18" i="2" s="1"/>
  <c r="A19" i="2" s="1"/>
  <c r="A20" i="2" s="1"/>
  <c r="A21" i="2" s="1"/>
  <c r="A22" i="2" s="1"/>
  <c r="A23" i="2" s="1"/>
  <c r="A24" i="2" s="1"/>
  <c r="A25" i="2" s="1"/>
  <c r="A26" i="2" s="1"/>
  <c r="F10" i="2"/>
  <c r="I10" i="2" s="1"/>
  <c r="A10" i="2"/>
  <c r="I9" i="2"/>
  <c r="F9" i="2"/>
  <c r="A9" i="2"/>
  <c r="F8" i="2"/>
  <c r="I8" i="2" s="1"/>
  <c r="A8" i="2"/>
  <c r="M6" i="2"/>
  <c r="L6" i="2"/>
  <c r="L7" i="2" s="1"/>
  <c r="K6" i="2"/>
  <c r="K7" i="2" s="1"/>
  <c r="K5" i="2"/>
  <c r="K4" i="2"/>
  <c r="I97" i="1"/>
  <c r="F97" i="1"/>
  <c r="F96" i="1"/>
  <c r="I96" i="1" s="1"/>
  <c r="I95" i="1"/>
  <c r="F95" i="1"/>
  <c r="A95" i="1"/>
  <c r="A96" i="1" s="1"/>
  <c r="A97" i="1" s="1"/>
  <c r="I94" i="1"/>
  <c r="F94" i="1"/>
  <c r="A94" i="1"/>
  <c r="G55" i="1"/>
  <c r="A55" i="1"/>
  <c r="A56" i="1" s="1"/>
  <c r="A48" i="1"/>
  <c r="A46" i="1"/>
  <c r="G45" i="1"/>
  <c r="A45" i="1"/>
  <c r="G39" i="1"/>
  <c r="A39" i="1"/>
  <c r="A40" i="1" s="1"/>
  <c r="A41" i="1" s="1"/>
  <c r="A32" i="1"/>
  <c r="A30" i="1"/>
  <c r="G29" i="1"/>
  <c r="A29" i="1"/>
  <c r="G14" i="1"/>
  <c r="E11" i="1"/>
  <c r="F11" i="1" s="1"/>
  <c r="I10" i="1"/>
  <c r="E10" i="1"/>
  <c r="F10" i="1" s="1"/>
  <c r="I9" i="1"/>
  <c r="F9" i="1"/>
  <c r="G8" i="1"/>
  <c r="F8" i="1" s="1"/>
  <c r="I8" i="1" s="1"/>
  <c r="A8" i="1"/>
  <c r="A9" i="1" s="1"/>
  <c r="A10" i="1" s="1"/>
  <c r="M7" i="1"/>
  <c r="L7" i="1"/>
  <c r="K7" i="1"/>
  <c r="M6" i="1"/>
  <c r="N6" i="1" s="1"/>
  <c r="L6" i="1"/>
  <c r="K6" i="1"/>
  <c r="K5" i="1"/>
  <c r="K4" i="1"/>
  <c r="N7" i="1" l="1"/>
  <c r="O6" i="1"/>
  <c r="I11" i="1"/>
  <c r="E12" i="1"/>
  <c r="F12" i="1" s="1"/>
  <c r="M7" i="4"/>
  <c r="N6" i="4"/>
  <c r="M7" i="2"/>
  <c r="N6" i="2"/>
  <c r="E11" i="4"/>
  <c r="F11" i="4" s="1"/>
  <c r="I10" i="4"/>
  <c r="H11" i="8"/>
  <c r="O6" i="2" l="1"/>
  <c r="N7" i="2"/>
  <c r="E13" i="1"/>
  <c r="F13" i="1" s="1"/>
  <c r="I12" i="1"/>
  <c r="N7" i="4"/>
  <c r="O6" i="4"/>
  <c r="O7" i="1"/>
  <c r="P6" i="1"/>
  <c r="I11" i="4"/>
  <c r="E12" i="4"/>
  <c r="F12" i="4" s="1"/>
  <c r="E13" i="4" l="1"/>
  <c r="I12" i="4"/>
  <c r="Q6" i="1"/>
  <c r="P7" i="1"/>
  <c r="E14" i="1"/>
  <c r="I13" i="1"/>
  <c r="O7" i="4"/>
  <c r="P6" i="4"/>
  <c r="O7" i="2"/>
  <c r="P6" i="2"/>
  <c r="Q7" i="1" l="1"/>
  <c r="R6" i="1"/>
  <c r="P7" i="4"/>
  <c r="Q6" i="4"/>
  <c r="P7" i="2"/>
  <c r="Q6" i="2"/>
  <c r="F14" i="1"/>
  <c r="I14" i="1" s="1"/>
  <c r="E15" i="1"/>
  <c r="F15" i="1" s="1"/>
  <c r="E14" i="4"/>
  <c r="F14" i="4" s="1"/>
  <c r="F13" i="4"/>
  <c r="I13" i="4" s="1"/>
  <c r="I14" i="4" l="1"/>
  <c r="E15" i="4"/>
  <c r="F15" i="4" s="1"/>
  <c r="I15" i="1"/>
  <c r="E16" i="1"/>
  <c r="F16" i="1" s="1"/>
  <c r="Q7" i="4"/>
  <c r="R6" i="4"/>
  <c r="Q7" i="2"/>
  <c r="R6" i="2"/>
  <c r="R7" i="1"/>
  <c r="S6" i="1"/>
  <c r="R5" i="1"/>
  <c r="R4" i="1"/>
  <c r="S6" i="2" l="1"/>
  <c r="R7" i="2"/>
  <c r="R4" i="2"/>
  <c r="R5" i="2"/>
  <c r="I16" i="1"/>
  <c r="E17" i="1"/>
  <c r="F17" i="1" s="1"/>
  <c r="S7" i="1"/>
  <c r="T6" i="1"/>
  <c r="R7" i="4"/>
  <c r="S6" i="4"/>
  <c r="R4" i="4"/>
  <c r="R5" i="4"/>
  <c r="E16" i="4"/>
  <c r="F16" i="4" s="1"/>
  <c r="I15" i="4"/>
  <c r="T7" i="1" l="1"/>
  <c r="U6" i="1"/>
  <c r="S7" i="4"/>
  <c r="T6" i="4"/>
  <c r="E18" i="1"/>
  <c r="F18" i="1" s="1"/>
  <c r="I17" i="1"/>
  <c r="I16" i="4"/>
  <c r="E17" i="4"/>
  <c r="S7" i="2"/>
  <c r="T6" i="2"/>
  <c r="E18" i="4" l="1"/>
  <c r="F17" i="4"/>
  <c r="I17" i="4" s="1"/>
  <c r="U6" i="2"/>
  <c r="T7" i="2"/>
  <c r="V6" i="1"/>
  <c r="U7" i="1"/>
  <c r="U6" i="4"/>
  <c r="T7" i="4"/>
  <c r="E19" i="1"/>
  <c r="F19" i="1" s="1"/>
  <c r="I18" i="1"/>
  <c r="U7" i="4" l="1"/>
  <c r="V6" i="4"/>
  <c r="U7" i="2"/>
  <c r="V6" i="2"/>
  <c r="E20" i="1"/>
  <c r="F20" i="1" s="1"/>
  <c r="I19" i="1"/>
  <c r="V7" i="1"/>
  <c r="W6" i="1"/>
  <c r="E19" i="4"/>
  <c r="F19" i="4" s="1"/>
  <c r="F18" i="4"/>
  <c r="I18" i="4" s="1"/>
  <c r="W7" i="1" l="1"/>
  <c r="X6" i="1"/>
  <c r="W6" i="2"/>
  <c r="V7" i="2"/>
  <c r="V7" i="4"/>
  <c r="W6" i="4"/>
  <c r="I19" i="4"/>
  <c r="E20" i="4"/>
  <c r="F20" i="4" s="1"/>
  <c r="I20" i="1"/>
  <c r="E21" i="1"/>
  <c r="F21" i="1" s="1"/>
  <c r="W7" i="2" l="1"/>
  <c r="X6" i="2"/>
  <c r="E21" i="4"/>
  <c r="I20" i="4"/>
  <c r="E22" i="1"/>
  <c r="F22" i="1" s="1"/>
  <c r="I21" i="1"/>
  <c r="W7" i="4"/>
  <c r="X6" i="4"/>
  <c r="Y6" i="1"/>
  <c r="X7" i="1"/>
  <c r="X7" i="2" l="1"/>
  <c r="Y6" i="2"/>
  <c r="X7" i="4"/>
  <c r="Y6" i="4"/>
  <c r="E22" i="4"/>
  <c r="F22" i="4" s="1"/>
  <c r="F21" i="4"/>
  <c r="Y4" i="1"/>
  <c r="Y7" i="1"/>
  <c r="Z6" i="1"/>
  <c r="Y5" i="1"/>
  <c r="I22" i="1"/>
  <c r="E23" i="1"/>
  <c r="F23" i="1" s="1"/>
  <c r="I23" i="1" l="1"/>
  <c r="E24" i="1"/>
  <c r="F24" i="1" s="1"/>
  <c r="Y5" i="4"/>
  <c r="Y4" i="4"/>
  <c r="Y7" i="4"/>
  <c r="Z6" i="4"/>
  <c r="C4" i="5"/>
  <c r="I21" i="4"/>
  <c r="Z6" i="2"/>
  <c r="Y4" i="2"/>
  <c r="Y5" i="2"/>
  <c r="Y7" i="2"/>
  <c r="Z7" i="1"/>
  <c r="AA6" i="1"/>
  <c r="I22" i="4"/>
  <c r="E23" i="4"/>
  <c r="F23" i="4" s="1"/>
  <c r="E8" i="5" l="1"/>
  <c r="K6" i="5"/>
  <c r="AA7" i="1"/>
  <c r="AB6" i="1"/>
  <c r="E24" i="4"/>
  <c r="F24" i="4" s="1"/>
  <c r="I24" i="4" s="1"/>
  <c r="I23" i="4"/>
  <c r="Z7" i="4"/>
  <c r="AA6" i="4"/>
  <c r="I24" i="1"/>
  <c r="E25" i="1"/>
  <c r="F25" i="1" s="1"/>
  <c r="AA6" i="2"/>
  <c r="Z7" i="2"/>
  <c r="E26" i="1" l="1"/>
  <c r="F26" i="1" s="1"/>
  <c r="I25" i="1"/>
  <c r="K7" i="5"/>
  <c r="L6" i="5"/>
  <c r="K5" i="5"/>
  <c r="K4" i="5"/>
  <c r="AA7" i="4"/>
  <c r="AB6" i="4"/>
  <c r="AB7" i="1"/>
  <c r="AC6" i="1"/>
  <c r="AA7" i="2"/>
  <c r="AB6" i="2"/>
  <c r="E9" i="5"/>
  <c r="F9" i="5" s="1"/>
  <c r="F8" i="5"/>
  <c r="I8" i="5" s="1"/>
  <c r="L7" i="5" l="1"/>
  <c r="M6" i="5"/>
  <c r="AD6" i="1"/>
  <c r="AC7" i="1"/>
  <c r="AB7" i="2"/>
  <c r="AC6" i="2"/>
  <c r="AB7" i="4"/>
  <c r="AC6" i="4"/>
  <c r="E10" i="5"/>
  <c r="F10" i="5" s="1"/>
  <c r="I9" i="5"/>
  <c r="I26" i="1"/>
  <c r="E27" i="1"/>
  <c r="F27" i="1" s="1"/>
  <c r="AD7" i="1" l="1"/>
  <c r="AE6" i="1"/>
  <c r="AC7" i="2"/>
  <c r="AD6" i="2"/>
  <c r="M7" i="5"/>
  <c r="N6" i="5"/>
  <c r="E28" i="1"/>
  <c r="F28" i="1" s="1"/>
  <c r="I27" i="1"/>
  <c r="AC7" i="4"/>
  <c r="AD6" i="4"/>
  <c r="E11" i="5"/>
  <c r="F11" i="5" s="1"/>
  <c r="I10" i="5"/>
  <c r="AE6" i="2" l="1"/>
  <c r="AD7" i="2"/>
  <c r="AD7" i="4"/>
  <c r="AE6" i="4"/>
  <c r="N7" i="5"/>
  <c r="O6" i="5"/>
  <c r="AE7" i="1"/>
  <c r="AF6" i="1"/>
  <c r="I11" i="5"/>
  <c r="E12" i="5"/>
  <c r="F12" i="5" s="1"/>
  <c r="I28" i="1"/>
  <c r="E29" i="1"/>
  <c r="E13" i="5" l="1"/>
  <c r="F13" i="5" s="1"/>
  <c r="I12" i="5"/>
  <c r="O7" i="5"/>
  <c r="P6" i="5"/>
  <c r="E30" i="1"/>
  <c r="F30" i="1" s="1"/>
  <c r="F29" i="1"/>
  <c r="I29" i="1" s="1"/>
  <c r="AF4" i="1"/>
  <c r="AF5" i="1"/>
  <c r="AG6" i="1"/>
  <c r="AF7" i="1"/>
  <c r="AF6" i="4"/>
  <c r="AE7" i="4"/>
  <c r="AE7" i="2"/>
  <c r="AF6" i="2"/>
  <c r="P7" i="5" l="1"/>
  <c r="Q6" i="5"/>
  <c r="AG7" i="1"/>
  <c r="AH6" i="1"/>
  <c r="E14" i="5"/>
  <c r="F14" i="5" s="1"/>
  <c r="I13" i="5"/>
  <c r="AF7" i="4"/>
  <c r="AG6" i="4"/>
  <c r="AF4" i="4"/>
  <c r="AF5" i="4"/>
  <c r="I30" i="1"/>
  <c r="E31" i="1"/>
  <c r="F31" i="1" s="1"/>
  <c r="AF5" i="2"/>
  <c r="AF7" i="2"/>
  <c r="AF4" i="2"/>
  <c r="AG6" i="2"/>
  <c r="I14" i="5" l="1"/>
  <c r="E15" i="5"/>
  <c r="F15" i="5" s="1"/>
  <c r="AG7" i="2"/>
  <c r="AH6" i="2"/>
  <c r="I31" i="1"/>
  <c r="E32" i="1"/>
  <c r="F32" i="1" s="1"/>
  <c r="AH6" i="4"/>
  <c r="AG7" i="4"/>
  <c r="AH7" i="1"/>
  <c r="AI6" i="1"/>
  <c r="Q7" i="5"/>
  <c r="R6" i="5"/>
  <c r="I15" i="5" l="1"/>
  <c r="E16" i="5"/>
  <c r="F16" i="5" s="1"/>
  <c r="S6" i="5"/>
  <c r="R4" i="5"/>
  <c r="R7" i="5"/>
  <c r="R5" i="5"/>
  <c r="AI6" i="2"/>
  <c r="AH7" i="2"/>
  <c r="AH7" i="4"/>
  <c r="AI6" i="4"/>
  <c r="AI7" i="1"/>
  <c r="AJ6" i="1"/>
  <c r="I32" i="1"/>
  <c r="E33" i="1"/>
  <c r="F33" i="1" s="1"/>
  <c r="AJ7" i="1" l="1"/>
  <c r="AK6" i="1"/>
  <c r="AI7" i="2"/>
  <c r="AJ6" i="2"/>
  <c r="S7" i="5"/>
  <c r="T6" i="5"/>
  <c r="E34" i="1"/>
  <c r="F34" i="1" s="1"/>
  <c r="I33" i="1"/>
  <c r="AI7" i="4"/>
  <c r="AJ6" i="4"/>
  <c r="E17" i="5"/>
  <c r="F17" i="5" s="1"/>
  <c r="I16" i="5"/>
  <c r="T7" i="5" l="1"/>
  <c r="U6" i="5"/>
  <c r="AK6" i="2"/>
  <c r="AJ7" i="2"/>
  <c r="AJ7" i="4"/>
  <c r="AK6" i="4"/>
  <c r="AL6" i="1"/>
  <c r="AK7" i="1"/>
  <c r="E18" i="5"/>
  <c r="I17" i="5"/>
  <c r="E35" i="1"/>
  <c r="F35" i="1" s="1"/>
  <c r="I34" i="1"/>
  <c r="AK7" i="4" l="1"/>
  <c r="AL6" i="4"/>
  <c r="F18" i="5"/>
  <c r="I18" i="5" s="1"/>
  <c r="E19" i="5"/>
  <c r="F19" i="5" s="1"/>
  <c r="I35" i="1"/>
  <c r="E36" i="1"/>
  <c r="F36" i="1" s="1"/>
  <c r="AL7" i="1"/>
  <c r="AM6" i="1"/>
  <c r="AK7" i="2"/>
  <c r="AL6" i="2"/>
  <c r="U7" i="5"/>
  <c r="V6" i="5"/>
  <c r="I36" i="1" l="1"/>
  <c r="E37" i="1"/>
  <c r="F37" i="1" s="1"/>
  <c r="AL7" i="4"/>
  <c r="AM6" i="4"/>
  <c r="V7" i="5"/>
  <c r="W6" i="5"/>
  <c r="AM7" i="1"/>
  <c r="AN6" i="1"/>
  <c r="AM5" i="1"/>
  <c r="AM4" i="1"/>
  <c r="I19" i="5"/>
  <c r="E20" i="5"/>
  <c r="F20" i="5" s="1"/>
  <c r="AM6" i="2"/>
  <c r="AL7" i="2"/>
  <c r="AM7" i="2" l="1"/>
  <c r="AM5" i="2"/>
  <c r="AM4" i="2"/>
  <c r="AN6" i="2"/>
  <c r="I20" i="5"/>
  <c r="E21" i="5"/>
  <c r="F21" i="5" s="1"/>
  <c r="AO6" i="1"/>
  <c r="AN7" i="1"/>
  <c r="AM5" i="4"/>
  <c r="AM7" i="4"/>
  <c r="AN6" i="4"/>
  <c r="AM4" i="4"/>
  <c r="W7" i="5"/>
  <c r="X6" i="5"/>
  <c r="E38" i="1"/>
  <c r="F38" i="1" s="1"/>
  <c r="I37" i="1"/>
  <c r="AN7" i="2" l="1"/>
  <c r="AO6" i="2"/>
  <c r="AN7" i="4"/>
  <c r="AO6" i="4"/>
  <c r="E39" i="1"/>
  <c r="I38" i="1"/>
  <c r="AO7" i="1"/>
  <c r="AP6" i="1"/>
  <c r="X7" i="5"/>
  <c r="Y6" i="5"/>
  <c r="E22" i="5"/>
  <c r="F22" i="5" s="1"/>
  <c r="I21" i="5"/>
  <c r="AP7" i="1" l="1"/>
  <c r="AQ6" i="1"/>
  <c r="AP6" i="4"/>
  <c r="AO7" i="4"/>
  <c r="E23" i="5"/>
  <c r="F23" i="5" s="1"/>
  <c r="I23" i="5" s="1"/>
  <c r="I22" i="5"/>
  <c r="Y7" i="5"/>
  <c r="Y4" i="5"/>
  <c r="Z6" i="5"/>
  <c r="Y5" i="5"/>
  <c r="AP6" i="2"/>
  <c r="AO7" i="2"/>
  <c r="E40" i="1"/>
  <c r="F40" i="1" s="1"/>
  <c r="F39" i="1"/>
  <c r="I39" i="1" s="1"/>
  <c r="AA6" i="5" l="1"/>
  <c r="Z7" i="5"/>
  <c r="AQ6" i="2"/>
  <c r="AP7" i="2"/>
  <c r="AP7" i="4"/>
  <c r="AQ6" i="4"/>
  <c r="E41" i="1"/>
  <c r="F41" i="1" s="1"/>
  <c r="I40" i="1"/>
  <c r="AQ7" i="1"/>
  <c r="AR6" i="1"/>
  <c r="E42" i="1" l="1"/>
  <c r="F42" i="1" s="1"/>
  <c r="I41" i="1"/>
  <c r="AQ7" i="2"/>
  <c r="AR6" i="2"/>
  <c r="AR7" i="1"/>
  <c r="AS6" i="1"/>
  <c r="AQ7" i="4"/>
  <c r="AR6" i="4"/>
  <c r="AA7" i="5"/>
  <c r="AB6" i="5"/>
  <c r="AT6" i="1" l="1"/>
  <c r="AS7" i="1"/>
  <c r="AR7" i="4"/>
  <c r="AS6" i="4"/>
  <c r="AR7" i="2"/>
  <c r="AS6" i="2"/>
  <c r="AB7" i="5"/>
  <c r="AC6" i="5"/>
  <c r="E43" i="1"/>
  <c r="F43" i="1" s="1"/>
  <c r="I42" i="1"/>
  <c r="AS7" i="2" l="1"/>
  <c r="AT6" i="2"/>
  <c r="I43" i="1"/>
  <c r="E44" i="1"/>
  <c r="F44" i="1" s="1"/>
  <c r="AC7" i="5"/>
  <c r="AD6" i="5"/>
  <c r="AS7" i="4"/>
  <c r="AT6" i="4"/>
  <c r="AT7" i="1"/>
  <c r="AU6" i="1"/>
  <c r="AT4" i="1"/>
  <c r="AT5" i="1"/>
  <c r="AT7" i="4" l="1"/>
  <c r="AU6" i="4"/>
  <c r="AT4" i="4"/>
  <c r="AT5" i="4"/>
  <c r="I44" i="1"/>
  <c r="E45" i="1"/>
  <c r="AU7" i="1"/>
  <c r="AV6" i="1"/>
  <c r="AD7" i="5"/>
  <c r="AE6" i="5"/>
  <c r="AU6" i="2"/>
  <c r="AT5" i="2"/>
  <c r="AT7" i="2"/>
  <c r="AT4" i="2"/>
  <c r="AW6" i="1" l="1"/>
  <c r="AV7" i="1"/>
  <c r="AU7" i="2"/>
  <c r="AV6" i="2"/>
  <c r="AE7" i="5"/>
  <c r="AF6" i="5"/>
  <c r="F45" i="1"/>
  <c r="I45" i="1" s="1"/>
  <c r="E46" i="1"/>
  <c r="F46" i="1" s="1"/>
  <c r="AU7" i="4"/>
  <c r="AV6" i="4"/>
  <c r="E47" i="1" l="1"/>
  <c r="F47" i="1" s="1"/>
  <c r="I46" i="1"/>
  <c r="AV7" i="2"/>
  <c r="AW6" i="2"/>
  <c r="AV7" i="4"/>
  <c r="AW6" i="4"/>
  <c r="AF7" i="5"/>
  <c r="AF4" i="5"/>
  <c r="AF5" i="5"/>
  <c r="AG6" i="5"/>
  <c r="AW7" i="1"/>
  <c r="AX6" i="1"/>
  <c r="AW7" i="2" l="1"/>
  <c r="AX6" i="2"/>
  <c r="AX7" i="1"/>
  <c r="AY6" i="1"/>
  <c r="AG7" i="5"/>
  <c r="AH6" i="5"/>
  <c r="AW7" i="4"/>
  <c r="AX6" i="4"/>
  <c r="I47" i="1"/>
  <c r="E48" i="1"/>
  <c r="F48" i="1" s="1"/>
  <c r="AI6" i="5" l="1"/>
  <c r="AH7" i="5"/>
  <c r="AX7" i="4"/>
  <c r="AY6" i="4"/>
  <c r="AY7" i="1"/>
  <c r="AZ6" i="1"/>
  <c r="I48" i="1"/>
  <c r="E49" i="1"/>
  <c r="F49" i="1" s="1"/>
  <c r="AY6" i="2"/>
  <c r="AX7" i="2"/>
  <c r="E50" i="1" l="1"/>
  <c r="F50" i="1" s="1"/>
  <c r="I49" i="1"/>
  <c r="AZ7" i="1"/>
  <c r="BA6" i="1"/>
  <c r="AY7" i="4"/>
  <c r="AZ6" i="4"/>
  <c r="AY7" i="2"/>
  <c r="AZ6" i="2"/>
  <c r="AI7" i="5"/>
  <c r="AJ6" i="5"/>
  <c r="I50" i="1" l="1"/>
  <c r="E51" i="1"/>
  <c r="F51" i="1" s="1"/>
  <c r="BA6" i="2"/>
  <c r="AZ7" i="2"/>
  <c r="BA4" i="1"/>
  <c r="BB6" i="1"/>
  <c r="BA5" i="1"/>
  <c r="BA7" i="1"/>
  <c r="AJ7" i="5"/>
  <c r="AK6" i="5"/>
  <c r="BA6" i="4"/>
  <c r="AZ7" i="4"/>
  <c r="BA7" i="4" l="1"/>
  <c r="BB6" i="4"/>
  <c r="BA5" i="4"/>
  <c r="BA4" i="4"/>
  <c r="BA4" i="2"/>
  <c r="BA7" i="2"/>
  <c r="BB6" i="2"/>
  <c r="BA5" i="2"/>
  <c r="AK7" i="5"/>
  <c r="AL6" i="5"/>
  <c r="BB7" i="1"/>
  <c r="BC6" i="1"/>
  <c r="E52" i="1"/>
  <c r="F52" i="1" s="1"/>
  <c r="I51" i="1"/>
  <c r="AL7" i="5" l="1"/>
  <c r="AM6" i="5"/>
  <c r="BC7" i="1"/>
  <c r="BD6" i="1"/>
  <c r="BB7" i="4"/>
  <c r="BC6" i="4"/>
  <c r="I52" i="1"/>
  <c r="E53" i="1"/>
  <c r="F53" i="1" s="1"/>
  <c r="BC6" i="2"/>
  <c r="BB7" i="2"/>
  <c r="E54" i="1" l="1"/>
  <c r="F54" i="1" s="1"/>
  <c r="I53" i="1"/>
  <c r="BE6" i="1"/>
  <c r="BD7" i="1"/>
  <c r="BD6" i="4"/>
  <c r="BC7" i="4"/>
  <c r="AM7" i="5"/>
  <c r="AN6" i="5"/>
  <c r="AM5" i="5"/>
  <c r="AM4" i="5"/>
  <c r="BC7" i="2"/>
  <c r="BD6" i="2"/>
  <c r="BD7" i="4" l="1"/>
  <c r="BE6" i="4"/>
  <c r="E55" i="1"/>
  <c r="I54" i="1"/>
  <c r="BD7" i="2"/>
  <c r="BE6" i="2"/>
  <c r="AN7" i="5"/>
  <c r="AO6" i="5"/>
  <c r="BE7" i="1"/>
  <c r="BF6" i="1"/>
  <c r="AO7" i="5" l="1"/>
  <c r="AP6" i="5"/>
  <c r="F55" i="1"/>
  <c r="I55" i="1" s="1"/>
  <c r="I66" i="1" s="1"/>
  <c r="E56" i="1"/>
  <c r="F56" i="1" s="1"/>
  <c r="BF7" i="1"/>
  <c r="BG6" i="1"/>
  <c r="BF6" i="2"/>
  <c r="BE7" i="2"/>
  <c r="BE7" i="4"/>
  <c r="BF6" i="4"/>
  <c r="BG6" i="2" l="1"/>
  <c r="BF7" i="2"/>
  <c r="E57" i="1"/>
  <c r="F57" i="1" s="1"/>
  <c r="I56" i="1"/>
  <c r="BF7" i="4"/>
  <c r="BG6" i="4"/>
  <c r="BG7" i="1"/>
  <c r="BH6" i="1"/>
  <c r="AQ6" i="5"/>
  <c r="AP7" i="5"/>
  <c r="AQ7" i="5" l="1"/>
  <c r="AR6" i="5"/>
  <c r="BG7" i="2"/>
  <c r="BH6" i="2"/>
  <c r="BH4" i="1"/>
  <c r="BH5" i="1"/>
  <c r="BH7" i="1"/>
  <c r="BI6" i="1"/>
  <c r="E58" i="1"/>
  <c r="F58" i="1" s="1"/>
  <c r="I57" i="1"/>
  <c r="BG7" i="4"/>
  <c r="BH6" i="4"/>
  <c r="BH4" i="4" l="1"/>
  <c r="BH7" i="4"/>
  <c r="BI6" i="4"/>
  <c r="BH5" i="4"/>
  <c r="BJ6" i="1"/>
  <c r="BI7" i="1"/>
  <c r="BH4" i="2"/>
  <c r="BH7" i="2"/>
  <c r="BH5" i="2"/>
  <c r="BI6" i="2"/>
  <c r="AR7" i="5"/>
  <c r="AS6" i="5"/>
  <c r="E59" i="1"/>
  <c r="F59" i="1" s="1"/>
  <c r="I58" i="1"/>
  <c r="I59" i="1" l="1"/>
  <c r="E60" i="1"/>
  <c r="F60" i="1" s="1"/>
  <c r="AS7" i="5"/>
  <c r="AT6" i="5"/>
  <c r="BI7" i="4"/>
  <c r="BJ6" i="4"/>
  <c r="BI7" i="2"/>
  <c r="BJ6" i="2"/>
  <c r="BJ7" i="1"/>
  <c r="BK6" i="1"/>
  <c r="BK6" i="2" l="1"/>
  <c r="BJ7" i="2"/>
  <c r="AT7" i="5"/>
  <c r="AU6" i="5"/>
  <c r="AT4" i="5"/>
  <c r="AT5" i="5"/>
  <c r="BK7" i="1"/>
  <c r="BL6" i="1"/>
  <c r="BJ7" i="4"/>
  <c r="BK6" i="4"/>
  <c r="E61" i="1"/>
  <c r="F61" i="1" s="1"/>
  <c r="I60" i="1"/>
  <c r="BM6" i="1" l="1"/>
  <c r="BL7" i="1"/>
  <c r="AU7" i="5"/>
  <c r="AV6" i="5"/>
  <c r="I61" i="1"/>
  <c r="E62" i="1"/>
  <c r="F62" i="1" s="1"/>
  <c r="BL6" i="4"/>
  <c r="BK7" i="4"/>
  <c r="BK7" i="2"/>
  <c r="BL6" i="2"/>
  <c r="BN6" i="1" l="1"/>
  <c r="BM7" i="1"/>
  <c r="AV7" i="5"/>
  <c r="AW6" i="5"/>
  <c r="BL7" i="4"/>
  <c r="BM6" i="4"/>
  <c r="BL7" i="2"/>
  <c r="BM6" i="2"/>
  <c r="E63" i="1"/>
  <c r="F63" i="1" s="1"/>
  <c r="I62" i="1"/>
  <c r="BM7" i="2" l="1"/>
  <c r="BN6" i="2"/>
  <c r="BN7" i="2" s="1"/>
  <c r="AW7" i="5"/>
  <c r="AX6" i="5"/>
  <c r="BM7" i="4"/>
  <c r="BN6" i="4"/>
  <c r="I63" i="1"/>
  <c r="E64" i="1"/>
  <c r="F64" i="1" s="1"/>
  <c r="BN7" i="1"/>
  <c r="BO6" i="1"/>
  <c r="E65" i="1" l="1"/>
  <c r="F65" i="1" s="1"/>
  <c r="I65" i="1" s="1"/>
  <c r="I64" i="1"/>
  <c r="AY6" i="5"/>
  <c r="AX7" i="5"/>
  <c r="BO7" i="1"/>
  <c r="BP6" i="1"/>
  <c r="BO5" i="1"/>
  <c r="BO4" i="1"/>
  <c r="BN7" i="4"/>
  <c r="BO6" i="4"/>
  <c r="AY7" i="5" l="1"/>
  <c r="AZ6" i="5"/>
  <c r="BO5" i="4"/>
  <c r="BO7" i="4"/>
  <c r="BP6" i="4"/>
  <c r="BO4" i="4"/>
  <c r="BP7" i="1"/>
  <c r="BQ6" i="1"/>
  <c r="BP7" i="4" l="1"/>
  <c r="BQ6" i="4"/>
  <c r="BR6" i="1"/>
  <c r="BQ7" i="1"/>
  <c r="AZ7" i="5"/>
  <c r="BA6" i="5"/>
  <c r="BR7" i="1" l="1"/>
  <c r="BS6" i="1"/>
  <c r="BA4" i="5"/>
  <c r="BA7" i="5"/>
  <c r="BB6" i="5"/>
  <c r="BA5" i="5"/>
  <c r="BQ7" i="4"/>
  <c r="BR6" i="4"/>
  <c r="BB7" i="5" l="1"/>
  <c r="BC6" i="5"/>
  <c r="BR7" i="4"/>
  <c r="BS6" i="4"/>
  <c r="BS7" i="1"/>
  <c r="BT6" i="1"/>
  <c r="BS7" i="4" l="1"/>
  <c r="BT6" i="4"/>
  <c r="BU6" i="1"/>
  <c r="BT7" i="1"/>
  <c r="BC7" i="5"/>
  <c r="BD6" i="5"/>
  <c r="BU7" i="1" l="1"/>
  <c r="BV6" i="1"/>
  <c r="BD7" i="5"/>
  <c r="BE6" i="5"/>
  <c r="BT7" i="4"/>
  <c r="BU6" i="4"/>
  <c r="BE7" i="5" l="1"/>
  <c r="BF6" i="5"/>
  <c r="BV6" i="4"/>
  <c r="BU7" i="4"/>
  <c r="BV7" i="1"/>
  <c r="BW6" i="1"/>
  <c r="BV5" i="1"/>
  <c r="BV4" i="1"/>
  <c r="BV7" i="4" l="1"/>
  <c r="BW6" i="4"/>
  <c r="BV4" i="4"/>
  <c r="BV5" i="4"/>
  <c r="BW7" i="1"/>
  <c r="BX6" i="1"/>
  <c r="BF7" i="5"/>
  <c r="BG6" i="5"/>
  <c r="BX7" i="1" l="1"/>
  <c r="BY6" i="1"/>
  <c r="BW7" i="4"/>
  <c r="BX6" i="4"/>
  <c r="BG7" i="5"/>
  <c r="BH6" i="5"/>
  <c r="BY6" i="4" l="1"/>
  <c r="BX7" i="4"/>
  <c r="BH7" i="5"/>
  <c r="BI6" i="5"/>
  <c r="BH4" i="5"/>
  <c r="BH5" i="5"/>
  <c r="BZ6" i="1"/>
  <c r="BY7" i="1"/>
  <c r="BI7" i="5" l="1"/>
  <c r="BJ6" i="5"/>
  <c r="BZ7" i="1"/>
  <c r="CA6" i="1"/>
  <c r="BY7" i="4"/>
  <c r="BZ6" i="4"/>
  <c r="BJ7" i="5" l="1"/>
  <c r="BK6" i="5"/>
  <c r="CA7" i="1"/>
  <c r="CB6" i="1"/>
  <c r="BZ7" i="4"/>
  <c r="CA6" i="4"/>
  <c r="CA7" i="4" l="1"/>
  <c r="CB6" i="4"/>
  <c r="BK7" i="5"/>
  <c r="BL6" i="5"/>
  <c r="CC6" i="1"/>
  <c r="CB7" i="1"/>
  <c r="BL7" i="5" l="1"/>
  <c r="BM6" i="5"/>
  <c r="CB7" i="4"/>
  <c r="CC6" i="4"/>
  <c r="CC4" i="1"/>
  <c r="CC7" i="1"/>
  <c r="CC5" i="1"/>
  <c r="CD6" i="1"/>
  <c r="CD7" i="1" l="1"/>
  <c r="CE6" i="1"/>
  <c r="CC5" i="4"/>
  <c r="CC7" i="4"/>
  <c r="CC4" i="4"/>
  <c r="CD6" i="4"/>
  <c r="BM7" i="5"/>
  <c r="BN6" i="5"/>
  <c r="BN7" i="5" l="1"/>
  <c r="BO6" i="5"/>
  <c r="CD7" i="4"/>
  <c r="CE6" i="4"/>
  <c r="CE7" i="1"/>
  <c r="CF6" i="1"/>
  <c r="CE7" i="4" l="1"/>
  <c r="CF6" i="4"/>
  <c r="CF7" i="1"/>
  <c r="CG6" i="1"/>
  <c r="BO7" i="5"/>
  <c r="BP6" i="5"/>
  <c r="BO5" i="5"/>
  <c r="BO4" i="5"/>
  <c r="CH6" i="1" l="1"/>
  <c r="CG7" i="1"/>
  <c r="BP7" i="5"/>
  <c r="BQ6" i="5"/>
  <c r="CG6" i="4"/>
  <c r="CF7" i="4"/>
  <c r="BQ7" i="5" l="1"/>
  <c r="BR6" i="5"/>
  <c r="CG7" i="4"/>
  <c r="CH6" i="4"/>
  <c r="CH7" i="1"/>
  <c r="CI6" i="1"/>
  <c r="CI7" i="1" l="1"/>
  <c r="CJ6" i="1"/>
  <c r="BR7" i="5"/>
  <c r="BS6" i="5"/>
  <c r="CH7" i="4"/>
  <c r="CI6" i="4"/>
  <c r="BS7" i="5" l="1"/>
  <c r="BT6" i="5"/>
  <c r="CI7" i="4"/>
  <c r="CJ6" i="4"/>
  <c r="CJ4" i="1"/>
  <c r="CJ5" i="1"/>
  <c r="CK6" i="1"/>
  <c r="CJ7" i="1"/>
  <c r="CJ4" i="4" l="1"/>
  <c r="CJ7" i="4"/>
  <c r="CK6" i="4"/>
  <c r="CJ5" i="4"/>
  <c r="CK7" i="1"/>
  <c r="CL6" i="1"/>
  <c r="BT7" i="5"/>
  <c r="BU6" i="5"/>
  <c r="BU7" i="5" l="1"/>
  <c r="BV6" i="5"/>
  <c r="CK7" i="4"/>
  <c r="CL6" i="4"/>
  <c r="CL7" i="1"/>
  <c r="CM6" i="1"/>
  <c r="CL7" i="4" l="1"/>
  <c r="CM6" i="4"/>
  <c r="CM7" i="1"/>
  <c r="CN6" i="1"/>
  <c r="BV4" i="5"/>
  <c r="BV7" i="5"/>
  <c r="BW6" i="5"/>
  <c r="BV5" i="5"/>
  <c r="CN7" i="1" l="1"/>
  <c r="CO6" i="1"/>
  <c r="BW7" i="5"/>
  <c r="BX6" i="5"/>
  <c r="CM7" i="4"/>
  <c r="CN6" i="4"/>
  <c r="BX7" i="5" l="1"/>
  <c r="BY6" i="5"/>
  <c r="CN7" i="4"/>
  <c r="CO6" i="4"/>
  <c r="CP6" i="1"/>
  <c r="CO7" i="1"/>
  <c r="CP7" i="1" l="1"/>
  <c r="CQ6" i="1"/>
  <c r="CO7" i="4"/>
  <c r="CP6" i="4"/>
  <c r="BY7" i="5"/>
  <c r="BZ6" i="5"/>
  <c r="CP7" i="4" l="1"/>
  <c r="CQ6" i="4"/>
  <c r="BZ7" i="5"/>
  <c r="CA6" i="5"/>
  <c r="CQ7" i="1"/>
  <c r="CR6" i="1"/>
  <c r="CQ5" i="1"/>
  <c r="CQ4" i="1"/>
  <c r="CA7" i="5" l="1"/>
  <c r="CB6" i="5"/>
  <c r="CS6" i="1"/>
  <c r="CR7" i="1"/>
  <c r="CQ5" i="4"/>
  <c r="CR6" i="4"/>
  <c r="CQ4" i="4"/>
  <c r="CQ7" i="4"/>
  <c r="CS7" i="1" l="1"/>
  <c r="CT6" i="1"/>
  <c r="CR7" i="4"/>
  <c r="CS6" i="4"/>
  <c r="CB7" i="5"/>
  <c r="CC6" i="5"/>
  <c r="CT6" i="4" l="1"/>
  <c r="CS7" i="4"/>
  <c r="CC7" i="5"/>
  <c r="CD6" i="5"/>
  <c r="CC4" i="5"/>
  <c r="CC5" i="5"/>
  <c r="CT7" i="1"/>
  <c r="CU6" i="1"/>
  <c r="CD7" i="5" l="1"/>
  <c r="CE6" i="5"/>
  <c r="CU7" i="1"/>
  <c r="CV6" i="1"/>
  <c r="CT7" i="4"/>
  <c r="CU6" i="4"/>
  <c r="CE7" i="5" l="1"/>
  <c r="CF6" i="5"/>
  <c r="CV7" i="1"/>
  <c r="CW6" i="1"/>
  <c r="CU7" i="4"/>
  <c r="CV6" i="4"/>
  <c r="CF7" i="5" l="1"/>
  <c r="CG6" i="5"/>
  <c r="CX6" i="1"/>
  <c r="CW7" i="1"/>
  <c r="CV7" i="4"/>
  <c r="CW6" i="4"/>
  <c r="CX7" i="1" l="1"/>
  <c r="CY6" i="1"/>
  <c r="CX5" i="1"/>
  <c r="CX4" i="1"/>
  <c r="CW7" i="4"/>
  <c r="CX6" i="4"/>
  <c r="CG7" i="5"/>
  <c r="CH6" i="5"/>
  <c r="CH7" i="5" l="1"/>
  <c r="CI6" i="5"/>
  <c r="CX7" i="4"/>
  <c r="CY6" i="4"/>
  <c r="CX4" i="4"/>
  <c r="CX5" i="4"/>
  <c r="CY7" i="1"/>
  <c r="CZ6" i="1"/>
  <c r="DA6" i="1" l="1"/>
  <c r="CZ7" i="1"/>
  <c r="CY7" i="4"/>
  <c r="CZ6" i="4"/>
  <c r="CI7" i="5"/>
  <c r="CJ6" i="5"/>
  <c r="CJ7" i="5" l="1"/>
  <c r="CK6" i="5"/>
  <c r="CJ4" i="5"/>
  <c r="CJ5" i="5"/>
  <c r="CZ7" i="4"/>
  <c r="DA6" i="4"/>
  <c r="DA7" i="1"/>
  <c r="DB6" i="1"/>
  <c r="DB7" i="1" l="1"/>
  <c r="DC6" i="1"/>
  <c r="DB6" i="4"/>
  <c r="DA7" i="4"/>
  <c r="CK7" i="5"/>
  <c r="CL6" i="5"/>
  <c r="DB7" i="4" l="1"/>
  <c r="DC6" i="4"/>
  <c r="CL7" i="5"/>
  <c r="CM6" i="5"/>
  <c r="DC7" i="1"/>
  <c r="DD6" i="1"/>
  <c r="CM7" i="5" l="1"/>
  <c r="CN6" i="5"/>
  <c r="DD7" i="1"/>
  <c r="DE6" i="1"/>
  <c r="DC7" i="4"/>
  <c r="DD6" i="4"/>
  <c r="DE4" i="1" l="1"/>
  <c r="DF6" i="1"/>
  <c r="DE5" i="1"/>
  <c r="DE7" i="1"/>
  <c r="DD7" i="4"/>
  <c r="DE6" i="4"/>
  <c r="CN7" i="5"/>
  <c r="CO6" i="5"/>
  <c r="CO7" i="5" l="1"/>
  <c r="CP6" i="5"/>
  <c r="DE7" i="4"/>
  <c r="DF6" i="4"/>
  <c r="DE5" i="4"/>
  <c r="DE4" i="4"/>
  <c r="DF7" i="1"/>
  <c r="DG6" i="1"/>
  <c r="CP7" i="5" l="1"/>
  <c r="CQ6" i="5"/>
  <c r="DG7" i="1"/>
  <c r="DH6" i="1"/>
  <c r="DF7" i="4"/>
  <c r="DG6" i="4"/>
  <c r="CQ7" i="5" l="1"/>
  <c r="CR6" i="5"/>
  <c r="CQ5" i="5"/>
  <c r="CQ4" i="5"/>
  <c r="DI6" i="1"/>
  <c r="DH7" i="1"/>
  <c r="DG7" i="4"/>
  <c r="DH6" i="4"/>
  <c r="DI7" i="1" l="1"/>
  <c r="DJ6" i="1"/>
  <c r="DH7" i="4"/>
  <c r="DI6" i="4"/>
  <c r="CR7" i="5"/>
  <c r="CS6" i="5"/>
  <c r="DI7" i="4" l="1"/>
  <c r="DJ6" i="4"/>
  <c r="CS7" i="5"/>
  <c r="CT6" i="5"/>
  <c r="DJ7" i="1"/>
  <c r="DK6" i="1"/>
  <c r="CT7" i="5" l="1"/>
  <c r="CU6" i="5"/>
  <c r="DK7" i="1"/>
  <c r="DL6" i="1"/>
  <c r="DJ7" i="4"/>
  <c r="DK6" i="4"/>
  <c r="DL4" i="1" l="1"/>
  <c r="DL5" i="1"/>
  <c r="DL7" i="1"/>
  <c r="DM6" i="1"/>
  <c r="DK7" i="4"/>
  <c r="DL6" i="4"/>
  <c r="CU7" i="5"/>
  <c r="CV6" i="5"/>
  <c r="CV7" i="5" l="1"/>
  <c r="CW6" i="5"/>
  <c r="DN6" i="1"/>
  <c r="DM7" i="1"/>
  <c r="DL4" i="4"/>
  <c r="DM6" i="4"/>
  <c r="DL5" i="4"/>
  <c r="DL7" i="4"/>
  <c r="DN7" i="1" l="1"/>
  <c r="DO6" i="1"/>
  <c r="DM7" i="4"/>
  <c r="DN6" i="4"/>
  <c r="CW7" i="5"/>
  <c r="CX6" i="5"/>
  <c r="DN7" i="4" l="1"/>
  <c r="DO6" i="4"/>
  <c r="CX7" i="5"/>
  <c r="CY6" i="5"/>
  <c r="CX4" i="5"/>
  <c r="CX5" i="5"/>
  <c r="DO7" i="1"/>
  <c r="DP6" i="1"/>
  <c r="DQ6" i="1" l="1"/>
  <c r="DP7" i="1"/>
  <c r="CY7" i="5"/>
  <c r="CZ6" i="5"/>
  <c r="DP6" i="4"/>
  <c r="DO7" i="4"/>
  <c r="CZ7" i="5" l="1"/>
  <c r="DA6" i="5"/>
  <c r="DP7" i="4"/>
  <c r="DQ6" i="4"/>
  <c r="DQ7" i="1"/>
  <c r="DR6" i="1"/>
  <c r="DA7" i="5" l="1"/>
  <c r="DB6" i="5"/>
  <c r="DQ7" i="4"/>
  <c r="DR6" i="4"/>
  <c r="DS6" i="1"/>
  <c r="DR7" i="1"/>
  <c r="DR7" i="4" l="1"/>
  <c r="DS6" i="4"/>
  <c r="DB7" i="5"/>
  <c r="DC6" i="5"/>
  <c r="DT6" i="1"/>
  <c r="DS5" i="1"/>
  <c r="DS7" i="1"/>
  <c r="DS4" i="1"/>
  <c r="DC7" i="5" l="1"/>
  <c r="DD6" i="5"/>
  <c r="DS7" i="4"/>
  <c r="DT6" i="4"/>
  <c r="DS5" i="4"/>
  <c r="DS4" i="4"/>
  <c r="DT7" i="1"/>
  <c r="DU6" i="1"/>
  <c r="DU7" i="1" l="1"/>
  <c r="DV6" i="1"/>
  <c r="DT7" i="4"/>
  <c r="DU6" i="4"/>
  <c r="DD7" i="5"/>
  <c r="DE6" i="5"/>
  <c r="DU7" i="4" l="1"/>
  <c r="DV6" i="4"/>
  <c r="DE4" i="5"/>
  <c r="DE7" i="5"/>
  <c r="DF6" i="5"/>
  <c r="DE5" i="5"/>
  <c r="DW6" i="1"/>
  <c r="DV7" i="1"/>
  <c r="DX6" i="1" l="1"/>
  <c r="DW7" i="1"/>
  <c r="DV7" i="4"/>
  <c r="DW6" i="4"/>
  <c r="DF7" i="5"/>
  <c r="DG6" i="5"/>
  <c r="DX7" i="1" l="1"/>
  <c r="DY6" i="1"/>
  <c r="DX6" i="4"/>
  <c r="DW7" i="4"/>
  <c r="DG7" i="5"/>
  <c r="DH6" i="5"/>
  <c r="DH7" i="5" l="1"/>
  <c r="DI6" i="5"/>
  <c r="DX7" i="4"/>
  <c r="DY6" i="4"/>
  <c r="DY7" i="1"/>
  <c r="DZ6" i="1"/>
  <c r="DY7" i="4" l="1"/>
  <c r="DZ6" i="4"/>
  <c r="DZ7" i="1"/>
  <c r="EA6" i="1"/>
  <c r="DZ5" i="1"/>
  <c r="DZ4" i="1"/>
  <c r="DI7" i="5"/>
  <c r="DJ6" i="5"/>
  <c r="EB6" i="1" l="1"/>
  <c r="EA7" i="1"/>
  <c r="DJ7" i="5"/>
  <c r="DK6" i="5"/>
  <c r="DZ7" i="4"/>
  <c r="EA6" i="4"/>
  <c r="DZ4" i="4"/>
  <c r="DZ5" i="4"/>
  <c r="EC6" i="1" l="1"/>
  <c r="EB7" i="1"/>
  <c r="DK7" i="5"/>
  <c r="DL6" i="5"/>
  <c r="EA7" i="4"/>
  <c r="EB6" i="4"/>
  <c r="DL7" i="5" l="1"/>
  <c r="DM6" i="5"/>
  <c r="DL4" i="5"/>
  <c r="DL5" i="5"/>
  <c r="EB7" i="4"/>
  <c r="EC6" i="4"/>
  <c r="EC7" i="1"/>
  <c r="ED6" i="1"/>
  <c r="ED7" i="1" l="1"/>
  <c r="EE6" i="1"/>
  <c r="EC7" i="4"/>
  <c r="ED6" i="4"/>
  <c r="DM7" i="5"/>
  <c r="DN6" i="5"/>
  <c r="ED7" i="4" l="1"/>
  <c r="EE6" i="4"/>
  <c r="DN7" i="5"/>
  <c r="DO6" i="5"/>
  <c r="EE7" i="1"/>
  <c r="EF6" i="1"/>
  <c r="DO7" i="5" l="1"/>
  <c r="DP6" i="5"/>
  <c r="EF7" i="1"/>
  <c r="EG6" i="1"/>
  <c r="EE7" i="4"/>
  <c r="EF6" i="4"/>
  <c r="EG7" i="1" l="1"/>
  <c r="EG4" i="1"/>
  <c r="EH6" i="1"/>
  <c r="EG5" i="1"/>
  <c r="EF7" i="4"/>
  <c r="EG6" i="4"/>
  <c r="DP7" i="5"/>
  <c r="DQ6" i="5"/>
  <c r="EG7" i="4" l="1"/>
  <c r="EG5" i="4"/>
  <c r="EH6" i="4"/>
  <c r="EG4" i="4"/>
  <c r="DQ7" i="5"/>
  <c r="DR6" i="5"/>
  <c r="EI6" i="1"/>
  <c r="EH7" i="1"/>
  <c r="DR7" i="5" l="1"/>
  <c r="DS6" i="5"/>
  <c r="EJ6" i="1"/>
  <c r="EI7" i="1"/>
  <c r="EH7" i="4"/>
  <c r="EI6" i="4"/>
  <c r="EJ6" i="4" l="1"/>
  <c r="EI7" i="4"/>
  <c r="EJ7" i="1"/>
  <c r="EK6" i="1"/>
  <c r="DS7" i="5"/>
  <c r="DT6" i="5"/>
  <c r="DS5" i="5"/>
  <c r="DS4" i="5"/>
  <c r="EK7" i="1" l="1"/>
  <c r="EL6" i="1"/>
  <c r="DT7" i="5"/>
  <c r="DU6" i="5"/>
  <c r="EJ7" i="4"/>
  <c r="EK6" i="4"/>
  <c r="DU7" i="5" l="1"/>
  <c r="DV6" i="5"/>
  <c r="EK7" i="4"/>
  <c r="EL6" i="4"/>
  <c r="EM6" i="1"/>
  <c r="EL7" i="1"/>
  <c r="EL7" i="4" l="1"/>
  <c r="EM6" i="4"/>
  <c r="EN6" i="1"/>
  <c r="EM7" i="1"/>
  <c r="DV7" i="5"/>
  <c r="DW6" i="5"/>
  <c r="EN4" i="1" l="1"/>
  <c r="EN7" i="1"/>
  <c r="EN5" i="1"/>
  <c r="EO6" i="1"/>
  <c r="DW7" i="5"/>
  <c r="DX6" i="5"/>
  <c r="EN6" i="4"/>
  <c r="EM7" i="4"/>
  <c r="DX7" i="5" l="1"/>
  <c r="DY6" i="5"/>
  <c r="EO7" i="1"/>
  <c r="EP6" i="1"/>
  <c r="EO6" i="4"/>
  <c r="EN4" i="4"/>
  <c r="EN7" i="4"/>
  <c r="EN5" i="4"/>
  <c r="EP7" i="1" l="1"/>
  <c r="EQ6" i="1"/>
  <c r="DY7" i="5"/>
  <c r="DZ6" i="5"/>
  <c r="EO7" i="4"/>
  <c r="EP6" i="4"/>
  <c r="DZ4" i="5" l="1"/>
  <c r="DZ7" i="5"/>
  <c r="EA6" i="5"/>
  <c r="DZ5" i="5"/>
  <c r="EP7" i="4"/>
  <c r="EQ6" i="4"/>
  <c r="ER6" i="1"/>
  <c r="EQ7" i="1"/>
  <c r="ER7" i="1" l="1"/>
  <c r="ES6" i="1"/>
  <c r="EA7" i="5"/>
  <c r="EB6" i="5"/>
  <c r="ER6" i="4"/>
  <c r="EQ7" i="4"/>
  <c r="ES7" i="1" l="1"/>
  <c r="ET6" i="1"/>
  <c r="EB7" i="5"/>
  <c r="EC6" i="5"/>
  <c r="ER7" i="4"/>
  <c r="ES6" i="4"/>
  <c r="EC7" i="5" l="1"/>
  <c r="ED6" i="5"/>
  <c r="ES7" i="4"/>
  <c r="ET6" i="4"/>
  <c r="ET7" i="1"/>
  <c r="EU6" i="1"/>
  <c r="ET7" i="4" l="1"/>
  <c r="EU6" i="4"/>
  <c r="EU7" i="1"/>
  <c r="EV6" i="1"/>
  <c r="EU5" i="1"/>
  <c r="EU4" i="1"/>
  <c r="ED7" i="5"/>
  <c r="EE6" i="5"/>
  <c r="EE7" i="5" l="1"/>
  <c r="EF6" i="5"/>
  <c r="EV7" i="1"/>
  <c r="EW6" i="1"/>
  <c r="EU5" i="4"/>
  <c r="EU7" i="4"/>
  <c r="EU4" i="4"/>
  <c r="EV6" i="4"/>
  <c r="EV7" i="4" l="1"/>
  <c r="EW6" i="4"/>
  <c r="EW7" i="1"/>
  <c r="EX6" i="1"/>
  <c r="EF7" i="5"/>
  <c r="EG6" i="5"/>
  <c r="EX7" i="1" l="1"/>
  <c r="EY6" i="1"/>
  <c r="EG7" i="5"/>
  <c r="EH6" i="5"/>
  <c r="EG4" i="5"/>
  <c r="EG5" i="5"/>
  <c r="EW7" i="4"/>
  <c r="EX6" i="4"/>
  <c r="EX7" i="4" l="1"/>
  <c r="EY6" i="4"/>
  <c r="EH7" i="5"/>
  <c r="EI6" i="5"/>
  <c r="EZ6" i="1"/>
  <c r="EY7" i="1"/>
  <c r="EZ7" i="1" l="1"/>
  <c r="FA6" i="1"/>
  <c r="EI7" i="5"/>
  <c r="EJ6" i="5"/>
  <c r="EZ6" i="4"/>
  <c r="EY7" i="4"/>
  <c r="EZ7" i="4" l="1"/>
  <c r="FA6" i="4"/>
  <c r="EJ7" i="5"/>
  <c r="EK6" i="5"/>
  <c r="FA7" i="1"/>
  <c r="FB6" i="1"/>
  <c r="EK7" i="5" l="1"/>
  <c r="EL6" i="5"/>
  <c r="FC6" i="1"/>
  <c r="FB4" i="1"/>
  <c r="FB5" i="1"/>
  <c r="FB7" i="1"/>
  <c r="FA7" i="4"/>
  <c r="FB6" i="4"/>
  <c r="FB7" i="4" l="1"/>
  <c r="FC6" i="4"/>
  <c r="FB4" i="4"/>
  <c r="FB5" i="4"/>
  <c r="FD6" i="1"/>
  <c r="FC7" i="1"/>
  <c r="EL7" i="5"/>
  <c r="EM6" i="5"/>
  <c r="EM7" i="5" l="1"/>
  <c r="EN6" i="5"/>
  <c r="FD6" i="4"/>
  <c r="FC7" i="4"/>
  <c r="FD7" i="1"/>
  <c r="FE6" i="1"/>
  <c r="FE6" i="4" l="1"/>
  <c r="FD7" i="4"/>
  <c r="FE7" i="1"/>
  <c r="FF6" i="1"/>
  <c r="EN7" i="5"/>
  <c r="EO6" i="5"/>
  <c r="EN4" i="5"/>
  <c r="EN5" i="5"/>
  <c r="FF7" i="1" l="1"/>
  <c r="FG6" i="1"/>
  <c r="EO7" i="5"/>
  <c r="EP6" i="5"/>
  <c r="FE7" i="4"/>
  <c r="FF6" i="4"/>
  <c r="FF7" i="4" l="1"/>
  <c r="FG6" i="4"/>
  <c r="FH6" i="1"/>
  <c r="FG7" i="1"/>
  <c r="EP7" i="5"/>
  <c r="EQ6" i="5"/>
  <c r="FH7" i="1" l="1"/>
  <c r="FI6" i="1"/>
  <c r="EQ7" i="5"/>
  <c r="ER6" i="5"/>
  <c r="FH6" i="4"/>
  <c r="FG7" i="4"/>
  <c r="FI7" i="1" l="1"/>
  <c r="FI4" i="1"/>
  <c r="FJ6" i="1"/>
  <c r="FI5" i="1"/>
  <c r="FH7" i="4"/>
  <c r="FI6" i="4"/>
  <c r="ER7" i="5"/>
  <c r="ES6" i="5"/>
  <c r="ES7" i="5" l="1"/>
  <c r="ET6" i="5"/>
  <c r="FJ7" i="1"/>
  <c r="FK6" i="1"/>
  <c r="FI7" i="4"/>
  <c r="FJ6" i="4"/>
  <c r="FI5" i="4"/>
  <c r="FI4" i="4"/>
  <c r="FK7" i="1" l="1"/>
  <c r="FL6" i="1"/>
  <c r="FJ7" i="4"/>
  <c r="FK6" i="4"/>
  <c r="ET7" i="5"/>
  <c r="EU6" i="5"/>
  <c r="FK7" i="4" l="1"/>
  <c r="FL6" i="4"/>
  <c r="EU7" i="5"/>
  <c r="EV6" i="5"/>
  <c r="EU5" i="5"/>
  <c r="EU4" i="5"/>
  <c r="FL7" i="1"/>
  <c r="FM6" i="1"/>
  <c r="FM7" i="1" l="1"/>
  <c r="FN6" i="1"/>
  <c r="EV7" i="5"/>
  <c r="EW6" i="5"/>
  <c r="FL7" i="4"/>
  <c r="FM6" i="4"/>
  <c r="EW7" i="5" l="1"/>
  <c r="EX6" i="5"/>
  <c r="FM7" i="4"/>
  <c r="FN6" i="4"/>
  <c r="FN7" i="1"/>
  <c r="FO6" i="1"/>
  <c r="FO7" i="1" s="1"/>
  <c r="FN7" i="4" l="1"/>
  <c r="FO6" i="4"/>
  <c r="FO7" i="4" s="1"/>
  <c r="EX7" i="5"/>
  <c r="EY6" i="5"/>
  <c r="EY7" i="5" l="1"/>
  <c r="EZ6" i="5"/>
  <c r="EZ7" i="5" l="1"/>
  <c r="FA6" i="5"/>
  <c r="FA7" i="5" l="1"/>
  <c r="FB6" i="5"/>
  <c r="FB7" i="5" l="1"/>
  <c r="FC6" i="5"/>
  <c r="FB4" i="5"/>
  <c r="FB5" i="5"/>
  <c r="FC7" i="5" l="1"/>
  <c r="FD6" i="5"/>
  <c r="FD7" i="5" l="1"/>
  <c r="FE6" i="5"/>
  <c r="FE7" i="5" l="1"/>
  <c r="FF6" i="5"/>
  <c r="FF7" i="5" l="1"/>
  <c r="FG6" i="5"/>
  <c r="FG7" i="5" l="1"/>
  <c r="FH6" i="5"/>
  <c r="FH7" i="5" l="1"/>
  <c r="FI6" i="5"/>
  <c r="FI4" i="5" l="1"/>
  <c r="FI7" i="5"/>
  <c r="FJ6" i="5"/>
  <c r="FI5" i="5"/>
  <c r="FJ7" i="5" l="1"/>
  <c r="FK6" i="5"/>
  <c r="FK7" i="5" l="1"/>
  <c r="FL6" i="5"/>
  <c r="FL7" i="5" l="1"/>
  <c r="FM6" i="5"/>
  <c r="FM7" i="5" l="1"/>
  <c r="FN6" i="5"/>
  <c r="FN7" i="5" l="1"/>
  <c r="FO6" i="5"/>
  <c r="FO7"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16" authorId="0" shapeId="0" xr:uid="{00000000-0006-0000-0200-000001000000}">
      <text>
        <r>
          <rPr>
            <sz val="8"/>
            <color rgb="FF000000"/>
            <rFont val="Tahoma"/>
            <family val="2"/>
            <charset val="1"/>
          </rPr>
          <t>This is an example comment.</t>
        </r>
      </text>
    </comment>
  </commentList>
</comments>
</file>

<file path=xl/sharedStrings.xml><?xml version="1.0" encoding="utf-8"?>
<sst xmlns="http://schemas.openxmlformats.org/spreadsheetml/2006/main" count="2465" uniqueCount="335">
  <si>
    <t>GRUPO FIRMA</t>
  </si>
  <si>
    <t>Software de gestion Ingresos y Egresos</t>
  </si>
  <si>
    <t>Fecha de inicio del proyecto</t>
  </si>
  <si>
    <t>Mostrar Semana</t>
  </si>
  <si>
    <t>Lider de proyecto</t>
  </si>
  <si>
    <t>Gonzalo Aravena Olivier</t>
  </si>
  <si>
    <t>WBS</t>
  </si>
  <si>
    <t>TAREAS</t>
  </si>
  <si>
    <t>DESARROLLADOR</t>
  </si>
  <si>
    <t>INICIO</t>
  </si>
  <si>
    <t>FIN</t>
  </si>
  <si>
    <t>DIAS  (corridos)</t>
  </si>
  <si>
    <t>% COMPLETADO</t>
  </si>
  <si>
    <t>DIAS DE TRABAJO</t>
  </si>
  <si>
    <t>HOSTAL PLAZA MAULE</t>
  </si>
  <si>
    <t>REGISTRAR INGRESO DE PAGOS Y CONCEPTO DEL INGRESO</t>
  </si>
  <si>
    <t>Victor Hodges</t>
  </si>
  <si>
    <t xml:space="preserve">  CARGA Y DESCARGA DEL COMPROBANTE</t>
  </si>
  <si>
    <t>1.2</t>
  </si>
  <si>
    <t>REGISTRAR EGRESOS DE DINERO Y CONCEPTO</t>
  </si>
  <si>
    <t>1.2.1</t>
  </si>
  <si>
    <t xml:space="preserve">  CARGAR COMPROBANTE POR EGRESO RELACIONADO</t>
  </si>
  <si>
    <t>1.3</t>
  </si>
  <si>
    <t>PROYECCION MENSUAL ECONOMICA DE ACUERDO A ALOJAMIENTOS CLIENTES EMPRESA</t>
  </si>
  <si>
    <t>FIRMA ABOGADOS CHILE</t>
  </si>
  <si>
    <t>2.1</t>
  </si>
  <si>
    <t>REGISTRAR CAUSAS POR CLIENTE</t>
  </si>
  <si>
    <t>2.1.1</t>
  </si>
  <si>
    <t>REGISTRAR EL MONTO TOTAL DEL SERVICIO</t>
  </si>
  <si>
    <t>2.1.2</t>
  </si>
  <si>
    <t>REGISTRAR LA CANTIDAD DE CUOTAS</t>
  </si>
  <si>
    <t>2.1.3</t>
  </si>
  <si>
    <t>REGISTRAR MONTO DE LAS CUOTAS</t>
  </si>
  <si>
    <t>CARGA Y DESCARGA DOCUMENTOS</t>
  </si>
  <si>
    <t>2.2</t>
  </si>
  <si>
    <t>EMITIR ALERTA X DIAS ANTES QUE LA CUOTA ESTE POR VENCER</t>
  </si>
  <si>
    <t>2.2.1</t>
  </si>
  <si>
    <t>LLAMADO AUTOMÁTICO AL CLIENTE</t>
  </si>
  <si>
    <t>2.3</t>
  </si>
  <si>
    <t>PROYECCION ECONOMICA DE ACUERDO A LOS CONTRATOS FIRMADOS</t>
  </si>
  <si>
    <t>2.4</t>
  </si>
  <si>
    <t>REGISTRAR INGRESOS DE DINERO</t>
  </si>
  <si>
    <t>2.4.1</t>
  </si>
  <si>
    <t>REGISTRAR INGRESO DE DINEROS Y CONCEPTO DEL INGRESO</t>
  </si>
  <si>
    <t>2.4.2</t>
  </si>
  <si>
    <t>2.5</t>
  </si>
  <si>
    <t>2.5.1</t>
  </si>
  <si>
    <t>2.5.2</t>
  </si>
  <si>
    <t>RENT A CAR MAULE</t>
  </si>
  <si>
    <t>REGISTRAR CONTRATOS, MONTOS Y DIAS DE ARRIENDO</t>
  </si>
  <si>
    <t>3.1.1</t>
  </si>
  <si>
    <t>CARGA Y DESCARGA DOCUMENTOS ASOCIADOS AL ARRIENDO</t>
  </si>
  <si>
    <t>3.2.1</t>
  </si>
  <si>
    <t>CARGA Y DESCARGA DOCUMENTOS ASOCIADOS AL INGRESO</t>
  </si>
  <si>
    <t>3.3</t>
  </si>
  <si>
    <t>3.3.1</t>
  </si>
  <si>
    <t>CARGA Y DESCARGA DOCUMENTOS ASOCIADOS AL EGRESO</t>
  </si>
  <si>
    <t>3.3.2</t>
  </si>
  <si>
    <t>REGISTRA EGRESO EN CAJA CHICA</t>
  </si>
  <si>
    <t>3.4</t>
  </si>
  <si>
    <t>EMITE ALERTA X DIAS ANTES DEL VENCIMIENTO DEL ARRIENDO</t>
  </si>
  <si>
    <t>3.4.1</t>
  </si>
  <si>
    <t>LLAMADO AUTOMATICO AL CLIENTE</t>
  </si>
  <si>
    <t>LUBRICENTRO RENT A CAR</t>
  </si>
  <si>
    <t>REGISTRAR INGRESOS DE DINERO POR OPERACIÓN (LAVADO,REPARACION,MANTENCION)</t>
  </si>
  <si>
    <t>4.2.1</t>
  </si>
  <si>
    <t>REGISTRAR CONCEPTO DEL EGRESO ASOCIADO AL VEHICULO</t>
  </si>
  <si>
    <t>4.2.2</t>
  </si>
  <si>
    <t>4.2.3</t>
  </si>
  <si>
    <t>INMOBILIARIA</t>
  </si>
  <si>
    <t>REGISTRAR PROPIEDADES</t>
  </si>
  <si>
    <t>5.1.1</t>
  </si>
  <si>
    <t>REGISTRAR MONTO DE COMPRA DE LA PROPIEDAD</t>
  </si>
  <si>
    <t>REGISTRAR INGRESOS POR CONCEPTO (SEPARADO POR INMUEBLE)</t>
  </si>
  <si>
    <t>5.2.1</t>
  </si>
  <si>
    <t>REGISTRAR MONTO Y FECHA</t>
  </si>
  <si>
    <t>5.2.2</t>
  </si>
  <si>
    <t>ADJUNTAR DOCUMENTOS</t>
  </si>
  <si>
    <t>5.2.3</t>
  </si>
  <si>
    <t>5.3</t>
  </si>
  <si>
    <t>REGISTRA VENTA DE PROPIEDADES</t>
  </si>
  <si>
    <t>5.3.1</t>
  </si>
  <si>
    <t>REGISTRA MONTO Y FECHA DE LA VENTA</t>
  </si>
  <si>
    <t>5.3.2</t>
  </si>
  <si>
    <t>FRUTICOLA AGRO FIRMA</t>
  </si>
  <si>
    <t>REGISTRAR NEGOCIOS</t>
  </si>
  <si>
    <t>6.1.1</t>
  </si>
  <si>
    <t>REGISTRAR MONTO DEL NEGOCIO Y FECHA</t>
  </si>
  <si>
    <t>6.2</t>
  </si>
  <si>
    <t>REGISTRA INGRESOS</t>
  </si>
  <si>
    <t>6.2.1</t>
  </si>
  <si>
    <t>REGISTRA MONTO, NEGOCIO ASOCIADO</t>
  </si>
  <si>
    <t>6.2.2</t>
  </si>
  <si>
    <t>ADJUNTA DOCUMENTOS</t>
  </si>
  <si>
    <t>6.3</t>
  </si>
  <si>
    <t>REGISTRA EGRESOS</t>
  </si>
  <si>
    <t>6.3.1</t>
  </si>
  <si>
    <t>REGISTRA MONTO Y CONCEPTO DEL EGRESO</t>
  </si>
  <si>
    <t>6.3.2</t>
  </si>
  <si>
    <t>6.3.3</t>
  </si>
  <si>
    <t>6.4</t>
  </si>
  <si>
    <t>PROYECCION ECONOMICA DEL NEGOCIO</t>
  </si>
  <si>
    <t>MAQUETA DE FILAS</t>
  </si>
  <si>
    <t>EN CASO DE CAGAZO, USAR ESTAS FORMULAS</t>
  </si>
  <si>
    <t>[ NIVEL 1 TAREA O FASE ]</t>
  </si>
  <si>
    <t xml:space="preserve"> . [ Nivel 2 Tarea ]</t>
  </si>
  <si>
    <t xml:space="preserve"> . . [ Nivel 3 Tarea ]</t>
  </si>
  <si>
    <t xml:space="preserve"> . . . [ Nivel 4 Tarea ]</t>
  </si>
  <si>
    <t>Software de gestion Rent a Car Maule</t>
  </si>
  <si>
    <t>PROGRAMADOR</t>
  </si>
  <si>
    <t>MODULO DE GESTION</t>
  </si>
  <si>
    <t>Administradores de vehiculo</t>
  </si>
  <si>
    <t>Diego Rios</t>
  </si>
  <si>
    <t>Administrador de conductores</t>
  </si>
  <si>
    <t>Administrador de clientes</t>
  </si>
  <si>
    <t>Administrador de contratos</t>
  </si>
  <si>
    <t>Adminstrador de tarifas</t>
  </si>
  <si>
    <t>Administrador de usuarios, perfiles,permisos, etc</t>
  </si>
  <si>
    <t>Administrador de sucursales</t>
  </si>
  <si>
    <t>MODULO DE ATENCION</t>
  </si>
  <si>
    <t>Control de pagos</t>
  </si>
  <si>
    <t>Liquidacion final (devolucion del vehiculo)</t>
  </si>
  <si>
    <t>Alertas para vencimientos y mantenciones</t>
  </si>
  <si>
    <t>Calendario de reservas</t>
  </si>
  <si>
    <t>Registro de daños</t>
  </si>
  <si>
    <t>MODULO DE ADMINISTRACION</t>
  </si>
  <si>
    <t>Historial de mantencion (Valorizado por vehiculo)</t>
  </si>
  <si>
    <t>Control de Bodega (Stock de repuestos)</t>
  </si>
  <si>
    <t>Integracion con monitoreo GPS</t>
  </si>
  <si>
    <t>Reportabilidad a medida</t>
  </si>
  <si>
    <t>Help</t>
  </si>
  <si>
    <t>https://www.vertex42.com/ExcelTemplates/excel-gantt-chart.html</t>
  </si>
  <si>
    <t>About This Template</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</si>
  <si>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</si>
  <si>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Be sure to read the Getting Started Tips below. Watching the video demos for Gantt Chart Template Pro may also help you see how to use the spreadsheet.</t>
  </si>
  <si>
    <t>Watch Demo Videos of the Pro Version on Vertex42.com</t>
  </si>
  <si>
    <t>Please read the license agreement in the TermsOfUse worksheet to learn how you may or may not use and share this spreadsheet.</t>
  </si>
  <si>
    <t>Getting Started Tips</t>
  </si>
  <si>
    <t>• [Bracketed Text] is meant to be edited, like the project title and task descriptions.</t>
  </si>
  <si>
    <t>• Some of the labels include cell comments to provide extra information.</t>
  </si>
  <si>
    <t>Label</t>
  </si>
  <si>
    <t>• To adjust the range of dates shown in the Gantt chart, change the Display Week number.</t>
  </si>
  <si>
    <t>• The Project Start Date is used to define the first week shown in the gantt chart.</t>
  </si>
  <si>
    <t>• Insert new tasks using one of the methods listed below.</t>
  </si>
  <si>
    <t>• Define the task start date and duration (days) by editing the light green cells.</t>
  </si>
  <si>
    <t>Input Cell</t>
  </si>
  <si>
    <t>• If you see "#####" in a cell, widen the column to display the cell contents.</t>
  </si>
  <si>
    <r>
      <rPr>
        <sz val="11"/>
        <color rgb="FFFF0000"/>
        <rFont val="Arial"/>
        <family val="2"/>
        <charset val="1"/>
      </rPr>
      <t xml:space="preserve">• </t>
    </r>
    <r>
      <rPr>
        <b/>
        <sz val="11"/>
        <color rgb="FFFF0000"/>
        <rFont val="Arial"/>
        <family val="2"/>
        <charset val="1"/>
      </rPr>
      <t>Backup</t>
    </r>
    <r>
      <rPr>
        <sz val="11"/>
        <color rgb="FFFF0000"/>
        <rFont val="Arial"/>
        <family val="2"/>
        <charset val="1"/>
      </rPr>
      <t xml:space="preserve"> your file regularly to avoid losing data! Excel files get corrupted occasionally.</t>
    </r>
  </si>
  <si>
    <t>Inserting New Tasks (Rows)</t>
  </si>
  <si>
    <r>
      <rPr>
        <sz val="11"/>
        <rFont val="Arial"/>
        <family val="2"/>
        <charset val="1"/>
      </rPr>
      <t xml:space="preserve">When inserting and deleting tasks, you need to insert and delete </t>
    </r>
    <r>
      <rPr>
        <b/>
        <sz val="11"/>
        <rFont val="Arial"/>
        <family val="2"/>
        <charset val="1"/>
      </rPr>
      <t>entire rows</t>
    </r>
    <r>
      <rPr>
        <sz val="11"/>
        <rFont val="Arial"/>
        <family val="2"/>
        <charset val="1"/>
      </rPr>
      <t>. Some columns contain formulas (such as the End Date and the Work Days columns), so these formulas need to copied to the newly inserted rows.</t>
    </r>
  </si>
  <si>
    <t>METHOD 1 (recommended)</t>
  </si>
  <si>
    <t>• Insert a new blank row by right-clicking on the row number and selecting Insert.</t>
  </si>
  <si>
    <t>• With the new blank row selected, press Ctrl+d to copy the formulas and formatting down from the row above OR use the row drag handle to copy the formulas and formatting down.</t>
  </si>
  <si>
    <t>METHOD 2</t>
  </si>
  <si>
    <t>• Copy a row from the set of template rows at the bottom of the worksheet.</t>
  </si>
  <si>
    <t>• Right-click on the row where you want to insert the new task and select Insert Copied Cells.</t>
  </si>
  <si>
    <t>Method 2 will work, but Excel will split/fracture/duplicate conditional formatting rules rather than merging the rules. This can cause inefficiencies in very large and heavily modified files.</t>
  </si>
  <si>
    <t>Help improve Excel by voting on a suggestion to fix this problem.</t>
  </si>
  <si>
    <t>Using the Template Rows and Choosing a WBS Level</t>
  </si>
  <si>
    <t>The set of template rows at the bottom of the Gantt Chart worksheet provide examples of different ways to format and define tasks for different WBS levels.</t>
  </si>
  <si>
    <t>Each different WBS level uses a different formula in the WBS column.</t>
  </si>
  <si>
    <t>You can either copy/paste/insert these template rows via Method 2 as explained above, OR you can just copy/paste the desired WBS cell when you want to change the WBS level.</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</si>
  <si>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</si>
  <si>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</si>
  <si>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t>Creating Task Dependencies</t>
  </si>
  <si>
    <t>You can enter the Start date manually, or define task dependencies using a formula. Below are some common options for defining the Start date:</t>
  </si>
  <si>
    <t>A.</t>
  </si>
  <si>
    <t>Enter the date manually (e.g. 1/3/2015)</t>
  </si>
  <si>
    <t>B.</t>
  </si>
  <si>
    <t>Reference the Project Start Date (e.g. =$E$4 )</t>
  </si>
  <si>
    <t>C.</t>
  </si>
  <si>
    <t>Set the Start date to the next Work Day after another task's End date.</t>
  </si>
  <si>
    <r>
      <rPr>
        <sz val="11"/>
        <rFont val="Arial"/>
        <family val="2"/>
        <charset val="1"/>
      </rPr>
      <t>• Use the formula =WORKDAY(</t>
    </r>
    <r>
      <rPr>
        <i/>
        <sz val="11"/>
        <rFont val="Arial"/>
        <family val="2"/>
        <charset val="1"/>
      </rPr>
      <t>enddate</t>
    </r>
    <r>
      <rPr>
        <sz val="11"/>
        <rFont val="Arial"/>
        <family val="2"/>
        <charset val="1"/>
      </rPr>
      <t xml:space="preserve">,1) where </t>
    </r>
    <r>
      <rPr>
        <i/>
        <sz val="11"/>
        <rFont val="Arial"/>
        <family val="2"/>
        <charset val="1"/>
      </rPr>
      <t>enddate</t>
    </r>
    <r>
      <rPr>
        <sz val="11"/>
        <rFont val="Arial"/>
        <family val="2"/>
        <charset val="1"/>
      </rPr>
      <t xml:space="preserve"> is the reference to the End date of a predecessor task.</t>
    </r>
  </si>
  <si>
    <r>
      <rPr>
        <sz val="11"/>
        <rFont val="Arial"/>
        <family val="2"/>
        <charset val="1"/>
      </rPr>
      <t>• For multiple predecessors, the formula would be =MAX(WORKDAY(</t>
    </r>
    <r>
      <rPr>
        <i/>
        <sz val="11"/>
        <rFont val="Arial"/>
        <family val="2"/>
        <charset val="1"/>
      </rPr>
      <t>enddate1</t>
    </r>
    <r>
      <rPr>
        <sz val="11"/>
        <rFont val="Arial"/>
        <family val="2"/>
        <charset val="1"/>
      </rPr>
      <t>,1),WORKDAY(</t>
    </r>
    <r>
      <rPr>
        <i/>
        <sz val="11"/>
        <rFont val="Arial"/>
        <family val="2"/>
        <charset val="1"/>
      </rPr>
      <t>enddate2</t>
    </r>
    <r>
      <rPr>
        <sz val="11"/>
        <rFont val="Arial"/>
        <family val="2"/>
        <charset val="1"/>
      </rPr>
      <t>,1))</t>
    </r>
  </si>
  <si>
    <t>D.</t>
  </si>
  <si>
    <t>Set the Start date to the next Calendar Day after another task's End date.</t>
  </si>
  <si>
    <r>
      <rPr>
        <sz val="11"/>
        <rFont val="Arial"/>
        <family val="2"/>
        <charset val="1"/>
      </rPr>
      <t>• This formula is very simple: =</t>
    </r>
    <r>
      <rPr>
        <i/>
        <sz val="11"/>
        <rFont val="Arial"/>
        <family val="2"/>
        <charset val="1"/>
      </rPr>
      <t>enddate</t>
    </r>
    <r>
      <rPr>
        <sz val="11"/>
        <rFont val="Arial"/>
        <family val="2"/>
        <charset val="1"/>
      </rPr>
      <t>+1</t>
    </r>
  </si>
  <si>
    <r>
      <rPr>
        <sz val="11"/>
        <rFont val="Arial"/>
        <family val="2"/>
        <charset val="1"/>
      </rPr>
      <t>• For multiple predecessors, the formula would be =MAX(</t>
    </r>
    <r>
      <rPr>
        <i/>
        <sz val="11"/>
        <rFont val="Arial"/>
        <family val="2"/>
        <charset val="1"/>
      </rPr>
      <t>enddate1</t>
    </r>
    <r>
      <rPr>
        <sz val="11"/>
        <rFont val="Arial"/>
        <family val="2"/>
        <charset val="1"/>
      </rPr>
      <t>,</t>
    </r>
    <r>
      <rPr>
        <i/>
        <sz val="11"/>
        <rFont val="Arial"/>
        <family val="2"/>
        <charset val="1"/>
      </rPr>
      <t>enddate2</t>
    </r>
    <r>
      <rPr>
        <sz val="11"/>
        <rFont val="Arial"/>
        <family val="2"/>
        <charset val="1"/>
      </rPr>
      <t>,</t>
    </r>
    <r>
      <rPr>
        <i/>
        <sz val="11"/>
        <rFont val="Arial"/>
        <family val="2"/>
        <charset val="1"/>
      </rPr>
      <t>enddate3</t>
    </r>
    <r>
      <rPr>
        <sz val="11"/>
        <rFont val="Arial"/>
        <family val="2"/>
        <charset val="1"/>
      </rPr>
      <t>)+1</t>
    </r>
  </si>
  <si>
    <t>E.</t>
  </si>
  <si>
    <t>Set the Start date to a number of days before or after another date.</t>
  </si>
  <si>
    <r>
      <rPr>
        <sz val="11"/>
        <rFont val="Arial"/>
        <family val="2"/>
        <charset val="1"/>
      </rPr>
      <t>• This formula is just like the one in C or D, except that in place of the "1" you enter the number of days, such as =WORKDAY(</t>
    </r>
    <r>
      <rPr>
        <i/>
        <sz val="11"/>
        <rFont val="Arial"/>
        <family val="2"/>
        <charset val="1"/>
      </rPr>
      <t>enddate</t>
    </r>
    <r>
      <rPr>
        <sz val="11"/>
        <rFont val="Arial"/>
        <family val="2"/>
        <charset val="1"/>
      </rPr>
      <t>,5) or =WORKDAY(</t>
    </r>
    <r>
      <rPr>
        <i/>
        <sz val="11"/>
        <rFont val="Arial"/>
        <family val="2"/>
        <charset val="1"/>
      </rPr>
      <t>startdate</t>
    </r>
    <r>
      <rPr>
        <sz val="11"/>
        <rFont val="Arial"/>
        <family val="2"/>
        <charset val="1"/>
      </rPr>
      <t>,-5)</t>
    </r>
  </si>
  <si>
    <t>F.</t>
  </si>
  <si>
    <t>Use a lookup formula and the Predecessor column to define the start date.</t>
  </si>
  <si>
    <t>[The formulas for using this method are built into Gantt Chart Template Pro]</t>
  </si>
  <si>
    <t>Changing the Color of the Bars in the Gantt Chart</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</si>
  <si>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</si>
  <si>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t>FAQs</t>
  </si>
  <si>
    <t>Q:</t>
  </si>
  <si>
    <r>
      <rPr>
        <sz val="11"/>
        <color rgb="FF376092"/>
        <rFont val="Arial"/>
        <family val="2"/>
        <charset val="1"/>
      </rPr>
      <t xml:space="preserve">How do I enter the </t>
    </r>
    <r>
      <rPr>
        <b/>
        <sz val="11"/>
        <color rgb="FF376092"/>
        <rFont val="Arial"/>
        <family val="2"/>
        <charset val="1"/>
      </rPr>
      <t>Work Days</t>
    </r>
    <r>
      <rPr>
        <sz val="11"/>
        <color rgb="FF376092"/>
        <rFont val="Arial"/>
        <family val="2"/>
        <charset val="1"/>
      </rPr>
      <t xml:space="preserve"> instead of </t>
    </r>
    <r>
      <rPr>
        <b/>
        <sz val="11"/>
        <color rgb="FF376092"/>
        <rFont val="Arial"/>
        <family val="2"/>
        <charset val="1"/>
      </rPr>
      <t>Calendar Days</t>
    </r>
    <r>
      <rPr>
        <sz val="11"/>
        <color rgb="FF376092"/>
        <rFont val="Arial"/>
        <family val="2"/>
        <charset val="1"/>
      </rPr>
      <t>?</t>
    </r>
  </si>
  <si>
    <t>Entering work days instead of calendar days is a feature of the Pro version. There is nothing in the free version preventing you from entering your own formulas, though.</t>
  </si>
  <si>
    <r>
      <rPr>
        <sz val="11"/>
        <color rgb="FF376092"/>
        <rFont val="Arial"/>
        <family val="2"/>
        <charset val="1"/>
      </rPr>
      <t xml:space="preserve">How do I calculate Calendar Days after entering the </t>
    </r>
    <r>
      <rPr>
        <b/>
        <sz val="11"/>
        <color rgb="FF376092"/>
        <rFont val="Arial"/>
        <family val="2"/>
        <charset val="1"/>
      </rPr>
      <t>Start and End Dates</t>
    </r>
    <r>
      <rPr>
        <sz val="11"/>
        <color rgb="FF376092"/>
        <rFont val="Arial"/>
        <family val="2"/>
        <charset val="1"/>
      </rPr>
      <t>?</t>
    </r>
  </si>
  <si>
    <r>
      <rPr>
        <sz val="11"/>
        <rFont val="Arial"/>
        <family val="2"/>
        <charset val="1"/>
      </rPr>
      <t>You can calculate the duration in calendar days (including both start and end dates) using the formula =</t>
    </r>
    <r>
      <rPr>
        <i/>
        <sz val="11"/>
        <rFont val="Arial"/>
        <family val="2"/>
        <charset val="1"/>
      </rPr>
      <t>enddate</t>
    </r>
    <r>
      <rPr>
        <sz val="11"/>
        <rFont val="Arial"/>
        <family val="2"/>
        <charset val="1"/>
      </rPr>
      <t>-</t>
    </r>
    <r>
      <rPr>
        <i/>
        <sz val="11"/>
        <rFont val="Arial"/>
        <family val="2"/>
        <charset val="1"/>
      </rPr>
      <t>startdate</t>
    </r>
    <r>
      <rPr>
        <sz val="11"/>
        <rFont val="Arial"/>
        <family val="2"/>
        <charset val="1"/>
      </rPr>
      <t>+1</t>
    </r>
  </si>
  <si>
    <r>
      <rPr>
        <sz val="11"/>
        <color rgb="FF376092"/>
        <rFont val="Arial"/>
        <family val="2"/>
        <charset val="1"/>
      </rPr>
      <t xml:space="preserve">How do I change the </t>
    </r>
    <r>
      <rPr>
        <b/>
        <sz val="11"/>
        <color rgb="FF376092"/>
        <rFont val="Arial"/>
        <family val="2"/>
        <charset val="1"/>
      </rPr>
      <t>Print Settings</t>
    </r>
    <r>
      <rPr>
        <sz val="11"/>
        <color rgb="FF376092"/>
        <rFont val="Arial"/>
        <family val="2"/>
        <charset val="1"/>
      </rPr>
      <t>? (Excel 2010, 2013)</t>
    </r>
  </si>
  <si>
    <t>Select the entire range of cells you want to print and go to File &gt; Print Area &gt; Set Print Area. Then go to File &gt; Page Setup or File &gt; Print Preview and adjust the Scaling, Margins, and Page Orientation as desired.</t>
  </si>
  <si>
    <r>
      <rPr>
        <sz val="11"/>
        <color rgb="FF376092"/>
        <rFont val="Arial"/>
        <family val="2"/>
        <charset val="1"/>
      </rPr>
      <t xml:space="preserve">How do I increase the </t>
    </r>
    <r>
      <rPr>
        <b/>
        <sz val="11"/>
        <color rgb="FF376092"/>
        <rFont val="Arial"/>
        <family val="2"/>
        <charset val="1"/>
      </rPr>
      <t>range of dates</t>
    </r>
    <r>
      <rPr>
        <sz val="11"/>
        <color rgb="FF376092"/>
        <rFont val="Arial"/>
        <family val="2"/>
        <charset val="1"/>
      </rPr>
      <t xml:space="preserve"> displayed in the Gantt chart?</t>
    </r>
  </si>
  <si>
    <t>You will need to add columns to the right of the Gantt Chart via copy/paste. Copy and paste the columns in groups of 7. Afterwards, you will also probably need to update the print area.</t>
  </si>
  <si>
    <r>
      <rPr>
        <sz val="11"/>
        <color rgb="FF376092"/>
        <rFont val="Arial"/>
        <family val="2"/>
        <charset val="1"/>
      </rPr>
      <t xml:space="preserve">How do I create a summary row that shows the </t>
    </r>
    <r>
      <rPr>
        <b/>
        <sz val="11"/>
        <color rgb="FF376092"/>
        <rFont val="Arial"/>
        <family val="2"/>
        <charset val="1"/>
      </rPr>
      <t>MIN</t>
    </r>
    <r>
      <rPr>
        <sz val="11"/>
        <color rgb="FF376092"/>
        <rFont val="Arial"/>
        <family val="2"/>
        <charset val="1"/>
      </rPr>
      <t xml:space="preserve"> and </t>
    </r>
    <r>
      <rPr>
        <b/>
        <sz val="11"/>
        <color rgb="FF376092"/>
        <rFont val="Arial"/>
        <family val="2"/>
        <charset val="1"/>
      </rPr>
      <t>MAX</t>
    </r>
    <r>
      <rPr>
        <sz val="11"/>
        <color rgb="FF376092"/>
        <rFont val="Arial"/>
        <family val="2"/>
        <charset val="1"/>
      </rPr>
      <t xml:space="preserve"> dates for all sub-tasks?</t>
    </r>
  </si>
  <si>
    <r>
      <rPr>
        <sz val="11"/>
        <color rgb="FF000000"/>
        <rFont val="Arial"/>
        <family val="2"/>
        <charset val="1"/>
      </rPr>
      <t>In the Start column, use the formula =MIN(</t>
    </r>
    <r>
      <rPr>
        <i/>
        <sz val="11"/>
        <color rgb="FF000000"/>
        <rFont val="Arial"/>
        <family val="2"/>
        <charset val="1"/>
      </rPr>
      <t>range_of_start_dates</t>
    </r>
    <r>
      <rPr>
        <sz val="11"/>
        <color rgb="FF000000"/>
        <rFont val="Arial"/>
        <family val="2"/>
        <charset val="1"/>
      </rPr>
      <t>)</t>
    </r>
  </si>
  <si>
    <r>
      <rPr>
        <sz val="11"/>
        <color rgb="FF000000"/>
        <rFont val="Arial"/>
        <family val="2"/>
        <charset val="1"/>
      </rPr>
      <t>In the End column, use the formula =MAX(</t>
    </r>
    <r>
      <rPr>
        <i/>
        <sz val="11"/>
        <color rgb="FF000000"/>
        <rFont val="Arial"/>
        <family val="2"/>
        <charset val="1"/>
      </rPr>
      <t>range_of_end_dates</t>
    </r>
    <r>
      <rPr>
        <sz val="11"/>
        <color rgb="FF000000"/>
        <rFont val="Arial"/>
        <family val="2"/>
        <charset val="1"/>
      </rPr>
      <t>)</t>
    </r>
  </si>
  <si>
    <r>
      <rPr>
        <sz val="11"/>
        <color rgb="FF000000"/>
        <rFont val="Arial"/>
        <family val="2"/>
        <charset val="1"/>
      </rPr>
      <t>In the Days column, use the formula =</t>
    </r>
    <r>
      <rPr>
        <i/>
        <sz val="11"/>
        <color rgb="FF000000"/>
        <rFont val="Arial"/>
        <family val="2"/>
        <charset val="1"/>
      </rPr>
      <t>end_date</t>
    </r>
    <r>
      <rPr>
        <sz val="11"/>
        <color rgb="FF000000"/>
        <rFont val="Arial"/>
        <family val="2"/>
        <charset val="1"/>
      </rPr>
      <t>-</t>
    </r>
    <r>
      <rPr>
        <i/>
        <sz val="11"/>
        <color rgb="FF000000"/>
        <rFont val="Arial"/>
        <family val="2"/>
        <charset val="1"/>
      </rPr>
      <t>start_date</t>
    </r>
    <r>
      <rPr>
        <sz val="11"/>
        <color rgb="FF000000"/>
        <rFont val="Arial"/>
        <family val="2"/>
        <charset val="1"/>
      </rPr>
      <t>+1</t>
    </r>
  </si>
  <si>
    <r>
      <rPr>
        <sz val="11"/>
        <color rgb="FF376092"/>
        <rFont val="Arial"/>
        <family val="2"/>
        <charset val="1"/>
      </rPr>
      <t xml:space="preserve">How do I calculate the </t>
    </r>
    <r>
      <rPr>
        <b/>
        <sz val="11"/>
        <color rgb="FF376092"/>
        <rFont val="Arial"/>
        <family val="2"/>
        <charset val="1"/>
      </rPr>
      <t>%Complete</t>
    </r>
    <r>
      <rPr>
        <sz val="11"/>
        <color rgb="FF376092"/>
        <rFont val="Arial"/>
        <family val="2"/>
        <charset val="1"/>
      </rPr>
      <t xml:space="preserve"> for an entire category of tasks?</t>
    </r>
  </si>
  <si>
    <t>The %Complete for a group of tasks can be calculated from its sub tasks using the formula below, where "workdays" is a reference to the range of work day values and "complete" is a reference to the %complete for each of the subtasks.</t>
  </si>
  <si>
    <r>
      <rPr>
        <sz val="11"/>
        <rFont val="Arial"/>
        <family val="2"/>
        <charset val="1"/>
      </rPr>
      <t>=SUMPRODUCT(</t>
    </r>
    <r>
      <rPr>
        <i/>
        <sz val="11"/>
        <rFont val="Arial"/>
        <family val="2"/>
        <charset val="1"/>
      </rPr>
      <t>workdays</t>
    </r>
    <r>
      <rPr>
        <sz val="11"/>
        <rFont val="Arial"/>
        <family val="2"/>
        <charset val="1"/>
      </rPr>
      <t>,</t>
    </r>
    <r>
      <rPr>
        <i/>
        <sz val="11"/>
        <rFont val="Arial"/>
        <family val="2"/>
        <charset val="1"/>
      </rPr>
      <t>complete</t>
    </r>
    <r>
      <rPr>
        <sz val="11"/>
        <rFont val="Arial"/>
        <family val="2"/>
        <charset val="1"/>
      </rPr>
      <t>)/SUM(</t>
    </r>
    <r>
      <rPr>
        <i/>
        <sz val="11"/>
        <rFont val="Arial"/>
        <family val="2"/>
        <charset val="1"/>
      </rPr>
      <t>workdays</t>
    </r>
    <r>
      <rPr>
        <sz val="11"/>
        <rFont val="Arial"/>
        <family val="2"/>
        <charset val="1"/>
      </rPr>
      <t>)</t>
    </r>
  </si>
  <si>
    <t>Example: Let's say you have 3 sub tasks that are 10 days, 12 days, and 14 days long, respectively. If the first subtask is 50% complete and the others are 25% complete, you could calculate the overall percent complete for the group as: =(10*50%+12*25%+14*25%)/(10+12+14).</t>
  </si>
  <si>
    <r>
      <rPr>
        <sz val="11"/>
        <color rgb="FF376092"/>
        <rFont val="Arial"/>
        <family val="2"/>
        <charset val="1"/>
      </rPr>
      <t xml:space="preserve">I've </t>
    </r>
    <r>
      <rPr>
        <b/>
        <sz val="11"/>
        <color rgb="FF376092"/>
        <rFont val="Arial"/>
        <family val="2"/>
        <charset val="1"/>
      </rPr>
      <t>messed up</t>
    </r>
    <r>
      <rPr>
        <sz val="11"/>
        <color rgb="FF376092"/>
        <rFont val="Arial"/>
        <family val="2"/>
        <charset val="1"/>
      </rPr>
      <t xml:space="preserve"> the chart area somehow. How do I fix it?</t>
    </r>
  </si>
  <si>
    <t>Find a row that works, then copy the cells that make up the gantt chart area from that row into the row that is messed up.</t>
  </si>
  <si>
    <t>© 2006-2018 Vertex42 LLC</t>
  </si>
  <si>
    <t>integración de indicadores económicos</t>
  </si>
  <si>
    <t>1.1</t>
  </si>
  <si>
    <t>INTEGRACIÓN EN CÁLCULOS</t>
  </si>
  <si>
    <t>CUADROS COMPARATIVOS(GRÁFICOS)</t>
  </si>
  <si>
    <t>VALORES HISTÓRICOS(GRÁFICOS)</t>
  </si>
  <si>
    <t>1.4</t>
  </si>
  <si>
    <t>CONVERSIÓN DE DIVISAS</t>
  </si>
  <si>
    <t>ASIGNACIÓN CUENTAS CORRIENTES</t>
  </si>
  <si>
    <t>REGISTRAR MOVIMIENTOS</t>
  </si>
  <si>
    <t>RESPALDAR MOVIMIENTOS</t>
  </si>
  <si>
    <t>ACTUALIZACIÓN DE SALDOS</t>
  </si>
  <si>
    <t>PRESENTACIÓN CONSOLIDADOS</t>
  </si>
  <si>
    <t>ASIGNACIÓN DE CAJA CHICA</t>
  </si>
  <si>
    <t>3.1</t>
  </si>
  <si>
    <t>3.2</t>
  </si>
  <si>
    <t>ADMINISTRACION DE INVERSIONES(IN)</t>
  </si>
  <si>
    <t>4.1</t>
  </si>
  <si>
    <t>INJECCION DE CAPITALES(socios{internos, externos}, bancarios{prestamos})</t>
  </si>
  <si>
    <t>4.2</t>
  </si>
  <si>
    <t>REGISTRO DE MOVIMIENTOS</t>
  </si>
  <si>
    <t>4.3</t>
  </si>
  <si>
    <t>CONSOLIDACIÓN DE VALORES</t>
  </si>
  <si>
    <t>CONFIGURACIÓN DE GRÁFICOS</t>
  </si>
  <si>
    <t>creación de métodos de consulta</t>
  </si>
  <si>
    <t>configuración de servicios</t>
  </si>
  <si>
    <t>actualización de repositorios</t>
  </si>
  <si>
    <t>procesamiento de datos y calculo</t>
  </si>
  <si>
    <t>1.5</t>
  </si>
  <si>
    <t>actualización de entidades de Dominio</t>
  </si>
  <si>
    <t>1.6</t>
  </si>
  <si>
    <t>servicios de consulta a API desde cliente</t>
  </si>
  <si>
    <t>1.7</t>
  </si>
  <si>
    <t>integración e librerías de gráficos</t>
  </si>
  <si>
    <t>1.8</t>
  </si>
  <si>
    <t>creación de componentes</t>
  </si>
  <si>
    <t>1.9</t>
  </si>
  <si>
    <t>configuración de gráficos según consultas</t>
  </si>
  <si>
    <t>CONFIGURACIÓN DE PERFILES</t>
  </si>
  <si>
    <t>creación de entidades de dominio</t>
  </si>
  <si>
    <t>creación de controladores</t>
  </si>
  <si>
    <t>configuración de rutas</t>
  </si>
  <si>
    <t>actualización de elementos restringidos</t>
  </si>
  <si>
    <t>integración de políticas de visualización en componentes cliente web</t>
  </si>
  <si>
    <t>desglose tareas programación</t>
  </si>
  <si>
    <t>artefacto</t>
  </si>
  <si>
    <t>concepto</t>
  </si>
  <si>
    <t>cumplimiento</t>
  </si>
  <si>
    <t>PTS FUNCION</t>
  </si>
  <si>
    <t>total puntos desarrollo</t>
  </si>
  <si>
    <t>total puntos cumplimiento</t>
  </si>
  <si>
    <t>dias trabajados</t>
  </si>
  <si>
    <t>advantage Hodges</t>
  </si>
  <si>
    <t>crear entidad dominio(modelo, metodos)</t>
  </si>
  <si>
    <t>api</t>
  </si>
  <si>
    <t>creacion de entidades</t>
  </si>
  <si>
    <t></t>
  </si>
  <si>
    <t>crear repositorio(modelos, metodos)</t>
  </si>
  <si>
    <t>crear servicios(publicacion de metodos)</t>
  </si>
  <si>
    <t>proyeccion restante en dias</t>
  </si>
  <si>
    <t>expectativa en dias x modulo</t>
  </si>
  <si>
    <t>expectativa ptos Funcion diarios</t>
  </si>
  <si>
    <t>restante efectivo días</t>
  </si>
  <si>
    <t>crear controladores()</t>
  </si>
  <si>
    <t>crear rutas()</t>
  </si>
  <si>
    <t>crear componentes(formulario, indice, dataTables)</t>
  </si>
  <si>
    <t>clienteWeb</t>
  </si>
  <si>
    <t>crear servicios(conexion api)</t>
  </si>
  <si>
    <t>crear modelo (mapeo de respuesta api)</t>
  </si>
  <si>
    <t>crear modulos y routing</t>
  </si>
  <si>
    <t>registros de actividad</t>
  </si>
  <si>
    <t>actualizar modulos y routing</t>
  </si>
  <si>
    <t>integrar Libreria ng-upload.ts</t>
  </si>
  <si>
    <t>respaldar documentacion</t>
  </si>
  <si>
    <t>actualizar Libreria ng-upload.ts</t>
  </si>
  <si>
    <t>actualizar repositorio(modelos, metodos)</t>
  </si>
  <si>
    <t>reportabilidad</t>
  </si>
  <si>
    <t>actualizar servicios(publicacion de metodos)</t>
  </si>
  <si>
    <t>Actualizar controladores()</t>
  </si>
  <si>
    <t>crear servicios(conexión api)</t>
  </si>
  <si>
    <t>programar filtros</t>
  </si>
  <si>
    <t>crear reportes según filtros</t>
  </si>
  <si>
    <t>integrar librería graficos highcharts-angular</t>
  </si>
  <si>
    <t>n/a</t>
  </si>
  <si>
    <t>SEGUNDA ETAPA DE DESARROLLO</t>
  </si>
  <si>
    <t xml:space="preserve">PTOS FUNCIÓN </t>
  </si>
  <si>
    <t>CUMPLIMIENTO</t>
  </si>
  <si>
    <t>ARTEFACTO</t>
  </si>
  <si>
    <t>API</t>
  </si>
  <si>
    <t>CLIENTEWEB</t>
  </si>
  <si>
    <t>CREACIÓN HERRAMIENTA DE CONSULTA</t>
  </si>
  <si>
    <t xml:space="preserve"> </t>
  </si>
  <si>
    <t>conexión a api-Vendor en controlador</t>
  </si>
  <si>
    <t>✔</t>
  </si>
  <si>
    <t>publicación de servicio</t>
  </si>
  <si>
    <t>servicio conexión apiAngular</t>
  </si>
  <si>
    <t>componente DUMMY angular</t>
  </si>
  <si>
    <t>Creación controlador consultas</t>
  </si>
  <si>
    <t>creación de servicios</t>
  </si>
  <si>
    <t>creación componentes Angular</t>
  </si>
  <si>
    <t>servicios conexión api</t>
  </si>
  <si>
    <t>actualización de herramienta de consulta</t>
  </si>
  <si>
    <t>creación de servicio</t>
  </si>
  <si>
    <t>controlador de calculo</t>
  </si>
  <si>
    <t>servicio de publicación api</t>
  </si>
  <si>
    <t>actualizar módulos y routing</t>
  </si>
  <si>
    <t>crear repositorio(modelos, métodos)</t>
  </si>
  <si>
    <t>crear servicios(publicación de métodos)</t>
  </si>
  <si>
    <t>actualizar repositorio(modelos, métodos)</t>
  </si>
  <si>
    <t>actualizar servicios(publicación de métodos)</t>
  </si>
  <si>
    <t>integrar librería gráficos highcharts-angular</t>
  </si>
  <si>
    <t>crear entidades de dominio(modelo, metodos)</t>
  </si>
  <si>
    <t>crear módulos y routing</t>
  </si>
  <si>
    <t>total esfuerzo:</t>
  </si>
  <si>
    <t>TERCERA ETAPA DE DESARROLLO</t>
  </si>
  <si>
    <t xml:space="preserve">PTOS. FUNCIÓN </t>
  </si>
  <si>
    <t>CONSOLIDACIÓN DE ESFUERZO</t>
  </si>
  <si>
    <t>INGRESOS EGRESOS</t>
  </si>
  <si>
    <t>INVOLUCRAMIENTO</t>
  </si>
  <si>
    <t>CONSOLIDACIÓN</t>
  </si>
  <si>
    <t>PERFILES</t>
  </si>
  <si>
    <t xml:space="preserve">
Advantage Hodges</t>
  </si>
  <si>
    <t>dias acumulado</t>
  </si>
  <si>
    <t>putos efectivamente cumplidos</t>
  </si>
  <si>
    <t>dev Timing project dias</t>
  </si>
  <si>
    <t xml:space="preserve">Tota en Diasl </t>
  </si>
  <si>
    <t>Σ transcurrido/pendiente en dias</t>
  </si>
  <si>
    <t>CUARTA ETAPA DE DESARROLLO</t>
  </si>
  <si>
    <t>total esfuerzo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</si>
</sst>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m/d/yyyy&quot; (&quot;dddd\)"/>
    <numFmt numFmtId="165" formatCode="d\ mmm\ yyyy"/>
    <numFmt numFmtId="166" formatCode="d"/>
    <numFmt numFmtId="167" formatCode="ddd\ dd/mm/yy"/>
    <numFmt numFmtId="168" formatCode="0\ %"/>
    <numFmt numFmtId="169" formatCode="ddd\ m/dd/yy"/>
    <numFmt numFmtId="170" formatCode="0.0;[Red]\-0.0"/>
  </numFmts>
  <fonts count="41">
    <font>
      <sz val="10"/>
      <name val="Arial"/>
      <charset val="1"/>
    </font>
    <font>
      <sz val="16"/>
      <color rgb="FF376092"/>
      <name val="Arial"/>
      <family val="1"/>
      <charset val="1"/>
    </font>
    <font>
      <sz val="14"/>
      <color rgb="FF003366"/>
      <name val="Arial"/>
      <family val="2"/>
      <charset val="1"/>
    </font>
    <font>
      <sz val="10"/>
      <name val="Arial"/>
      <family val="2"/>
      <charset val="1"/>
    </font>
    <font>
      <sz val="9"/>
      <name val="Arial"/>
      <family val="2"/>
      <charset val="1"/>
    </font>
    <font>
      <u/>
      <sz val="10"/>
      <color rgb="FF0000FF"/>
      <name val="Arial"/>
      <family val="2"/>
      <charset val="1"/>
    </font>
    <font>
      <u/>
      <sz val="8"/>
      <color rgb="FF0000FF"/>
      <name val="Arial"/>
      <family val="2"/>
      <charset val="1"/>
    </font>
    <font>
      <sz val="7"/>
      <color rgb="FFC0C0C0"/>
      <name val="Arial"/>
      <family val="2"/>
      <charset val="1"/>
    </font>
    <font>
      <sz val="11"/>
      <name val="Arial"/>
      <family val="1"/>
      <charset val="1"/>
    </font>
    <font>
      <sz val="10"/>
      <name val="Arial"/>
      <family val="1"/>
      <charset val="1"/>
    </font>
    <font>
      <sz val="11"/>
      <name val="Arial"/>
      <family val="2"/>
      <charset val="1"/>
    </font>
    <font>
      <sz val="8"/>
      <name val="Arial"/>
      <family val="2"/>
      <charset val="1"/>
    </font>
    <font>
      <b/>
      <sz val="9"/>
      <name val="Arial"/>
      <family val="2"/>
      <charset val="1"/>
    </font>
    <font>
      <b/>
      <sz val="8"/>
      <name val="Arial"/>
      <family val="2"/>
      <charset val="1"/>
    </font>
    <font>
      <b/>
      <sz val="11"/>
      <name val="Arial"/>
      <family val="2"/>
      <charset val="1"/>
    </font>
    <font>
      <sz val="14"/>
      <name val="Arial"/>
      <family val="2"/>
      <charset val="1"/>
    </font>
    <font>
      <sz val="9"/>
      <color rgb="FF000000"/>
      <name val="Arial"/>
      <family val="2"/>
      <charset val="1"/>
    </font>
    <font>
      <sz val="14"/>
      <color rgb="FF000000"/>
      <name val="Arial"/>
      <family val="2"/>
      <charset val="1"/>
    </font>
    <font>
      <i/>
      <sz val="9"/>
      <name val="Arial"/>
      <family val="2"/>
      <charset val="1"/>
    </font>
    <font>
      <b/>
      <sz val="10"/>
      <color rgb="FF000000"/>
      <name val="Arial"/>
      <family val="2"/>
      <charset val="1"/>
    </font>
    <font>
      <sz val="10"/>
      <color rgb="FF000000"/>
      <name val="Arial"/>
      <family val="2"/>
      <charset val="1"/>
    </font>
    <font>
      <b/>
      <sz val="11"/>
      <color rgb="FF000000"/>
      <name val="Arial"/>
      <family val="2"/>
      <charset val="1"/>
    </font>
    <font>
      <sz val="18"/>
      <color rgb="FF376092"/>
      <name val="Arial"/>
      <family val="2"/>
      <charset val="1"/>
    </font>
    <font>
      <sz val="18"/>
      <color rgb="FF3B8741"/>
      <name val="Arial"/>
      <family val="2"/>
      <charset val="1"/>
    </font>
    <font>
      <u/>
      <sz val="11"/>
      <color rgb="FF0000FF"/>
      <name val="Arial"/>
      <family val="2"/>
      <charset val="1"/>
    </font>
    <font>
      <sz val="14"/>
      <color rgb="FF376092"/>
      <name val="Arial"/>
      <family val="2"/>
      <charset val="1"/>
    </font>
    <font>
      <b/>
      <sz val="12"/>
      <color rgb="FF376092"/>
      <name val="Arial"/>
      <family val="2"/>
      <charset val="1"/>
    </font>
    <font>
      <sz val="11"/>
      <color rgb="FFFF0000"/>
      <name val="Arial"/>
      <family val="2"/>
      <charset val="1"/>
    </font>
    <font>
      <b/>
      <sz val="11"/>
      <color rgb="FFFF0000"/>
      <name val="Arial"/>
      <family val="2"/>
      <charset val="1"/>
    </font>
    <font>
      <b/>
      <sz val="10"/>
      <name val="Arial"/>
      <family val="2"/>
      <charset val="1"/>
    </font>
    <font>
      <b/>
      <sz val="11"/>
      <color rgb="FF376092"/>
      <name val="Arial"/>
      <family val="2"/>
      <charset val="1"/>
    </font>
    <font>
      <sz val="11"/>
      <color rgb="FF000000"/>
      <name val="Arial"/>
      <family val="2"/>
      <charset val="1"/>
    </font>
    <font>
      <i/>
      <sz val="11"/>
      <name val="Arial"/>
      <family val="2"/>
      <charset val="1"/>
    </font>
    <font>
      <sz val="11"/>
      <color rgb="FF376092"/>
      <name val="Arial"/>
      <family val="2"/>
      <charset val="1"/>
    </font>
    <font>
      <i/>
      <sz val="11"/>
      <color rgb="FF000000"/>
      <name val="Arial"/>
      <family val="2"/>
      <charset val="1"/>
    </font>
    <font>
      <sz val="8"/>
      <color rgb="FF000000"/>
      <name val="Tahoma"/>
      <family val="2"/>
      <charset val="1"/>
    </font>
    <font>
      <b/>
      <sz val="10"/>
      <name val="Arial"/>
      <charset val="1"/>
    </font>
    <font>
      <sz val="10"/>
      <name val="Arial"/>
      <family val="2"/>
    </font>
    <font>
      <sz val="10"/>
      <name val="Z003"/>
      <charset val="1"/>
    </font>
    <font>
      <sz val="10"/>
      <name val="Akaash"/>
      <charset val="1"/>
    </font>
    <font>
      <sz val="10"/>
      <name val="Arial"/>
      <charset val="1"/>
    </font>
  </fonts>
  <fills count="21">
    <fill>
      <patternFill patternType="none"/>
    </fill>
    <fill>
      <patternFill patternType="gray125"/>
    </fill>
    <fill>
      <patternFill patternType="solid">
        <fgColor rgb="FFFFFFFF"/>
        <bgColor rgb="FFEFEFEF"/>
      </patternFill>
    </fill>
    <fill>
      <patternFill patternType="solid">
        <fgColor rgb="FFFF0000"/>
        <bgColor rgb="FFBF0041"/>
      </patternFill>
    </fill>
    <fill>
      <patternFill patternType="solid">
        <fgColor rgb="FFD9D9D9"/>
        <bgColor rgb="FFDDDDDD"/>
      </patternFill>
    </fill>
    <fill>
      <patternFill patternType="solid">
        <fgColor rgb="FFFFFF00"/>
        <bgColor rgb="FFFFFF00"/>
      </patternFill>
    </fill>
    <fill>
      <patternFill patternType="solid">
        <fgColor rgb="FFD3ECD5"/>
        <bgColor rgb="FFDDDDDD"/>
      </patternFill>
    </fill>
    <fill>
      <patternFill patternType="solid">
        <fgColor rgb="FFEAEAEA"/>
        <bgColor rgb="FFEFEFEF"/>
      </patternFill>
    </fill>
    <fill>
      <patternFill patternType="solid">
        <fgColor rgb="FF666666"/>
        <bgColor rgb="FF808080"/>
      </patternFill>
    </fill>
    <fill>
      <patternFill patternType="solid">
        <fgColor rgb="FFDDDDDD"/>
        <bgColor rgb="FFD9D9D9"/>
      </patternFill>
    </fill>
    <fill>
      <patternFill patternType="solid">
        <fgColor rgb="FFBF0041"/>
        <bgColor rgb="FF800080"/>
      </patternFill>
    </fill>
    <fill>
      <patternFill patternType="solid">
        <fgColor rgb="FF729FCF"/>
        <bgColor rgb="FF999999"/>
      </patternFill>
    </fill>
    <fill>
      <patternFill patternType="solid">
        <fgColor rgb="FFFFBF00"/>
        <bgColor rgb="FFFF9900"/>
      </patternFill>
    </fill>
    <fill>
      <patternFill patternType="solid">
        <fgColor rgb="FF00A933"/>
        <bgColor rgb="FF008080"/>
      </patternFill>
    </fill>
    <fill>
      <patternFill patternType="solid">
        <fgColor rgb="FFB7B3CA"/>
        <bgColor rgb="FFBFBFBF"/>
      </patternFill>
    </fill>
    <fill>
      <patternFill patternType="solid">
        <fgColor rgb="FFCCCCCC"/>
        <bgColor rgb="FFC0C0C0"/>
      </patternFill>
    </fill>
    <fill>
      <patternFill patternType="solid">
        <fgColor rgb="FF999999"/>
        <bgColor rgb="FFA6A6A6"/>
      </patternFill>
    </fill>
    <fill>
      <patternFill patternType="solid">
        <fgColor rgb="FF81D41A"/>
        <bgColor rgb="FFA6A6A6"/>
      </patternFill>
    </fill>
    <fill>
      <patternFill patternType="solid">
        <fgColor rgb="FF000000"/>
        <bgColor rgb="FF003300"/>
      </patternFill>
    </fill>
    <fill>
      <patternFill patternType="solid">
        <fgColor rgb="FFFFD7D7"/>
        <bgColor rgb="FFDDDDDD"/>
      </patternFill>
    </fill>
    <fill>
      <patternFill patternType="solid">
        <fgColor rgb="FFFFB66C"/>
        <bgColor rgb="FFFFBF00"/>
      </patternFill>
    </fill>
  </fills>
  <borders count="15">
    <border>
      <left/>
      <right/>
      <top/>
      <bottom/>
      <diagonal/>
    </border>
    <border>
      <left/>
      <right/>
      <top/>
      <bottom style="thin">
        <color rgb="FFBFBFBF"/>
      </bottom>
      <diagonal/>
    </border>
    <border>
      <left style="medium">
        <color rgb="FFBFBFBF"/>
      </left>
      <right style="medium">
        <color rgb="FFBFBFBF"/>
      </right>
      <top/>
      <bottom/>
      <diagonal/>
    </border>
    <border>
      <left/>
      <right/>
      <top style="thin">
        <color rgb="FFBFBFBF"/>
      </top>
      <bottom style="thin">
        <color rgb="FFBFBFBF"/>
      </bottom>
      <diagonal/>
    </border>
    <border>
      <left style="medium">
        <color rgb="FFBFBFBF"/>
      </left>
      <right style="thin">
        <color rgb="FFBFBFBF"/>
      </right>
      <top/>
      <bottom/>
      <diagonal/>
    </border>
    <border>
      <left style="thin">
        <color rgb="FFBFBFBF"/>
      </left>
      <right style="thin">
        <color rgb="FFBFBFBF"/>
      </right>
      <top/>
      <bottom/>
      <diagonal/>
    </border>
    <border>
      <left style="thin">
        <color rgb="FFBFBFBF"/>
      </left>
      <right style="medium">
        <color rgb="FFBFBFBF"/>
      </right>
      <top/>
      <bottom/>
      <diagonal/>
    </border>
    <border>
      <left/>
      <right/>
      <top/>
      <bottom style="medium">
        <color rgb="FFA6A6A6"/>
      </bottom>
      <diagonal/>
    </border>
    <border>
      <left style="medium">
        <color rgb="FFBFBFBF"/>
      </left>
      <right style="thin">
        <color rgb="FFBFBFBF"/>
      </right>
      <top/>
      <bottom style="medium">
        <color rgb="FFA6A6A6"/>
      </bottom>
      <diagonal/>
    </border>
    <border>
      <left style="thin">
        <color rgb="FFBFBFBF"/>
      </left>
      <right style="thin">
        <color rgb="FFBFBFBF"/>
      </right>
      <top/>
      <bottom style="medium">
        <color rgb="FFA6A6A6"/>
      </bottom>
      <diagonal/>
    </border>
    <border>
      <left style="thin">
        <color rgb="FFBFBFBF"/>
      </left>
      <right style="medium">
        <color rgb="FFBFBFBF"/>
      </right>
      <top/>
      <bottom style="medium">
        <color rgb="FFA6A6A6"/>
      </bottom>
      <diagonal/>
    </border>
    <border>
      <left/>
      <right/>
      <top/>
      <bottom style="thin">
        <color rgb="FFEAEAEA"/>
      </bottom>
      <diagonal/>
    </border>
    <border>
      <left/>
      <right/>
      <top style="thin">
        <color rgb="FFEAEAEA"/>
      </top>
      <bottom style="thin">
        <color rgb="FFEAEAEA"/>
      </bottom>
      <diagonal/>
    </border>
    <border>
      <left/>
      <right/>
      <top style="thin">
        <color rgb="FFEFEFEF"/>
      </top>
      <bottom style="thin">
        <color rgb="FFEFEFEF"/>
      </bottom>
      <diagonal/>
    </border>
    <border>
      <left/>
      <right/>
      <top/>
      <bottom style="thin">
        <color rgb="FFEFEFEF"/>
      </bottom>
      <diagonal/>
    </border>
  </borders>
  <cellStyleXfs count="3">
    <xf numFmtId="0" fontId="0" fillId="0" borderId="0"/>
    <xf numFmtId="168" fontId="40" fillId="0" borderId="0" applyBorder="0" applyProtection="0"/>
    <xf numFmtId="0" fontId="5" fillId="0" borderId="0" applyBorder="0" applyProtection="0"/>
  </cellStyleXfs>
  <cellXfs count="256">
    <xf numFmtId="0" fontId="0" fillId="0" borderId="0" xfId="0"/>
    <xf numFmtId="0" fontId="0" fillId="0" borderId="0" xfId="0" applyBorder="1" applyProtection="1"/>
    <xf numFmtId="0" fontId="0" fillId="0" borderId="0" xfId="0" applyProtection="1"/>
    <xf numFmtId="0" fontId="1" fillId="0" borderId="0" xfId="0" applyFont="1" applyBorder="1" applyAlignment="1" applyProtection="1">
      <alignment vertical="center"/>
      <protection locked="0"/>
    </xf>
    <xf numFmtId="0" fontId="2" fillId="0" borderId="0" xfId="0" applyFont="1" applyBorder="1" applyAlignment="1" applyProtection="1">
      <alignment vertical="center"/>
      <protection locked="0"/>
    </xf>
    <xf numFmtId="0" fontId="3" fillId="0" borderId="0" xfId="0" applyFont="1" applyAlignment="1" applyProtection="1">
      <alignment horizontal="right" vertical="center"/>
    </xf>
    <xf numFmtId="0" fontId="4" fillId="0" borderId="0" xfId="0" applyFont="1" applyAlignment="1" applyProtection="1">
      <protection locked="0"/>
    </xf>
    <xf numFmtId="0" fontId="6" fillId="2" borderId="0" xfId="2" applyFont="1" applyFill="1" applyBorder="1" applyAlignment="1" applyProtection="1">
      <alignment horizontal="right"/>
      <protection locked="0"/>
    </xf>
    <xf numFmtId="0" fontId="7" fillId="0" borderId="0" xfId="0" applyFont="1" applyAlignment="1" applyProtection="1">
      <protection locked="0"/>
    </xf>
    <xf numFmtId="0" fontId="0" fillId="2" borderId="0" xfId="0" applyFill="1" applyBorder="1" applyProtection="1"/>
    <xf numFmtId="0" fontId="8" fillId="0" borderId="0" xfId="0" applyFont="1" applyAlignment="1" applyProtection="1">
      <alignment vertical="center"/>
      <protection locked="0"/>
    </xf>
    <xf numFmtId="0" fontId="3" fillId="0" borderId="0" xfId="0" applyFont="1" applyAlignment="1" applyProtection="1"/>
    <xf numFmtId="0" fontId="0" fillId="0" borderId="0" xfId="0" applyAlignment="1" applyProtection="1"/>
    <xf numFmtId="0" fontId="5" fillId="0" borderId="0" xfId="2" applyBorder="1" applyAlignment="1" applyProtection="1">
      <alignment horizontal="left"/>
    </xf>
    <xf numFmtId="0" fontId="3" fillId="0" borderId="0" xfId="0" applyFont="1" applyBorder="1" applyProtection="1"/>
    <xf numFmtId="0" fontId="3" fillId="0" borderId="1" xfId="0" applyFont="1" applyBorder="1" applyAlignment="1" applyProtection="1">
      <alignment horizontal="center" vertical="center"/>
      <protection locked="0"/>
    </xf>
    <xf numFmtId="0" fontId="9" fillId="0" borderId="0" xfId="0" applyFont="1" applyProtection="1"/>
    <xf numFmtId="0" fontId="3" fillId="0" borderId="0" xfId="0" applyFont="1" applyProtection="1"/>
    <xf numFmtId="165" fontId="3" fillId="0" borderId="2" xfId="0" applyNumberFormat="1" applyFont="1" applyBorder="1" applyAlignment="1" applyProtection="1">
      <alignment horizontal="center" vertical="center"/>
    </xf>
    <xf numFmtId="0" fontId="9" fillId="0" borderId="0" xfId="0" applyFont="1" applyBorder="1" applyProtection="1"/>
    <xf numFmtId="166" fontId="11" fillId="0" borderId="4" xfId="0" applyNumberFormat="1" applyFont="1" applyBorder="1" applyAlignment="1" applyProtection="1">
      <alignment horizontal="center" vertical="center" shrinkToFit="1"/>
    </xf>
    <xf numFmtId="166" fontId="11" fillId="0" borderId="5" xfId="0" applyNumberFormat="1" applyFont="1" applyBorder="1" applyAlignment="1" applyProtection="1">
      <alignment horizontal="center" vertical="center" shrinkToFit="1"/>
    </xf>
    <xf numFmtId="166" fontId="11" fillId="0" borderId="6" xfId="0" applyNumberFormat="1" applyFont="1" applyBorder="1" applyAlignment="1" applyProtection="1">
      <alignment horizontal="center" vertical="center" shrinkToFit="1"/>
    </xf>
    <xf numFmtId="0" fontId="12" fillId="0" borderId="7" xfId="0" applyFont="1" applyBorder="1" applyAlignment="1" applyProtection="1">
      <alignment horizontal="left" vertical="center"/>
    </xf>
    <xf numFmtId="0" fontId="12" fillId="0" borderId="7" xfId="0" applyFont="1" applyBorder="1" applyAlignment="1" applyProtection="1">
      <alignment horizontal="center" vertical="center" wrapText="1"/>
    </xf>
    <xf numFmtId="0" fontId="13" fillId="0" borderId="7" xfId="0" applyFont="1" applyBorder="1" applyAlignment="1" applyProtection="1">
      <alignment horizontal="center" vertical="center" wrapText="1"/>
    </xf>
    <xf numFmtId="0" fontId="12" fillId="0" borderId="7" xfId="0" applyFont="1" applyBorder="1" applyAlignment="1" applyProtection="1">
      <alignment horizontal="center" vertical="center"/>
    </xf>
    <xf numFmtId="0" fontId="4" fillId="0" borderId="8" xfId="0" applyFont="1" applyBorder="1" applyAlignment="1" applyProtection="1">
      <alignment horizontal="center" vertical="center" shrinkToFit="1"/>
    </xf>
    <xf numFmtId="0" fontId="4" fillId="0" borderId="9" xfId="0" applyFont="1" applyBorder="1" applyAlignment="1" applyProtection="1">
      <alignment horizontal="center" vertical="center" shrinkToFit="1"/>
    </xf>
    <xf numFmtId="0" fontId="4" fillId="3" borderId="9" xfId="0" applyFont="1" applyFill="1" applyBorder="1" applyAlignment="1" applyProtection="1">
      <alignment horizontal="center" vertical="center" shrinkToFit="1"/>
    </xf>
    <xf numFmtId="0" fontId="4" fillId="3" borderId="10" xfId="0" applyFont="1" applyFill="1" applyBorder="1" applyAlignment="1" applyProtection="1">
      <alignment horizontal="center" vertical="center" shrinkToFit="1"/>
    </xf>
    <xf numFmtId="0" fontId="4" fillId="0" borderId="8" xfId="0" applyFont="1" applyBorder="1" applyAlignment="1" applyProtection="1">
      <alignment horizontal="center" vertical="center" shrinkToFit="1"/>
    </xf>
    <xf numFmtId="0" fontId="4" fillId="0" borderId="9" xfId="0" applyFont="1" applyBorder="1" applyAlignment="1" applyProtection="1">
      <alignment horizontal="center" vertical="center" shrinkToFit="1"/>
    </xf>
    <xf numFmtId="0" fontId="4" fillId="3" borderId="9" xfId="0" applyFont="1" applyFill="1" applyBorder="1" applyAlignment="1" applyProtection="1">
      <alignment horizontal="center" vertical="center" shrinkToFit="1"/>
    </xf>
    <xf numFmtId="0" fontId="4" fillId="3" borderId="10" xfId="0" applyFont="1" applyFill="1" applyBorder="1" applyAlignment="1" applyProtection="1">
      <alignment horizontal="center" vertical="center" shrinkToFit="1"/>
    </xf>
    <xf numFmtId="0" fontId="3" fillId="0" borderId="0" xfId="0" applyFont="1" applyBorder="1" applyAlignment="1" applyProtection="1"/>
    <xf numFmtId="0" fontId="14" fillId="4" borderId="11" xfId="0" applyFont="1" applyFill="1" applyBorder="1" applyAlignment="1" applyProtection="1">
      <alignment horizontal="left" vertical="center"/>
    </xf>
    <xf numFmtId="0" fontId="14" fillId="4" borderId="11" xfId="0" applyFont="1" applyFill="1" applyBorder="1" applyAlignment="1" applyProtection="1">
      <alignment vertical="center"/>
    </xf>
    <xf numFmtId="0" fontId="4" fillId="4" borderId="11" xfId="0" applyFont="1" applyFill="1" applyBorder="1" applyAlignment="1" applyProtection="1">
      <alignment vertical="center"/>
    </xf>
    <xf numFmtId="0" fontId="4" fillId="4" borderId="11" xfId="0" applyFont="1" applyFill="1" applyBorder="1" applyAlignment="1" applyProtection="1">
      <alignment horizontal="center" vertical="center"/>
    </xf>
    <xf numFmtId="167" fontId="4" fillId="4" borderId="11" xfId="0" applyNumberFormat="1" applyFont="1" applyFill="1" applyBorder="1" applyAlignment="1" applyProtection="1">
      <alignment horizontal="right" vertical="center"/>
    </xf>
    <xf numFmtId="167" fontId="4" fillId="4" borderId="11" xfId="0" applyNumberFormat="1" applyFont="1" applyFill="1" applyBorder="1" applyAlignment="1" applyProtection="1">
      <alignment horizontal="center" vertical="center"/>
    </xf>
    <xf numFmtId="1" fontId="4" fillId="4" borderId="11" xfId="1" applyNumberFormat="1" applyFont="1" applyFill="1" applyBorder="1" applyAlignment="1" applyProtection="1">
      <alignment horizontal="center" vertical="center"/>
    </xf>
    <xf numFmtId="168" fontId="4" fillId="4" borderId="11" xfId="1" applyFont="1" applyFill="1" applyBorder="1" applyAlignment="1" applyProtection="1">
      <alignment horizontal="center" vertical="center"/>
    </xf>
    <xf numFmtId="1" fontId="4" fillId="5" borderId="11" xfId="0" applyNumberFormat="1" applyFont="1" applyFill="1" applyBorder="1" applyAlignment="1" applyProtection="1">
      <alignment horizontal="center" vertical="center"/>
    </xf>
    <xf numFmtId="1" fontId="15" fillId="4" borderId="11" xfId="0" applyNumberFormat="1" applyFont="1" applyFill="1" applyBorder="1" applyAlignment="1" applyProtection="1">
      <alignment horizontal="center" vertical="center"/>
    </xf>
    <xf numFmtId="0" fontId="4" fillId="4" borderId="11" xfId="0" applyFont="1" applyFill="1" applyBorder="1" applyAlignment="1" applyProtection="1">
      <alignment horizontal="left" vertical="center"/>
    </xf>
    <xf numFmtId="0" fontId="4" fillId="3" borderId="11" xfId="0" applyFont="1" applyFill="1" applyBorder="1" applyAlignment="1" applyProtection="1">
      <alignment horizontal="left" vertical="center"/>
    </xf>
    <xf numFmtId="0" fontId="4" fillId="4" borderId="12" xfId="0" applyFont="1" applyFill="1" applyBorder="1" applyAlignment="1" applyProtection="1">
      <alignment vertical="center"/>
    </xf>
    <xf numFmtId="0" fontId="4" fillId="0" borderId="12" xfId="0" applyFont="1" applyBorder="1" applyAlignment="1" applyProtection="1">
      <alignment horizontal="left" vertical="center"/>
    </xf>
    <xf numFmtId="0" fontId="16" fillId="0" borderId="13" xfId="0" applyFont="1" applyBorder="1" applyAlignment="1" applyProtection="1">
      <alignment vertical="center"/>
    </xf>
    <xf numFmtId="0" fontId="16" fillId="0" borderId="13" xfId="0" applyFont="1" applyBorder="1" applyAlignment="1" applyProtection="1">
      <alignment horizontal="center" vertical="center"/>
    </xf>
    <xf numFmtId="1" fontId="16" fillId="6" borderId="13" xfId="0" applyNumberFormat="1" applyFont="1" applyFill="1" applyBorder="1" applyAlignment="1" applyProtection="1">
      <alignment horizontal="center" vertical="center"/>
    </xf>
    <xf numFmtId="168" fontId="16" fillId="6" borderId="13" xfId="1" applyFont="1" applyFill="1" applyBorder="1" applyAlignment="1" applyProtection="1">
      <alignment horizontal="center" vertical="center"/>
    </xf>
    <xf numFmtId="1" fontId="16" fillId="0" borderId="13" xfId="0" applyNumberFormat="1" applyFont="1" applyBorder="1" applyAlignment="1" applyProtection="1">
      <alignment horizontal="center" vertical="center"/>
    </xf>
    <xf numFmtId="1" fontId="17" fillId="0" borderId="13" xfId="0" applyNumberFormat="1" applyFont="1" applyBorder="1" applyAlignment="1" applyProtection="1">
      <alignment horizontal="center" vertical="center"/>
    </xf>
    <xf numFmtId="0" fontId="4" fillId="0" borderId="12" xfId="0" applyFont="1" applyBorder="1" applyAlignment="1" applyProtection="1">
      <alignment horizontal="left" vertical="center"/>
    </xf>
    <xf numFmtId="0" fontId="4" fillId="3" borderId="12" xfId="0" applyFont="1" applyFill="1" applyBorder="1" applyAlignment="1" applyProtection="1">
      <alignment horizontal="left" vertical="center"/>
    </xf>
    <xf numFmtId="0" fontId="4" fillId="3" borderId="0" xfId="0" applyFont="1" applyFill="1" applyBorder="1" applyAlignment="1" applyProtection="1">
      <alignment vertical="center"/>
    </xf>
    <xf numFmtId="0" fontId="4" fillId="0" borderId="0" xfId="0" applyFont="1" applyBorder="1" applyAlignment="1" applyProtection="1">
      <alignment vertical="center"/>
    </xf>
    <xf numFmtId="0" fontId="16" fillId="0" borderId="13" xfId="0" applyFont="1" applyBorder="1" applyAlignment="1" applyProtection="1">
      <alignment horizontal="left" vertical="center"/>
    </xf>
    <xf numFmtId="169" fontId="16" fillId="6" borderId="13" xfId="0" applyNumberFormat="1" applyFont="1" applyFill="1" applyBorder="1" applyAlignment="1" applyProtection="1">
      <alignment horizontal="center" vertical="center"/>
    </xf>
    <xf numFmtId="0" fontId="4" fillId="0" borderId="12" xfId="0" applyFont="1" applyBorder="1" applyAlignment="1" applyProtection="1">
      <alignment vertical="center" wrapText="1"/>
    </xf>
    <xf numFmtId="168" fontId="4" fillId="0" borderId="12" xfId="0" applyNumberFormat="1" applyFont="1" applyBorder="1" applyAlignment="1" applyProtection="1">
      <alignment horizontal="left" vertical="center"/>
    </xf>
    <xf numFmtId="0" fontId="4" fillId="0" borderId="12" xfId="0" applyFont="1" applyBorder="1" applyAlignment="1" applyProtection="1">
      <alignment vertical="center"/>
    </xf>
    <xf numFmtId="0" fontId="4" fillId="0" borderId="12" xfId="0" applyFont="1" applyBorder="1" applyAlignment="1" applyProtection="1">
      <alignment horizontal="left" vertical="center" wrapText="1"/>
    </xf>
    <xf numFmtId="0" fontId="14" fillId="4" borderId="12" xfId="0" applyFont="1" applyFill="1" applyBorder="1" applyAlignment="1" applyProtection="1">
      <alignment horizontal="left" vertical="center"/>
    </xf>
    <xf numFmtId="0" fontId="14" fillId="4" borderId="12" xfId="0" applyFont="1" applyFill="1" applyBorder="1" applyAlignment="1" applyProtection="1">
      <alignment vertical="center"/>
    </xf>
    <xf numFmtId="0" fontId="4" fillId="4" borderId="12" xfId="0" applyFont="1" applyFill="1" applyBorder="1" applyAlignment="1" applyProtection="1">
      <alignment horizontal="center" vertical="center"/>
    </xf>
    <xf numFmtId="1" fontId="4" fillId="4" borderId="12" xfId="1" applyNumberFormat="1" applyFont="1" applyFill="1" applyBorder="1" applyAlignment="1" applyProtection="1">
      <alignment horizontal="center" vertical="center"/>
    </xf>
    <xf numFmtId="168" fontId="4" fillId="4" borderId="12" xfId="1" applyFont="1" applyFill="1" applyBorder="1" applyAlignment="1" applyProtection="1">
      <alignment horizontal="center" vertical="center"/>
    </xf>
    <xf numFmtId="1" fontId="4" fillId="5" borderId="12" xfId="0" applyNumberFormat="1" applyFont="1" applyFill="1" applyBorder="1" applyAlignment="1" applyProtection="1">
      <alignment horizontal="center" vertical="center"/>
    </xf>
    <xf numFmtId="1" fontId="15" fillId="4" borderId="12" xfId="0" applyNumberFormat="1" applyFont="1" applyFill="1" applyBorder="1" applyAlignment="1" applyProtection="1">
      <alignment horizontal="center" vertical="center"/>
    </xf>
    <xf numFmtId="0" fontId="4" fillId="4" borderId="12" xfId="0" applyFont="1" applyFill="1" applyBorder="1" applyAlignment="1" applyProtection="1">
      <alignment horizontal="left" vertical="center"/>
    </xf>
    <xf numFmtId="0" fontId="4" fillId="0" borderId="0" xfId="0" applyFont="1" applyBorder="1" applyAlignment="1" applyProtection="1">
      <alignment horizontal="left" vertical="center"/>
    </xf>
    <xf numFmtId="0" fontId="18" fillId="0" borderId="0" xfId="0" applyFont="1" applyBorder="1" applyAlignment="1" applyProtection="1">
      <alignment vertical="center"/>
    </xf>
    <xf numFmtId="0" fontId="4" fillId="0" borderId="0" xfId="0" applyFont="1" applyBorder="1" applyAlignment="1" applyProtection="1">
      <alignment horizontal="center" vertical="center"/>
    </xf>
    <xf numFmtId="0" fontId="18" fillId="0" borderId="0" xfId="0" applyFont="1" applyBorder="1" applyAlignment="1" applyProtection="1">
      <alignment horizontal="center" vertical="center"/>
    </xf>
    <xf numFmtId="1" fontId="4" fillId="0" borderId="0" xfId="1" applyNumberFormat="1" applyFont="1" applyBorder="1" applyAlignment="1" applyProtection="1">
      <alignment horizontal="center" vertical="center"/>
    </xf>
    <xf numFmtId="168" fontId="4" fillId="0" borderId="0" xfId="1" applyFont="1" applyBorder="1" applyAlignment="1" applyProtection="1">
      <alignment horizontal="center" vertical="center"/>
    </xf>
    <xf numFmtId="1" fontId="4" fillId="0" borderId="0" xfId="0" applyNumberFormat="1" applyFont="1" applyBorder="1" applyAlignment="1" applyProtection="1">
      <alignment horizontal="center" vertical="center"/>
    </xf>
    <xf numFmtId="1" fontId="15" fillId="0" borderId="0" xfId="0" applyNumberFormat="1" applyFont="1" applyBorder="1" applyAlignment="1" applyProtection="1">
      <alignment horizontal="center" vertical="center"/>
    </xf>
    <xf numFmtId="0" fontId="19" fillId="4" borderId="0" xfId="0" applyFont="1" applyFill="1" applyBorder="1" applyAlignment="1" applyProtection="1">
      <alignment vertical="center"/>
    </xf>
    <xf numFmtId="0" fontId="3" fillId="4" borderId="0" xfId="0" applyFont="1" applyFill="1" applyAlignment="1" applyProtection="1">
      <alignment vertical="center"/>
    </xf>
    <xf numFmtId="0" fontId="20" fillId="4" borderId="0" xfId="0" applyFont="1" applyFill="1" applyBorder="1" applyAlignment="1" applyProtection="1">
      <alignment vertical="center"/>
    </xf>
    <xf numFmtId="0" fontId="20" fillId="4" borderId="0" xfId="0" applyFont="1" applyFill="1" applyBorder="1" applyAlignment="1" applyProtection="1">
      <alignment horizontal="center" vertical="center"/>
    </xf>
    <xf numFmtId="0" fontId="11" fillId="4" borderId="0" xfId="0" applyFont="1" applyFill="1" applyAlignment="1" applyProtection="1">
      <alignment vertical="center"/>
    </xf>
    <xf numFmtId="0" fontId="15" fillId="4" borderId="0" xfId="0" applyFont="1" applyFill="1" applyAlignment="1" applyProtection="1">
      <alignment vertical="center"/>
    </xf>
    <xf numFmtId="0" fontId="11" fillId="0" borderId="0" xfId="0" applyFont="1" applyBorder="1" applyAlignment="1" applyProtection="1">
      <alignment vertical="center"/>
    </xf>
    <xf numFmtId="0" fontId="16" fillId="4" borderId="0" xfId="0" applyFont="1" applyFill="1" applyBorder="1" applyAlignment="1" applyProtection="1">
      <alignment vertical="center"/>
    </xf>
    <xf numFmtId="0" fontId="4" fillId="4" borderId="0" xfId="0" applyFont="1" applyFill="1" applyAlignment="1" applyProtection="1">
      <alignment vertical="center"/>
    </xf>
    <xf numFmtId="0" fontId="4" fillId="4" borderId="0" xfId="0" applyFont="1" applyFill="1" applyAlignment="1" applyProtection="1">
      <alignment horizontal="center" vertical="center"/>
    </xf>
    <xf numFmtId="0" fontId="14" fillId="0" borderId="12" xfId="0" applyFont="1" applyBorder="1" applyAlignment="1" applyProtection="1">
      <alignment horizontal="left" vertical="center"/>
    </xf>
    <xf numFmtId="0" fontId="21" fillId="2" borderId="14" xfId="0" applyFont="1" applyFill="1" applyBorder="1" applyAlignment="1" applyProtection="1">
      <alignment vertical="center"/>
    </xf>
    <xf numFmtId="0" fontId="16" fillId="2" borderId="14" xfId="0" applyFont="1" applyFill="1" applyBorder="1" applyAlignment="1" applyProtection="1">
      <alignment vertical="center"/>
    </xf>
    <xf numFmtId="169" fontId="16" fillId="0" borderId="13" xfId="0" applyNumberFormat="1" applyFont="1" applyBorder="1" applyAlignment="1" applyProtection="1">
      <alignment horizontal="center" vertical="center"/>
    </xf>
    <xf numFmtId="0" fontId="5" fillId="0" borderId="0" xfId="2" applyBorder="1" applyAlignment="1" applyProtection="1"/>
    <xf numFmtId="0" fontId="0" fillId="0" borderId="0" xfId="0" applyProtection="1">
      <protection locked="0"/>
    </xf>
    <xf numFmtId="0" fontId="0" fillId="0" borderId="0" xfId="0" applyBorder="1" applyProtection="1">
      <protection locked="0"/>
    </xf>
    <xf numFmtId="167" fontId="16" fillId="6" borderId="13" xfId="0" applyNumberFormat="1" applyFont="1" applyFill="1" applyBorder="1" applyAlignment="1" applyProtection="1">
      <alignment horizontal="center" vertical="center"/>
    </xf>
    <xf numFmtId="169" fontId="4" fillId="4" borderId="11" xfId="0" applyNumberFormat="1" applyFont="1" applyFill="1" applyBorder="1" applyAlignment="1" applyProtection="1">
      <alignment horizontal="center" vertical="center"/>
    </xf>
    <xf numFmtId="167" fontId="4" fillId="4" borderId="12" xfId="0" applyNumberFormat="1" applyFont="1" applyFill="1" applyBorder="1" applyAlignment="1" applyProtection="1">
      <alignment horizontal="center" vertical="center"/>
    </xf>
    <xf numFmtId="167" fontId="16" fillId="0" borderId="13" xfId="0" applyNumberFormat="1" applyFont="1" applyBorder="1" applyAlignment="1" applyProtection="1">
      <alignment horizontal="center" vertical="center"/>
    </xf>
    <xf numFmtId="0" fontId="18" fillId="0" borderId="12" xfId="0" applyFont="1" applyBorder="1" applyAlignment="1" applyProtection="1">
      <alignment vertical="center"/>
    </xf>
    <xf numFmtId="0" fontId="4" fillId="0" borderId="12" xfId="0" applyFont="1" applyBorder="1" applyAlignment="1" applyProtection="1">
      <alignment horizontal="center" vertical="center"/>
    </xf>
    <xf numFmtId="0" fontId="18" fillId="0" borderId="12" xfId="0" applyFont="1" applyBorder="1" applyAlignment="1" applyProtection="1">
      <alignment horizontal="center" vertical="center"/>
    </xf>
    <xf numFmtId="1" fontId="4" fillId="0" borderId="12" xfId="1" applyNumberFormat="1" applyFont="1" applyBorder="1" applyAlignment="1" applyProtection="1">
      <alignment horizontal="center" vertical="center"/>
    </xf>
    <xf numFmtId="168" fontId="4" fillId="0" borderId="12" xfId="1" applyFont="1" applyBorder="1" applyAlignment="1" applyProtection="1">
      <alignment horizontal="center" vertical="center"/>
    </xf>
    <xf numFmtId="1" fontId="4" fillId="0" borderId="12" xfId="0" applyNumberFormat="1" applyFont="1" applyBorder="1" applyAlignment="1" applyProtection="1">
      <alignment horizontal="center" vertical="center"/>
    </xf>
    <xf numFmtId="1" fontId="15" fillId="0" borderId="12" xfId="0" applyNumberFormat="1" applyFont="1" applyBorder="1" applyAlignment="1" applyProtection="1">
      <alignment horizontal="center" vertical="center"/>
    </xf>
    <xf numFmtId="0" fontId="3" fillId="0" borderId="0" xfId="0" applyFont="1"/>
    <xf numFmtId="0" fontId="22" fillId="0" borderId="0" xfId="0" applyFont="1" applyBorder="1" applyAlignment="1">
      <alignment horizontal="left" vertical="center"/>
    </xf>
    <xf numFmtId="0" fontId="23" fillId="0" borderId="0" xfId="0" applyFont="1" applyBorder="1" applyAlignment="1">
      <alignment horizontal="left" vertical="center"/>
    </xf>
    <xf numFmtId="0" fontId="3" fillId="0" borderId="0" xfId="0" applyFont="1" applyBorder="1"/>
    <xf numFmtId="0" fontId="24" fillId="0" borderId="0" xfId="2" applyFont="1" applyBorder="1" applyAlignment="1" applyProtection="1"/>
    <xf numFmtId="0" fontId="11" fillId="0" borderId="0" xfId="0" applyFont="1" applyBorder="1" applyAlignment="1">
      <alignment horizontal="right"/>
    </xf>
    <xf numFmtId="0" fontId="3" fillId="0" borderId="0" xfId="0" applyFont="1" applyAlignment="1"/>
    <xf numFmtId="0" fontId="25" fillId="0" borderId="0" xfId="0" applyFont="1" applyBorder="1" applyAlignment="1"/>
    <xf numFmtId="0" fontId="26" fillId="0" borderId="0" xfId="0" applyFont="1" applyBorder="1" applyAlignment="1"/>
    <xf numFmtId="0" fontId="10" fillId="0" borderId="0" xfId="0" applyFont="1" applyAlignment="1">
      <alignment horizontal="left" wrapText="1"/>
    </xf>
    <xf numFmtId="0" fontId="10" fillId="0" borderId="0" xfId="0" applyFont="1" applyAlignment="1">
      <alignment wrapText="1"/>
    </xf>
    <xf numFmtId="0" fontId="15" fillId="0" borderId="0" xfId="0" applyFont="1" applyAlignment="1">
      <alignment vertical="center"/>
    </xf>
    <xf numFmtId="0" fontId="10" fillId="0" borderId="0" xfId="0" applyFont="1" applyAlignment="1">
      <alignment vertical="center" wrapText="1"/>
    </xf>
    <xf numFmtId="0" fontId="3" fillId="0" borderId="0" xfId="0" applyFont="1" applyAlignment="1">
      <alignment vertical="center"/>
    </xf>
    <xf numFmtId="0" fontId="10" fillId="0" borderId="0" xfId="0" applyFont="1" applyBorder="1" applyAlignment="1">
      <alignment vertical="center" wrapText="1"/>
    </xf>
    <xf numFmtId="0" fontId="3" fillId="7" borderId="0" xfId="0" applyFont="1" applyFill="1" applyBorder="1" applyAlignment="1">
      <alignment horizontal="center" vertical="center"/>
    </xf>
    <xf numFmtId="0" fontId="15" fillId="0" borderId="0" xfId="0" applyFont="1"/>
    <xf numFmtId="0" fontId="15" fillId="0" borderId="0" xfId="0" applyFont="1" applyBorder="1"/>
    <xf numFmtId="0" fontId="3" fillId="6" borderId="0" xfId="0" applyFont="1" applyFill="1" applyAlignment="1">
      <alignment horizontal="center" vertical="center"/>
    </xf>
    <xf numFmtId="0" fontId="15" fillId="0" borderId="0" xfId="0" applyFont="1" applyAlignment="1"/>
    <xf numFmtId="0" fontId="27" fillId="0" borderId="0" xfId="0" applyFont="1" applyBorder="1" applyAlignment="1">
      <alignment vertical="center" wrapText="1"/>
    </xf>
    <xf numFmtId="0" fontId="29" fillId="0" borderId="0" xfId="0" applyFont="1" applyBorder="1" applyAlignment="1"/>
    <xf numFmtId="0" fontId="30" fillId="0" borderId="0" xfId="0" applyFont="1" applyBorder="1" applyAlignment="1"/>
    <xf numFmtId="0" fontId="24" fillId="0" borderId="0" xfId="2" applyFont="1" applyBorder="1" applyAlignment="1" applyProtection="1">
      <alignment vertical="center"/>
    </xf>
    <xf numFmtId="0" fontId="11" fillId="0" borderId="0" xfId="0" applyFont="1" applyAlignment="1">
      <alignment wrapText="1"/>
    </xf>
    <xf numFmtId="0" fontId="3" fillId="0" borderId="0" xfId="0" applyFont="1" applyBorder="1" applyAlignment="1"/>
    <xf numFmtId="0" fontId="31" fillId="0" borderId="0" xfId="0" applyFont="1" applyAlignment="1">
      <alignment horizontal="right"/>
    </xf>
    <xf numFmtId="0" fontId="10" fillId="0" borderId="0" xfId="0" applyFont="1"/>
    <xf numFmtId="0" fontId="3" fillId="0" borderId="0" xfId="0" applyFont="1" applyAlignment="1">
      <alignment horizontal="left" wrapText="1" indent="1"/>
    </xf>
    <xf numFmtId="0" fontId="30" fillId="0" borderId="0" xfId="0" applyFont="1" applyAlignment="1">
      <alignment horizontal="right"/>
    </xf>
    <xf numFmtId="0" fontId="33" fillId="0" borderId="0" xfId="0" applyFont="1" applyBorder="1" applyAlignment="1">
      <alignment vertical="center" wrapText="1"/>
    </xf>
    <xf numFmtId="0" fontId="10" fillId="0" borderId="0" xfId="0" applyFont="1" applyAlignment="1"/>
    <xf numFmtId="0" fontId="10" fillId="0" borderId="0" xfId="0" applyFont="1" applyBorder="1" applyAlignment="1">
      <alignment horizontal="left" vertical="center" wrapText="1"/>
    </xf>
    <xf numFmtId="0" fontId="10" fillId="0" borderId="0" xfId="0" applyFont="1" applyAlignment="1">
      <alignment horizontal="left" indent="1"/>
    </xf>
    <xf numFmtId="0" fontId="33" fillId="0" borderId="0" xfId="0" applyFont="1" applyAlignment="1"/>
    <xf numFmtId="0" fontId="31" fillId="0" borderId="0" xfId="0" applyFont="1" applyAlignment="1">
      <alignment horizontal="left" wrapText="1"/>
    </xf>
    <xf numFmtId="0" fontId="14" fillId="0" borderId="0" xfId="0" applyFont="1" applyAlignment="1">
      <alignment horizontal="left" indent="1"/>
    </xf>
    <xf numFmtId="0" fontId="10" fillId="0" borderId="0" xfId="0" applyFont="1" applyAlignment="1">
      <alignment horizontal="left" wrapText="1" indent="1"/>
    </xf>
    <xf numFmtId="0" fontId="33" fillId="0" borderId="0" xfId="0" applyFont="1"/>
    <xf numFmtId="0" fontId="11" fillId="0" borderId="0" xfId="0" applyFont="1" applyBorder="1" applyAlignment="1">
      <alignment horizontal="left" vertical="center"/>
    </xf>
    <xf numFmtId="0" fontId="2" fillId="0" borderId="0" xfId="0" applyFont="1" applyBorder="1" applyAlignment="1" applyProtection="1">
      <alignment vertical="center" wrapText="1"/>
      <protection locked="0"/>
    </xf>
    <xf numFmtId="0" fontId="0" fillId="0" borderId="0" xfId="0" applyAlignment="1" applyProtection="1">
      <alignment wrapText="1"/>
    </xf>
    <xf numFmtId="0" fontId="3" fillId="0" borderId="0" xfId="0" applyFont="1" applyAlignment="1" applyProtection="1">
      <alignment horizontal="right" vertical="center" wrapText="1"/>
    </xf>
    <xf numFmtId="0" fontId="0" fillId="0" borderId="0" xfId="0" applyAlignment="1">
      <alignment wrapText="1"/>
    </xf>
    <xf numFmtId="0" fontId="4" fillId="0" borderId="0" xfId="0" applyFont="1" applyAlignment="1" applyProtection="1">
      <alignment wrapText="1"/>
      <protection locked="0"/>
    </xf>
    <xf numFmtId="0" fontId="6" fillId="2" borderId="0" xfId="2" applyFont="1" applyFill="1" applyBorder="1" applyAlignment="1" applyProtection="1">
      <alignment horizontal="right" wrapText="1"/>
      <protection locked="0"/>
    </xf>
    <xf numFmtId="0" fontId="7" fillId="0" borderId="0" xfId="0" applyFont="1" applyAlignment="1" applyProtection="1">
      <alignment wrapText="1"/>
      <protection locked="0"/>
    </xf>
    <xf numFmtId="0" fontId="0" fillId="2" borderId="0" xfId="0" applyFill="1" applyBorder="1" applyAlignment="1" applyProtection="1">
      <alignment wrapText="1"/>
    </xf>
    <xf numFmtId="0" fontId="8" fillId="0" borderId="0" xfId="0" applyFont="1" applyAlignment="1" applyProtection="1">
      <alignment vertical="center" wrapText="1"/>
      <protection locked="0"/>
    </xf>
    <xf numFmtId="0" fontId="3" fillId="0" borderId="0" xfId="0" applyFont="1" applyAlignment="1" applyProtection="1">
      <alignment wrapText="1"/>
    </xf>
    <xf numFmtId="0" fontId="5" fillId="0" borderId="0" xfId="2" applyBorder="1" applyAlignment="1" applyProtection="1">
      <alignment horizontal="left" wrapText="1"/>
    </xf>
    <xf numFmtId="0" fontId="3" fillId="0" borderId="0" xfId="0" applyFont="1" applyBorder="1" applyAlignment="1" applyProtection="1">
      <alignment wrapText="1"/>
    </xf>
    <xf numFmtId="0" fontId="3" fillId="0" borderId="1" xfId="0" applyFont="1" applyBorder="1" applyAlignment="1" applyProtection="1">
      <alignment horizontal="center" vertical="center" wrapText="1"/>
      <protection locked="0"/>
    </xf>
    <xf numFmtId="0" fontId="9" fillId="0" borderId="0" xfId="0" applyFont="1" applyAlignment="1" applyProtection="1">
      <alignment wrapText="1"/>
    </xf>
    <xf numFmtId="165" fontId="3" fillId="0" borderId="2" xfId="0" applyNumberFormat="1" applyFont="1" applyBorder="1" applyAlignment="1" applyProtection="1">
      <alignment horizontal="center" vertical="center" wrapText="1"/>
    </xf>
    <xf numFmtId="0" fontId="9" fillId="0" borderId="0" xfId="0" applyFont="1" applyBorder="1" applyAlignment="1" applyProtection="1">
      <alignment wrapText="1"/>
    </xf>
    <xf numFmtId="166" fontId="11" fillId="0" borderId="4" xfId="0" applyNumberFormat="1" applyFont="1" applyBorder="1" applyAlignment="1" applyProtection="1">
      <alignment horizontal="center" vertical="center" wrapText="1" shrinkToFit="1"/>
    </xf>
    <xf numFmtId="166" fontId="11" fillId="0" borderId="5" xfId="0" applyNumberFormat="1" applyFont="1" applyBorder="1" applyAlignment="1" applyProtection="1">
      <alignment horizontal="center" vertical="center" wrapText="1" shrinkToFit="1"/>
    </xf>
    <xf numFmtId="166" fontId="11" fillId="0" borderId="6" xfId="0" applyNumberFormat="1" applyFont="1" applyBorder="1" applyAlignment="1" applyProtection="1">
      <alignment horizontal="center" vertical="center" wrapText="1" shrinkToFit="1"/>
    </xf>
    <xf numFmtId="0" fontId="12" fillId="0" borderId="7" xfId="0" applyFont="1" applyBorder="1" applyAlignment="1" applyProtection="1">
      <alignment horizontal="left" vertical="center" wrapText="1"/>
    </xf>
    <xf numFmtId="0" fontId="4" fillId="0" borderId="8" xfId="0" applyFont="1" applyBorder="1" applyAlignment="1" applyProtection="1">
      <alignment horizontal="center" vertical="center" wrapText="1" shrinkToFit="1"/>
    </xf>
    <xf numFmtId="0" fontId="4" fillId="0" borderId="9" xfId="0" applyFont="1" applyBorder="1" applyAlignment="1" applyProtection="1">
      <alignment horizontal="center" vertical="center" wrapText="1" shrinkToFit="1"/>
    </xf>
    <xf numFmtId="0" fontId="4" fillId="3" borderId="9" xfId="0" applyFont="1" applyFill="1" applyBorder="1" applyAlignment="1" applyProtection="1">
      <alignment horizontal="center" vertical="center" wrapText="1" shrinkToFit="1"/>
    </xf>
    <xf numFmtId="0" fontId="4" fillId="3" borderId="10" xfId="0" applyFont="1" applyFill="1" applyBorder="1" applyAlignment="1" applyProtection="1">
      <alignment horizontal="center" vertical="center" wrapText="1" shrinkToFit="1"/>
    </xf>
    <xf numFmtId="0" fontId="4" fillId="0" borderId="8" xfId="0" applyFont="1" applyBorder="1" applyAlignment="1" applyProtection="1">
      <alignment horizontal="center" vertical="center" wrapText="1" shrinkToFit="1"/>
    </xf>
    <xf numFmtId="0" fontId="4" fillId="0" borderId="9" xfId="0" applyFont="1" applyBorder="1" applyAlignment="1" applyProtection="1">
      <alignment horizontal="center" vertical="center" wrapText="1" shrinkToFit="1"/>
    </xf>
    <xf numFmtId="0" fontId="4" fillId="3" borderId="9" xfId="0" applyFont="1" applyFill="1" applyBorder="1" applyAlignment="1" applyProtection="1">
      <alignment horizontal="center" vertical="center" wrapText="1" shrinkToFit="1"/>
    </xf>
    <xf numFmtId="0" fontId="4" fillId="3" borderId="10" xfId="0" applyFont="1" applyFill="1" applyBorder="1" applyAlignment="1" applyProtection="1">
      <alignment horizontal="center" vertical="center" wrapText="1" shrinkToFit="1"/>
    </xf>
    <xf numFmtId="0" fontId="36" fillId="0" borderId="0" xfId="0" applyFont="1" applyAlignment="1">
      <alignment horizontal="left"/>
    </xf>
    <xf numFmtId="0" fontId="0" fillId="8" borderId="0" xfId="0" applyFont="1" applyFill="1"/>
    <xf numFmtId="0" fontId="4" fillId="8" borderId="12" xfId="0" applyFont="1" applyFill="1" applyBorder="1" applyAlignment="1" applyProtection="1">
      <alignment vertical="center" wrapText="1"/>
    </xf>
    <xf numFmtId="0" fontId="4" fillId="8" borderId="11" xfId="0" applyFont="1" applyFill="1" applyBorder="1" applyAlignment="1" applyProtection="1">
      <alignment horizontal="center" vertical="center" wrapText="1"/>
    </xf>
    <xf numFmtId="167" fontId="37" fillId="8" borderId="11" xfId="0" applyNumberFormat="1" applyFont="1" applyFill="1" applyBorder="1" applyAlignment="1" applyProtection="1">
      <alignment horizontal="right" vertical="center" wrapText="1"/>
    </xf>
    <xf numFmtId="167" fontId="4" fillId="8" borderId="11" xfId="0" applyNumberFormat="1" applyFont="1" applyFill="1" applyBorder="1" applyAlignment="1" applyProtection="1">
      <alignment horizontal="center" vertical="center" wrapText="1"/>
    </xf>
    <xf numFmtId="1" fontId="4" fillId="8" borderId="11" xfId="1" applyNumberFormat="1" applyFont="1" applyFill="1" applyBorder="1" applyAlignment="1" applyProtection="1">
      <alignment horizontal="center" vertical="center" wrapText="1"/>
    </xf>
    <xf numFmtId="168" fontId="4" fillId="8" borderId="11" xfId="1" applyFont="1" applyFill="1" applyBorder="1" applyAlignment="1" applyProtection="1">
      <alignment horizontal="center" vertical="center" wrapText="1"/>
    </xf>
    <xf numFmtId="1" fontId="4" fillId="8" borderId="11" xfId="0" applyNumberFormat="1" applyFont="1" applyFill="1" applyBorder="1" applyAlignment="1" applyProtection="1">
      <alignment horizontal="center" vertical="center" wrapText="1"/>
    </xf>
    <xf numFmtId="1" fontId="15" fillId="4" borderId="11" xfId="0" applyNumberFormat="1" applyFont="1" applyFill="1" applyBorder="1" applyAlignment="1" applyProtection="1">
      <alignment horizontal="center" vertical="center" wrapText="1"/>
    </xf>
    <xf numFmtId="0" fontId="4" fillId="4" borderId="11" xfId="0" applyFont="1" applyFill="1" applyBorder="1" applyAlignment="1" applyProtection="1">
      <alignment horizontal="left" vertical="center" wrapText="1"/>
    </xf>
    <xf numFmtId="0" fontId="4" fillId="3" borderId="11" xfId="0" applyFont="1" applyFill="1" applyBorder="1" applyAlignment="1" applyProtection="1">
      <alignment horizontal="left" vertical="center" wrapText="1"/>
    </xf>
    <xf numFmtId="0" fontId="4" fillId="4" borderId="12" xfId="0" applyFont="1" applyFill="1" applyBorder="1" applyAlignment="1" applyProtection="1">
      <alignment vertical="center" wrapText="1"/>
    </xf>
    <xf numFmtId="0" fontId="0" fillId="9" borderId="0" xfId="0" applyFont="1" applyFill="1"/>
    <xf numFmtId="167" fontId="37" fillId="4" borderId="11" xfId="0" applyNumberFormat="1" applyFont="1" applyFill="1" applyBorder="1" applyAlignment="1" applyProtection="1">
      <alignment horizontal="right" vertical="center" wrapText="1"/>
    </xf>
    <xf numFmtId="167" fontId="4" fillId="4" borderId="11" xfId="0" applyNumberFormat="1" applyFont="1" applyFill="1" applyBorder="1" applyAlignment="1" applyProtection="1">
      <alignment horizontal="center" vertical="center" wrapText="1"/>
    </xf>
    <xf numFmtId="1" fontId="4" fillId="4" borderId="11" xfId="1" applyNumberFormat="1" applyFont="1" applyFill="1" applyBorder="1" applyAlignment="1" applyProtection="1">
      <alignment horizontal="center" vertical="center" wrapText="1"/>
    </xf>
    <xf numFmtId="168" fontId="4" fillId="4" borderId="11" xfId="1" applyFont="1" applyFill="1" applyBorder="1" applyAlignment="1" applyProtection="1">
      <alignment horizontal="center" vertical="center" wrapText="1"/>
    </xf>
    <xf numFmtId="1" fontId="4" fillId="5" borderId="11" xfId="0" applyNumberFormat="1" applyFont="1" applyFill="1" applyBorder="1" applyAlignment="1" applyProtection="1">
      <alignment horizontal="center" vertical="center" wrapText="1"/>
    </xf>
    <xf numFmtId="1" fontId="17" fillId="0" borderId="13" xfId="0" applyNumberFormat="1" applyFont="1" applyBorder="1" applyAlignment="1" applyProtection="1">
      <alignment horizontal="center" vertical="center" wrapText="1"/>
    </xf>
    <xf numFmtId="0" fontId="4" fillId="3" borderId="12" xfId="0" applyFont="1" applyFill="1" applyBorder="1" applyAlignment="1" applyProtection="1">
      <alignment horizontal="left" vertical="center" wrapText="1"/>
    </xf>
    <xf numFmtId="0" fontId="16" fillId="0" borderId="13" xfId="0" applyFont="1" applyBorder="1" applyAlignment="1" applyProtection="1">
      <alignment horizontal="center" vertical="center" wrapText="1"/>
    </xf>
    <xf numFmtId="169" fontId="16" fillId="6" borderId="13" xfId="0" applyNumberFormat="1" applyFont="1" applyFill="1" applyBorder="1" applyAlignment="1" applyProtection="1">
      <alignment horizontal="center" vertical="center" wrapText="1"/>
    </xf>
    <xf numFmtId="1" fontId="16" fillId="6" borderId="13" xfId="0" applyNumberFormat="1" applyFont="1" applyFill="1" applyBorder="1" applyAlignment="1" applyProtection="1">
      <alignment horizontal="center" vertical="center" wrapText="1"/>
    </xf>
    <xf numFmtId="168" fontId="16" fillId="6" borderId="13" xfId="1" applyFont="1" applyFill="1" applyBorder="1" applyAlignment="1" applyProtection="1">
      <alignment horizontal="center" vertical="center" wrapText="1"/>
    </xf>
    <xf numFmtId="0" fontId="16" fillId="8" borderId="13" xfId="0" applyFont="1" applyFill="1" applyBorder="1" applyAlignment="1" applyProtection="1">
      <alignment horizontal="center" vertical="center" wrapText="1"/>
    </xf>
    <xf numFmtId="169" fontId="16" fillId="8" borderId="13" xfId="0" applyNumberFormat="1" applyFont="1" applyFill="1" applyBorder="1" applyAlignment="1" applyProtection="1">
      <alignment horizontal="center" vertical="center" wrapText="1"/>
    </xf>
    <xf numFmtId="1" fontId="16" fillId="8" borderId="13" xfId="0" applyNumberFormat="1" applyFont="1" applyFill="1" applyBorder="1" applyAlignment="1" applyProtection="1">
      <alignment horizontal="center" vertical="center" wrapText="1"/>
    </xf>
    <xf numFmtId="168" fontId="16" fillId="8" borderId="13" xfId="1" applyFont="1" applyFill="1" applyBorder="1" applyAlignment="1" applyProtection="1">
      <alignment horizontal="center" vertical="center" wrapText="1"/>
    </xf>
    <xf numFmtId="0" fontId="0" fillId="9" borderId="0" xfId="0" applyFont="1" applyFill="1" applyAlignment="1">
      <alignment wrapText="1"/>
    </xf>
    <xf numFmtId="0" fontId="4" fillId="0" borderId="12" xfId="0" applyFont="1" applyBorder="1" applyAlignment="1" applyProtection="1">
      <alignment horizontal="left" vertical="center" wrapText="1"/>
    </xf>
    <xf numFmtId="0" fontId="0" fillId="8" borderId="0" xfId="0" applyFont="1" applyFill="1" applyAlignment="1">
      <alignment vertical="center"/>
    </xf>
    <xf numFmtId="0" fontId="0" fillId="0" borderId="0" xfId="0" applyAlignment="1">
      <alignment horizontal="left"/>
    </xf>
    <xf numFmtId="0" fontId="0" fillId="0" borderId="0" xfId="0" applyFont="1" applyAlignment="1">
      <alignment vertical="center"/>
    </xf>
    <xf numFmtId="0" fontId="0" fillId="0" borderId="0" xfId="0" applyFont="1" applyAlignment="1">
      <alignment vertical="center" wrapText="1"/>
    </xf>
    <xf numFmtId="0" fontId="38" fillId="0" borderId="0" xfId="0" applyFont="1"/>
    <xf numFmtId="0" fontId="0" fillId="11" borderId="0" xfId="0" applyFill="1"/>
    <xf numFmtId="0" fontId="0" fillId="0" borderId="0" xfId="0" applyFont="1"/>
    <xf numFmtId="0" fontId="0" fillId="5" borderId="0" xfId="0" applyFont="1" applyFill="1"/>
    <xf numFmtId="0" fontId="0" fillId="12" borderId="0" xfId="0" applyFont="1" applyFill="1"/>
    <xf numFmtId="0" fontId="0" fillId="3" borderId="0" xfId="0" applyFont="1" applyFill="1"/>
    <xf numFmtId="0" fontId="0" fillId="13" borderId="0" xfId="0" applyFont="1" applyFill="1"/>
    <xf numFmtId="0" fontId="0" fillId="14" borderId="0" xfId="0" applyFill="1"/>
    <xf numFmtId="0" fontId="0" fillId="9" borderId="0" xfId="0" applyFill="1"/>
    <xf numFmtId="0" fontId="0" fillId="15" borderId="0" xfId="0" applyFill="1"/>
    <xf numFmtId="0" fontId="0" fillId="0" borderId="0" xfId="0" applyAlignment="1">
      <alignment horizontal="center"/>
    </xf>
    <xf numFmtId="0" fontId="0" fillId="16" borderId="0" xfId="0" applyFont="1" applyFill="1"/>
    <xf numFmtId="0" fontId="0" fillId="0" borderId="0" xfId="0" applyFont="1" applyAlignment="1">
      <alignment horizontal="center" wrapText="1"/>
    </xf>
    <xf numFmtId="0" fontId="0" fillId="0" borderId="0" xfId="0" applyAlignment="1">
      <alignment horizontal="justify"/>
    </xf>
    <xf numFmtId="0" fontId="0" fillId="16" borderId="0" xfId="0" applyFont="1" applyFill="1" applyAlignment="1">
      <alignment horizontal="right"/>
    </xf>
    <xf numFmtId="0" fontId="0" fillId="17" borderId="0" xfId="0" applyFill="1"/>
    <xf numFmtId="0" fontId="0" fillId="16" borderId="0" xfId="0" applyFont="1" applyFill="1" applyAlignment="1">
      <alignment vertical="center"/>
    </xf>
    <xf numFmtId="0" fontId="0" fillId="20" borderId="0" xfId="0" applyFont="1" applyFill="1"/>
    <xf numFmtId="0" fontId="0" fillId="20" borderId="0" xfId="0" applyFont="1" applyFill="1" applyAlignment="1">
      <alignment wrapText="1"/>
    </xf>
    <xf numFmtId="0" fontId="0" fillId="0" borderId="0" xfId="0" applyBorder="1" applyAlignment="1">
      <alignment horizontal="center" vertical="center" wrapText="1"/>
    </xf>
    <xf numFmtId="170" fontId="0" fillId="0" borderId="0" xfId="0" applyNumberFormat="1"/>
    <xf numFmtId="0" fontId="0" fillId="20" borderId="0" xfId="0" applyFont="1" applyFill="1" applyAlignment="1">
      <alignment horizontal="right"/>
    </xf>
    <xf numFmtId="0" fontId="39" fillId="0" borderId="0" xfId="0" applyFont="1" applyAlignment="1">
      <alignment wrapText="1"/>
    </xf>
    <xf numFmtId="0" fontId="0" fillId="17" borderId="0" xfId="0" applyFont="1" applyFill="1" applyAlignment="1">
      <alignment horizontal="right" vertical="center"/>
    </xf>
    <xf numFmtId="165" fontId="3" fillId="0" borderId="2" xfId="0" applyNumberFormat="1" applyFont="1" applyBorder="1" applyAlignment="1" applyProtection="1">
      <alignment horizontal="center" vertical="center"/>
    </xf>
    <xf numFmtId="164" fontId="3" fillId="0" borderId="3" xfId="0" applyNumberFormat="1" applyFont="1" applyBorder="1" applyAlignment="1" applyProtection="1">
      <alignment horizontal="center" vertical="center" shrinkToFit="1"/>
      <protection locked="0"/>
    </xf>
    <xf numFmtId="0" fontId="10" fillId="0" borderId="2" xfId="0" applyFont="1" applyBorder="1" applyAlignment="1" applyProtection="1">
      <alignment horizontal="center" vertical="center"/>
    </xf>
    <xf numFmtId="0" fontId="0" fillId="0" borderId="0" xfId="0" applyBorder="1"/>
    <xf numFmtId="164" fontId="3" fillId="0" borderId="1" xfId="0" applyNumberFormat="1" applyFont="1" applyBorder="1" applyAlignment="1" applyProtection="1">
      <alignment horizontal="center" vertical="center" shrinkToFit="1"/>
      <protection locked="0"/>
    </xf>
    <xf numFmtId="0" fontId="25" fillId="0" borderId="0" xfId="0" applyFont="1" applyBorder="1" applyAlignment="1">
      <alignment horizontal="left"/>
    </xf>
    <xf numFmtId="165" fontId="3" fillId="0" borderId="2" xfId="0" applyNumberFormat="1" applyFont="1" applyBorder="1" applyAlignment="1" applyProtection="1">
      <alignment horizontal="center" vertical="center" wrapText="1"/>
    </xf>
    <xf numFmtId="164" fontId="3" fillId="0" borderId="3" xfId="0" applyNumberFormat="1" applyFont="1" applyBorder="1" applyAlignment="1" applyProtection="1">
      <alignment horizontal="center" vertical="center" wrapText="1" shrinkToFit="1"/>
      <protection locked="0"/>
    </xf>
    <xf numFmtId="0" fontId="10" fillId="0" borderId="2" xfId="0" applyFont="1" applyBorder="1" applyAlignment="1" applyProtection="1">
      <alignment horizontal="center" vertical="center" wrapText="1"/>
    </xf>
    <xf numFmtId="0" fontId="1" fillId="0" borderId="0" xfId="0" applyFont="1" applyBorder="1" applyAlignment="1" applyProtection="1">
      <alignment horizontal="center" vertical="center" wrapText="1"/>
      <protection locked="0"/>
    </xf>
    <xf numFmtId="0" fontId="0" fillId="0" borderId="0" xfId="0" applyBorder="1" applyAlignment="1">
      <alignment wrapText="1"/>
    </xf>
    <xf numFmtId="164" fontId="3" fillId="0" borderId="1" xfId="0" applyNumberFormat="1" applyFont="1" applyBorder="1" applyAlignment="1" applyProtection="1">
      <alignment horizontal="center" vertical="center" wrapText="1" shrinkToFit="1"/>
      <protection locked="0"/>
    </xf>
    <xf numFmtId="0" fontId="0" fillId="13" borderId="0" xfId="0" applyFont="1" applyFill="1" applyBorder="1" applyAlignment="1">
      <alignment horizontal="center" vertical="center"/>
    </xf>
    <xf numFmtId="0" fontId="0" fillId="0" borderId="0" xfId="0" applyBorder="1" applyAlignment="1">
      <alignment horizontal="center" vertical="center"/>
    </xf>
    <xf numFmtId="0" fontId="0" fillId="10" borderId="0" xfId="0" applyFont="1" applyFill="1" applyBorder="1" applyAlignment="1">
      <alignment horizontal="center" vertical="center"/>
    </xf>
    <xf numFmtId="0" fontId="0" fillId="0" borderId="0" xfId="0" applyFont="1" applyBorder="1" applyAlignment="1">
      <alignment horizontal="center" vertical="center"/>
    </xf>
    <xf numFmtId="0" fontId="0" fillId="12" borderId="0" xfId="0" applyFont="1" applyFill="1" applyBorder="1" applyAlignment="1">
      <alignment horizontal="center" vertical="center"/>
    </xf>
    <xf numFmtId="0" fontId="0" fillId="18" borderId="0" xfId="0" applyFill="1" applyBorder="1" applyAlignment="1">
      <alignment horizontal="center" vertical="center"/>
    </xf>
    <xf numFmtId="0" fontId="0" fillId="19" borderId="0" xfId="0" applyFont="1" applyFill="1" applyBorder="1" applyAlignment="1">
      <alignment horizontal="center" vertical="center"/>
    </xf>
  </cellXfs>
  <cellStyles count="3">
    <cellStyle name="Hipervínculo" xfId="2" builtinId="8"/>
    <cellStyle name="Normal" xfId="0" builtinId="0"/>
    <cellStyle name="Porcentaje" xfId="1" builtinId="5"/>
  </cellStyles>
  <dxfs count="38">
    <dxf>
      <font>
        <name val="Arial"/>
        <charset val="1"/>
      </font>
      <border diagonalUp="0" diagonalDown="0">
        <left style="thin">
          <color auto="1"/>
        </left>
        <right style="thin">
          <color auto="1"/>
        </right>
        <top/>
        <bottom/>
      </border>
    </dxf>
    <dxf>
      <font>
        <name val="Arial"/>
        <charset val="1"/>
      </font>
      <border diagonalUp="0" diagonalDown="0">
        <left style="thin">
          <color auto="1"/>
        </left>
        <right style="thin">
          <color auto="1"/>
        </right>
        <top/>
        <bottom/>
      </border>
    </dxf>
    <dxf>
      <font>
        <name val="Arial"/>
        <charset val="1"/>
      </font>
      <border diagonalUp="0" diagonalDown="0">
        <left style="thin">
          <color auto="1"/>
        </left>
        <right style="thin">
          <color auto="1"/>
        </right>
        <top/>
        <bottom/>
      </border>
    </dxf>
    <dxf>
      <font>
        <name val="Arial"/>
        <charset val="1"/>
      </font>
      <border diagonalUp="0" diagonalDown="0">
        <left style="thin">
          <color auto="1"/>
        </left>
        <right style="thin">
          <color auto="1"/>
        </right>
        <top/>
        <bottom/>
      </border>
    </dxf>
    <dxf>
      <font>
        <color rgb="FFFFFFFF"/>
        <name val="Arial"/>
        <charset val="1"/>
      </font>
      <fill>
        <patternFill>
          <bgColor rgb="FFC0504D"/>
        </patternFill>
      </fill>
    </dxf>
    <dxf>
      <font>
        <name val="Arial"/>
        <charset val="1"/>
      </font>
      <border diagonalUp="0" diagonalDown="0">
        <left style="thin">
          <color auto="1"/>
        </left>
        <right style="thin">
          <color auto="1"/>
        </right>
        <top/>
        <bottom/>
      </border>
    </dxf>
    <dxf>
      <font>
        <name val="Arial"/>
        <charset val="1"/>
      </font>
      <fill>
        <patternFill>
          <bgColor rgb="FF0070C0"/>
        </patternFill>
      </fill>
    </dxf>
    <dxf>
      <font>
        <name val="Arial"/>
        <charset val="1"/>
      </font>
      <fill>
        <patternFill>
          <bgColor rgb="FF808080"/>
        </patternFill>
      </fill>
    </dxf>
    <dxf>
      <font>
        <name val="Arial"/>
        <charset val="1"/>
      </font>
      <border diagonalUp="0" diagonalDown="0">
        <left style="thin">
          <color auto="1"/>
        </left>
        <right style="thin">
          <color auto="1"/>
        </right>
        <top/>
        <bottom/>
      </border>
    </dxf>
    <dxf>
      <font>
        <name val="Arial"/>
        <charset val="1"/>
      </font>
      <border diagonalUp="0" diagonalDown="0">
        <left style="thin">
          <color auto="1"/>
        </left>
        <right style="thin">
          <color auto="1"/>
        </right>
        <top/>
        <bottom/>
      </border>
    </dxf>
    <dxf>
      <font>
        <name val="Arial"/>
        <charset val="1"/>
      </font>
      <border diagonalUp="0" diagonalDown="0">
        <left style="thin">
          <color auto="1"/>
        </left>
        <right style="thin">
          <color auto="1"/>
        </right>
        <top/>
        <bottom/>
      </border>
    </dxf>
    <dxf>
      <font>
        <name val="Arial"/>
        <charset val="1"/>
      </font>
      <border diagonalUp="0" diagonalDown="0">
        <left style="thin">
          <color auto="1"/>
        </left>
        <right style="thin">
          <color auto="1"/>
        </right>
        <top/>
        <bottom/>
      </border>
    </dxf>
    <dxf>
      <font>
        <color rgb="FFFFFFFF"/>
        <name val="Arial"/>
        <charset val="1"/>
      </font>
      <fill>
        <patternFill>
          <bgColor rgb="FFC0504D"/>
        </patternFill>
      </fill>
    </dxf>
    <dxf>
      <font>
        <name val="Arial"/>
        <charset val="1"/>
      </font>
      <border diagonalUp="0" diagonalDown="0">
        <left style="thin">
          <color auto="1"/>
        </left>
        <right style="thin">
          <color auto="1"/>
        </right>
        <top/>
        <bottom/>
      </border>
    </dxf>
    <dxf>
      <font>
        <name val="Arial"/>
        <charset val="1"/>
      </font>
      <fill>
        <patternFill>
          <bgColor rgb="FF0070C0"/>
        </patternFill>
      </fill>
    </dxf>
    <dxf>
      <font>
        <name val="Arial"/>
        <charset val="1"/>
      </font>
      <fill>
        <patternFill>
          <bgColor rgb="FF808080"/>
        </patternFill>
      </fill>
    </dxf>
    <dxf>
      <font>
        <name val="Arial"/>
        <charset val="1"/>
      </font>
      <border diagonalUp="0" diagonalDown="0">
        <left style="thin">
          <color auto="1"/>
        </left>
        <right style="thin">
          <color auto="1"/>
        </right>
        <top/>
        <bottom/>
      </border>
    </dxf>
    <dxf>
      <font>
        <name val="Arial"/>
        <charset val="1"/>
      </font>
      <fill>
        <patternFill>
          <bgColor rgb="FF0070C0"/>
        </patternFill>
      </fill>
    </dxf>
    <dxf>
      <font>
        <name val="Arial"/>
        <charset val="1"/>
      </font>
      <fill>
        <patternFill>
          <bgColor rgb="FF808080"/>
        </patternFill>
      </fill>
    </dxf>
    <dxf>
      <font>
        <color rgb="FFFFFFFF"/>
        <name val="Arial"/>
        <charset val="1"/>
      </font>
      <fill>
        <patternFill>
          <bgColor rgb="FFC0504D"/>
        </patternFill>
      </fill>
    </dxf>
    <dxf>
      <font>
        <name val="Arial"/>
        <charset val="1"/>
      </font>
      <border diagonalUp="0" diagonalDown="0">
        <left style="thin">
          <color auto="1"/>
        </left>
        <right style="thin">
          <color auto="1"/>
        </right>
        <top/>
        <bottom/>
      </border>
    </dxf>
    <dxf>
      <font>
        <name val="Arial"/>
        <charset val="1"/>
      </font>
      <fill>
        <patternFill>
          <bgColor rgb="FF0070C0"/>
        </patternFill>
      </fill>
    </dxf>
    <dxf>
      <font>
        <name val="Arial"/>
        <charset val="1"/>
      </font>
      <fill>
        <patternFill>
          <bgColor rgb="FF808080"/>
        </patternFill>
      </fill>
    </dxf>
    <dxf>
      <font>
        <name val="Arial"/>
        <charset val="1"/>
      </font>
      <border diagonalUp="0" diagonalDown="0">
        <left style="thin">
          <color auto="1"/>
        </left>
        <right style="thin">
          <color auto="1"/>
        </right>
        <top/>
        <bottom/>
      </border>
    </dxf>
    <dxf>
      <font>
        <name val="Arial"/>
        <charset val="1"/>
      </font>
      <border diagonalUp="0" diagonalDown="0">
        <left style="thin">
          <color auto="1"/>
        </left>
        <right style="thin">
          <color auto="1"/>
        </right>
        <top/>
        <bottom/>
      </border>
    </dxf>
    <dxf>
      <font>
        <name val="Arial"/>
        <charset val="1"/>
      </font>
      <border diagonalUp="0" diagonalDown="0">
        <left style="thin">
          <color auto="1"/>
        </left>
        <right style="thin">
          <color auto="1"/>
        </right>
        <top/>
        <bottom/>
      </border>
    </dxf>
    <dxf>
      <font>
        <name val="Arial"/>
        <charset val="1"/>
      </font>
      <border diagonalUp="0" diagonalDown="0">
        <left style="thin">
          <color auto="1"/>
        </left>
        <right style="thin">
          <color auto="1"/>
        </right>
        <top/>
        <bottom/>
      </border>
    </dxf>
    <dxf>
      <font>
        <name val="Arial"/>
        <charset val="1"/>
      </font>
      <border diagonalUp="0" diagonalDown="0">
        <left style="thin">
          <color auto="1"/>
        </left>
        <right style="thin">
          <color auto="1"/>
        </right>
        <top/>
        <bottom/>
      </border>
    </dxf>
    <dxf>
      <font>
        <name val="Arial"/>
        <charset val="1"/>
      </font>
      <border diagonalUp="0" diagonalDown="0">
        <left style="thin">
          <color auto="1"/>
        </left>
        <right style="thin">
          <color auto="1"/>
        </right>
        <top/>
        <bottom/>
      </border>
    </dxf>
    <dxf>
      <font>
        <name val="Arial"/>
        <charset val="1"/>
      </font>
      <border diagonalUp="0" diagonalDown="0">
        <left style="thin">
          <color auto="1"/>
        </left>
        <right style="thin">
          <color auto="1"/>
        </right>
        <top/>
        <bottom/>
      </border>
    </dxf>
    <dxf>
      <font>
        <name val="Arial"/>
        <charset val="1"/>
      </font>
      <border diagonalUp="0" diagonalDown="0">
        <left style="thin">
          <color auto="1"/>
        </left>
        <right style="thin">
          <color auto="1"/>
        </right>
        <top/>
        <bottom/>
      </border>
    </dxf>
    <dxf>
      <font>
        <name val="Arial"/>
        <charset val="1"/>
      </font>
      <border diagonalUp="0" diagonalDown="0">
        <left style="thin">
          <color auto="1"/>
        </left>
        <right style="thin">
          <color auto="1"/>
        </right>
        <top/>
        <bottom/>
      </border>
    </dxf>
    <dxf>
      <font>
        <name val="Arial"/>
        <charset val="1"/>
      </font>
      <border diagonalUp="0" diagonalDown="0">
        <left style="thin">
          <color auto="1"/>
        </left>
        <right style="thin">
          <color auto="1"/>
        </right>
        <top/>
        <bottom/>
      </border>
    </dxf>
    <dxf>
      <font>
        <name val="Arial"/>
        <charset val="1"/>
      </font>
      <border diagonalUp="0" diagonalDown="0">
        <left style="thin">
          <color auto="1"/>
        </left>
        <right style="thin">
          <color auto="1"/>
        </right>
        <top/>
        <bottom/>
      </border>
    </dxf>
    <dxf>
      <font>
        <color rgb="FFFFFFFF"/>
        <name val="Arial"/>
        <charset val="1"/>
      </font>
      <fill>
        <patternFill>
          <bgColor rgb="FFC0504D"/>
        </patternFill>
      </fill>
    </dxf>
    <dxf>
      <font>
        <name val="Arial"/>
        <charset val="1"/>
      </font>
      <border diagonalUp="0" diagonalDown="0">
        <left style="thin">
          <color auto="1"/>
        </left>
        <right style="thin">
          <color auto="1"/>
        </right>
        <top/>
        <bottom/>
      </border>
    </dxf>
    <dxf>
      <font>
        <name val="Arial"/>
        <charset val="1"/>
      </font>
      <fill>
        <patternFill>
          <bgColor rgb="FF0070C0"/>
        </patternFill>
      </fill>
    </dxf>
    <dxf>
      <font>
        <name val="Arial"/>
        <charset val="1"/>
      </font>
      <fill>
        <patternFill>
          <bgColor rgb="FF80808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A933"/>
      <rgbColor rgb="FF000080"/>
      <rgbColor rgb="FF808000"/>
      <rgbColor rgb="FFBF0041"/>
      <rgbColor rgb="FF008080"/>
      <rgbColor rgb="FFC0C0C0"/>
      <rgbColor rgb="FF808080"/>
      <rgbColor rgb="FF729FCF"/>
      <rgbColor rgb="FFC0504D"/>
      <rgbColor rgb="FFEFEFEF"/>
      <rgbColor rgb="FFEAEAEA"/>
      <rgbColor rgb="FF660066"/>
      <rgbColor rgb="FFA6A6A6"/>
      <rgbColor rgb="FF0070C0"/>
      <rgbColor rgb="FFCCCCCC"/>
      <rgbColor rgb="FF000080"/>
      <rgbColor rgb="FFFF00FF"/>
      <rgbColor rgb="FFFFFF00"/>
      <rgbColor rgb="FF00FFFF"/>
      <rgbColor rgb="FF800080"/>
      <rgbColor rgb="FF800000"/>
      <rgbColor rgb="FF008080"/>
      <rgbColor rgb="FF0000FF"/>
      <rgbColor rgb="FF00CCFF"/>
      <rgbColor rgb="FFDDDDDD"/>
      <rgbColor rgb="FFD3ECD5"/>
      <rgbColor rgb="FFD9D9D9"/>
      <rgbColor rgb="FFBFBFBF"/>
      <rgbColor rgb="FFFFB66C"/>
      <rgbColor rgb="FFB7B3CA"/>
      <rgbColor rgb="FFFFD7D7"/>
      <rgbColor rgb="FF3366FF"/>
      <rgbColor rgb="FF33CCCC"/>
      <rgbColor rgb="FF81D41A"/>
      <rgbColor rgb="FFFFBF00"/>
      <rgbColor rgb="FFFF9900"/>
      <rgbColor rgb="FFFF6600"/>
      <rgbColor rgb="FF666666"/>
      <rgbColor rgb="FF999999"/>
      <rgbColor rgb="FF003366"/>
      <rgbColor rgb="FF3B8741"/>
      <rgbColor rgb="FF003300"/>
      <rgbColor rgb="FF333300"/>
      <rgbColor rgb="FF993300"/>
      <rgbColor rgb="FF993366"/>
      <rgbColor rgb="FF376092"/>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5</xdr:col>
      <xdr:colOff>228600</xdr:colOff>
      <xdr:row>5</xdr:row>
      <xdr:rowOff>145440</xdr:rowOff>
    </xdr:from>
    <xdr:to>
      <xdr:col>12</xdr:col>
      <xdr:colOff>29520</xdr:colOff>
      <xdr:row>10</xdr:row>
      <xdr:rowOff>34560</xdr:rowOff>
    </xdr:to>
    <xdr:sp macro="" textlink="">
      <xdr:nvSpPr>
        <xdr:cNvPr id="2" name="CustomShape 1" hidden="1">
          <a:extLst>
            <a:ext uri="{FF2B5EF4-FFF2-40B4-BE49-F238E27FC236}">
              <a16:creationId xmlns:a16="http://schemas.microsoft.com/office/drawing/2014/main" id="{00000000-0008-0000-0100-000002000000}"/>
            </a:ext>
          </a:extLst>
        </xdr:cNvPr>
        <xdr:cNvSpPr/>
      </xdr:nvSpPr>
      <xdr:spPr>
        <a:xfrm>
          <a:off x="5213160" y="1368360"/>
          <a:ext cx="3731040" cy="1129320"/>
        </a:xfrm>
        <a:prstGeom prst="rect">
          <a:avLst/>
        </a:prstGeom>
        <a:solidFill>
          <a:srgbClr val="FFFFE1"/>
        </a:solidFill>
        <a:ln w="9360">
          <a:solidFill>
            <a:srgbClr val="000000"/>
          </a:solidFill>
          <a:miter/>
        </a:ln>
        <a:effectLst>
          <a:outerShdw dist="35638" dir="2700000">
            <a:srgbClr val="000000"/>
          </a:outerShdw>
        </a:effectLst>
      </xdr:spPr>
      <xdr:style>
        <a:lnRef idx="0">
          <a:scrgbClr r="0" g="0" b="0"/>
        </a:lnRef>
        <a:fillRef idx="0">
          <a:scrgbClr r="0" g="0" b="0"/>
        </a:fillRef>
        <a:effectRef idx="0">
          <a:scrgbClr r="0" g="0" b="0"/>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4497840</xdr:colOff>
      <xdr:row>0</xdr:row>
      <xdr:rowOff>0</xdr:rowOff>
    </xdr:from>
    <xdr:to>
      <xdr:col>1</xdr:col>
      <xdr:colOff>6000480</xdr:colOff>
      <xdr:row>0</xdr:row>
      <xdr:rowOff>336600</xdr:rowOff>
    </xdr:to>
    <xdr:pic>
      <xdr:nvPicPr>
        <xdr:cNvPr id="2" name="Picture 4">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885560" y="0"/>
          <a:ext cx="1502640" cy="336600"/>
        </a:xfrm>
        <a:prstGeom prst="rect">
          <a:avLst/>
        </a:prstGeom>
        <a:ln>
          <a:noFill/>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O98"/>
  <sheetViews>
    <sheetView tabSelected="1" topLeftCell="A34" zoomScale="141" zoomScaleNormal="85" workbookViewId="0">
      <selection activeCell="B43" sqref="B43"/>
    </sheetView>
  </sheetViews>
  <sheetFormatPr baseColWidth="10" defaultColWidth="9.1640625" defaultRowHeight="13"/>
  <cols>
    <col min="1" max="1" width="6.83203125" style="1" customWidth="1"/>
    <col min="2" max="2" width="73.6640625" style="2" customWidth="1"/>
    <col min="3" max="3" width="15.1640625" style="2" customWidth="1"/>
    <col min="4" max="4" width="4.5" style="2" customWidth="1"/>
    <col min="5" max="7" width="12" style="2" customWidth="1"/>
    <col min="8" max="8" width="11.83203125" style="2" customWidth="1"/>
    <col min="9" max="9" width="13" style="2" customWidth="1"/>
    <col min="10" max="10" width="1.83203125" style="2" customWidth="1"/>
    <col min="11" max="66" width="2.5" style="2" customWidth="1"/>
    <col min="67" max="67" width="2.33203125" customWidth="1"/>
    <col min="68" max="87" width="3.1640625" customWidth="1"/>
    <col min="88" max="88" width="2.33203125" customWidth="1"/>
    <col min="89" max="89" width="3.1640625" customWidth="1"/>
    <col min="90" max="90" width="3" customWidth="1"/>
    <col min="91" max="94" width="3.1640625" customWidth="1"/>
    <col min="95" max="157" width="4" customWidth="1"/>
    <col min="158" max="171" width="4.1640625" customWidth="1"/>
  </cols>
  <sheetData>
    <row r="1" spans="1:171" ht="30" customHeight="1">
      <c r="A1" s="3" t="s">
        <v>0</v>
      </c>
      <c r="B1" s="4"/>
      <c r="C1" s="4"/>
      <c r="D1" s="4"/>
      <c r="E1" s="4"/>
      <c r="F1" s="4"/>
      <c r="I1" s="5"/>
      <c r="K1" s="240"/>
      <c r="L1" s="240"/>
      <c r="M1" s="240"/>
      <c r="N1" s="240"/>
      <c r="O1" s="240"/>
      <c r="P1" s="240"/>
      <c r="Q1" s="240"/>
      <c r="R1" s="240"/>
      <c r="S1" s="240"/>
      <c r="T1" s="240"/>
      <c r="U1" s="240"/>
      <c r="V1" s="240"/>
      <c r="W1" s="240"/>
      <c r="X1" s="240"/>
      <c r="Y1" s="240"/>
      <c r="Z1" s="240"/>
      <c r="AA1" s="240"/>
      <c r="AB1" s="240"/>
      <c r="AC1" s="240"/>
      <c r="AD1" s="240"/>
      <c r="AE1" s="240"/>
    </row>
    <row r="2" spans="1:171" ht="18" customHeight="1">
      <c r="A2" s="3" t="s">
        <v>1</v>
      </c>
      <c r="B2" s="6"/>
      <c r="C2" s="6"/>
      <c r="D2" s="7"/>
      <c r="E2" s="8"/>
      <c r="F2" s="8"/>
      <c r="H2" s="9"/>
    </row>
    <row r="3" spans="1:171" ht="14">
      <c r="A3" s="10"/>
      <c r="B3" s="11"/>
      <c r="C3" s="12"/>
      <c r="D3" s="12"/>
      <c r="E3" s="12"/>
      <c r="F3" s="12"/>
      <c r="G3" s="12"/>
      <c r="H3" s="9"/>
      <c r="K3" s="13"/>
      <c r="L3" s="13"/>
      <c r="M3" s="13"/>
      <c r="N3" s="13"/>
      <c r="O3" s="13"/>
      <c r="P3" s="13"/>
      <c r="Q3" s="13"/>
      <c r="R3" s="13"/>
      <c r="S3" s="13"/>
      <c r="T3" s="13"/>
      <c r="U3" s="13"/>
      <c r="V3" s="13"/>
      <c r="W3" s="13"/>
      <c r="X3" s="13"/>
      <c r="Y3" s="13"/>
      <c r="Z3" s="13"/>
      <c r="AA3" s="13"/>
    </row>
    <row r="4" spans="1:171" ht="17.25" customHeight="1">
      <c r="A4" s="14"/>
      <c r="B4" s="5" t="s">
        <v>2</v>
      </c>
      <c r="C4" s="241">
        <v>44068</v>
      </c>
      <c r="D4" s="241"/>
      <c r="E4" s="241"/>
      <c r="F4" s="14"/>
      <c r="G4" s="5" t="s">
        <v>3</v>
      </c>
      <c r="H4" s="15">
        <v>1</v>
      </c>
      <c r="I4" s="14"/>
      <c r="J4" s="16"/>
      <c r="K4" s="239" t="str">
        <f>"Semana "&amp;(K6-($C$4-WEEKDAY($C$4,1)+2))/7+1</f>
        <v>Semana 1</v>
      </c>
      <c r="L4" s="239"/>
      <c r="M4" s="239"/>
      <c r="N4" s="239"/>
      <c r="O4" s="239"/>
      <c r="P4" s="239"/>
      <c r="Q4" s="239"/>
      <c r="R4" s="239" t="str">
        <f>"Semana "&amp;(R6-($C$4-WEEKDAY($C$4,1)+2))/7+1</f>
        <v>Semana 2</v>
      </c>
      <c r="S4" s="239"/>
      <c r="T4" s="239"/>
      <c r="U4" s="239"/>
      <c r="V4" s="239"/>
      <c r="W4" s="239"/>
      <c r="X4" s="239"/>
      <c r="Y4" s="239" t="str">
        <f>"Semana "&amp;(Y6-($C$4-WEEKDAY($C$4,1)+2))/7+1</f>
        <v>Semana 3</v>
      </c>
      <c r="Z4" s="239"/>
      <c r="AA4" s="239"/>
      <c r="AB4" s="239"/>
      <c r="AC4" s="239"/>
      <c r="AD4" s="239"/>
      <c r="AE4" s="239"/>
      <c r="AF4" s="239" t="str">
        <f>"Semana "&amp;(AF6-($C$4-WEEKDAY($C$4,1)+2))/7+1</f>
        <v>Semana 4</v>
      </c>
      <c r="AG4" s="239"/>
      <c r="AH4" s="239"/>
      <c r="AI4" s="239"/>
      <c r="AJ4" s="239"/>
      <c r="AK4" s="239"/>
      <c r="AL4" s="239"/>
      <c r="AM4" s="239" t="str">
        <f>"Semana "&amp;(AM6-($C$4-WEEKDAY($C$4,1)+2))/7+1</f>
        <v>Semana 5</v>
      </c>
      <c r="AN4" s="239"/>
      <c r="AO4" s="239"/>
      <c r="AP4" s="239"/>
      <c r="AQ4" s="239"/>
      <c r="AR4" s="239"/>
      <c r="AS4" s="239"/>
      <c r="AT4" s="239" t="str">
        <f>"Semana "&amp;(AT6-($C$4-WEEKDAY($C$4,1)+2))/7+1</f>
        <v>Semana 6</v>
      </c>
      <c r="AU4" s="239"/>
      <c r="AV4" s="239"/>
      <c r="AW4" s="239"/>
      <c r="AX4" s="239"/>
      <c r="AY4" s="239"/>
      <c r="AZ4" s="239"/>
      <c r="BA4" s="239" t="str">
        <f>"Semana "&amp;(BA6-($C$4-WEEKDAY($C$4,1)+2))/7+1</f>
        <v>Semana 7</v>
      </c>
      <c r="BB4" s="239"/>
      <c r="BC4" s="239"/>
      <c r="BD4" s="239"/>
      <c r="BE4" s="239"/>
      <c r="BF4" s="239"/>
      <c r="BG4" s="239"/>
      <c r="BH4" s="239" t="str">
        <f>"Semana "&amp;(BH6-($C$4-WEEKDAY($C$4,1)+2))/7+1</f>
        <v>Semana 8</v>
      </c>
      <c r="BI4" s="239"/>
      <c r="BJ4" s="239"/>
      <c r="BK4" s="239"/>
      <c r="BL4" s="239"/>
      <c r="BM4" s="239"/>
      <c r="BN4" s="239"/>
      <c r="BO4" s="239" t="str">
        <f>"Semana "&amp;(BO6-($C$4-WEEKDAY($C$4,1)+2))/7+1</f>
        <v>Semana 9</v>
      </c>
      <c r="BP4" s="239"/>
      <c r="BQ4" s="239"/>
      <c r="BR4" s="239"/>
      <c r="BS4" s="239"/>
      <c r="BT4" s="239"/>
      <c r="BU4" s="239"/>
      <c r="BV4" s="239" t="str">
        <f>"Semana "&amp;(BV6-($C$4-WEEKDAY($C$4,1)+2))/7+1</f>
        <v>Semana 10</v>
      </c>
      <c r="BW4" s="239"/>
      <c r="BX4" s="239"/>
      <c r="BY4" s="239"/>
      <c r="BZ4" s="239"/>
      <c r="CA4" s="239"/>
      <c r="CB4" s="239"/>
      <c r="CC4" s="239" t="str">
        <f>"Semana "&amp;(CC6-($C$4-WEEKDAY($C$4,1)+2))/7+1</f>
        <v>Semana 11</v>
      </c>
      <c r="CD4" s="239"/>
      <c r="CE4" s="239"/>
      <c r="CF4" s="239"/>
      <c r="CG4" s="239"/>
      <c r="CH4" s="239"/>
      <c r="CI4" s="239"/>
      <c r="CJ4" s="239" t="str">
        <f>"Semana "&amp;(CJ6-($C$4-WEEKDAY($C$4,1)+2))/7+1</f>
        <v>Semana 12</v>
      </c>
      <c r="CK4" s="239"/>
      <c r="CL4" s="239"/>
      <c r="CM4" s="239"/>
      <c r="CN4" s="239"/>
      <c r="CO4" s="239"/>
      <c r="CP4" s="239"/>
      <c r="CQ4" s="239" t="str">
        <f>"Semana "&amp;(CQ6-($C$4-WEEKDAY($C$4,1)+2))/7+1</f>
        <v>Semana 13</v>
      </c>
      <c r="CR4" s="239"/>
      <c r="CS4" s="239"/>
      <c r="CT4" s="239"/>
      <c r="CU4" s="239"/>
      <c r="CV4" s="239"/>
      <c r="CW4" s="239"/>
      <c r="CX4" s="239" t="str">
        <f>"Semana "&amp;(CX6-($C$4-WEEKDAY($C$4,1)+2))/7+1</f>
        <v>Semana 14</v>
      </c>
      <c r="CY4" s="239"/>
      <c r="CZ4" s="239"/>
      <c r="DA4" s="239"/>
      <c r="DB4" s="239"/>
      <c r="DC4" s="239"/>
      <c r="DD4" s="239"/>
      <c r="DE4" s="239" t="str">
        <f>"Semana "&amp;(DE6-($C$4-WEEKDAY($C$4,1)+2))/7+1</f>
        <v>Semana 15</v>
      </c>
      <c r="DF4" s="239"/>
      <c r="DG4" s="239"/>
      <c r="DH4" s="239"/>
      <c r="DI4" s="239"/>
      <c r="DJ4" s="239"/>
      <c r="DK4" s="239"/>
      <c r="DL4" s="239" t="str">
        <f>"Semana "&amp;(DL6-($C$4-WEEKDAY($C$4,1)+2))/7+1</f>
        <v>Semana 16</v>
      </c>
      <c r="DM4" s="239"/>
      <c r="DN4" s="239"/>
      <c r="DO4" s="239"/>
      <c r="DP4" s="239"/>
      <c r="DQ4" s="239"/>
      <c r="DR4" s="239"/>
      <c r="DS4" s="239" t="str">
        <f>"Semana "&amp;(DS6-($C$4-WEEKDAY($C$4,1)+2))/7+1</f>
        <v>Semana 17</v>
      </c>
      <c r="DT4" s="239"/>
      <c r="DU4" s="239"/>
      <c r="DV4" s="239"/>
      <c r="DW4" s="239"/>
      <c r="DX4" s="239"/>
      <c r="DY4" s="239"/>
      <c r="DZ4" s="239" t="str">
        <f>"Semana "&amp;(DZ6-($C$4-WEEKDAY($C$4,1)+2))/7+1</f>
        <v>Semana 18</v>
      </c>
      <c r="EA4" s="239"/>
      <c r="EB4" s="239"/>
      <c r="EC4" s="239"/>
      <c r="ED4" s="239"/>
      <c r="EE4" s="239"/>
      <c r="EF4" s="239"/>
      <c r="EG4" s="239" t="str">
        <f>"Semana "&amp;(EG6-($C$4-WEEKDAY($C$4,1)+2))/7+1</f>
        <v>Semana 19</v>
      </c>
      <c r="EH4" s="239"/>
      <c r="EI4" s="239"/>
      <c r="EJ4" s="239"/>
      <c r="EK4" s="239"/>
      <c r="EL4" s="239"/>
      <c r="EM4" s="239"/>
      <c r="EN4" s="239" t="str">
        <f>"Semana "&amp;(EN6-($C$4-WEEKDAY($C$4,1)+2))/7+1</f>
        <v>Semana 20</v>
      </c>
      <c r="EO4" s="239"/>
      <c r="EP4" s="239"/>
      <c r="EQ4" s="239"/>
      <c r="ER4" s="239"/>
      <c r="ES4" s="239"/>
      <c r="ET4" s="239"/>
      <c r="EU4" s="239" t="str">
        <f>"Semana "&amp;(EU6-($C$4-WEEKDAY($C$4,1)+2))/7+1</f>
        <v>Semana 21</v>
      </c>
      <c r="EV4" s="239"/>
      <c r="EW4" s="239"/>
      <c r="EX4" s="239"/>
      <c r="EY4" s="239"/>
      <c r="EZ4" s="239"/>
      <c r="FA4" s="239"/>
      <c r="FB4" s="239" t="str">
        <f>"Semana "&amp;(FB6-($C$4-WEEKDAY($C$4,1)+2))/7+1</f>
        <v>Semana 22</v>
      </c>
      <c r="FC4" s="239"/>
      <c r="FD4" s="239"/>
      <c r="FE4" s="239"/>
      <c r="FF4" s="239"/>
      <c r="FG4" s="239"/>
      <c r="FH4" s="239"/>
      <c r="FI4" s="239" t="str">
        <f>"Semana "&amp;(FI6-($C$4-WEEKDAY($C$4,1)+2))/7+1</f>
        <v>Semana 23</v>
      </c>
      <c r="FJ4" s="239"/>
      <c r="FK4" s="239"/>
      <c r="FL4" s="239"/>
      <c r="FM4" s="239"/>
      <c r="FN4" s="239"/>
      <c r="FO4" s="239"/>
    </row>
    <row r="5" spans="1:171" ht="17.25" customHeight="1">
      <c r="A5" s="14"/>
      <c r="B5" s="5" t="s">
        <v>4</v>
      </c>
      <c r="C5" s="238" t="s">
        <v>5</v>
      </c>
      <c r="D5" s="238"/>
      <c r="E5" s="238"/>
      <c r="F5" s="17"/>
      <c r="G5" s="17"/>
      <c r="H5" s="17"/>
      <c r="I5" s="17"/>
      <c r="J5" s="16"/>
      <c r="K5" s="237">
        <f>K6</f>
        <v>44067</v>
      </c>
      <c r="L5" s="237"/>
      <c r="M5" s="237"/>
      <c r="N5" s="237"/>
      <c r="O5" s="237"/>
      <c r="P5" s="237"/>
      <c r="Q5" s="237"/>
      <c r="R5" s="237">
        <f>R6</f>
        <v>44074</v>
      </c>
      <c r="S5" s="237"/>
      <c r="T5" s="237"/>
      <c r="U5" s="237"/>
      <c r="V5" s="237"/>
      <c r="W5" s="237"/>
      <c r="X5" s="237"/>
      <c r="Y5" s="237">
        <f>Y6</f>
        <v>44081</v>
      </c>
      <c r="Z5" s="237"/>
      <c r="AA5" s="237"/>
      <c r="AB5" s="237"/>
      <c r="AC5" s="237"/>
      <c r="AD5" s="237"/>
      <c r="AE5" s="237"/>
      <c r="AF5" s="237">
        <f>AF6</f>
        <v>44088</v>
      </c>
      <c r="AG5" s="237"/>
      <c r="AH5" s="237"/>
      <c r="AI5" s="237"/>
      <c r="AJ5" s="237"/>
      <c r="AK5" s="237"/>
      <c r="AL5" s="237"/>
      <c r="AM5" s="237">
        <f>AM6</f>
        <v>44095</v>
      </c>
      <c r="AN5" s="237"/>
      <c r="AO5" s="237"/>
      <c r="AP5" s="237"/>
      <c r="AQ5" s="237"/>
      <c r="AR5" s="237"/>
      <c r="AS5" s="237"/>
      <c r="AT5" s="237">
        <f>AT6</f>
        <v>44102</v>
      </c>
      <c r="AU5" s="237"/>
      <c r="AV5" s="237"/>
      <c r="AW5" s="237"/>
      <c r="AX5" s="237"/>
      <c r="AY5" s="237"/>
      <c r="AZ5" s="237"/>
      <c r="BA5" s="237">
        <f>BA6</f>
        <v>44109</v>
      </c>
      <c r="BB5" s="237"/>
      <c r="BC5" s="237"/>
      <c r="BD5" s="237"/>
      <c r="BE5" s="237"/>
      <c r="BF5" s="237"/>
      <c r="BG5" s="237"/>
      <c r="BH5" s="237">
        <f>BH6</f>
        <v>44116</v>
      </c>
      <c r="BI5" s="237"/>
      <c r="BJ5" s="237"/>
      <c r="BK5" s="237"/>
      <c r="BL5" s="237"/>
      <c r="BM5" s="237"/>
      <c r="BN5" s="237"/>
      <c r="BO5" s="237">
        <f>BO6</f>
        <v>44123</v>
      </c>
      <c r="BP5" s="237"/>
      <c r="BQ5" s="237"/>
      <c r="BR5" s="237"/>
      <c r="BS5" s="237"/>
      <c r="BT5" s="237"/>
      <c r="BU5" s="237"/>
      <c r="BV5" s="237">
        <f>BV6</f>
        <v>44130</v>
      </c>
      <c r="BW5" s="237"/>
      <c r="BX5" s="237"/>
      <c r="BY5" s="237"/>
      <c r="BZ5" s="237"/>
      <c r="CA5" s="237"/>
      <c r="CB5" s="237"/>
      <c r="CC5" s="237">
        <f>CC6</f>
        <v>44137</v>
      </c>
      <c r="CD5" s="237"/>
      <c r="CE5" s="237"/>
      <c r="CF5" s="237"/>
      <c r="CG5" s="237"/>
      <c r="CH5" s="237"/>
      <c r="CI5" s="237"/>
      <c r="CJ5" s="237">
        <f>CJ6</f>
        <v>44144</v>
      </c>
      <c r="CK5" s="237"/>
      <c r="CL5" s="237"/>
      <c r="CM5" s="237"/>
      <c r="CN5" s="237"/>
      <c r="CO5" s="237"/>
      <c r="CP5" s="237"/>
      <c r="CQ5" s="18">
        <f>CQ6</f>
        <v>44151</v>
      </c>
      <c r="CR5" s="18"/>
      <c r="CS5" s="18"/>
      <c r="CT5" s="18"/>
      <c r="CU5" s="18"/>
      <c r="CV5" s="18"/>
      <c r="CW5" s="18"/>
      <c r="CX5" s="18">
        <f>CX6</f>
        <v>44158</v>
      </c>
      <c r="CY5" s="18"/>
      <c r="CZ5" s="18"/>
      <c r="DA5" s="18"/>
      <c r="DB5" s="18"/>
      <c r="DC5" s="18"/>
      <c r="DD5" s="18"/>
      <c r="DE5" s="237">
        <f>DE6</f>
        <v>44165</v>
      </c>
      <c r="DF5" s="237"/>
      <c r="DG5" s="237"/>
      <c r="DH5" s="237"/>
      <c r="DI5" s="237"/>
      <c r="DJ5" s="237"/>
      <c r="DK5" s="237"/>
      <c r="DL5" s="237">
        <f>DL6</f>
        <v>44172</v>
      </c>
      <c r="DM5" s="237"/>
      <c r="DN5" s="237"/>
      <c r="DO5" s="237"/>
      <c r="DP5" s="237"/>
      <c r="DQ5" s="237"/>
      <c r="DR5" s="237"/>
      <c r="DS5" s="237">
        <f>DS6</f>
        <v>44179</v>
      </c>
      <c r="DT5" s="237"/>
      <c r="DU5" s="237"/>
      <c r="DV5" s="237"/>
      <c r="DW5" s="237"/>
      <c r="DX5" s="237"/>
      <c r="DY5" s="237"/>
      <c r="DZ5" s="237">
        <f>DZ6</f>
        <v>44186</v>
      </c>
      <c r="EA5" s="237"/>
      <c r="EB5" s="237"/>
      <c r="EC5" s="237"/>
      <c r="ED5" s="237"/>
      <c r="EE5" s="237"/>
      <c r="EF5" s="237"/>
      <c r="EG5" s="237">
        <f>EG6</f>
        <v>44193</v>
      </c>
      <c r="EH5" s="237"/>
      <c r="EI5" s="237"/>
      <c r="EJ5" s="237"/>
      <c r="EK5" s="237"/>
      <c r="EL5" s="237"/>
      <c r="EM5" s="237"/>
      <c r="EN5" s="237">
        <f>EN6</f>
        <v>44200</v>
      </c>
      <c r="EO5" s="237"/>
      <c r="EP5" s="237"/>
      <c r="EQ5" s="237"/>
      <c r="ER5" s="237"/>
      <c r="ES5" s="237"/>
      <c r="ET5" s="237"/>
      <c r="EU5" s="237">
        <f>EU6</f>
        <v>44207</v>
      </c>
      <c r="EV5" s="237"/>
      <c r="EW5" s="237"/>
      <c r="EX5" s="237"/>
      <c r="EY5" s="237"/>
      <c r="EZ5" s="237"/>
      <c r="FA5" s="237"/>
      <c r="FB5" s="237">
        <f>FB6</f>
        <v>44214</v>
      </c>
      <c r="FC5" s="237"/>
      <c r="FD5" s="237"/>
      <c r="FE5" s="237"/>
      <c r="FF5" s="237"/>
      <c r="FG5" s="237"/>
      <c r="FH5" s="237"/>
      <c r="FI5" s="237">
        <f>FI6</f>
        <v>44221</v>
      </c>
      <c r="FJ5" s="237"/>
      <c r="FK5" s="237"/>
      <c r="FL5" s="237"/>
      <c r="FM5" s="237"/>
      <c r="FN5" s="237"/>
      <c r="FO5" s="237"/>
    </row>
    <row r="6" spans="1:171">
      <c r="A6" s="19"/>
      <c r="B6" s="16"/>
      <c r="C6" s="16"/>
      <c r="D6" s="16"/>
      <c r="E6" s="16"/>
      <c r="F6" s="16"/>
      <c r="G6" s="16"/>
      <c r="H6" s="16"/>
      <c r="I6" s="16"/>
      <c r="J6" s="16"/>
      <c r="K6" s="20">
        <f>C4-WEEKDAY(C4,1)+2+7*(H4-1)</f>
        <v>44067</v>
      </c>
      <c r="L6" s="21">
        <f t="shared" ref="L6:AQ6" si="0">K6+1</f>
        <v>44068</v>
      </c>
      <c r="M6" s="21">
        <f t="shared" si="0"/>
        <v>44069</v>
      </c>
      <c r="N6" s="21">
        <f t="shared" si="0"/>
        <v>44070</v>
      </c>
      <c r="O6" s="21">
        <f t="shared" si="0"/>
        <v>44071</v>
      </c>
      <c r="P6" s="21">
        <f t="shared" si="0"/>
        <v>44072</v>
      </c>
      <c r="Q6" s="22">
        <f t="shared" si="0"/>
        <v>44073</v>
      </c>
      <c r="R6" s="20">
        <f t="shared" si="0"/>
        <v>44074</v>
      </c>
      <c r="S6" s="21">
        <f t="shared" si="0"/>
        <v>44075</v>
      </c>
      <c r="T6" s="21">
        <f t="shared" si="0"/>
        <v>44076</v>
      </c>
      <c r="U6" s="21">
        <f t="shared" si="0"/>
        <v>44077</v>
      </c>
      <c r="V6" s="21">
        <f t="shared" si="0"/>
        <v>44078</v>
      </c>
      <c r="W6" s="21">
        <f t="shared" si="0"/>
        <v>44079</v>
      </c>
      <c r="X6" s="22">
        <f t="shared" si="0"/>
        <v>44080</v>
      </c>
      <c r="Y6" s="20">
        <f t="shared" si="0"/>
        <v>44081</v>
      </c>
      <c r="Z6" s="21">
        <f t="shared" si="0"/>
        <v>44082</v>
      </c>
      <c r="AA6" s="21">
        <f t="shared" si="0"/>
        <v>44083</v>
      </c>
      <c r="AB6" s="21">
        <f t="shared" si="0"/>
        <v>44084</v>
      </c>
      <c r="AC6" s="21">
        <f t="shared" si="0"/>
        <v>44085</v>
      </c>
      <c r="AD6" s="21">
        <f t="shared" si="0"/>
        <v>44086</v>
      </c>
      <c r="AE6" s="22">
        <f t="shared" si="0"/>
        <v>44087</v>
      </c>
      <c r="AF6" s="20">
        <f t="shared" si="0"/>
        <v>44088</v>
      </c>
      <c r="AG6" s="21">
        <f t="shared" si="0"/>
        <v>44089</v>
      </c>
      <c r="AH6" s="21">
        <f t="shared" si="0"/>
        <v>44090</v>
      </c>
      <c r="AI6" s="21">
        <f t="shared" si="0"/>
        <v>44091</v>
      </c>
      <c r="AJ6" s="21">
        <f t="shared" si="0"/>
        <v>44092</v>
      </c>
      <c r="AK6" s="21">
        <f t="shared" si="0"/>
        <v>44093</v>
      </c>
      <c r="AL6" s="22">
        <f t="shared" si="0"/>
        <v>44094</v>
      </c>
      <c r="AM6" s="20">
        <f t="shared" si="0"/>
        <v>44095</v>
      </c>
      <c r="AN6" s="21">
        <f t="shared" si="0"/>
        <v>44096</v>
      </c>
      <c r="AO6" s="21">
        <f t="shared" si="0"/>
        <v>44097</v>
      </c>
      <c r="AP6" s="21">
        <f t="shared" si="0"/>
        <v>44098</v>
      </c>
      <c r="AQ6" s="21">
        <f t="shared" si="0"/>
        <v>44099</v>
      </c>
      <c r="AR6" s="21">
        <f t="shared" ref="AR6:BW6" si="1">AQ6+1</f>
        <v>44100</v>
      </c>
      <c r="AS6" s="22">
        <f t="shared" si="1"/>
        <v>44101</v>
      </c>
      <c r="AT6" s="20">
        <f t="shared" si="1"/>
        <v>44102</v>
      </c>
      <c r="AU6" s="21">
        <f t="shared" si="1"/>
        <v>44103</v>
      </c>
      <c r="AV6" s="21">
        <f t="shared" si="1"/>
        <v>44104</v>
      </c>
      <c r="AW6" s="21">
        <f t="shared" si="1"/>
        <v>44105</v>
      </c>
      <c r="AX6" s="21">
        <f t="shared" si="1"/>
        <v>44106</v>
      </c>
      <c r="AY6" s="21">
        <f t="shared" si="1"/>
        <v>44107</v>
      </c>
      <c r="AZ6" s="22">
        <f t="shared" si="1"/>
        <v>44108</v>
      </c>
      <c r="BA6" s="20">
        <f t="shared" si="1"/>
        <v>44109</v>
      </c>
      <c r="BB6" s="21">
        <f t="shared" si="1"/>
        <v>44110</v>
      </c>
      <c r="BC6" s="21">
        <f t="shared" si="1"/>
        <v>44111</v>
      </c>
      <c r="BD6" s="21">
        <f t="shared" si="1"/>
        <v>44112</v>
      </c>
      <c r="BE6" s="21">
        <f t="shared" si="1"/>
        <v>44113</v>
      </c>
      <c r="BF6" s="21">
        <f t="shared" si="1"/>
        <v>44114</v>
      </c>
      <c r="BG6" s="22">
        <f t="shared" si="1"/>
        <v>44115</v>
      </c>
      <c r="BH6" s="20">
        <f t="shared" si="1"/>
        <v>44116</v>
      </c>
      <c r="BI6" s="21">
        <f t="shared" si="1"/>
        <v>44117</v>
      </c>
      <c r="BJ6" s="21">
        <f t="shared" si="1"/>
        <v>44118</v>
      </c>
      <c r="BK6" s="21">
        <f t="shared" si="1"/>
        <v>44119</v>
      </c>
      <c r="BL6" s="21">
        <f t="shared" si="1"/>
        <v>44120</v>
      </c>
      <c r="BM6" s="21">
        <f t="shared" si="1"/>
        <v>44121</v>
      </c>
      <c r="BN6" s="22">
        <f t="shared" si="1"/>
        <v>44122</v>
      </c>
      <c r="BO6" s="20">
        <f t="shared" si="1"/>
        <v>44123</v>
      </c>
      <c r="BP6" s="21">
        <f t="shared" si="1"/>
        <v>44124</v>
      </c>
      <c r="BQ6" s="21">
        <f t="shared" si="1"/>
        <v>44125</v>
      </c>
      <c r="BR6" s="21">
        <f t="shared" si="1"/>
        <v>44126</v>
      </c>
      <c r="BS6" s="21">
        <f t="shared" si="1"/>
        <v>44127</v>
      </c>
      <c r="BT6" s="21">
        <f t="shared" si="1"/>
        <v>44128</v>
      </c>
      <c r="BU6" s="22">
        <f t="shared" si="1"/>
        <v>44129</v>
      </c>
      <c r="BV6" s="20">
        <f t="shared" si="1"/>
        <v>44130</v>
      </c>
      <c r="BW6" s="21">
        <f t="shared" si="1"/>
        <v>44131</v>
      </c>
      <c r="BX6" s="21">
        <f t="shared" ref="BX6:DC6" si="2">BW6+1</f>
        <v>44132</v>
      </c>
      <c r="BY6" s="21">
        <f t="shared" si="2"/>
        <v>44133</v>
      </c>
      <c r="BZ6" s="21">
        <f t="shared" si="2"/>
        <v>44134</v>
      </c>
      <c r="CA6" s="21">
        <f t="shared" si="2"/>
        <v>44135</v>
      </c>
      <c r="CB6" s="22">
        <f t="shared" si="2"/>
        <v>44136</v>
      </c>
      <c r="CC6" s="20">
        <f t="shared" si="2"/>
        <v>44137</v>
      </c>
      <c r="CD6" s="21">
        <f t="shared" si="2"/>
        <v>44138</v>
      </c>
      <c r="CE6" s="21">
        <f t="shared" si="2"/>
        <v>44139</v>
      </c>
      <c r="CF6" s="21">
        <f t="shared" si="2"/>
        <v>44140</v>
      </c>
      <c r="CG6" s="21">
        <f t="shared" si="2"/>
        <v>44141</v>
      </c>
      <c r="CH6" s="21">
        <f t="shared" si="2"/>
        <v>44142</v>
      </c>
      <c r="CI6" s="22">
        <f t="shared" si="2"/>
        <v>44143</v>
      </c>
      <c r="CJ6" s="20">
        <f t="shared" si="2"/>
        <v>44144</v>
      </c>
      <c r="CK6" s="21">
        <f t="shared" si="2"/>
        <v>44145</v>
      </c>
      <c r="CL6" s="21">
        <f t="shared" si="2"/>
        <v>44146</v>
      </c>
      <c r="CM6" s="21">
        <f t="shared" si="2"/>
        <v>44147</v>
      </c>
      <c r="CN6" s="21">
        <f t="shared" si="2"/>
        <v>44148</v>
      </c>
      <c r="CO6" s="21">
        <f t="shared" si="2"/>
        <v>44149</v>
      </c>
      <c r="CP6" s="22">
        <f t="shared" si="2"/>
        <v>44150</v>
      </c>
      <c r="CQ6" s="20">
        <f t="shared" si="2"/>
        <v>44151</v>
      </c>
      <c r="CR6" s="21">
        <f t="shared" si="2"/>
        <v>44152</v>
      </c>
      <c r="CS6" s="21">
        <f t="shared" si="2"/>
        <v>44153</v>
      </c>
      <c r="CT6" s="21">
        <f t="shared" si="2"/>
        <v>44154</v>
      </c>
      <c r="CU6" s="21">
        <f t="shared" si="2"/>
        <v>44155</v>
      </c>
      <c r="CV6" s="21">
        <f t="shared" si="2"/>
        <v>44156</v>
      </c>
      <c r="CW6" s="22">
        <f t="shared" si="2"/>
        <v>44157</v>
      </c>
      <c r="CX6" s="20">
        <f t="shared" si="2"/>
        <v>44158</v>
      </c>
      <c r="CY6" s="21">
        <f t="shared" si="2"/>
        <v>44159</v>
      </c>
      <c r="CZ6" s="21">
        <f t="shared" si="2"/>
        <v>44160</v>
      </c>
      <c r="DA6" s="21">
        <f t="shared" si="2"/>
        <v>44161</v>
      </c>
      <c r="DB6" s="21">
        <f t="shared" si="2"/>
        <v>44162</v>
      </c>
      <c r="DC6" s="21">
        <f t="shared" si="2"/>
        <v>44163</v>
      </c>
      <c r="DD6" s="22">
        <f t="shared" ref="DD6:EI6" si="3">DC6+1</f>
        <v>44164</v>
      </c>
      <c r="DE6" s="20">
        <f t="shared" si="3"/>
        <v>44165</v>
      </c>
      <c r="DF6" s="21">
        <f t="shared" si="3"/>
        <v>44166</v>
      </c>
      <c r="DG6" s="21">
        <f t="shared" si="3"/>
        <v>44167</v>
      </c>
      <c r="DH6" s="21">
        <f t="shared" si="3"/>
        <v>44168</v>
      </c>
      <c r="DI6" s="21">
        <f t="shared" si="3"/>
        <v>44169</v>
      </c>
      <c r="DJ6" s="21">
        <f t="shared" si="3"/>
        <v>44170</v>
      </c>
      <c r="DK6" s="22">
        <f t="shared" si="3"/>
        <v>44171</v>
      </c>
      <c r="DL6" s="20">
        <f t="shared" si="3"/>
        <v>44172</v>
      </c>
      <c r="DM6" s="21">
        <f t="shared" si="3"/>
        <v>44173</v>
      </c>
      <c r="DN6" s="21">
        <f t="shared" si="3"/>
        <v>44174</v>
      </c>
      <c r="DO6" s="21">
        <f t="shared" si="3"/>
        <v>44175</v>
      </c>
      <c r="DP6" s="21">
        <f t="shared" si="3"/>
        <v>44176</v>
      </c>
      <c r="DQ6" s="21">
        <f t="shared" si="3"/>
        <v>44177</v>
      </c>
      <c r="DR6" s="22">
        <f t="shared" si="3"/>
        <v>44178</v>
      </c>
      <c r="DS6" s="20">
        <f t="shared" si="3"/>
        <v>44179</v>
      </c>
      <c r="DT6" s="21">
        <f t="shared" si="3"/>
        <v>44180</v>
      </c>
      <c r="DU6" s="21">
        <f t="shared" si="3"/>
        <v>44181</v>
      </c>
      <c r="DV6" s="21">
        <f t="shared" si="3"/>
        <v>44182</v>
      </c>
      <c r="DW6" s="21">
        <f t="shared" si="3"/>
        <v>44183</v>
      </c>
      <c r="DX6" s="21">
        <f t="shared" si="3"/>
        <v>44184</v>
      </c>
      <c r="DY6" s="22">
        <f t="shared" si="3"/>
        <v>44185</v>
      </c>
      <c r="DZ6" s="20">
        <f t="shared" si="3"/>
        <v>44186</v>
      </c>
      <c r="EA6" s="21">
        <f t="shared" si="3"/>
        <v>44187</v>
      </c>
      <c r="EB6" s="21">
        <f t="shared" si="3"/>
        <v>44188</v>
      </c>
      <c r="EC6" s="21">
        <f t="shared" si="3"/>
        <v>44189</v>
      </c>
      <c r="ED6" s="21">
        <f t="shared" si="3"/>
        <v>44190</v>
      </c>
      <c r="EE6" s="21">
        <f t="shared" si="3"/>
        <v>44191</v>
      </c>
      <c r="EF6" s="22">
        <f t="shared" si="3"/>
        <v>44192</v>
      </c>
      <c r="EG6" s="20">
        <f t="shared" si="3"/>
        <v>44193</v>
      </c>
      <c r="EH6" s="21">
        <f t="shared" si="3"/>
        <v>44194</v>
      </c>
      <c r="EI6" s="21">
        <f t="shared" si="3"/>
        <v>44195</v>
      </c>
      <c r="EJ6" s="21">
        <f t="shared" ref="EJ6:FO6" si="4">EI6+1</f>
        <v>44196</v>
      </c>
      <c r="EK6" s="21">
        <f t="shared" si="4"/>
        <v>44197</v>
      </c>
      <c r="EL6" s="21">
        <f t="shared" si="4"/>
        <v>44198</v>
      </c>
      <c r="EM6" s="22">
        <f t="shared" si="4"/>
        <v>44199</v>
      </c>
      <c r="EN6" s="20">
        <f t="shared" si="4"/>
        <v>44200</v>
      </c>
      <c r="EO6" s="21">
        <f t="shared" si="4"/>
        <v>44201</v>
      </c>
      <c r="EP6" s="21">
        <f t="shared" si="4"/>
        <v>44202</v>
      </c>
      <c r="EQ6" s="21">
        <f t="shared" si="4"/>
        <v>44203</v>
      </c>
      <c r="ER6" s="21">
        <f t="shared" si="4"/>
        <v>44204</v>
      </c>
      <c r="ES6" s="21">
        <f t="shared" si="4"/>
        <v>44205</v>
      </c>
      <c r="ET6" s="22">
        <f t="shared" si="4"/>
        <v>44206</v>
      </c>
      <c r="EU6" s="20">
        <f t="shared" si="4"/>
        <v>44207</v>
      </c>
      <c r="EV6" s="21">
        <f t="shared" si="4"/>
        <v>44208</v>
      </c>
      <c r="EW6" s="21">
        <f t="shared" si="4"/>
        <v>44209</v>
      </c>
      <c r="EX6" s="21">
        <f t="shared" si="4"/>
        <v>44210</v>
      </c>
      <c r="EY6" s="21">
        <f t="shared" si="4"/>
        <v>44211</v>
      </c>
      <c r="EZ6" s="21">
        <f t="shared" si="4"/>
        <v>44212</v>
      </c>
      <c r="FA6" s="22">
        <f t="shared" si="4"/>
        <v>44213</v>
      </c>
      <c r="FB6" s="20">
        <f t="shared" si="4"/>
        <v>44214</v>
      </c>
      <c r="FC6" s="21">
        <f t="shared" si="4"/>
        <v>44215</v>
      </c>
      <c r="FD6" s="21">
        <f t="shared" si="4"/>
        <v>44216</v>
      </c>
      <c r="FE6" s="21">
        <f t="shared" si="4"/>
        <v>44217</v>
      </c>
      <c r="FF6" s="21">
        <f t="shared" si="4"/>
        <v>44218</v>
      </c>
      <c r="FG6" s="21">
        <f t="shared" si="4"/>
        <v>44219</v>
      </c>
      <c r="FH6" s="22">
        <f t="shared" si="4"/>
        <v>44220</v>
      </c>
      <c r="FI6" s="20">
        <f t="shared" si="4"/>
        <v>44221</v>
      </c>
      <c r="FJ6" s="21">
        <f t="shared" si="4"/>
        <v>44222</v>
      </c>
      <c r="FK6" s="21">
        <f t="shared" si="4"/>
        <v>44223</v>
      </c>
      <c r="FL6" s="21">
        <f t="shared" si="4"/>
        <v>44224</v>
      </c>
      <c r="FM6" s="21">
        <f t="shared" si="4"/>
        <v>44225</v>
      </c>
      <c r="FN6" s="21">
        <f t="shared" si="4"/>
        <v>44226</v>
      </c>
      <c r="FO6" s="22">
        <f t="shared" si="4"/>
        <v>44227</v>
      </c>
    </row>
    <row r="7" spans="1:171" s="35" customFormat="1" ht="26">
      <c r="A7" s="23" t="s">
        <v>6</v>
      </c>
      <c r="B7" s="23" t="s">
        <v>7</v>
      </c>
      <c r="C7" s="24" t="s">
        <v>8</v>
      </c>
      <c r="D7" s="25"/>
      <c r="E7" s="26" t="s">
        <v>9</v>
      </c>
      <c r="F7" s="26" t="s">
        <v>10</v>
      </c>
      <c r="G7" s="24" t="s">
        <v>11</v>
      </c>
      <c r="H7" s="24" t="s">
        <v>12</v>
      </c>
      <c r="I7" s="24" t="s">
        <v>13</v>
      </c>
      <c r="J7" s="24"/>
      <c r="K7" s="27" t="str">
        <f t="shared" ref="K7:AP7" si="5">CHOOSE(WEEKDAY(K6,1),"D","L","M","M","J","V","S")</f>
        <v>L</v>
      </c>
      <c r="L7" s="28" t="str">
        <f t="shared" si="5"/>
        <v>M</v>
      </c>
      <c r="M7" s="28" t="str">
        <f t="shared" si="5"/>
        <v>M</v>
      </c>
      <c r="N7" s="28" t="str">
        <f t="shared" si="5"/>
        <v>J</v>
      </c>
      <c r="O7" s="28" t="str">
        <f t="shared" si="5"/>
        <v>V</v>
      </c>
      <c r="P7" s="29" t="str">
        <f t="shared" si="5"/>
        <v>S</v>
      </c>
      <c r="Q7" s="30" t="str">
        <f t="shared" si="5"/>
        <v>D</v>
      </c>
      <c r="R7" s="27" t="str">
        <f t="shared" si="5"/>
        <v>L</v>
      </c>
      <c r="S7" s="28" t="str">
        <f t="shared" si="5"/>
        <v>M</v>
      </c>
      <c r="T7" s="28" t="str">
        <f t="shared" si="5"/>
        <v>M</v>
      </c>
      <c r="U7" s="28" t="str">
        <f t="shared" si="5"/>
        <v>J</v>
      </c>
      <c r="V7" s="28" t="str">
        <f t="shared" si="5"/>
        <v>V</v>
      </c>
      <c r="W7" s="29" t="str">
        <f t="shared" si="5"/>
        <v>S</v>
      </c>
      <c r="X7" s="30" t="str">
        <f t="shared" si="5"/>
        <v>D</v>
      </c>
      <c r="Y7" s="27" t="str">
        <f t="shared" si="5"/>
        <v>L</v>
      </c>
      <c r="Z7" s="28" t="str">
        <f t="shared" si="5"/>
        <v>M</v>
      </c>
      <c r="AA7" s="28" t="str">
        <f t="shared" si="5"/>
        <v>M</v>
      </c>
      <c r="AB7" s="28" t="str">
        <f t="shared" si="5"/>
        <v>J</v>
      </c>
      <c r="AC7" s="28" t="str">
        <f t="shared" si="5"/>
        <v>V</v>
      </c>
      <c r="AD7" s="29" t="str">
        <f t="shared" si="5"/>
        <v>S</v>
      </c>
      <c r="AE7" s="30" t="str">
        <f t="shared" si="5"/>
        <v>D</v>
      </c>
      <c r="AF7" s="27" t="str">
        <f t="shared" si="5"/>
        <v>L</v>
      </c>
      <c r="AG7" s="28" t="str">
        <f t="shared" si="5"/>
        <v>M</v>
      </c>
      <c r="AH7" s="28" t="str">
        <f t="shared" si="5"/>
        <v>M</v>
      </c>
      <c r="AI7" s="28" t="str">
        <f t="shared" si="5"/>
        <v>J</v>
      </c>
      <c r="AJ7" s="28" t="str">
        <f t="shared" si="5"/>
        <v>V</v>
      </c>
      <c r="AK7" s="29" t="str">
        <f t="shared" si="5"/>
        <v>S</v>
      </c>
      <c r="AL7" s="30" t="str">
        <f t="shared" si="5"/>
        <v>D</v>
      </c>
      <c r="AM7" s="27" t="str">
        <f t="shared" si="5"/>
        <v>L</v>
      </c>
      <c r="AN7" s="28" t="str">
        <f t="shared" si="5"/>
        <v>M</v>
      </c>
      <c r="AO7" s="28" t="str">
        <f t="shared" si="5"/>
        <v>M</v>
      </c>
      <c r="AP7" s="28" t="str">
        <f t="shared" si="5"/>
        <v>J</v>
      </c>
      <c r="AQ7" s="28" t="str">
        <f t="shared" ref="AQ7:BV7" si="6">CHOOSE(WEEKDAY(AQ6,1),"D","L","M","M","J","V","S")</f>
        <v>V</v>
      </c>
      <c r="AR7" s="29" t="str">
        <f t="shared" si="6"/>
        <v>S</v>
      </c>
      <c r="AS7" s="30" t="str">
        <f t="shared" si="6"/>
        <v>D</v>
      </c>
      <c r="AT7" s="27" t="str">
        <f t="shared" si="6"/>
        <v>L</v>
      </c>
      <c r="AU7" s="28" t="str">
        <f t="shared" si="6"/>
        <v>M</v>
      </c>
      <c r="AV7" s="28" t="str">
        <f t="shared" si="6"/>
        <v>M</v>
      </c>
      <c r="AW7" s="28" t="str">
        <f t="shared" si="6"/>
        <v>J</v>
      </c>
      <c r="AX7" s="28" t="str">
        <f t="shared" si="6"/>
        <v>V</v>
      </c>
      <c r="AY7" s="29" t="str">
        <f t="shared" si="6"/>
        <v>S</v>
      </c>
      <c r="AZ7" s="30" t="str">
        <f t="shared" si="6"/>
        <v>D</v>
      </c>
      <c r="BA7" s="27" t="str">
        <f t="shared" si="6"/>
        <v>L</v>
      </c>
      <c r="BB7" s="28" t="str">
        <f t="shared" si="6"/>
        <v>M</v>
      </c>
      <c r="BC7" s="28" t="str">
        <f t="shared" si="6"/>
        <v>M</v>
      </c>
      <c r="BD7" s="28" t="str">
        <f t="shared" si="6"/>
        <v>J</v>
      </c>
      <c r="BE7" s="28" t="str">
        <f t="shared" si="6"/>
        <v>V</v>
      </c>
      <c r="BF7" s="29" t="str">
        <f t="shared" si="6"/>
        <v>S</v>
      </c>
      <c r="BG7" s="30" t="str">
        <f t="shared" si="6"/>
        <v>D</v>
      </c>
      <c r="BH7" s="27" t="str">
        <f t="shared" si="6"/>
        <v>L</v>
      </c>
      <c r="BI7" s="28" t="str">
        <f t="shared" si="6"/>
        <v>M</v>
      </c>
      <c r="BJ7" s="28" t="str">
        <f t="shared" si="6"/>
        <v>M</v>
      </c>
      <c r="BK7" s="28" t="str">
        <f t="shared" si="6"/>
        <v>J</v>
      </c>
      <c r="BL7" s="28" t="str">
        <f t="shared" si="6"/>
        <v>V</v>
      </c>
      <c r="BM7" s="29" t="str">
        <f t="shared" si="6"/>
        <v>S</v>
      </c>
      <c r="BN7" s="30" t="str">
        <f t="shared" si="6"/>
        <v>D</v>
      </c>
      <c r="BO7" s="31" t="str">
        <f t="shared" si="6"/>
        <v>L</v>
      </c>
      <c r="BP7" s="32" t="str">
        <f t="shared" si="6"/>
        <v>M</v>
      </c>
      <c r="BQ7" s="32" t="str">
        <f t="shared" si="6"/>
        <v>M</v>
      </c>
      <c r="BR7" s="32" t="str">
        <f t="shared" si="6"/>
        <v>J</v>
      </c>
      <c r="BS7" s="32" t="str">
        <f t="shared" si="6"/>
        <v>V</v>
      </c>
      <c r="BT7" s="33" t="str">
        <f t="shared" si="6"/>
        <v>S</v>
      </c>
      <c r="BU7" s="34" t="str">
        <f t="shared" si="6"/>
        <v>D</v>
      </c>
      <c r="BV7" s="31" t="str">
        <f t="shared" si="6"/>
        <v>L</v>
      </c>
      <c r="BW7" s="32" t="str">
        <f t="shared" ref="BW7:DB7" si="7">CHOOSE(WEEKDAY(BW6,1),"D","L","M","M","J","V","S")</f>
        <v>M</v>
      </c>
      <c r="BX7" s="32" t="str">
        <f t="shared" si="7"/>
        <v>M</v>
      </c>
      <c r="BY7" s="32" t="str">
        <f t="shared" si="7"/>
        <v>J</v>
      </c>
      <c r="BZ7" s="32" t="str">
        <f t="shared" si="7"/>
        <v>V</v>
      </c>
      <c r="CA7" s="33" t="str">
        <f t="shared" si="7"/>
        <v>S</v>
      </c>
      <c r="CB7" s="34" t="str">
        <f t="shared" si="7"/>
        <v>D</v>
      </c>
      <c r="CC7" s="31" t="str">
        <f t="shared" si="7"/>
        <v>L</v>
      </c>
      <c r="CD7" s="32" t="str">
        <f t="shared" si="7"/>
        <v>M</v>
      </c>
      <c r="CE7" s="32" t="str">
        <f t="shared" si="7"/>
        <v>M</v>
      </c>
      <c r="CF7" s="32" t="str">
        <f t="shared" si="7"/>
        <v>J</v>
      </c>
      <c r="CG7" s="32" t="str">
        <f t="shared" si="7"/>
        <v>V</v>
      </c>
      <c r="CH7" s="33" t="str">
        <f t="shared" si="7"/>
        <v>S</v>
      </c>
      <c r="CI7" s="34" t="str">
        <f t="shared" si="7"/>
        <v>D</v>
      </c>
      <c r="CJ7" s="31" t="str">
        <f t="shared" si="7"/>
        <v>L</v>
      </c>
      <c r="CK7" s="32" t="str">
        <f t="shared" si="7"/>
        <v>M</v>
      </c>
      <c r="CL7" s="32" t="str">
        <f t="shared" si="7"/>
        <v>M</v>
      </c>
      <c r="CM7" s="32" t="str">
        <f t="shared" si="7"/>
        <v>J</v>
      </c>
      <c r="CN7" s="32" t="str">
        <f t="shared" si="7"/>
        <v>V</v>
      </c>
      <c r="CO7" s="33" t="str">
        <f t="shared" si="7"/>
        <v>S</v>
      </c>
      <c r="CP7" s="34" t="str">
        <f t="shared" si="7"/>
        <v>D</v>
      </c>
      <c r="CQ7" s="31" t="str">
        <f t="shared" si="7"/>
        <v>L</v>
      </c>
      <c r="CR7" s="32" t="str">
        <f t="shared" si="7"/>
        <v>M</v>
      </c>
      <c r="CS7" s="32" t="str">
        <f t="shared" si="7"/>
        <v>M</v>
      </c>
      <c r="CT7" s="32" t="str">
        <f t="shared" si="7"/>
        <v>J</v>
      </c>
      <c r="CU7" s="32" t="str">
        <f t="shared" si="7"/>
        <v>V</v>
      </c>
      <c r="CV7" s="33" t="str">
        <f t="shared" si="7"/>
        <v>S</v>
      </c>
      <c r="CW7" s="34" t="str">
        <f t="shared" si="7"/>
        <v>D</v>
      </c>
      <c r="CX7" s="31" t="str">
        <f t="shared" si="7"/>
        <v>L</v>
      </c>
      <c r="CY7" s="32" t="str">
        <f t="shared" si="7"/>
        <v>M</v>
      </c>
      <c r="CZ7" s="32" t="str">
        <f t="shared" si="7"/>
        <v>M</v>
      </c>
      <c r="DA7" s="32" t="str">
        <f t="shared" si="7"/>
        <v>J</v>
      </c>
      <c r="DB7" s="32" t="str">
        <f t="shared" si="7"/>
        <v>V</v>
      </c>
      <c r="DC7" s="33" t="str">
        <f t="shared" ref="DC7:EH7" si="8">CHOOSE(WEEKDAY(DC6,1),"D","L","M","M","J","V","S")</f>
        <v>S</v>
      </c>
      <c r="DD7" s="34" t="str">
        <f t="shared" si="8"/>
        <v>D</v>
      </c>
      <c r="DE7" s="31" t="str">
        <f t="shared" si="8"/>
        <v>L</v>
      </c>
      <c r="DF7" s="32" t="str">
        <f t="shared" si="8"/>
        <v>M</v>
      </c>
      <c r="DG7" s="32" t="str">
        <f t="shared" si="8"/>
        <v>M</v>
      </c>
      <c r="DH7" s="32" t="str">
        <f t="shared" si="8"/>
        <v>J</v>
      </c>
      <c r="DI7" s="32" t="str">
        <f t="shared" si="8"/>
        <v>V</v>
      </c>
      <c r="DJ7" s="33" t="str">
        <f t="shared" si="8"/>
        <v>S</v>
      </c>
      <c r="DK7" s="34" t="str">
        <f t="shared" si="8"/>
        <v>D</v>
      </c>
      <c r="DL7" s="31" t="str">
        <f t="shared" si="8"/>
        <v>L</v>
      </c>
      <c r="DM7" s="32" t="str">
        <f t="shared" si="8"/>
        <v>M</v>
      </c>
      <c r="DN7" s="32" t="str">
        <f t="shared" si="8"/>
        <v>M</v>
      </c>
      <c r="DO7" s="32" t="str">
        <f t="shared" si="8"/>
        <v>J</v>
      </c>
      <c r="DP7" s="32" t="str">
        <f t="shared" si="8"/>
        <v>V</v>
      </c>
      <c r="DQ7" s="33" t="str">
        <f t="shared" si="8"/>
        <v>S</v>
      </c>
      <c r="DR7" s="34" t="str">
        <f t="shared" si="8"/>
        <v>D</v>
      </c>
      <c r="DS7" s="31" t="str">
        <f t="shared" si="8"/>
        <v>L</v>
      </c>
      <c r="DT7" s="32" t="str">
        <f t="shared" si="8"/>
        <v>M</v>
      </c>
      <c r="DU7" s="32" t="str">
        <f t="shared" si="8"/>
        <v>M</v>
      </c>
      <c r="DV7" s="32" t="str">
        <f t="shared" si="8"/>
        <v>J</v>
      </c>
      <c r="DW7" s="32" t="str">
        <f t="shared" si="8"/>
        <v>V</v>
      </c>
      <c r="DX7" s="33" t="str">
        <f t="shared" si="8"/>
        <v>S</v>
      </c>
      <c r="DY7" s="34" t="str">
        <f t="shared" si="8"/>
        <v>D</v>
      </c>
      <c r="DZ7" s="31" t="str">
        <f t="shared" si="8"/>
        <v>L</v>
      </c>
      <c r="EA7" s="32" t="str">
        <f t="shared" si="8"/>
        <v>M</v>
      </c>
      <c r="EB7" s="32" t="str">
        <f t="shared" si="8"/>
        <v>M</v>
      </c>
      <c r="EC7" s="32" t="str">
        <f t="shared" si="8"/>
        <v>J</v>
      </c>
      <c r="ED7" s="32" t="str">
        <f t="shared" si="8"/>
        <v>V</v>
      </c>
      <c r="EE7" s="33" t="str">
        <f t="shared" si="8"/>
        <v>S</v>
      </c>
      <c r="EF7" s="34" t="str">
        <f t="shared" si="8"/>
        <v>D</v>
      </c>
      <c r="EG7" s="31" t="str">
        <f t="shared" si="8"/>
        <v>L</v>
      </c>
      <c r="EH7" s="32" t="str">
        <f t="shared" si="8"/>
        <v>M</v>
      </c>
      <c r="EI7" s="32" t="str">
        <f t="shared" ref="EI7:FN7" si="9">CHOOSE(WEEKDAY(EI6,1),"D","L","M","M","J","V","S")</f>
        <v>M</v>
      </c>
      <c r="EJ7" s="32" t="str">
        <f t="shared" si="9"/>
        <v>J</v>
      </c>
      <c r="EK7" s="32" t="str">
        <f t="shared" si="9"/>
        <v>V</v>
      </c>
      <c r="EL7" s="33" t="str">
        <f t="shared" si="9"/>
        <v>S</v>
      </c>
      <c r="EM7" s="34" t="str">
        <f t="shared" si="9"/>
        <v>D</v>
      </c>
      <c r="EN7" s="31" t="str">
        <f t="shared" si="9"/>
        <v>L</v>
      </c>
      <c r="EO7" s="32" t="str">
        <f t="shared" si="9"/>
        <v>M</v>
      </c>
      <c r="EP7" s="32" t="str">
        <f t="shared" si="9"/>
        <v>M</v>
      </c>
      <c r="EQ7" s="32" t="str">
        <f t="shared" si="9"/>
        <v>J</v>
      </c>
      <c r="ER7" s="32" t="str">
        <f t="shared" si="9"/>
        <v>V</v>
      </c>
      <c r="ES7" s="33" t="str">
        <f t="shared" si="9"/>
        <v>S</v>
      </c>
      <c r="ET7" s="34" t="str">
        <f t="shared" si="9"/>
        <v>D</v>
      </c>
      <c r="EU7" s="31" t="str">
        <f t="shared" si="9"/>
        <v>L</v>
      </c>
      <c r="EV7" s="32" t="str">
        <f t="shared" si="9"/>
        <v>M</v>
      </c>
      <c r="EW7" s="32" t="str">
        <f t="shared" si="9"/>
        <v>M</v>
      </c>
      <c r="EX7" s="32" t="str">
        <f t="shared" si="9"/>
        <v>J</v>
      </c>
      <c r="EY7" s="32" t="str">
        <f t="shared" si="9"/>
        <v>V</v>
      </c>
      <c r="EZ7" s="33" t="str">
        <f t="shared" si="9"/>
        <v>S</v>
      </c>
      <c r="FA7" s="34" t="str">
        <f t="shared" si="9"/>
        <v>D</v>
      </c>
      <c r="FB7" s="31" t="str">
        <f t="shared" si="9"/>
        <v>L</v>
      </c>
      <c r="FC7" s="32" t="str">
        <f t="shared" si="9"/>
        <v>M</v>
      </c>
      <c r="FD7" s="32" t="str">
        <f t="shared" si="9"/>
        <v>M</v>
      </c>
      <c r="FE7" s="32" t="str">
        <f t="shared" si="9"/>
        <v>J</v>
      </c>
      <c r="FF7" s="32" t="str">
        <f t="shared" si="9"/>
        <v>V</v>
      </c>
      <c r="FG7" s="33" t="str">
        <f t="shared" si="9"/>
        <v>S</v>
      </c>
      <c r="FH7" s="34" t="str">
        <f t="shared" si="9"/>
        <v>D</v>
      </c>
      <c r="FI7" s="31" t="str">
        <f t="shared" si="9"/>
        <v>L</v>
      </c>
      <c r="FJ7" s="32" t="str">
        <f t="shared" si="9"/>
        <v>M</v>
      </c>
      <c r="FK7" s="32" t="str">
        <f t="shared" si="9"/>
        <v>M</v>
      </c>
      <c r="FL7" s="32" t="str">
        <f t="shared" si="9"/>
        <v>J</v>
      </c>
      <c r="FM7" s="32" t="str">
        <f t="shared" si="9"/>
        <v>V</v>
      </c>
      <c r="FN7" s="33" t="str">
        <f t="shared" si="9"/>
        <v>S</v>
      </c>
      <c r="FO7" s="34" t="str">
        <f t="shared" ref="FO7" si="10">CHOOSE(WEEKDAY(FO6,1),"D","L","M","M","J","V","S")</f>
        <v>D</v>
      </c>
    </row>
    <row r="8" spans="1:171" s="48" customFormat="1" ht="18">
      <c r="A8" s="36" t="str">
        <f>IF(ISERROR(VALUE(SUBSTITUTE(prevWBS,".",""))),"1",IF(ISERROR(FIND("`",SUBSTITUTE(prevWBS,".","`",1))),TEXT(VALUE(prevWBS)+1,"#"),TEXT(VALUE(LEFT(prevWBS,FIND("`",SUBSTITUTE(prevWBS,".","`",1))-1))+1,"#")))</f>
        <v>1</v>
      </c>
      <c r="B8" s="37" t="s">
        <v>14</v>
      </c>
      <c r="C8" s="38"/>
      <c r="D8" s="39"/>
      <c r="E8" s="40">
        <v>44068</v>
      </c>
      <c r="F8" s="41">
        <f t="shared" ref="F8:F39" si="11">IF(ISBLANK(E8)," - ",IF(G8=0,E8,E8+G8-1))</f>
        <v>44094</v>
      </c>
      <c r="G8" s="42">
        <f>SUM(G9:G13)</f>
        <v>27</v>
      </c>
      <c r="H8" s="43">
        <v>0</v>
      </c>
      <c r="I8" s="44">
        <f t="shared" ref="I8:I39" si="12">IF(OR(F8=0,E8=0)," - ",NETWORKDAYS(E8,F8))</f>
        <v>19</v>
      </c>
      <c r="J8" s="45"/>
      <c r="K8" s="46"/>
      <c r="L8" s="46"/>
      <c r="M8" s="46"/>
      <c r="N8" s="46"/>
      <c r="O8" s="46"/>
      <c r="P8" s="47"/>
      <c r="Q8" s="47"/>
      <c r="R8" s="46"/>
      <c r="S8" s="46"/>
      <c r="T8" s="46"/>
      <c r="U8" s="46"/>
      <c r="V8" s="46"/>
      <c r="W8" s="47"/>
      <c r="X8" s="47"/>
      <c r="Y8" s="46"/>
      <c r="Z8" s="46"/>
      <c r="AA8" s="46"/>
      <c r="AB8" s="46"/>
      <c r="AC8" s="46"/>
      <c r="AD8" s="47"/>
      <c r="AE8" s="47"/>
      <c r="AF8" s="46"/>
      <c r="AG8" s="46"/>
      <c r="AH8" s="46"/>
      <c r="AI8" s="46"/>
      <c r="AJ8" s="46"/>
      <c r="AK8" s="47"/>
      <c r="AL8" s="47"/>
      <c r="AM8" s="46"/>
      <c r="AN8" s="46"/>
      <c r="AO8" s="46"/>
      <c r="AP8" s="46"/>
      <c r="AQ8" s="46"/>
      <c r="AR8" s="47"/>
      <c r="AS8" s="47"/>
      <c r="AT8" s="46"/>
      <c r="AU8" s="46"/>
      <c r="AV8" s="46"/>
      <c r="AW8" s="46"/>
      <c r="AX8" s="46"/>
      <c r="AY8" s="47"/>
      <c r="AZ8" s="47"/>
      <c r="BA8" s="46"/>
      <c r="BB8" s="46"/>
      <c r="BC8" s="46"/>
      <c r="BD8" s="46"/>
      <c r="BE8" s="46"/>
      <c r="BF8" s="47"/>
      <c r="BG8" s="47"/>
      <c r="BH8" s="46"/>
      <c r="BI8" s="46"/>
      <c r="BJ8" s="46"/>
      <c r="BK8" s="46"/>
      <c r="BL8" s="46"/>
      <c r="BM8" s="47"/>
      <c r="BN8" s="47"/>
      <c r="BO8" s="46"/>
      <c r="BP8" s="46"/>
      <c r="BQ8" s="46"/>
      <c r="BR8" s="46"/>
      <c r="BS8" s="46"/>
      <c r="BT8" s="47"/>
      <c r="BU8" s="47"/>
      <c r="BV8" s="46"/>
      <c r="BW8" s="46"/>
      <c r="BX8" s="46"/>
      <c r="BY8" s="46"/>
      <c r="BZ8" s="46"/>
      <c r="CA8" s="47"/>
      <c r="CB8" s="47"/>
      <c r="CC8" s="46"/>
      <c r="CD8" s="46"/>
      <c r="CE8" s="46"/>
      <c r="CF8" s="46"/>
      <c r="CG8" s="46"/>
      <c r="CH8" s="47"/>
      <c r="CI8" s="47"/>
      <c r="CJ8" s="46"/>
      <c r="CK8" s="46"/>
      <c r="CL8" s="46"/>
      <c r="CM8" s="46"/>
      <c r="CN8" s="46"/>
      <c r="CO8" s="47"/>
      <c r="CP8" s="47"/>
      <c r="CQ8" s="46"/>
      <c r="CR8" s="46"/>
      <c r="CS8" s="46"/>
      <c r="CT8" s="46"/>
      <c r="CU8" s="46"/>
      <c r="CV8" s="47"/>
      <c r="CW8" s="47"/>
      <c r="CX8" s="46"/>
      <c r="CY8" s="46"/>
      <c r="CZ8" s="46"/>
      <c r="DA8" s="46"/>
      <c r="DB8" s="46"/>
      <c r="DC8" s="47"/>
      <c r="DD8" s="47"/>
      <c r="DE8" s="46"/>
      <c r="DF8" s="46"/>
      <c r="DG8" s="46"/>
      <c r="DH8" s="46"/>
      <c r="DI8" s="46"/>
      <c r="DJ8" s="47"/>
      <c r="DK8" s="47"/>
      <c r="DL8" s="46"/>
      <c r="DM8" s="46"/>
      <c r="DN8" s="46"/>
      <c r="DO8" s="46"/>
      <c r="DP8" s="46"/>
      <c r="DQ8" s="47"/>
      <c r="DR8" s="47"/>
      <c r="DS8" s="46"/>
      <c r="DT8" s="46"/>
      <c r="DU8" s="46"/>
      <c r="DV8" s="46"/>
      <c r="DW8" s="46"/>
      <c r="DX8" s="47"/>
      <c r="DY8" s="47"/>
      <c r="DZ8" s="46"/>
      <c r="EA8" s="46"/>
      <c r="EB8" s="46"/>
      <c r="EC8" s="46"/>
      <c r="ED8" s="46"/>
      <c r="EE8" s="47"/>
      <c r="EF8" s="47"/>
      <c r="EG8" s="46"/>
      <c r="EH8" s="46"/>
      <c r="EI8" s="46"/>
      <c r="EJ8" s="46"/>
      <c r="EK8" s="46"/>
      <c r="EL8" s="47"/>
      <c r="EM8" s="47"/>
      <c r="EN8" s="46"/>
      <c r="EO8" s="46"/>
      <c r="EP8" s="46"/>
      <c r="EQ8" s="46"/>
      <c r="ER8" s="46"/>
      <c r="ES8" s="47"/>
      <c r="ET8" s="47"/>
      <c r="EU8" s="46"/>
      <c r="EV8" s="46"/>
      <c r="EW8" s="46"/>
      <c r="EX8" s="46"/>
      <c r="EY8" s="46"/>
      <c r="EZ8" s="47"/>
      <c r="FA8" s="47"/>
      <c r="FB8" s="46"/>
      <c r="FC8" s="46"/>
      <c r="FD8" s="46"/>
      <c r="FE8" s="46"/>
      <c r="FF8" s="46"/>
      <c r="FG8" s="47"/>
      <c r="FH8" s="47"/>
      <c r="FI8" s="46"/>
      <c r="FJ8" s="46"/>
      <c r="FK8" s="46"/>
      <c r="FL8" s="46"/>
      <c r="FM8" s="46"/>
      <c r="FN8" s="47"/>
      <c r="FO8" s="47"/>
    </row>
    <row r="9" spans="1:171" s="59" customFormat="1" ht="18">
      <c r="A9" s="4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50" t="s">
        <v>15</v>
      </c>
      <c r="C9" s="50" t="s">
        <v>16</v>
      </c>
      <c r="D9" s="51"/>
      <c r="E9" s="40">
        <v>44068</v>
      </c>
      <c r="F9" s="41">
        <f t="shared" si="11"/>
        <v>44075</v>
      </c>
      <c r="G9" s="52">
        <v>8</v>
      </c>
      <c r="H9" s="53">
        <v>0</v>
      </c>
      <c r="I9" s="54">
        <f t="shared" si="12"/>
        <v>6</v>
      </c>
      <c r="J9" s="55"/>
      <c r="K9" s="56"/>
      <c r="L9" s="56"/>
      <c r="M9" s="56"/>
      <c r="N9" s="56"/>
      <c r="O9" s="56"/>
      <c r="P9" s="57"/>
      <c r="Q9" s="57"/>
      <c r="R9" s="56"/>
      <c r="S9" s="56"/>
      <c r="T9" s="56"/>
      <c r="U9" s="56"/>
      <c r="V9" s="56"/>
      <c r="W9" s="57"/>
      <c r="X9" s="57"/>
      <c r="Y9" s="56"/>
      <c r="Z9" s="56"/>
      <c r="AA9" s="56"/>
      <c r="AB9" s="56"/>
      <c r="AC9" s="56"/>
      <c r="AD9" s="57"/>
      <c r="AE9" s="57"/>
      <c r="AF9" s="56"/>
      <c r="AG9" s="56"/>
      <c r="AH9" s="56"/>
      <c r="AI9" s="56"/>
      <c r="AJ9" s="56"/>
      <c r="AK9" s="57"/>
      <c r="AL9" s="57"/>
      <c r="AM9" s="56"/>
      <c r="AN9" s="56"/>
      <c r="AO9" s="56"/>
      <c r="AP9" s="56"/>
      <c r="AQ9" s="56"/>
      <c r="AR9" s="57"/>
      <c r="AS9" s="57"/>
      <c r="AT9" s="56"/>
      <c r="AU9" s="56"/>
      <c r="AV9" s="56"/>
      <c r="AW9" s="56"/>
      <c r="AX9" s="56"/>
      <c r="AY9" s="58"/>
      <c r="AZ9" s="57"/>
      <c r="BA9" s="56"/>
      <c r="BB9" s="56"/>
      <c r="BC9" s="56"/>
      <c r="BD9" s="56"/>
      <c r="BE9" s="56"/>
      <c r="BF9" s="57"/>
      <c r="BG9" s="57"/>
      <c r="BH9" s="56"/>
      <c r="BI9" s="56"/>
      <c r="BJ9" s="56"/>
      <c r="BK9" s="56"/>
      <c r="BL9" s="56"/>
      <c r="BM9" s="57"/>
      <c r="BN9" s="57"/>
      <c r="BO9" s="56"/>
      <c r="BP9" s="56"/>
      <c r="BQ9" s="56"/>
      <c r="BR9" s="56"/>
      <c r="BS9" s="56"/>
      <c r="BT9" s="57"/>
      <c r="BU9" s="57"/>
      <c r="BV9" s="56"/>
      <c r="BW9" s="56"/>
      <c r="BX9" s="56"/>
      <c r="BY9" s="56"/>
      <c r="BZ9" s="56"/>
      <c r="CA9" s="57"/>
      <c r="CB9" s="57"/>
      <c r="CC9" s="56"/>
      <c r="CD9" s="56"/>
      <c r="CE9" s="56"/>
      <c r="CF9" s="56"/>
      <c r="CG9" s="56"/>
      <c r="CH9" s="57"/>
      <c r="CI9" s="57"/>
      <c r="CJ9" s="56"/>
      <c r="CK9" s="56"/>
      <c r="CL9" s="56"/>
      <c r="CM9" s="56"/>
      <c r="CN9" s="56"/>
      <c r="CO9" s="57"/>
      <c r="CP9" s="57"/>
      <c r="CQ9" s="56"/>
      <c r="CR9" s="56"/>
      <c r="CS9" s="56"/>
      <c r="CT9" s="56"/>
      <c r="CU9" s="56"/>
      <c r="CV9" s="57"/>
      <c r="CW9" s="57"/>
      <c r="CX9" s="56"/>
      <c r="CY9" s="56"/>
      <c r="CZ9" s="56"/>
      <c r="DA9" s="56"/>
      <c r="DB9" s="56"/>
      <c r="DC9" s="57"/>
      <c r="DD9" s="57"/>
      <c r="DE9" s="56"/>
      <c r="DF9" s="56"/>
      <c r="DG9" s="56"/>
      <c r="DH9" s="56"/>
      <c r="DI9" s="56"/>
      <c r="DJ9" s="57"/>
      <c r="DK9" s="57"/>
      <c r="DL9" s="56"/>
      <c r="DM9" s="56"/>
      <c r="DN9" s="56"/>
      <c r="DO9" s="56"/>
      <c r="DP9" s="56"/>
      <c r="DQ9" s="57"/>
      <c r="DR9" s="57"/>
      <c r="DS9" s="56"/>
      <c r="DT9" s="56"/>
      <c r="DU9" s="56"/>
      <c r="DV9" s="56"/>
      <c r="DW9" s="56"/>
      <c r="DX9" s="57"/>
      <c r="DY9" s="57"/>
      <c r="DZ9" s="56"/>
      <c r="EA9" s="56"/>
      <c r="EB9" s="56"/>
      <c r="EC9" s="56"/>
      <c r="ED9" s="56"/>
      <c r="EE9" s="57"/>
      <c r="EF9" s="57"/>
      <c r="EG9" s="56"/>
      <c r="EH9" s="56"/>
      <c r="EI9" s="56"/>
      <c r="EJ9" s="56"/>
      <c r="EK9" s="56"/>
      <c r="EL9" s="57"/>
      <c r="EM9" s="57"/>
      <c r="EN9" s="56"/>
      <c r="EO9" s="56"/>
      <c r="EP9" s="56"/>
      <c r="EQ9" s="56"/>
      <c r="ER9" s="56"/>
      <c r="ES9" s="57"/>
      <c r="ET9" s="57"/>
      <c r="EU9" s="56"/>
      <c r="EV9" s="56"/>
      <c r="EW9" s="56"/>
      <c r="EX9" s="56"/>
      <c r="EY9" s="56"/>
      <c r="EZ9" s="57"/>
      <c r="FA9" s="57"/>
      <c r="FB9" s="56"/>
      <c r="FC9" s="56"/>
      <c r="FD9" s="56"/>
      <c r="FE9" s="56"/>
      <c r="FF9" s="56"/>
      <c r="FG9" s="57"/>
      <c r="FH9" s="57"/>
      <c r="FI9" s="56"/>
      <c r="FJ9" s="56"/>
      <c r="FK9" s="56"/>
      <c r="FL9" s="56"/>
      <c r="FM9" s="56"/>
      <c r="FN9" s="57"/>
      <c r="FO9" s="57"/>
    </row>
    <row r="10" spans="1:171" s="59" customFormat="1" ht="18">
      <c r="A10" s="4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10" s="60" t="s">
        <v>17</v>
      </c>
      <c r="C10" s="50" t="s">
        <v>16</v>
      </c>
      <c r="D10" s="51"/>
      <c r="E10" s="61">
        <f>F9</f>
        <v>44075</v>
      </c>
      <c r="F10" s="41">
        <f t="shared" si="11"/>
        <v>44077</v>
      </c>
      <c r="G10" s="52">
        <v>3</v>
      </c>
      <c r="H10" s="53">
        <v>0</v>
      </c>
      <c r="I10" s="54">
        <f t="shared" si="12"/>
        <v>3</v>
      </c>
      <c r="J10" s="55"/>
      <c r="K10" s="56"/>
      <c r="L10" s="56"/>
      <c r="M10" s="56"/>
      <c r="N10" s="56"/>
      <c r="O10" s="56"/>
      <c r="P10" s="57"/>
      <c r="Q10" s="57"/>
      <c r="R10" s="56"/>
      <c r="S10" s="56"/>
      <c r="T10" s="56"/>
      <c r="U10" s="56"/>
      <c r="V10" s="56"/>
      <c r="W10" s="57"/>
      <c r="X10" s="57"/>
      <c r="Y10" s="56"/>
      <c r="Z10" s="56"/>
      <c r="AA10" s="56"/>
      <c r="AB10" s="56"/>
      <c r="AC10" s="56"/>
      <c r="AD10" s="57"/>
      <c r="AE10" s="57"/>
      <c r="AF10" s="56"/>
      <c r="AG10" s="56"/>
      <c r="AH10" s="56"/>
      <c r="AI10" s="56"/>
      <c r="AJ10" s="56"/>
      <c r="AK10" s="57"/>
      <c r="AL10" s="57"/>
      <c r="AM10" s="56"/>
      <c r="AN10" s="56"/>
      <c r="AO10" s="56"/>
      <c r="AP10" s="56"/>
      <c r="AQ10" s="56"/>
      <c r="AR10" s="57"/>
      <c r="AS10" s="57"/>
      <c r="AT10" s="56"/>
      <c r="AU10" s="56"/>
      <c r="AV10" s="56"/>
      <c r="AW10" s="56"/>
      <c r="AX10" s="56"/>
      <c r="AY10" s="58"/>
      <c r="AZ10" s="57"/>
      <c r="BA10" s="56"/>
      <c r="BB10" s="56"/>
      <c r="BC10" s="56"/>
      <c r="BD10" s="56"/>
      <c r="BE10" s="56"/>
      <c r="BF10" s="57"/>
      <c r="BG10" s="57"/>
      <c r="BH10" s="56"/>
      <c r="BI10" s="56"/>
      <c r="BJ10" s="56"/>
      <c r="BK10" s="56"/>
      <c r="BL10" s="56"/>
      <c r="BM10" s="57"/>
      <c r="BN10" s="57"/>
      <c r="BO10" s="56"/>
      <c r="BP10" s="56"/>
      <c r="BQ10" s="56"/>
      <c r="BR10" s="56"/>
      <c r="BS10" s="56"/>
      <c r="BT10" s="57"/>
      <c r="BU10" s="57"/>
      <c r="BV10" s="56"/>
      <c r="BW10" s="56"/>
      <c r="BX10" s="56"/>
      <c r="BY10" s="56"/>
      <c r="BZ10" s="56"/>
      <c r="CA10" s="57"/>
      <c r="CB10" s="57"/>
      <c r="CC10" s="56"/>
      <c r="CD10" s="56"/>
      <c r="CE10" s="56"/>
      <c r="CF10" s="56"/>
      <c r="CG10" s="56"/>
      <c r="CH10" s="57"/>
      <c r="CI10" s="57"/>
      <c r="CJ10" s="56"/>
      <c r="CK10" s="56"/>
      <c r="CL10" s="56"/>
      <c r="CM10" s="56"/>
      <c r="CN10" s="56"/>
      <c r="CO10" s="57"/>
      <c r="CP10" s="57"/>
      <c r="CQ10" s="56"/>
      <c r="CR10" s="56"/>
      <c r="CS10" s="56"/>
      <c r="CT10" s="56"/>
      <c r="CU10" s="56"/>
      <c r="CV10" s="57"/>
      <c r="CW10" s="57"/>
      <c r="CX10" s="56"/>
      <c r="CY10" s="56"/>
      <c r="CZ10" s="56"/>
      <c r="DA10" s="56"/>
      <c r="DB10" s="56"/>
      <c r="DC10" s="57"/>
      <c r="DD10" s="57"/>
      <c r="DE10" s="56"/>
      <c r="DF10" s="56"/>
      <c r="DG10" s="56"/>
      <c r="DH10" s="56"/>
      <c r="DI10" s="56"/>
      <c r="DJ10" s="57"/>
      <c r="DK10" s="57"/>
      <c r="DL10" s="56"/>
      <c r="DM10" s="56"/>
      <c r="DN10" s="56"/>
      <c r="DO10" s="56"/>
      <c r="DP10" s="56"/>
      <c r="DQ10" s="57"/>
      <c r="DR10" s="57"/>
      <c r="DS10" s="56"/>
      <c r="DT10" s="56"/>
      <c r="DU10" s="56"/>
      <c r="DV10" s="56"/>
      <c r="DW10" s="56"/>
      <c r="DX10" s="57"/>
      <c r="DY10" s="57"/>
      <c r="DZ10" s="56"/>
      <c r="EA10" s="56"/>
      <c r="EB10" s="56"/>
      <c r="EC10" s="56"/>
      <c r="ED10" s="56"/>
      <c r="EE10" s="57"/>
      <c r="EF10" s="57"/>
      <c r="EG10" s="56"/>
      <c r="EH10" s="56"/>
      <c r="EI10" s="56"/>
      <c r="EJ10" s="56"/>
      <c r="EK10" s="56"/>
      <c r="EL10" s="57"/>
      <c r="EM10" s="57"/>
      <c r="EN10" s="56"/>
      <c r="EO10" s="56"/>
      <c r="EP10" s="56"/>
      <c r="EQ10" s="56"/>
      <c r="ER10" s="56"/>
      <c r="ES10" s="57"/>
      <c r="ET10" s="57"/>
      <c r="EU10" s="56"/>
      <c r="EV10" s="56"/>
      <c r="EW10" s="56"/>
      <c r="EX10" s="56"/>
      <c r="EY10" s="56"/>
      <c r="EZ10" s="57"/>
      <c r="FA10" s="57"/>
      <c r="FB10" s="56"/>
      <c r="FC10" s="56"/>
      <c r="FD10" s="56"/>
      <c r="FE10" s="56"/>
      <c r="FF10" s="56"/>
      <c r="FG10" s="57"/>
      <c r="FH10" s="57"/>
      <c r="FI10" s="56"/>
      <c r="FJ10" s="56"/>
      <c r="FK10" s="56"/>
      <c r="FL10" s="56"/>
      <c r="FM10" s="56"/>
      <c r="FN10" s="57"/>
      <c r="FO10" s="57"/>
    </row>
    <row r="11" spans="1:171" s="64" customFormat="1" ht="18">
      <c r="A11" s="49" t="s">
        <v>18</v>
      </c>
      <c r="B11" s="62" t="s">
        <v>19</v>
      </c>
      <c r="C11" s="50" t="s">
        <v>16</v>
      </c>
      <c r="D11" s="51"/>
      <c r="E11" s="61">
        <f>F10</f>
        <v>44077</v>
      </c>
      <c r="F11" s="41">
        <f t="shared" si="11"/>
        <v>44080</v>
      </c>
      <c r="G11" s="52">
        <v>4</v>
      </c>
      <c r="H11" s="53">
        <v>0</v>
      </c>
      <c r="I11" s="54">
        <f t="shared" si="12"/>
        <v>2</v>
      </c>
      <c r="J11" s="55"/>
      <c r="K11" s="56"/>
      <c r="L11" s="56"/>
      <c r="M11" s="63"/>
      <c r="N11" s="56"/>
      <c r="O11" s="56"/>
      <c r="P11" s="57"/>
      <c r="Q11" s="57"/>
      <c r="R11" s="56"/>
      <c r="S11" s="56"/>
      <c r="T11" s="56"/>
      <c r="U11" s="56"/>
      <c r="V11" s="56"/>
      <c r="W11" s="57"/>
      <c r="X11" s="57"/>
      <c r="Y11" s="56"/>
      <c r="Z11" s="56"/>
      <c r="AA11" s="56"/>
      <c r="AB11" s="56"/>
      <c r="AC11" s="56"/>
      <c r="AD11" s="57"/>
      <c r="AE11" s="57"/>
      <c r="AF11" s="56"/>
      <c r="AG11" s="56"/>
      <c r="AH11" s="56"/>
      <c r="AI11" s="56"/>
      <c r="AJ11" s="56"/>
      <c r="AK11" s="57"/>
      <c r="AL11" s="57"/>
      <c r="AM11" s="56"/>
      <c r="AN11" s="56"/>
      <c r="AO11" s="56"/>
      <c r="AP11" s="56"/>
      <c r="AQ11" s="56"/>
      <c r="AR11" s="57"/>
      <c r="AS11" s="57"/>
      <c r="AT11" s="56"/>
      <c r="AU11" s="56"/>
      <c r="AV11" s="56"/>
      <c r="AW11" s="56"/>
      <c r="AX11" s="56"/>
      <c r="AY11" s="57"/>
      <c r="AZ11" s="57"/>
      <c r="BA11" s="56"/>
      <c r="BB11" s="56"/>
      <c r="BC11" s="56"/>
      <c r="BD11" s="56"/>
      <c r="BE11" s="56"/>
      <c r="BF11" s="57"/>
      <c r="BG11" s="57"/>
      <c r="BH11" s="56"/>
      <c r="BI11" s="56"/>
      <c r="BJ11" s="56"/>
      <c r="BK11" s="56"/>
      <c r="BL11" s="56"/>
      <c r="BM11" s="57"/>
      <c r="BN11" s="57"/>
      <c r="BO11" s="56"/>
      <c r="BP11" s="56"/>
      <c r="BQ11" s="56"/>
      <c r="BR11" s="56"/>
      <c r="BS11" s="56"/>
      <c r="BT11" s="57"/>
      <c r="BU11" s="57"/>
      <c r="BV11" s="56"/>
      <c r="BW11" s="56"/>
      <c r="BX11" s="56"/>
      <c r="BY11" s="56"/>
      <c r="BZ11" s="56"/>
      <c r="CA11" s="57"/>
      <c r="CB11" s="57"/>
      <c r="CC11" s="56"/>
      <c r="CD11" s="56"/>
      <c r="CE11" s="56"/>
      <c r="CF11" s="56"/>
      <c r="CG11" s="56"/>
      <c r="CH11" s="57"/>
      <c r="CI11" s="57"/>
      <c r="CJ11" s="56"/>
      <c r="CK11" s="56"/>
      <c r="CL11" s="56"/>
      <c r="CM11" s="56"/>
      <c r="CN11" s="56"/>
      <c r="CO11" s="57"/>
      <c r="CP11" s="57"/>
      <c r="CQ11" s="56"/>
      <c r="CR11" s="56"/>
      <c r="CS11" s="56"/>
      <c r="CT11" s="56"/>
      <c r="CU11" s="56"/>
      <c r="CV11" s="57"/>
      <c r="CW11" s="57"/>
      <c r="CX11" s="56"/>
      <c r="CY11" s="56"/>
      <c r="CZ11" s="56"/>
      <c r="DA11" s="56"/>
      <c r="DB11" s="56"/>
      <c r="DC11" s="57"/>
      <c r="DD11" s="57"/>
      <c r="DE11" s="56"/>
      <c r="DF11" s="56"/>
      <c r="DG11" s="56"/>
      <c r="DH11" s="56"/>
      <c r="DI11" s="56"/>
      <c r="DJ11" s="57"/>
      <c r="DK11" s="57"/>
      <c r="DL11" s="56"/>
      <c r="DM11" s="56"/>
      <c r="DN11" s="56"/>
      <c r="DO11" s="56"/>
      <c r="DP11" s="56"/>
      <c r="DQ11" s="57"/>
      <c r="DR11" s="57"/>
      <c r="DS11" s="56"/>
      <c r="DT11" s="56"/>
      <c r="DU11" s="56"/>
      <c r="DV11" s="56"/>
      <c r="DW11" s="56"/>
      <c r="DX11" s="57"/>
      <c r="DY11" s="57"/>
      <c r="DZ11" s="56"/>
      <c r="EA11" s="56"/>
      <c r="EB11" s="56"/>
      <c r="EC11" s="56"/>
      <c r="ED11" s="56"/>
      <c r="EE11" s="57"/>
      <c r="EF11" s="57"/>
      <c r="EG11" s="56"/>
      <c r="EH11" s="56"/>
      <c r="EI11" s="56"/>
      <c r="EJ11" s="56"/>
      <c r="EK11" s="56"/>
      <c r="EL11" s="57"/>
      <c r="EM11" s="57"/>
      <c r="EN11" s="56"/>
      <c r="EO11" s="56"/>
      <c r="EP11" s="56"/>
      <c r="EQ11" s="56"/>
      <c r="ER11" s="56"/>
      <c r="ES11" s="57"/>
      <c r="ET11" s="57"/>
      <c r="EU11" s="56"/>
      <c r="EV11" s="56"/>
      <c r="EW11" s="56"/>
      <c r="EX11" s="56"/>
      <c r="EY11" s="56"/>
      <c r="EZ11" s="57"/>
      <c r="FA11" s="57"/>
      <c r="FB11" s="56"/>
      <c r="FC11" s="56"/>
      <c r="FD11" s="56"/>
      <c r="FE11" s="56"/>
      <c r="FF11" s="56"/>
      <c r="FG11" s="57"/>
      <c r="FH11" s="57"/>
      <c r="FI11" s="56"/>
      <c r="FJ11" s="56"/>
      <c r="FK11" s="56"/>
      <c r="FL11" s="56"/>
      <c r="FM11" s="56"/>
      <c r="FN11" s="57"/>
      <c r="FO11" s="57"/>
    </row>
    <row r="12" spans="1:171" s="64" customFormat="1" ht="18">
      <c r="A12" s="49" t="s">
        <v>20</v>
      </c>
      <c r="B12" s="62" t="s">
        <v>21</v>
      </c>
      <c r="C12" s="50" t="s">
        <v>16</v>
      </c>
      <c r="D12" s="51"/>
      <c r="E12" s="61">
        <f>F11</f>
        <v>44080</v>
      </c>
      <c r="F12" s="41">
        <f t="shared" si="11"/>
        <v>44083</v>
      </c>
      <c r="G12" s="52">
        <v>4</v>
      </c>
      <c r="H12" s="53">
        <v>0</v>
      </c>
      <c r="I12" s="54">
        <f t="shared" si="12"/>
        <v>3</v>
      </c>
      <c r="J12" s="55"/>
      <c r="K12" s="56"/>
      <c r="L12" s="56"/>
      <c r="M12" s="56"/>
      <c r="N12" s="56"/>
      <c r="O12" s="56"/>
      <c r="P12" s="57"/>
      <c r="Q12" s="57"/>
      <c r="R12" s="56"/>
      <c r="S12" s="56"/>
      <c r="T12" s="56"/>
      <c r="U12" s="56"/>
      <c r="V12" s="56"/>
      <c r="W12" s="57"/>
      <c r="X12" s="57"/>
      <c r="Y12" s="56"/>
      <c r="Z12" s="56"/>
      <c r="AA12" s="56"/>
      <c r="AB12" s="56"/>
      <c r="AC12" s="56"/>
      <c r="AD12" s="57"/>
      <c r="AE12" s="57"/>
      <c r="AF12" s="56"/>
      <c r="AG12" s="56"/>
      <c r="AH12" s="56"/>
      <c r="AI12" s="56"/>
      <c r="AJ12" s="56"/>
      <c r="AK12" s="57"/>
      <c r="AL12" s="57"/>
      <c r="AM12" s="56"/>
      <c r="AN12" s="56"/>
      <c r="AO12" s="56"/>
      <c r="AP12" s="56"/>
      <c r="AQ12" s="56"/>
      <c r="AR12" s="57"/>
      <c r="AS12" s="57"/>
      <c r="AT12" s="56"/>
      <c r="AU12" s="56"/>
      <c r="AV12" s="56"/>
      <c r="AW12" s="56"/>
      <c r="AX12" s="56"/>
      <c r="AY12" s="57"/>
      <c r="AZ12" s="57"/>
      <c r="BA12" s="56"/>
      <c r="BB12" s="56"/>
      <c r="BC12" s="56"/>
      <c r="BD12" s="56"/>
      <c r="BE12" s="56"/>
      <c r="BF12" s="57"/>
      <c r="BG12" s="57"/>
      <c r="BH12" s="56"/>
      <c r="BI12" s="56"/>
      <c r="BJ12" s="56"/>
      <c r="BK12" s="56"/>
      <c r="BL12" s="56"/>
      <c r="BM12" s="57"/>
      <c r="BN12" s="57"/>
      <c r="BO12" s="56"/>
      <c r="BP12" s="56"/>
      <c r="BQ12" s="56"/>
      <c r="BR12" s="56"/>
      <c r="BS12" s="56"/>
      <c r="BT12" s="57"/>
      <c r="BU12" s="57"/>
      <c r="BV12" s="56"/>
      <c r="BW12" s="56"/>
      <c r="BX12" s="56"/>
      <c r="BY12" s="56"/>
      <c r="BZ12" s="56"/>
      <c r="CA12" s="57"/>
      <c r="CB12" s="57"/>
      <c r="CC12" s="56"/>
      <c r="CD12" s="56"/>
      <c r="CE12" s="56"/>
      <c r="CF12" s="56"/>
      <c r="CG12" s="56"/>
      <c r="CH12" s="57"/>
      <c r="CI12" s="57"/>
      <c r="CJ12" s="56"/>
      <c r="CK12" s="56"/>
      <c r="CL12" s="56"/>
      <c r="CM12" s="56"/>
      <c r="CN12" s="56"/>
      <c r="CO12" s="57"/>
      <c r="CP12" s="57"/>
      <c r="CQ12" s="56"/>
      <c r="CR12" s="56"/>
      <c r="CS12" s="56"/>
      <c r="CT12" s="56"/>
      <c r="CU12" s="56"/>
      <c r="CV12" s="57"/>
      <c r="CW12" s="57"/>
      <c r="CX12" s="56"/>
      <c r="CY12" s="56"/>
      <c r="CZ12" s="56"/>
      <c r="DA12" s="56"/>
      <c r="DB12" s="56"/>
      <c r="DC12" s="57"/>
      <c r="DD12" s="57"/>
      <c r="DE12" s="56"/>
      <c r="DF12" s="56"/>
      <c r="DG12" s="56"/>
      <c r="DH12" s="56"/>
      <c r="DI12" s="56"/>
      <c r="DJ12" s="57"/>
      <c r="DK12" s="57"/>
      <c r="DL12" s="56"/>
      <c r="DM12" s="56"/>
      <c r="DN12" s="56"/>
      <c r="DO12" s="56"/>
      <c r="DP12" s="56"/>
      <c r="DQ12" s="57"/>
      <c r="DR12" s="57"/>
      <c r="DS12" s="56"/>
      <c r="DT12" s="56"/>
      <c r="DU12" s="56"/>
      <c r="DV12" s="56"/>
      <c r="DW12" s="56"/>
      <c r="DX12" s="57"/>
      <c r="DY12" s="57"/>
      <c r="DZ12" s="56"/>
      <c r="EA12" s="56"/>
      <c r="EB12" s="56"/>
      <c r="EC12" s="56"/>
      <c r="ED12" s="56"/>
      <c r="EE12" s="57"/>
      <c r="EF12" s="57"/>
      <c r="EG12" s="56"/>
      <c r="EH12" s="56"/>
      <c r="EI12" s="56"/>
      <c r="EJ12" s="56"/>
      <c r="EK12" s="56"/>
      <c r="EL12" s="57"/>
      <c r="EM12" s="57"/>
      <c r="EN12" s="56"/>
      <c r="EO12" s="56"/>
      <c r="EP12" s="56"/>
      <c r="EQ12" s="56"/>
      <c r="ER12" s="56"/>
      <c r="ES12" s="57"/>
      <c r="ET12" s="57"/>
      <c r="EU12" s="56"/>
      <c r="EV12" s="56"/>
      <c r="EW12" s="56"/>
      <c r="EX12" s="56"/>
      <c r="EY12" s="56"/>
      <c r="EZ12" s="57"/>
      <c r="FA12" s="57"/>
      <c r="FB12" s="56"/>
      <c r="FC12" s="56"/>
      <c r="FD12" s="56"/>
      <c r="FE12" s="56"/>
      <c r="FF12" s="56"/>
      <c r="FG12" s="57"/>
      <c r="FH12" s="57"/>
      <c r="FI12" s="56"/>
      <c r="FJ12" s="56"/>
      <c r="FK12" s="56"/>
      <c r="FL12" s="56"/>
      <c r="FM12" s="56"/>
      <c r="FN12" s="57"/>
      <c r="FO12" s="57"/>
    </row>
    <row r="13" spans="1:171" s="64" customFormat="1" ht="18">
      <c r="A13" s="49" t="s">
        <v>22</v>
      </c>
      <c r="B13" s="65" t="s">
        <v>23</v>
      </c>
      <c r="C13" s="50" t="s">
        <v>16</v>
      </c>
      <c r="D13" s="51"/>
      <c r="E13" s="61">
        <f>F12</f>
        <v>44083</v>
      </c>
      <c r="F13" s="41">
        <f t="shared" si="11"/>
        <v>44090</v>
      </c>
      <c r="G13" s="52">
        <v>8</v>
      </c>
      <c r="H13" s="53">
        <v>0</v>
      </c>
      <c r="I13" s="54">
        <f t="shared" si="12"/>
        <v>6</v>
      </c>
      <c r="J13" s="55"/>
      <c r="K13" s="56"/>
      <c r="L13" s="56"/>
      <c r="M13" s="56"/>
      <c r="N13" s="56"/>
      <c r="O13" s="56"/>
      <c r="P13" s="57"/>
      <c r="Q13" s="57"/>
      <c r="R13" s="56"/>
      <c r="S13" s="56"/>
      <c r="T13" s="56"/>
      <c r="U13" s="56"/>
      <c r="V13" s="56"/>
      <c r="W13" s="57"/>
      <c r="X13" s="57"/>
      <c r="Y13" s="56"/>
      <c r="Z13" s="56"/>
      <c r="AA13" s="56"/>
      <c r="AB13" s="56"/>
      <c r="AC13" s="56"/>
      <c r="AD13" s="57"/>
      <c r="AE13" s="57"/>
      <c r="AF13" s="56"/>
      <c r="AG13" s="56"/>
      <c r="AH13" s="56"/>
      <c r="AI13" s="56"/>
      <c r="AJ13" s="56"/>
      <c r="AK13" s="57"/>
      <c r="AL13" s="57"/>
      <c r="AM13" s="56"/>
      <c r="AN13" s="56"/>
      <c r="AO13" s="56"/>
      <c r="AP13" s="56"/>
      <c r="AQ13" s="56"/>
      <c r="AR13" s="57"/>
      <c r="AS13" s="57"/>
      <c r="AT13" s="56"/>
      <c r="AU13" s="56"/>
      <c r="AV13" s="56"/>
      <c r="AW13" s="56"/>
      <c r="AX13" s="56"/>
      <c r="AY13" s="57"/>
      <c r="AZ13" s="57"/>
      <c r="BA13" s="56"/>
      <c r="BB13" s="56"/>
      <c r="BC13" s="56"/>
      <c r="BD13" s="56"/>
      <c r="BE13" s="56"/>
      <c r="BF13" s="57"/>
      <c r="BG13" s="57"/>
      <c r="BH13" s="56"/>
      <c r="BI13" s="56"/>
      <c r="BJ13" s="56"/>
      <c r="BK13" s="56"/>
      <c r="BL13" s="56"/>
      <c r="BM13" s="57"/>
      <c r="BN13" s="57"/>
      <c r="BO13" s="56"/>
      <c r="BP13" s="56"/>
      <c r="BQ13" s="56"/>
      <c r="BR13" s="56"/>
      <c r="BS13" s="56"/>
      <c r="BT13" s="57"/>
      <c r="BU13" s="57"/>
      <c r="BV13" s="56"/>
      <c r="BW13" s="56"/>
      <c r="BX13" s="56"/>
      <c r="BY13" s="56"/>
      <c r="BZ13" s="56"/>
      <c r="CA13" s="57"/>
      <c r="CB13" s="57"/>
      <c r="CC13" s="56"/>
      <c r="CD13" s="56"/>
      <c r="CE13" s="56"/>
      <c r="CF13" s="56"/>
      <c r="CG13" s="56"/>
      <c r="CH13" s="57"/>
      <c r="CI13" s="57"/>
      <c r="CJ13" s="56"/>
      <c r="CK13" s="56"/>
      <c r="CL13" s="56"/>
      <c r="CM13" s="56"/>
      <c r="CN13" s="56"/>
      <c r="CO13" s="57"/>
      <c r="CP13" s="57"/>
      <c r="CQ13" s="56"/>
      <c r="CR13" s="56"/>
      <c r="CS13" s="56"/>
      <c r="CT13" s="56"/>
      <c r="CU13" s="56"/>
      <c r="CV13" s="57"/>
      <c r="CW13" s="57"/>
      <c r="CX13" s="56"/>
      <c r="CY13" s="56"/>
      <c r="CZ13" s="56"/>
      <c r="DA13" s="56"/>
      <c r="DB13" s="56"/>
      <c r="DC13" s="57"/>
      <c r="DD13" s="57"/>
      <c r="DE13" s="56"/>
      <c r="DF13" s="56"/>
      <c r="DG13" s="56"/>
      <c r="DH13" s="56"/>
      <c r="DI13" s="56"/>
      <c r="DJ13" s="57"/>
      <c r="DK13" s="57"/>
      <c r="DL13" s="56"/>
      <c r="DM13" s="56"/>
      <c r="DN13" s="56"/>
      <c r="DO13" s="56"/>
      <c r="DP13" s="56"/>
      <c r="DQ13" s="57"/>
      <c r="DR13" s="57"/>
      <c r="DS13" s="56"/>
      <c r="DT13" s="56"/>
      <c r="DU13" s="56"/>
      <c r="DV13" s="56"/>
      <c r="DW13" s="56"/>
      <c r="DX13" s="57"/>
      <c r="DY13" s="57"/>
      <c r="DZ13" s="56"/>
      <c r="EA13" s="56"/>
      <c r="EB13" s="56"/>
      <c r="EC13" s="56"/>
      <c r="ED13" s="56"/>
      <c r="EE13" s="57"/>
      <c r="EF13" s="57"/>
      <c r="EG13" s="56"/>
      <c r="EH13" s="56"/>
      <c r="EI13" s="56"/>
      <c r="EJ13" s="56"/>
      <c r="EK13" s="56"/>
      <c r="EL13" s="57"/>
      <c r="EM13" s="57"/>
      <c r="EN13" s="56"/>
      <c r="EO13" s="56"/>
      <c r="EP13" s="56"/>
      <c r="EQ13" s="56"/>
      <c r="ER13" s="56"/>
      <c r="ES13" s="57"/>
      <c r="ET13" s="57"/>
      <c r="EU13" s="56"/>
      <c r="EV13" s="56"/>
      <c r="EW13" s="56"/>
      <c r="EX13" s="56"/>
      <c r="EY13" s="56"/>
      <c r="EZ13" s="57"/>
      <c r="FA13" s="57"/>
      <c r="FB13" s="56"/>
      <c r="FC13" s="56"/>
      <c r="FD13" s="56"/>
      <c r="FE13" s="56"/>
      <c r="FF13" s="56"/>
      <c r="FG13" s="57"/>
      <c r="FH13" s="57"/>
      <c r="FI13" s="56"/>
      <c r="FJ13" s="56"/>
      <c r="FK13" s="56"/>
      <c r="FL13" s="56"/>
      <c r="FM13" s="56"/>
      <c r="FN13" s="57"/>
      <c r="FO13" s="57"/>
    </row>
    <row r="14" spans="1:171" s="48" customFormat="1" ht="18">
      <c r="A14" s="66">
        <v>2</v>
      </c>
      <c r="B14" s="67" t="s">
        <v>24</v>
      </c>
      <c r="D14" s="68"/>
      <c r="E14" s="61">
        <f>F13</f>
        <v>44090</v>
      </c>
      <c r="F14" s="41">
        <f t="shared" si="11"/>
        <v>44144</v>
      </c>
      <c r="G14" s="69">
        <f>SUM(G15:G28)</f>
        <v>55</v>
      </c>
      <c r="H14" s="70">
        <v>0</v>
      </c>
      <c r="I14" s="71">
        <f t="shared" si="12"/>
        <v>39</v>
      </c>
      <c r="J14" s="72"/>
      <c r="K14" s="73"/>
      <c r="L14" s="73"/>
      <c r="M14" s="73"/>
      <c r="N14" s="73"/>
      <c r="O14" s="73"/>
      <c r="P14" s="57"/>
      <c r="Q14" s="57"/>
      <c r="R14" s="73"/>
      <c r="S14" s="73"/>
      <c r="T14" s="73"/>
      <c r="U14" s="73"/>
      <c r="V14" s="73"/>
      <c r="W14" s="57"/>
      <c r="X14" s="57"/>
      <c r="Y14" s="73"/>
      <c r="Z14" s="73"/>
      <c r="AA14" s="73"/>
      <c r="AB14" s="73"/>
      <c r="AC14" s="73"/>
      <c r="AD14" s="57"/>
      <c r="AE14" s="57"/>
      <c r="AF14" s="73"/>
      <c r="AG14" s="73"/>
      <c r="AH14" s="73"/>
      <c r="AI14" s="73"/>
      <c r="AJ14" s="73"/>
      <c r="AK14" s="57"/>
      <c r="AL14" s="57"/>
      <c r="AM14" s="73"/>
      <c r="AN14" s="73"/>
      <c r="AO14" s="73"/>
      <c r="AP14" s="73"/>
      <c r="AQ14" s="73"/>
      <c r="AR14" s="57"/>
      <c r="AS14" s="57"/>
      <c r="AT14" s="73"/>
      <c r="AU14" s="73"/>
      <c r="AV14" s="73"/>
      <c r="AW14" s="73"/>
      <c r="AX14" s="73"/>
      <c r="AY14" s="57"/>
      <c r="AZ14" s="57"/>
      <c r="BA14" s="73"/>
      <c r="BB14" s="73"/>
      <c r="BC14" s="73"/>
      <c r="BD14" s="73"/>
      <c r="BE14" s="73"/>
      <c r="BF14" s="57"/>
      <c r="BG14" s="57"/>
      <c r="BH14" s="73"/>
      <c r="BI14" s="73"/>
      <c r="BJ14" s="73"/>
      <c r="BK14" s="73"/>
      <c r="BL14" s="73"/>
      <c r="BM14" s="57"/>
      <c r="BN14" s="57"/>
      <c r="BO14" s="73"/>
      <c r="BP14" s="73"/>
      <c r="BQ14" s="73"/>
      <c r="BR14" s="73"/>
      <c r="BS14" s="73"/>
      <c r="BT14" s="57"/>
      <c r="BU14" s="57"/>
      <c r="BV14" s="73"/>
      <c r="BW14" s="73"/>
      <c r="BX14" s="73"/>
      <c r="BY14" s="73"/>
      <c r="BZ14" s="73"/>
      <c r="CA14" s="57"/>
      <c r="CB14" s="57"/>
      <c r="CC14" s="73"/>
      <c r="CD14" s="73"/>
      <c r="CE14" s="73"/>
      <c r="CF14" s="73"/>
      <c r="CG14" s="73"/>
      <c r="CH14" s="57"/>
      <c r="CI14" s="57"/>
      <c r="CJ14" s="73"/>
      <c r="CK14" s="73"/>
      <c r="CL14" s="73"/>
      <c r="CM14" s="73"/>
      <c r="CN14" s="73"/>
      <c r="CO14" s="57"/>
      <c r="CP14" s="57"/>
      <c r="CQ14" s="73"/>
      <c r="CR14" s="73"/>
      <c r="CS14" s="73"/>
      <c r="CT14" s="73"/>
      <c r="CU14" s="73"/>
      <c r="CV14" s="57"/>
      <c r="CW14" s="57"/>
      <c r="CX14" s="73"/>
      <c r="CY14" s="73"/>
      <c r="CZ14" s="73"/>
      <c r="DA14" s="73"/>
      <c r="DB14" s="73"/>
      <c r="DC14" s="57"/>
      <c r="DD14" s="57"/>
      <c r="DE14" s="73"/>
      <c r="DF14" s="73"/>
      <c r="DG14" s="73"/>
      <c r="DH14" s="73"/>
      <c r="DI14" s="73"/>
      <c r="DJ14" s="57"/>
      <c r="DK14" s="57"/>
      <c r="DL14" s="73"/>
      <c r="DM14" s="73"/>
      <c r="DN14" s="73"/>
      <c r="DO14" s="73"/>
      <c r="DP14" s="73"/>
      <c r="DQ14" s="57"/>
      <c r="DR14" s="57"/>
      <c r="DS14" s="73"/>
      <c r="DT14" s="73"/>
      <c r="DU14" s="73"/>
      <c r="DV14" s="73"/>
      <c r="DW14" s="73"/>
      <c r="DX14" s="57"/>
      <c r="DY14" s="57"/>
      <c r="DZ14" s="73"/>
      <c r="EA14" s="73"/>
      <c r="EB14" s="73"/>
      <c r="EC14" s="73"/>
      <c r="ED14" s="73"/>
      <c r="EE14" s="57"/>
      <c r="EF14" s="57"/>
      <c r="EG14" s="73"/>
      <c r="EH14" s="73"/>
      <c r="EI14" s="73"/>
      <c r="EJ14" s="73"/>
      <c r="EK14" s="73"/>
      <c r="EL14" s="57"/>
      <c r="EM14" s="57"/>
      <c r="EN14" s="73"/>
      <c r="EO14" s="73"/>
      <c r="EP14" s="73"/>
      <c r="EQ14" s="73"/>
      <c r="ER14" s="73"/>
      <c r="ES14" s="57"/>
      <c r="ET14" s="57"/>
      <c r="EU14" s="73"/>
      <c r="EV14" s="73"/>
      <c r="EW14" s="73"/>
      <c r="EX14" s="73"/>
      <c r="EY14" s="73"/>
      <c r="EZ14" s="57"/>
      <c r="FA14" s="57"/>
      <c r="FB14" s="73"/>
      <c r="FC14" s="73"/>
      <c r="FD14" s="73"/>
      <c r="FE14" s="73"/>
      <c r="FF14" s="73"/>
      <c r="FG14" s="57"/>
      <c r="FH14" s="57"/>
      <c r="FI14" s="73"/>
      <c r="FJ14" s="73"/>
      <c r="FK14" s="73"/>
      <c r="FL14" s="73"/>
      <c r="FM14" s="73"/>
      <c r="FN14" s="57"/>
      <c r="FO14" s="57"/>
    </row>
    <row r="15" spans="1:171" s="64" customFormat="1" ht="18">
      <c r="A15" s="49" t="s">
        <v>25</v>
      </c>
      <c r="B15" s="62" t="s">
        <v>26</v>
      </c>
      <c r="C15" s="64" t="s">
        <v>16</v>
      </c>
      <c r="D15" s="51"/>
      <c r="E15" s="61">
        <f>E14</f>
        <v>44090</v>
      </c>
      <c r="F15" s="41">
        <f t="shared" si="11"/>
        <v>44099</v>
      </c>
      <c r="G15" s="52">
        <v>10</v>
      </c>
      <c r="H15" s="53">
        <v>0</v>
      </c>
      <c r="I15" s="54">
        <f t="shared" si="12"/>
        <v>8</v>
      </c>
      <c r="J15" s="55"/>
      <c r="K15" s="56"/>
      <c r="L15" s="56"/>
      <c r="M15" s="56"/>
      <c r="N15" s="56"/>
      <c r="O15" s="56"/>
      <c r="P15" s="57"/>
      <c r="Q15" s="57"/>
      <c r="R15" s="56"/>
      <c r="S15" s="56"/>
      <c r="T15" s="56"/>
      <c r="U15" s="56"/>
      <c r="V15" s="56"/>
      <c r="W15" s="57"/>
      <c r="X15" s="57"/>
      <c r="Y15" s="56"/>
      <c r="Z15" s="56"/>
      <c r="AA15" s="56"/>
      <c r="AB15" s="56"/>
      <c r="AC15" s="56"/>
      <c r="AD15" s="57"/>
      <c r="AE15" s="57"/>
      <c r="AF15" s="56"/>
      <c r="AG15" s="56"/>
      <c r="AH15" s="56"/>
      <c r="AI15" s="56"/>
      <c r="AJ15" s="56"/>
      <c r="AK15" s="57"/>
      <c r="AL15" s="57"/>
      <c r="AM15" s="56"/>
      <c r="AN15" s="56"/>
      <c r="AO15" s="56"/>
      <c r="AP15" s="56"/>
      <c r="AQ15" s="56"/>
      <c r="AR15" s="57"/>
      <c r="AS15" s="57"/>
      <c r="AT15" s="56"/>
      <c r="AU15" s="56"/>
      <c r="AV15" s="56"/>
      <c r="AW15" s="56"/>
      <c r="AX15" s="56"/>
      <c r="AY15" s="57"/>
      <c r="AZ15" s="57"/>
      <c r="BA15" s="56"/>
      <c r="BB15" s="56"/>
      <c r="BC15" s="56"/>
      <c r="BD15" s="56"/>
      <c r="BE15" s="56"/>
      <c r="BF15" s="57"/>
      <c r="BG15" s="57"/>
      <c r="BH15" s="56"/>
      <c r="BI15" s="56"/>
      <c r="BJ15" s="56"/>
      <c r="BK15" s="56"/>
      <c r="BL15" s="56"/>
      <c r="BM15" s="57"/>
      <c r="BN15" s="57"/>
      <c r="BO15" s="56"/>
      <c r="BP15" s="56"/>
      <c r="BQ15" s="56"/>
      <c r="BR15" s="56"/>
      <c r="BS15" s="56"/>
      <c r="BT15" s="57"/>
      <c r="BU15" s="57"/>
      <c r="BV15" s="56"/>
      <c r="BW15" s="56"/>
      <c r="BX15" s="56"/>
      <c r="BY15" s="56"/>
      <c r="BZ15" s="56"/>
      <c r="CA15" s="57"/>
      <c r="CB15" s="57"/>
      <c r="CC15" s="56"/>
      <c r="CD15" s="56"/>
      <c r="CE15" s="56"/>
      <c r="CF15" s="56"/>
      <c r="CG15" s="56"/>
      <c r="CH15" s="57"/>
      <c r="CI15" s="57"/>
      <c r="CJ15" s="56"/>
      <c r="CK15" s="56"/>
      <c r="CL15" s="56"/>
      <c r="CM15" s="56"/>
      <c r="CN15" s="56"/>
      <c r="CO15" s="57"/>
      <c r="CP15" s="57"/>
      <c r="CQ15" s="56"/>
      <c r="CR15" s="56"/>
      <c r="CS15" s="56"/>
      <c r="CT15" s="56"/>
      <c r="CU15" s="56"/>
      <c r="CV15" s="57"/>
      <c r="CW15" s="57"/>
      <c r="CX15" s="56"/>
      <c r="CY15" s="56"/>
      <c r="CZ15" s="56"/>
      <c r="DA15" s="56"/>
      <c r="DB15" s="56"/>
      <c r="DC15" s="57"/>
      <c r="DD15" s="57"/>
      <c r="DE15" s="56"/>
      <c r="DF15" s="56"/>
      <c r="DG15" s="56"/>
      <c r="DH15" s="56"/>
      <c r="DI15" s="56"/>
      <c r="DJ15" s="57"/>
      <c r="DK15" s="57"/>
      <c r="DL15" s="56"/>
      <c r="DM15" s="56"/>
      <c r="DN15" s="56"/>
      <c r="DO15" s="56"/>
      <c r="DP15" s="56"/>
      <c r="DQ15" s="57"/>
      <c r="DR15" s="57"/>
      <c r="DS15" s="56"/>
      <c r="DT15" s="56"/>
      <c r="DU15" s="56"/>
      <c r="DV15" s="56"/>
      <c r="DW15" s="56"/>
      <c r="DX15" s="57"/>
      <c r="DY15" s="57"/>
      <c r="DZ15" s="56"/>
      <c r="EA15" s="56"/>
      <c r="EB15" s="56"/>
      <c r="EC15" s="56"/>
      <c r="ED15" s="56"/>
      <c r="EE15" s="57"/>
      <c r="EF15" s="57"/>
      <c r="EG15" s="56"/>
      <c r="EH15" s="56"/>
      <c r="EI15" s="56"/>
      <c r="EJ15" s="56"/>
      <c r="EK15" s="56"/>
      <c r="EL15" s="57"/>
      <c r="EM15" s="57"/>
      <c r="EN15" s="56"/>
      <c r="EO15" s="56"/>
      <c r="EP15" s="56"/>
      <c r="EQ15" s="56"/>
      <c r="ER15" s="56"/>
      <c r="ES15" s="57"/>
      <c r="ET15" s="57"/>
      <c r="EU15" s="56"/>
      <c r="EV15" s="56"/>
      <c r="EW15" s="56"/>
      <c r="EX15" s="56"/>
      <c r="EY15" s="56"/>
      <c r="EZ15" s="57"/>
      <c r="FA15" s="57"/>
      <c r="FB15" s="56"/>
      <c r="FC15" s="56"/>
      <c r="FD15" s="56"/>
      <c r="FE15" s="56"/>
      <c r="FF15" s="56"/>
      <c r="FG15" s="57"/>
      <c r="FH15" s="57"/>
      <c r="FI15" s="56"/>
      <c r="FJ15" s="56"/>
      <c r="FK15" s="56"/>
      <c r="FL15" s="56"/>
      <c r="FM15" s="56"/>
      <c r="FN15" s="57"/>
      <c r="FO15" s="57"/>
    </row>
    <row r="16" spans="1:171" s="64" customFormat="1" ht="18">
      <c r="A16" s="49" t="s">
        <v>27</v>
      </c>
      <c r="B16" s="62" t="s">
        <v>28</v>
      </c>
      <c r="C16" s="64" t="s">
        <v>16</v>
      </c>
      <c r="D16" s="51"/>
      <c r="E16" s="61">
        <f t="shared" ref="E16:E29" si="13">F15</f>
        <v>44099</v>
      </c>
      <c r="F16" s="41">
        <f t="shared" si="11"/>
        <v>44101</v>
      </c>
      <c r="G16" s="52">
        <v>3</v>
      </c>
      <c r="H16" s="53">
        <v>0</v>
      </c>
      <c r="I16" s="54">
        <f t="shared" si="12"/>
        <v>1</v>
      </c>
      <c r="J16" s="55"/>
      <c r="K16" s="56"/>
      <c r="L16" s="56"/>
      <c r="M16" s="56"/>
      <c r="N16" s="56"/>
      <c r="O16" s="56"/>
      <c r="P16" s="57"/>
      <c r="Q16" s="57"/>
      <c r="R16" s="56"/>
      <c r="S16" s="56"/>
      <c r="T16" s="56"/>
      <c r="U16" s="56"/>
      <c r="V16" s="56"/>
      <c r="W16" s="57"/>
      <c r="X16" s="57"/>
      <c r="Y16" s="56"/>
      <c r="Z16" s="56"/>
      <c r="AA16" s="56"/>
      <c r="AB16" s="56"/>
      <c r="AC16" s="56"/>
      <c r="AD16" s="57"/>
      <c r="AE16" s="57"/>
      <c r="AF16" s="56"/>
      <c r="AG16" s="56"/>
      <c r="AH16" s="56"/>
      <c r="AI16" s="56"/>
      <c r="AJ16" s="56"/>
      <c r="AK16" s="57"/>
      <c r="AL16" s="57"/>
      <c r="AM16" s="56"/>
      <c r="AN16" s="56"/>
      <c r="AO16" s="56"/>
      <c r="AP16" s="56"/>
      <c r="AQ16" s="56"/>
      <c r="AR16" s="57"/>
      <c r="AS16" s="57"/>
      <c r="AT16" s="56"/>
      <c r="AU16" s="56"/>
      <c r="AV16" s="56"/>
      <c r="AW16" s="56"/>
      <c r="AX16" s="56"/>
      <c r="AY16" s="57"/>
      <c r="AZ16" s="57"/>
      <c r="BA16" s="56"/>
      <c r="BB16" s="56"/>
      <c r="BC16" s="56"/>
      <c r="BD16" s="56"/>
      <c r="BE16" s="56"/>
      <c r="BF16" s="57"/>
      <c r="BG16" s="57"/>
      <c r="BH16" s="56"/>
      <c r="BI16" s="56"/>
      <c r="BJ16" s="56"/>
      <c r="BK16" s="56"/>
      <c r="BL16" s="56"/>
      <c r="BM16" s="57"/>
      <c r="BN16" s="57"/>
      <c r="BO16" s="56"/>
      <c r="BP16" s="56"/>
      <c r="BQ16" s="56"/>
      <c r="BR16" s="56"/>
      <c r="BS16" s="56"/>
      <c r="BT16" s="57"/>
      <c r="BU16" s="57"/>
      <c r="BV16" s="56"/>
      <c r="BW16" s="56"/>
      <c r="BX16" s="56"/>
      <c r="BY16" s="56"/>
      <c r="BZ16" s="56"/>
      <c r="CA16" s="57"/>
      <c r="CB16" s="57"/>
      <c r="CC16" s="56"/>
      <c r="CD16" s="56"/>
      <c r="CE16" s="56"/>
      <c r="CF16" s="56"/>
      <c r="CG16" s="56"/>
      <c r="CH16" s="57"/>
      <c r="CI16" s="57"/>
      <c r="CJ16" s="56"/>
      <c r="CK16" s="56"/>
      <c r="CL16" s="56"/>
      <c r="CM16" s="56"/>
      <c r="CN16" s="56"/>
      <c r="CO16" s="57"/>
      <c r="CP16" s="57"/>
      <c r="CQ16" s="56"/>
      <c r="CR16" s="56"/>
      <c r="CS16" s="56"/>
      <c r="CT16" s="56"/>
      <c r="CU16" s="56"/>
      <c r="CV16" s="57"/>
      <c r="CW16" s="57"/>
      <c r="CX16" s="56"/>
      <c r="CY16" s="56"/>
      <c r="CZ16" s="56"/>
      <c r="DA16" s="56"/>
      <c r="DB16" s="56"/>
      <c r="DC16" s="57"/>
      <c r="DD16" s="57"/>
      <c r="DE16" s="56"/>
      <c r="DF16" s="56"/>
      <c r="DG16" s="56"/>
      <c r="DH16" s="56"/>
      <c r="DI16" s="56"/>
      <c r="DJ16" s="57"/>
      <c r="DK16" s="57"/>
      <c r="DL16" s="56"/>
      <c r="DM16" s="56"/>
      <c r="DN16" s="56"/>
      <c r="DO16" s="56"/>
      <c r="DP16" s="56"/>
      <c r="DQ16" s="57"/>
      <c r="DR16" s="57"/>
      <c r="DS16" s="56"/>
      <c r="DT16" s="56"/>
      <c r="DU16" s="56"/>
      <c r="DV16" s="56"/>
      <c r="DW16" s="56"/>
      <c r="DX16" s="57"/>
      <c r="DY16" s="57"/>
      <c r="DZ16" s="56"/>
      <c r="EA16" s="56"/>
      <c r="EB16" s="56"/>
      <c r="EC16" s="56"/>
      <c r="ED16" s="56"/>
      <c r="EE16" s="57"/>
      <c r="EF16" s="57"/>
      <c r="EG16" s="56"/>
      <c r="EH16" s="56"/>
      <c r="EI16" s="56"/>
      <c r="EJ16" s="56"/>
      <c r="EK16" s="56"/>
      <c r="EL16" s="57"/>
      <c r="EM16" s="57"/>
      <c r="EN16" s="56"/>
      <c r="EO16" s="56"/>
      <c r="EP16" s="56"/>
      <c r="EQ16" s="56"/>
      <c r="ER16" s="56"/>
      <c r="ES16" s="57"/>
      <c r="ET16" s="57"/>
      <c r="EU16" s="56"/>
      <c r="EV16" s="56"/>
      <c r="EW16" s="56"/>
      <c r="EX16" s="56"/>
      <c r="EY16" s="56"/>
      <c r="EZ16" s="57"/>
      <c r="FA16" s="57"/>
      <c r="FB16" s="56"/>
      <c r="FC16" s="56"/>
      <c r="FD16" s="56"/>
      <c r="FE16" s="56"/>
      <c r="FF16" s="56"/>
      <c r="FG16" s="57"/>
      <c r="FH16" s="57"/>
      <c r="FI16" s="56"/>
      <c r="FJ16" s="56"/>
      <c r="FK16" s="56"/>
      <c r="FL16" s="56"/>
      <c r="FM16" s="56"/>
      <c r="FN16" s="57"/>
      <c r="FO16" s="57"/>
    </row>
    <row r="17" spans="1:171" s="64" customFormat="1" ht="18">
      <c r="A17" s="49" t="s">
        <v>29</v>
      </c>
      <c r="B17" s="62" t="s">
        <v>30</v>
      </c>
      <c r="C17" s="64" t="s">
        <v>16</v>
      </c>
      <c r="D17" s="51"/>
      <c r="E17" s="61">
        <f t="shared" si="13"/>
        <v>44101</v>
      </c>
      <c r="F17" s="41">
        <f t="shared" si="11"/>
        <v>44105</v>
      </c>
      <c r="G17" s="52">
        <v>5</v>
      </c>
      <c r="H17" s="53">
        <v>0</v>
      </c>
      <c r="I17" s="54">
        <f t="shared" si="12"/>
        <v>4</v>
      </c>
      <c r="J17" s="55"/>
      <c r="K17" s="56"/>
      <c r="L17" s="56"/>
      <c r="M17" s="56"/>
      <c r="N17" s="56"/>
      <c r="O17" s="56"/>
      <c r="P17" s="57"/>
      <c r="Q17" s="57"/>
      <c r="R17" s="56"/>
      <c r="S17" s="56"/>
      <c r="T17" s="56"/>
      <c r="U17" s="56"/>
      <c r="V17" s="56"/>
      <c r="W17" s="57"/>
      <c r="X17" s="57"/>
      <c r="Y17" s="56"/>
      <c r="Z17" s="56"/>
      <c r="AA17" s="56"/>
      <c r="AB17" s="56"/>
      <c r="AC17" s="56"/>
      <c r="AD17" s="57"/>
      <c r="AE17" s="57"/>
      <c r="AF17" s="56"/>
      <c r="AG17" s="56"/>
      <c r="AH17" s="56"/>
      <c r="AI17" s="56"/>
      <c r="AJ17" s="56"/>
      <c r="AK17" s="57"/>
      <c r="AL17" s="57"/>
      <c r="AM17" s="56"/>
      <c r="AN17" s="56"/>
      <c r="AO17" s="56"/>
      <c r="AP17" s="56"/>
      <c r="AQ17" s="56"/>
      <c r="AR17" s="57"/>
      <c r="AS17" s="57"/>
      <c r="AT17" s="56"/>
      <c r="AU17" s="56"/>
      <c r="AV17" s="56"/>
      <c r="AW17" s="56"/>
      <c r="AX17" s="56"/>
      <c r="AY17" s="57"/>
      <c r="AZ17" s="57"/>
      <c r="BA17" s="56"/>
      <c r="BB17" s="56"/>
      <c r="BC17" s="56"/>
      <c r="BD17" s="56"/>
      <c r="BE17" s="56"/>
      <c r="BF17" s="57"/>
      <c r="BG17" s="57"/>
      <c r="BH17" s="56"/>
      <c r="BI17" s="56"/>
      <c r="BJ17" s="56"/>
      <c r="BK17" s="56"/>
      <c r="BL17" s="56"/>
      <c r="BM17" s="57"/>
      <c r="BN17" s="57"/>
      <c r="BO17" s="56"/>
      <c r="BP17" s="56"/>
      <c r="BQ17" s="56"/>
      <c r="BR17" s="56"/>
      <c r="BS17" s="56"/>
      <c r="BT17" s="57"/>
      <c r="BU17" s="57"/>
      <c r="BV17" s="56"/>
      <c r="BW17" s="56"/>
      <c r="BX17" s="56"/>
      <c r="BY17" s="56"/>
      <c r="BZ17" s="56"/>
      <c r="CA17" s="57"/>
      <c r="CB17" s="57"/>
      <c r="CC17" s="56"/>
      <c r="CD17" s="56"/>
      <c r="CE17" s="56"/>
      <c r="CF17" s="56"/>
      <c r="CG17" s="56"/>
      <c r="CH17" s="57"/>
      <c r="CI17" s="57"/>
      <c r="CJ17" s="56"/>
      <c r="CK17" s="56"/>
      <c r="CL17" s="56"/>
      <c r="CM17" s="56"/>
      <c r="CN17" s="56"/>
      <c r="CO17" s="57"/>
      <c r="CP17" s="57"/>
      <c r="CQ17" s="56"/>
      <c r="CR17" s="56"/>
      <c r="CS17" s="56"/>
      <c r="CT17" s="56"/>
      <c r="CU17" s="56"/>
      <c r="CV17" s="57"/>
      <c r="CW17" s="57"/>
      <c r="CX17" s="56"/>
      <c r="CY17" s="56"/>
      <c r="CZ17" s="56"/>
      <c r="DA17" s="56"/>
      <c r="DB17" s="56"/>
      <c r="DC17" s="57"/>
      <c r="DD17" s="57"/>
      <c r="DE17" s="56"/>
      <c r="DF17" s="56"/>
      <c r="DG17" s="56"/>
      <c r="DH17" s="56"/>
      <c r="DI17" s="56"/>
      <c r="DJ17" s="57"/>
      <c r="DK17" s="57"/>
      <c r="DL17" s="56"/>
      <c r="DM17" s="56"/>
      <c r="DN17" s="56"/>
      <c r="DO17" s="56"/>
      <c r="DP17" s="56"/>
      <c r="DQ17" s="57"/>
      <c r="DR17" s="57"/>
      <c r="DS17" s="56"/>
      <c r="DT17" s="56"/>
      <c r="DU17" s="56"/>
      <c r="DV17" s="56"/>
      <c r="DW17" s="56"/>
      <c r="DX17" s="57"/>
      <c r="DY17" s="57"/>
      <c r="DZ17" s="56"/>
      <c r="EA17" s="56"/>
      <c r="EB17" s="56"/>
      <c r="EC17" s="56"/>
      <c r="ED17" s="56"/>
      <c r="EE17" s="57"/>
      <c r="EF17" s="57"/>
      <c r="EG17" s="56"/>
      <c r="EH17" s="56"/>
      <c r="EI17" s="56"/>
      <c r="EJ17" s="56"/>
      <c r="EK17" s="56"/>
      <c r="EL17" s="57"/>
      <c r="EM17" s="57"/>
      <c r="EN17" s="56"/>
      <c r="EO17" s="56"/>
      <c r="EP17" s="56"/>
      <c r="EQ17" s="56"/>
      <c r="ER17" s="56"/>
      <c r="ES17" s="57"/>
      <c r="ET17" s="57"/>
      <c r="EU17" s="56"/>
      <c r="EV17" s="56"/>
      <c r="EW17" s="56"/>
      <c r="EX17" s="56"/>
      <c r="EY17" s="56"/>
      <c r="EZ17" s="57"/>
      <c r="FA17" s="57"/>
      <c r="FB17" s="56"/>
      <c r="FC17" s="56"/>
      <c r="FD17" s="56"/>
      <c r="FE17" s="56"/>
      <c r="FF17" s="56"/>
      <c r="FG17" s="57"/>
      <c r="FH17" s="57"/>
      <c r="FI17" s="56"/>
      <c r="FJ17" s="56"/>
      <c r="FK17" s="56"/>
      <c r="FL17" s="56"/>
      <c r="FM17" s="56"/>
      <c r="FN17" s="57"/>
      <c r="FO17" s="57"/>
    </row>
    <row r="18" spans="1:171" s="64" customFormat="1" ht="18">
      <c r="A18" s="49" t="s">
        <v>31</v>
      </c>
      <c r="B18" s="62" t="s">
        <v>32</v>
      </c>
      <c r="C18" s="64" t="s">
        <v>16</v>
      </c>
      <c r="D18" s="51"/>
      <c r="E18" s="61">
        <f t="shared" si="13"/>
        <v>44105</v>
      </c>
      <c r="F18" s="41">
        <f t="shared" si="11"/>
        <v>44107</v>
      </c>
      <c r="G18" s="52">
        <v>3</v>
      </c>
      <c r="H18" s="53">
        <v>0</v>
      </c>
      <c r="I18" s="54">
        <f t="shared" si="12"/>
        <v>2</v>
      </c>
      <c r="J18" s="55"/>
      <c r="K18" s="56"/>
      <c r="L18" s="56"/>
      <c r="M18" s="56"/>
      <c r="N18" s="56"/>
      <c r="O18" s="56"/>
      <c r="P18" s="57"/>
      <c r="Q18" s="57"/>
      <c r="R18" s="56"/>
      <c r="S18" s="56"/>
      <c r="T18" s="56"/>
      <c r="U18" s="56"/>
      <c r="V18" s="56"/>
      <c r="W18" s="57"/>
      <c r="X18" s="57"/>
      <c r="Y18" s="56"/>
      <c r="Z18" s="56"/>
      <c r="AA18" s="56"/>
      <c r="AB18" s="56"/>
      <c r="AC18" s="56"/>
      <c r="AD18" s="57"/>
      <c r="AE18" s="57"/>
      <c r="AF18" s="56"/>
      <c r="AG18" s="56"/>
      <c r="AH18" s="56"/>
      <c r="AI18" s="56"/>
      <c r="AJ18" s="56"/>
      <c r="AK18" s="57"/>
      <c r="AL18" s="57"/>
      <c r="AM18" s="56"/>
      <c r="AN18" s="56"/>
      <c r="AO18" s="56"/>
      <c r="AP18" s="56"/>
      <c r="AQ18" s="56"/>
      <c r="AR18" s="57"/>
      <c r="AS18" s="57"/>
      <c r="AT18" s="56"/>
      <c r="AU18" s="56"/>
      <c r="AV18" s="56"/>
      <c r="AW18" s="56"/>
      <c r="AX18" s="56"/>
      <c r="AY18" s="57"/>
      <c r="AZ18" s="57"/>
      <c r="BA18" s="56"/>
      <c r="BB18" s="56"/>
      <c r="BC18" s="56"/>
      <c r="BD18" s="56"/>
      <c r="BE18" s="56"/>
      <c r="BF18" s="57"/>
      <c r="BG18" s="57"/>
      <c r="BH18" s="56"/>
      <c r="BI18" s="56"/>
      <c r="BJ18" s="56"/>
      <c r="BK18" s="56"/>
      <c r="BL18" s="56"/>
      <c r="BM18" s="57"/>
      <c r="BN18" s="57"/>
      <c r="BO18" s="56"/>
      <c r="BP18" s="56"/>
      <c r="BQ18" s="56"/>
      <c r="BR18" s="56"/>
      <c r="BS18" s="56"/>
      <c r="BT18" s="57"/>
      <c r="BU18" s="57"/>
      <c r="BV18" s="56"/>
      <c r="BW18" s="56"/>
      <c r="BX18" s="56"/>
      <c r="BY18" s="56"/>
      <c r="BZ18" s="56"/>
      <c r="CA18" s="57"/>
      <c r="CB18" s="57"/>
      <c r="CC18" s="56"/>
      <c r="CD18" s="56"/>
      <c r="CE18" s="56"/>
      <c r="CF18" s="56"/>
      <c r="CG18" s="56"/>
      <c r="CH18" s="57"/>
      <c r="CI18" s="57"/>
      <c r="CJ18" s="56"/>
      <c r="CK18" s="56"/>
      <c r="CL18" s="56"/>
      <c r="CM18" s="56"/>
      <c r="CN18" s="56"/>
      <c r="CO18" s="57"/>
      <c r="CP18" s="57"/>
      <c r="CQ18" s="56"/>
      <c r="CR18" s="56"/>
      <c r="CS18" s="56"/>
      <c r="CT18" s="56"/>
      <c r="CU18" s="56"/>
      <c r="CV18" s="57"/>
      <c r="CW18" s="57"/>
      <c r="CX18" s="56"/>
      <c r="CY18" s="56"/>
      <c r="CZ18" s="56"/>
      <c r="DA18" s="56"/>
      <c r="DB18" s="56"/>
      <c r="DC18" s="57"/>
      <c r="DD18" s="57"/>
      <c r="DE18" s="56"/>
      <c r="DF18" s="56"/>
      <c r="DG18" s="56"/>
      <c r="DH18" s="56"/>
      <c r="DI18" s="56"/>
      <c r="DJ18" s="57"/>
      <c r="DK18" s="57"/>
      <c r="DL18" s="56"/>
      <c r="DM18" s="56"/>
      <c r="DN18" s="56"/>
      <c r="DO18" s="56"/>
      <c r="DP18" s="56"/>
      <c r="DQ18" s="57"/>
      <c r="DR18" s="57"/>
      <c r="DS18" s="56"/>
      <c r="DT18" s="56"/>
      <c r="DU18" s="56"/>
      <c r="DV18" s="56"/>
      <c r="DW18" s="56"/>
      <c r="DX18" s="57"/>
      <c r="DY18" s="57"/>
      <c r="DZ18" s="56"/>
      <c r="EA18" s="56"/>
      <c r="EB18" s="56"/>
      <c r="EC18" s="56"/>
      <c r="ED18" s="56"/>
      <c r="EE18" s="57"/>
      <c r="EF18" s="57"/>
      <c r="EG18" s="56"/>
      <c r="EH18" s="56"/>
      <c r="EI18" s="56"/>
      <c r="EJ18" s="56"/>
      <c r="EK18" s="56"/>
      <c r="EL18" s="57"/>
      <c r="EM18" s="57"/>
      <c r="EN18" s="56"/>
      <c r="EO18" s="56"/>
      <c r="EP18" s="56"/>
      <c r="EQ18" s="56"/>
      <c r="ER18" s="56"/>
      <c r="ES18" s="57"/>
      <c r="ET18" s="57"/>
      <c r="EU18" s="56"/>
      <c r="EV18" s="56"/>
      <c r="EW18" s="56"/>
      <c r="EX18" s="56"/>
      <c r="EY18" s="56"/>
      <c r="EZ18" s="57"/>
      <c r="FA18" s="57"/>
      <c r="FB18" s="56"/>
      <c r="FC18" s="56"/>
      <c r="FD18" s="56"/>
      <c r="FE18" s="56"/>
      <c r="FF18" s="56"/>
      <c r="FG18" s="57"/>
      <c r="FH18" s="57"/>
      <c r="FI18" s="56"/>
      <c r="FJ18" s="56"/>
      <c r="FK18" s="56"/>
      <c r="FL18" s="56"/>
      <c r="FM18" s="56"/>
      <c r="FN18" s="57"/>
      <c r="FO18" s="57"/>
    </row>
    <row r="19" spans="1:171" s="64" customFormat="1" ht="18">
      <c r="A19" s="49" t="s">
        <v>31</v>
      </c>
      <c r="B19" s="62" t="s">
        <v>33</v>
      </c>
      <c r="C19" s="64" t="s">
        <v>16</v>
      </c>
      <c r="D19" s="51"/>
      <c r="E19" s="61">
        <f t="shared" si="13"/>
        <v>44107</v>
      </c>
      <c r="F19" s="41">
        <f t="shared" si="11"/>
        <v>44110</v>
      </c>
      <c r="G19" s="52">
        <v>4</v>
      </c>
      <c r="H19" s="53">
        <v>0</v>
      </c>
      <c r="I19" s="54">
        <f t="shared" si="12"/>
        <v>2</v>
      </c>
      <c r="J19" s="55"/>
      <c r="K19" s="56"/>
      <c r="L19" s="56"/>
      <c r="M19" s="56"/>
      <c r="N19" s="56"/>
      <c r="O19" s="56"/>
      <c r="P19" s="57"/>
      <c r="Q19" s="57"/>
      <c r="R19" s="56"/>
      <c r="S19" s="56"/>
      <c r="T19" s="56"/>
      <c r="U19" s="56"/>
      <c r="V19" s="56"/>
      <c r="W19" s="57"/>
      <c r="X19" s="57"/>
      <c r="Y19" s="56"/>
      <c r="Z19" s="56"/>
      <c r="AA19" s="56"/>
      <c r="AB19" s="56"/>
      <c r="AC19" s="56"/>
      <c r="AD19" s="57"/>
      <c r="AE19" s="57"/>
      <c r="AF19" s="56"/>
      <c r="AG19" s="56"/>
      <c r="AH19" s="56"/>
      <c r="AI19" s="56"/>
      <c r="AJ19" s="56"/>
      <c r="AK19" s="57"/>
      <c r="AL19" s="57"/>
      <c r="AM19" s="56"/>
      <c r="AN19" s="56"/>
      <c r="AO19" s="56"/>
      <c r="AP19" s="56"/>
      <c r="AQ19" s="56"/>
      <c r="AR19" s="57"/>
      <c r="AS19" s="57"/>
      <c r="AT19" s="56"/>
      <c r="AU19" s="56"/>
      <c r="AV19" s="56"/>
      <c r="AW19" s="56"/>
      <c r="AX19" s="56"/>
      <c r="AY19" s="57"/>
      <c r="AZ19" s="57"/>
      <c r="BA19" s="56"/>
      <c r="BB19" s="56"/>
      <c r="BC19" s="56"/>
      <c r="BD19" s="56"/>
      <c r="BE19" s="56"/>
      <c r="BF19" s="57"/>
      <c r="BG19" s="57"/>
      <c r="BH19" s="56"/>
      <c r="BI19" s="56"/>
      <c r="BJ19" s="56"/>
      <c r="BK19" s="56"/>
      <c r="BL19" s="56"/>
      <c r="BM19" s="57"/>
      <c r="BN19" s="57"/>
      <c r="BO19" s="56"/>
      <c r="BP19" s="56"/>
      <c r="BQ19" s="56"/>
      <c r="BR19" s="56"/>
      <c r="BS19" s="56"/>
      <c r="BT19" s="57"/>
      <c r="BU19" s="57"/>
      <c r="BV19" s="56"/>
      <c r="BW19" s="56"/>
      <c r="BX19" s="56"/>
      <c r="BY19" s="56"/>
      <c r="BZ19" s="56"/>
      <c r="CA19" s="57"/>
      <c r="CB19" s="57"/>
      <c r="CC19" s="56"/>
      <c r="CD19" s="56"/>
      <c r="CE19" s="56"/>
      <c r="CF19" s="56"/>
      <c r="CG19" s="56"/>
      <c r="CH19" s="57"/>
      <c r="CI19" s="57"/>
      <c r="CJ19" s="56"/>
      <c r="CK19" s="56"/>
      <c r="CL19" s="56"/>
      <c r="CM19" s="56"/>
      <c r="CN19" s="56"/>
      <c r="CO19" s="57"/>
      <c r="CP19" s="57"/>
      <c r="CQ19" s="56"/>
      <c r="CR19" s="56"/>
      <c r="CS19" s="56"/>
      <c r="CT19" s="56"/>
      <c r="CU19" s="56"/>
      <c r="CV19" s="57"/>
      <c r="CW19" s="57"/>
      <c r="CX19" s="56"/>
      <c r="CY19" s="56"/>
      <c r="CZ19" s="56"/>
      <c r="DA19" s="56"/>
      <c r="DB19" s="56"/>
      <c r="DC19" s="57"/>
      <c r="DD19" s="57"/>
      <c r="DE19" s="56"/>
      <c r="DF19" s="56"/>
      <c r="DG19" s="56"/>
      <c r="DH19" s="56"/>
      <c r="DI19" s="56"/>
      <c r="DJ19" s="57"/>
      <c r="DK19" s="57"/>
      <c r="DL19" s="56"/>
      <c r="DM19" s="56"/>
      <c r="DN19" s="56"/>
      <c r="DO19" s="56"/>
      <c r="DP19" s="56"/>
      <c r="DQ19" s="57"/>
      <c r="DR19" s="57"/>
      <c r="DS19" s="56"/>
      <c r="DT19" s="56"/>
      <c r="DU19" s="56"/>
      <c r="DV19" s="56"/>
      <c r="DW19" s="56"/>
      <c r="DX19" s="57"/>
      <c r="DY19" s="57"/>
      <c r="DZ19" s="56"/>
      <c r="EA19" s="56"/>
      <c r="EB19" s="56"/>
      <c r="EC19" s="56"/>
      <c r="ED19" s="56"/>
      <c r="EE19" s="57"/>
      <c r="EF19" s="57"/>
      <c r="EG19" s="56"/>
      <c r="EH19" s="56"/>
      <c r="EI19" s="56"/>
      <c r="EJ19" s="56"/>
      <c r="EK19" s="56"/>
      <c r="EL19" s="57"/>
      <c r="EM19" s="57"/>
      <c r="EN19" s="56"/>
      <c r="EO19" s="56"/>
      <c r="EP19" s="56"/>
      <c r="EQ19" s="56"/>
      <c r="ER19" s="56"/>
      <c r="ES19" s="57"/>
      <c r="ET19" s="57"/>
      <c r="EU19" s="56"/>
      <c r="EV19" s="56"/>
      <c r="EW19" s="56"/>
      <c r="EX19" s="56"/>
      <c r="EY19" s="56"/>
      <c r="EZ19" s="57"/>
      <c r="FA19" s="57"/>
      <c r="FB19" s="56"/>
      <c r="FC19" s="56"/>
      <c r="FD19" s="56"/>
      <c r="FE19" s="56"/>
      <c r="FF19" s="56"/>
      <c r="FG19" s="57"/>
      <c r="FH19" s="57"/>
      <c r="FI19" s="56"/>
      <c r="FJ19" s="56"/>
      <c r="FK19" s="56"/>
      <c r="FL19" s="56"/>
      <c r="FM19" s="56"/>
      <c r="FN19" s="57"/>
      <c r="FO19" s="57"/>
    </row>
    <row r="20" spans="1:171" s="64" customFormat="1" ht="18">
      <c r="A20" s="49" t="s">
        <v>34</v>
      </c>
      <c r="B20" s="62" t="s">
        <v>35</v>
      </c>
      <c r="C20" s="64" t="s">
        <v>16</v>
      </c>
      <c r="D20" s="51"/>
      <c r="E20" s="61">
        <f t="shared" si="13"/>
        <v>44110</v>
      </c>
      <c r="F20" s="41">
        <f t="shared" si="11"/>
        <v>44115</v>
      </c>
      <c r="G20" s="52">
        <v>6</v>
      </c>
      <c r="H20" s="53">
        <v>0</v>
      </c>
      <c r="I20" s="54">
        <f t="shared" si="12"/>
        <v>4</v>
      </c>
      <c r="J20" s="55"/>
      <c r="K20" s="56"/>
      <c r="L20" s="56"/>
      <c r="M20" s="56"/>
      <c r="N20" s="56"/>
      <c r="O20" s="56"/>
      <c r="P20" s="57"/>
      <c r="Q20" s="57"/>
      <c r="R20" s="56"/>
      <c r="S20" s="56"/>
      <c r="T20" s="56"/>
      <c r="U20" s="56"/>
      <c r="V20" s="56"/>
      <c r="W20" s="57"/>
      <c r="X20" s="57"/>
      <c r="Y20" s="56"/>
      <c r="Z20" s="56"/>
      <c r="AA20" s="56"/>
      <c r="AB20" s="56"/>
      <c r="AC20" s="56"/>
      <c r="AD20" s="57"/>
      <c r="AE20" s="57"/>
      <c r="AF20" s="56"/>
      <c r="AG20" s="56"/>
      <c r="AH20" s="56"/>
      <c r="AI20" s="56"/>
      <c r="AJ20" s="56"/>
      <c r="AK20" s="57"/>
      <c r="AL20" s="57"/>
      <c r="AM20" s="56"/>
      <c r="AN20" s="56"/>
      <c r="AO20" s="56"/>
      <c r="AP20" s="56"/>
      <c r="AQ20" s="56"/>
      <c r="AR20" s="57"/>
      <c r="AS20" s="57"/>
      <c r="AT20" s="56"/>
      <c r="AU20" s="56"/>
      <c r="AV20" s="56"/>
      <c r="AW20" s="56"/>
      <c r="AX20" s="56"/>
      <c r="AY20" s="57"/>
      <c r="AZ20" s="57"/>
      <c r="BA20" s="56"/>
      <c r="BB20" s="56"/>
      <c r="BC20" s="56"/>
      <c r="BD20" s="56"/>
      <c r="BE20" s="56"/>
      <c r="BF20" s="57"/>
      <c r="BG20" s="57"/>
      <c r="BH20" s="56"/>
      <c r="BI20" s="56"/>
      <c r="BJ20" s="56"/>
      <c r="BK20" s="56"/>
      <c r="BL20" s="56"/>
      <c r="BM20" s="57"/>
      <c r="BN20" s="57"/>
      <c r="BO20" s="56"/>
      <c r="BP20" s="56"/>
      <c r="BQ20" s="56"/>
      <c r="BR20" s="56"/>
      <c r="BS20" s="56"/>
      <c r="BT20" s="57"/>
      <c r="BU20" s="57"/>
      <c r="BV20" s="56"/>
      <c r="BW20" s="56"/>
      <c r="BX20" s="56"/>
      <c r="BY20" s="56"/>
      <c r="BZ20" s="56"/>
      <c r="CA20" s="57"/>
      <c r="CB20" s="57"/>
      <c r="CC20" s="56"/>
      <c r="CD20" s="56"/>
      <c r="CE20" s="56"/>
      <c r="CF20" s="56"/>
      <c r="CG20" s="56"/>
      <c r="CH20" s="57"/>
      <c r="CI20" s="57"/>
      <c r="CJ20" s="56"/>
      <c r="CK20" s="56"/>
      <c r="CL20" s="56"/>
      <c r="CM20" s="56"/>
      <c r="CN20" s="56"/>
      <c r="CO20" s="57"/>
      <c r="CP20" s="57"/>
      <c r="CQ20" s="56"/>
      <c r="CR20" s="56"/>
      <c r="CS20" s="56"/>
      <c r="CT20" s="56"/>
      <c r="CU20" s="56"/>
      <c r="CV20" s="57"/>
      <c r="CW20" s="57"/>
      <c r="CX20" s="56"/>
      <c r="CY20" s="56"/>
      <c r="CZ20" s="56"/>
      <c r="DA20" s="56"/>
      <c r="DB20" s="56"/>
      <c r="DC20" s="57"/>
      <c r="DD20" s="57"/>
      <c r="DE20" s="56"/>
      <c r="DF20" s="56"/>
      <c r="DG20" s="56"/>
      <c r="DH20" s="56"/>
      <c r="DI20" s="56"/>
      <c r="DJ20" s="57"/>
      <c r="DK20" s="57"/>
      <c r="DL20" s="56"/>
      <c r="DM20" s="56"/>
      <c r="DN20" s="56"/>
      <c r="DO20" s="56"/>
      <c r="DP20" s="56"/>
      <c r="DQ20" s="57"/>
      <c r="DR20" s="57"/>
      <c r="DS20" s="56"/>
      <c r="DT20" s="56"/>
      <c r="DU20" s="56"/>
      <c r="DV20" s="56"/>
      <c r="DW20" s="56"/>
      <c r="DX20" s="57"/>
      <c r="DY20" s="57"/>
      <c r="DZ20" s="56"/>
      <c r="EA20" s="56"/>
      <c r="EB20" s="56"/>
      <c r="EC20" s="56"/>
      <c r="ED20" s="56"/>
      <c r="EE20" s="57"/>
      <c r="EF20" s="57"/>
      <c r="EG20" s="56"/>
      <c r="EH20" s="56"/>
      <c r="EI20" s="56"/>
      <c r="EJ20" s="56"/>
      <c r="EK20" s="56"/>
      <c r="EL20" s="57"/>
      <c r="EM20" s="57"/>
      <c r="EN20" s="56"/>
      <c r="EO20" s="56"/>
      <c r="EP20" s="56"/>
      <c r="EQ20" s="56"/>
      <c r="ER20" s="56"/>
      <c r="ES20" s="57"/>
      <c r="ET20" s="57"/>
      <c r="EU20" s="56"/>
      <c r="EV20" s="56"/>
      <c r="EW20" s="56"/>
      <c r="EX20" s="56"/>
      <c r="EY20" s="56"/>
      <c r="EZ20" s="57"/>
      <c r="FA20" s="57"/>
      <c r="FB20" s="56"/>
      <c r="FC20" s="56"/>
      <c r="FD20" s="56"/>
      <c r="FE20" s="56"/>
      <c r="FF20" s="56"/>
      <c r="FG20" s="57"/>
      <c r="FH20" s="57"/>
      <c r="FI20" s="56"/>
      <c r="FJ20" s="56"/>
      <c r="FK20" s="56"/>
      <c r="FL20" s="56"/>
      <c r="FM20" s="56"/>
      <c r="FN20" s="57"/>
      <c r="FO20" s="57"/>
    </row>
    <row r="21" spans="1:171" s="64" customFormat="1" ht="18">
      <c r="A21" s="49" t="s">
        <v>36</v>
      </c>
      <c r="B21" s="62" t="s">
        <v>37</v>
      </c>
      <c r="C21" s="64" t="s">
        <v>16</v>
      </c>
      <c r="D21" s="51"/>
      <c r="E21" s="61">
        <f t="shared" si="13"/>
        <v>44115</v>
      </c>
      <c r="F21" s="41">
        <f t="shared" si="11"/>
        <v>44115</v>
      </c>
      <c r="G21" s="52">
        <v>0</v>
      </c>
      <c r="H21" s="53">
        <v>0</v>
      </c>
      <c r="I21" s="54">
        <f t="shared" si="12"/>
        <v>0</v>
      </c>
      <c r="J21" s="55"/>
      <c r="K21" s="56"/>
      <c r="L21" s="56"/>
      <c r="M21" s="56"/>
      <c r="N21" s="56"/>
      <c r="O21" s="56"/>
      <c r="P21" s="57"/>
      <c r="Q21" s="57"/>
      <c r="R21" s="56"/>
      <c r="S21" s="56"/>
      <c r="T21" s="56"/>
      <c r="U21" s="56"/>
      <c r="V21" s="56"/>
      <c r="W21" s="57"/>
      <c r="X21" s="57"/>
      <c r="Y21" s="56"/>
      <c r="Z21" s="56"/>
      <c r="AA21" s="56"/>
      <c r="AB21" s="56"/>
      <c r="AC21" s="56"/>
      <c r="AD21" s="57"/>
      <c r="AE21" s="57"/>
      <c r="AF21" s="56"/>
      <c r="AG21" s="56"/>
      <c r="AH21" s="56"/>
      <c r="AI21" s="56"/>
      <c r="AJ21" s="56"/>
      <c r="AK21" s="57"/>
      <c r="AL21" s="57"/>
      <c r="AM21" s="56"/>
      <c r="AN21" s="56"/>
      <c r="AO21" s="56"/>
      <c r="AP21" s="56"/>
      <c r="AQ21" s="56"/>
      <c r="AR21" s="57"/>
      <c r="AS21" s="57"/>
      <c r="AT21" s="56"/>
      <c r="AU21" s="56"/>
      <c r="AV21" s="56"/>
      <c r="AW21" s="56"/>
      <c r="AX21" s="56"/>
      <c r="AY21" s="57"/>
      <c r="AZ21" s="57"/>
      <c r="BA21" s="56"/>
      <c r="BB21" s="56"/>
      <c r="BC21" s="56"/>
      <c r="BD21" s="56"/>
      <c r="BE21" s="56"/>
      <c r="BF21" s="57"/>
      <c r="BG21" s="57"/>
      <c r="BH21" s="56"/>
      <c r="BI21" s="56"/>
      <c r="BJ21" s="56"/>
      <c r="BK21" s="56"/>
      <c r="BL21" s="56"/>
      <c r="BM21" s="57"/>
      <c r="BN21" s="57"/>
      <c r="BO21" s="56"/>
      <c r="BP21" s="56"/>
      <c r="BQ21" s="56"/>
      <c r="BR21" s="56"/>
      <c r="BS21" s="56"/>
      <c r="BT21" s="57"/>
      <c r="BU21" s="57"/>
      <c r="BV21" s="56"/>
      <c r="BW21" s="56"/>
      <c r="BX21" s="56"/>
      <c r="BY21" s="56"/>
      <c r="BZ21" s="56"/>
      <c r="CA21" s="57"/>
      <c r="CB21" s="57"/>
      <c r="CC21" s="56"/>
      <c r="CD21" s="56"/>
      <c r="CE21" s="56"/>
      <c r="CF21" s="56"/>
      <c r="CG21" s="56"/>
      <c r="CH21" s="57"/>
      <c r="CI21" s="57"/>
      <c r="CJ21" s="56"/>
      <c r="CK21" s="56"/>
      <c r="CL21" s="56"/>
      <c r="CM21" s="56"/>
      <c r="CN21" s="56"/>
      <c r="CO21" s="57"/>
      <c r="CP21" s="57"/>
      <c r="CQ21" s="56"/>
      <c r="CR21" s="56"/>
      <c r="CS21" s="56"/>
      <c r="CT21" s="56"/>
      <c r="CU21" s="56"/>
      <c r="CV21" s="57"/>
      <c r="CW21" s="57"/>
      <c r="CX21" s="56"/>
      <c r="CY21" s="56"/>
      <c r="CZ21" s="56"/>
      <c r="DA21" s="56"/>
      <c r="DB21" s="56"/>
      <c r="DC21" s="57"/>
      <c r="DD21" s="57"/>
      <c r="DE21" s="56"/>
      <c r="DF21" s="56"/>
      <c r="DG21" s="56"/>
      <c r="DH21" s="56"/>
      <c r="DI21" s="56"/>
      <c r="DJ21" s="57"/>
      <c r="DK21" s="57"/>
      <c r="DL21" s="56"/>
      <c r="DM21" s="56"/>
      <c r="DN21" s="56"/>
      <c r="DO21" s="56"/>
      <c r="DP21" s="56"/>
      <c r="DQ21" s="57"/>
      <c r="DR21" s="57"/>
      <c r="DS21" s="56"/>
      <c r="DT21" s="56"/>
      <c r="DU21" s="56"/>
      <c r="DV21" s="56"/>
      <c r="DW21" s="56"/>
      <c r="DX21" s="57"/>
      <c r="DY21" s="57"/>
      <c r="DZ21" s="56"/>
      <c r="EA21" s="56"/>
      <c r="EB21" s="56"/>
      <c r="EC21" s="56"/>
      <c r="ED21" s="56"/>
      <c r="EE21" s="57"/>
      <c r="EF21" s="57"/>
      <c r="EG21" s="56"/>
      <c r="EH21" s="56"/>
      <c r="EI21" s="56"/>
      <c r="EJ21" s="56"/>
      <c r="EK21" s="56"/>
      <c r="EL21" s="57"/>
      <c r="EM21" s="57"/>
      <c r="EN21" s="56"/>
      <c r="EO21" s="56"/>
      <c r="EP21" s="56"/>
      <c r="EQ21" s="56"/>
      <c r="ER21" s="56"/>
      <c r="ES21" s="57"/>
      <c r="ET21" s="57"/>
      <c r="EU21" s="56"/>
      <c r="EV21" s="56"/>
      <c r="EW21" s="56"/>
      <c r="EX21" s="56"/>
      <c r="EY21" s="56"/>
      <c r="EZ21" s="57"/>
      <c r="FA21" s="57"/>
      <c r="FB21" s="56"/>
      <c r="FC21" s="56"/>
      <c r="FD21" s="56"/>
      <c r="FE21" s="56"/>
      <c r="FF21" s="56"/>
      <c r="FG21" s="57"/>
      <c r="FH21" s="57"/>
      <c r="FI21" s="56"/>
      <c r="FJ21" s="56"/>
      <c r="FK21" s="56"/>
      <c r="FL21" s="56"/>
      <c r="FM21" s="56"/>
      <c r="FN21" s="57"/>
      <c r="FO21" s="57"/>
    </row>
    <row r="22" spans="1:171" s="64" customFormat="1" ht="18">
      <c r="A22" s="49" t="s">
        <v>38</v>
      </c>
      <c r="B22" s="62" t="s">
        <v>39</v>
      </c>
      <c r="C22" s="64" t="s">
        <v>16</v>
      </c>
      <c r="D22" s="51"/>
      <c r="E22" s="61">
        <f t="shared" si="13"/>
        <v>44115</v>
      </c>
      <c r="F22" s="41">
        <f t="shared" si="11"/>
        <v>44122</v>
      </c>
      <c r="G22" s="52">
        <v>8</v>
      </c>
      <c r="H22" s="53">
        <v>0</v>
      </c>
      <c r="I22" s="54">
        <f t="shared" si="12"/>
        <v>5</v>
      </c>
      <c r="J22" s="55"/>
      <c r="K22" s="56"/>
      <c r="L22" s="56"/>
      <c r="M22" s="56"/>
      <c r="N22" s="56"/>
      <c r="O22" s="56"/>
      <c r="P22" s="57"/>
      <c r="Q22" s="57"/>
      <c r="R22" s="56"/>
      <c r="S22" s="56"/>
      <c r="T22" s="56"/>
      <c r="U22" s="56"/>
      <c r="V22" s="56"/>
      <c r="W22" s="57"/>
      <c r="X22" s="57"/>
      <c r="Y22" s="56"/>
      <c r="Z22" s="56"/>
      <c r="AA22" s="56"/>
      <c r="AB22" s="56"/>
      <c r="AC22" s="56"/>
      <c r="AD22" s="57"/>
      <c r="AE22" s="57"/>
      <c r="AF22" s="56"/>
      <c r="AG22" s="56"/>
      <c r="AH22" s="56"/>
      <c r="AI22" s="56"/>
      <c r="AJ22" s="56"/>
      <c r="AK22" s="57"/>
      <c r="AL22" s="57"/>
      <c r="AM22" s="56"/>
      <c r="AN22" s="56"/>
      <c r="AO22" s="56"/>
      <c r="AP22" s="56"/>
      <c r="AQ22" s="56"/>
      <c r="AR22" s="57"/>
      <c r="AS22" s="57"/>
      <c r="AT22" s="56"/>
      <c r="AU22" s="56"/>
      <c r="AV22" s="56"/>
      <c r="AW22" s="56"/>
      <c r="AX22" s="56"/>
      <c r="AY22" s="57"/>
      <c r="AZ22" s="57"/>
      <c r="BA22" s="56"/>
      <c r="BB22" s="56"/>
      <c r="BC22" s="56"/>
      <c r="BD22" s="56"/>
      <c r="BE22" s="56"/>
      <c r="BF22" s="57"/>
      <c r="BG22" s="57"/>
      <c r="BH22" s="56"/>
      <c r="BI22" s="56"/>
      <c r="BJ22" s="56"/>
      <c r="BK22" s="56"/>
      <c r="BL22" s="56"/>
      <c r="BM22" s="57"/>
      <c r="BN22" s="57"/>
      <c r="BO22" s="56"/>
      <c r="BP22" s="56"/>
      <c r="BQ22" s="56"/>
      <c r="BR22" s="56"/>
      <c r="BS22" s="56"/>
      <c r="BT22" s="57"/>
      <c r="BU22" s="57"/>
      <c r="BV22" s="56"/>
      <c r="BW22" s="56"/>
      <c r="BX22" s="56"/>
      <c r="BY22" s="56"/>
      <c r="BZ22" s="56"/>
      <c r="CA22" s="57"/>
      <c r="CB22" s="57"/>
      <c r="CC22" s="56"/>
      <c r="CD22" s="56"/>
      <c r="CE22" s="56"/>
      <c r="CF22" s="56"/>
      <c r="CG22" s="56"/>
      <c r="CH22" s="57"/>
      <c r="CI22" s="57"/>
      <c r="CJ22" s="56"/>
      <c r="CK22" s="56"/>
      <c r="CL22" s="56"/>
      <c r="CM22" s="56"/>
      <c r="CN22" s="56"/>
      <c r="CO22" s="57"/>
      <c r="CP22" s="57"/>
      <c r="CQ22" s="56"/>
      <c r="CR22" s="56"/>
      <c r="CS22" s="56"/>
      <c r="CT22" s="56"/>
      <c r="CU22" s="56"/>
      <c r="CV22" s="57"/>
      <c r="CW22" s="57"/>
      <c r="CX22" s="56"/>
      <c r="CY22" s="56"/>
      <c r="CZ22" s="56"/>
      <c r="DA22" s="56"/>
      <c r="DB22" s="56"/>
      <c r="DC22" s="57"/>
      <c r="DD22" s="57"/>
      <c r="DE22" s="56"/>
      <c r="DF22" s="56"/>
      <c r="DG22" s="56"/>
      <c r="DH22" s="56"/>
      <c r="DI22" s="56"/>
      <c r="DJ22" s="57"/>
      <c r="DK22" s="57"/>
      <c r="DL22" s="56"/>
      <c r="DM22" s="56"/>
      <c r="DN22" s="56"/>
      <c r="DO22" s="56"/>
      <c r="DP22" s="56"/>
      <c r="DQ22" s="57"/>
      <c r="DR22" s="57"/>
      <c r="DS22" s="56"/>
      <c r="DT22" s="56"/>
      <c r="DU22" s="56"/>
      <c r="DV22" s="56"/>
      <c r="DW22" s="56"/>
      <c r="DX22" s="57"/>
      <c r="DY22" s="57"/>
      <c r="DZ22" s="56"/>
      <c r="EA22" s="56"/>
      <c r="EB22" s="56"/>
      <c r="EC22" s="56"/>
      <c r="ED22" s="56"/>
      <c r="EE22" s="57"/>
      <c r="EF22" s="57"/>
      <c r="EG22" s="56"/>
      <c r="EH22" s="56"/>
      <c r="EI22" s="56"/>
      <c r="EJ22" s="56"/>
      <c r="EK22" s="56"/>
      <c r="EL22" s="57"/>
      <c r="EM22" s="57"/>
      <c r="EN22" s="56"/>
      <c r="EO22" s="56"/>
      <c r="EP22" s="56"/>
      <c r="EQ22" s="56"/>
      <c r="ER22" s="56"/>
      <c r="ES22" s="57"/>
      <c r="ET22" s="57"/>
      <c r="EU22" s="56"/>
      <c r="EV22" s="56"/>
      <c r="EW22" s="56"/>
      <c r="EX22" s="56"/>
      <c r="EY22" s="56"/>
      <c r="EZ22" s="57"/>
      <c r="FA22" s="57"/>
      <c r="FB22" s="56"/>
      <c r="FC22" s="56"/>
      <c r="FD22" s="56"/>
      <c r="FE22" s="56"/>
      <c r="FF22" s="56"/>
      <c r="FG22" s="57"/>
      <c r="FH22" s="57"/>
      <c r="FI22" s="56"/>
      <c r="FJ22" s="56"/>
      <c r="FK22" s="56"/>
      <c r="FL22" s="56"/>
      <c r="FM22" s="56"/>
      <c r="FN22" s="57"/>
      <c r="FO22" s="57"/>
    </row>
    <row r="23" spans="1:171" s="64" customFormat="1" ht="18">
      <c r="A23" s="49" t="s">
        <v>40</v>
      </c>
      <c r="B23" s="62" t="s">
        <v>41</v>
      </c>
      <c r="C23" s="64" t="s">
        <v>16</v>
      </c>
      <c r="D23" s="51"/>
      <c r="E23" s="61">
        <f t="shared" si="13"/>
        <v>44122</v>
      </c>
      <c r="F23" s="41">
        <f t="shared" si="11"/>
        <v>44122</v>
      </c>
      <c r="G23" s="52">
        <v>0</v>
      </c>
      <c r="H23" s="53">
        <v>0</v>
      </c>
      <c r="I23" s="54">
        <f t="shared" si="12"/>
        <v>0</v>
      </c>
      <c r="J23" s="55"/>
      <c r="K23" s="56"/>
      <c r="L23" s="56"/>
      <c r="M23" s="56"/>
      <c r="N23" s="56"/>
      <c r="O23" s="56"/>
      <c r="P23" s="57"/>
      <c r="Q23" s="57"/>
      <c r="R23" s="56"/>
      <c r="S23" s="56"/>
      <c r="T23" s="56"/>
      <c r="U23" s="56"/>
      <c r="V23" s="56"/>
      <c r="W23" s="57"/>
      <c r="X23" s="57"/>
      <c r="Y23" s="56"/>
      <c r="Z23" s="56"/>
      <c r="AA23" s="56"/>
      <c r="AB23" s="56"/>
      <c r="AC23" s="56"/>
      <c r="AD23" s="57"/>
      <c r="AE23" s="57"/>
      <c r="AF23" s="56"/>
      <c r="AG23" s="56"/>
      <c r="AH23" s="56"/>
      <c r="AI23" s="56"/>
      <c r="AJ23" s="56"/>
      <c r="AK23" s="57"/>
      <c r="AL23" s="57"/>
      <c r="AM23" s="56"/>
      <c r="AN23" s="56"/>
      <c r="AO23" s="56"/>
      <c r="AP23" s="56"/>
      <c r="AQ23" s="56"/>
      <c r="AR23" s="57"/>
      <c r="AS23" s="57"/>
      <c r="AT23" s="56"/>
      <c r="AU23" s="56"/>
      <c r="AV23" s="56"/>
      <c r="AW23" s="56"/>
      <c r="AX23" s="56"/>
      <c r="AY23" s="57"/>
      <c r="AZ23" s="57"/>
      <c r="BA23" s="56"/>
      <c r="BB23" s="56"/>
      <c r="BC23" s="56"/>
      <c r="BD23" s="56"/>
      <c r="BE23" s="56"/>
      <c r="BF23" s="57"/>
      <c r="BG23" s="57"/>
      <c r="BH23" s="56"/>
      <c r="BI23" s="56"/>
      <c r="BJ23" s="56"/>
      <c r="BK23" s="56"/>
      <c r="BL23" s="56"/>
      <c r="BM23" s="57"/>
      <c r="BN23" s="57"/>
      <c r="BO23" s="56"/>
      <c r="BP23" s="56"/>
      <c r="BQ23" s="56"/>
      <c r="BR23" s="56"/>
      <c r="BS23" s="56"/>
      <c r="BT23" s="57"/>
      <c r="BU23" s="57"/>
      <c r="BV23" s="56"/>
      <c r="BW23" s="56"/>
      <c r="BX23" s="56"/>
      <c r="BY23" s="56"/>
      <c r="BZ23" s="56"/>
      <c r="CA23" s="57"/>
      <c r="CB23" s="57"/>
      <c r="CC23" s="56"/>
      <c r="CD23" s="56"/>
      <c r="CE23" s="56"/>
      <c r="CF23" s="56"/>
      <c r="CG23" s="56"/>
      <c r="CH23" s="57"/>
      <c r="CI23" s="57"/>
      <c r="CJ23" s="56"/>
      <c r="CK23" s="56"/>
      <c r="CL23" s="56"/>
      <c r="CM23" s="56"/>
      <c r="CN23" s="56"/>
      <c r="CO23" s="57"/>
      <c r="CP23" s="57"/>
      <c r="CQ23" s="56"/>
      <c r="CR23" s="56"/>
      <c r="CS23" s="56"/>
      <c r="CT23" s="56"/>
      <c r="CU23" s="56"/>
      <c r="CV23" s="57"/>
      <c r="CW23" s="57"/>
      <c r="CX23" s="56"/>
      <c r="CY23" s="56"/>
      <c r="CZ23" s="56"/>
      <c r="DA23" s="56"/>
      <c r="DB23" s="56"/>
      <c r="DC23" s="57"/>
      <c r="DD23" s="57"/>
      <c r="DE23" s="56"/>
      <c r="DF23" s="56"/>
      <c r="DG23" s="56"/>
      <c r="DH23" s="56"/>
      <c r="DI23" s="56"/>
      <c r="DJ23" s="57"/>
      <c r="DK23" s="57"/>
      <c r="DL23" s="56"/>
      <c r="DM23" s="56"/>
      <c r="DN23" s="56"/>
      <c r="DO23" s="56"/>
      <c r="DP23" s="56"/>
      <c r="DQ23" s="57"/>
      <c r="DR23" s="57"/>
      <c r="DS23" s="56"/>
      <c r="DT23" s="56"/>
      <c r="DU23" s="56"/>
      <c r="DV23" s="56"/>
      <c r="DW23" s="56"/>
      <c r="DX23" s="57"/>
      <c r="DY23" s="57"/>
      <c r="DZ23" s="56"/>
      <c r="EA23" s="56"/>
      <c r="EB23" s="56"/>
      <c r="EC23" s="56"/>
      <c r="ED23" s="56"/>
      <c r="EE23" s="57"/>
      <c r="EF23" s="57"/>
      <c r="EG23" s="56"/>
      <c r="EH23" s="56"/>
      <c r="EI23" s="56"/>
      <c r="EJ23" s="56"/>
      <c r="EK23" s="56"/>
      <c r="EL23" s="57"/>
      <c r="EM23" s="57"/>
      <c r="EN23" s="56"/>
      <c r="EO23" s="56"/>
      <c r="EP23" s="56"/>
      <c r="EQ23" s="56"/>
      <c r="ER23" s="56"/>
      <c r="ES23" s="57"/>
      <c r="ET23" s="57"/>
      <c r="EU23" s="56"/>
      <c r="EV23" s="56"/>
      <c r="EW23" s="56"/>
      <c r="EX23" s="56"/>
      <c r="EY23" s="56"/>
      <c r="EZ23" s="57"/>
      <c r="FA23" s="57"/>
      <c r="FB23" s="56"/>
      <c r="FC23" s="56"/>
      <c r="FD23" s="56"/>
      <c r="FE23" s="56"/>
      <c r="FF23" s="56"/>
      <c r="FG23" s="57"/>
      <c r="FH23" s="57"/>
      <c r="FI23" s="56"/>
      <c r="FJ23" s="56"/>
      <c r="FK23" s="56"/>
      <c r="FL23" s="56"/>
      <c r="FM23" s="56"/>
      <c r="FN23" s="57"/>
      <c r="FO23" s="57"/>
    </row>
    <row r="24" spans="1:171" s="64" customFormat="1" ht="18">
      <c r="A24" s="49" t="s">
        <v>42</v>
      </c>
      <c r="B24" s="62" t="s">
        <v>43</v>
      </c>
      <c r="C24" s="64" t="s">
        <v>16</v>
      </c>
      <c r="D24" s="51"/>
      <c r="E24" s="61">
        <f t="shared" si="13"/>
        <v>44122</v>
      </c>
      <c r="F24" s="41">
        <f t="shared" si="11"/>
        <v>44124</v>
      </c>
      <c r="G24" s="52">
        <v>3</v>
      </c>
      <c r="H24" s="53">
        <v>0</v>
      </c>
      <c r="I24" s="54">
        <f t="shared" si="12"/>
        <v>2</v>
      </c>
      <c r="J24" s="55"/>
      <c r="K24" s="56"/>
      <c r="L24" s="56"/>
      <c r="M24" s="56"/>
      <c r="N24" s="56"/>
      <c r="O24" s="56"/>
      <c r="P24" s="57"/>
      <c r="Q24" s="57"/>
      <c r="R24" s="56"/>
      <c r="S24" s="56"/>
      <c r="T24" s="56"/>
      <c r="U24" s="56"/>
      <c r="V24" s="56"/>
      <c r="W24" s="57"/>
      <c r="X24" s="57"/>
      <c r="Y24" s="56"/>
      <c r="Z24" s="56"/>
      <c r="AA24" s="56"/>
      <c r="AB24" s="56"/>
      <c r="AC24" s="56"/>
      <c r="AD24" s="57"/>
      <c r="AE24" s="57"/>
      <c r="AF24" s="56"/>
      <c r="AG24" s="56"/>
      <c r="AH24" s="56"/>
      <c r="AI24" s="56"/>
      <c r="AJ24" s="56"/>
      <c r="AK24" s="57"/>
      <c r="AL24" s="57"/>
      <c r="AM24" s="56"/>
      <c r="AN24" s="56"/>
      <c r="AO24" s="56"/>
      <c r="AP24" s="56"/>
      <c r="AQ24" s="56"/>
      <c r="AR24" s="57"/>
      <c r="AS24" s="57"/>
      <c r="AT24" s="56"/>
      <c r="AU24" s="56"/>
      <c r="AV24" s="56"/>
      <c r="AW24" s="56"/>
      <c r="AX24" s="56"/>
      <c r="AY24" s="57"/>
      <c r="AZ24" s="57"/>
      <c r="BA24" s="56"/>
      <c r="BB24" s="56"/>
      <c r="BC24" s="56"/>
      <c r="BD24" s="56"/>
      <c r="BE24" s="56"/>
      <c r="BF24" s="57"/>
      <c r="BG24" s="57"/>
      <c r="BH24" s="56"/>
      <c r="BI24" s="56"/>
      <c r="BJ24" s="56"/>
      <c r="BK24" s="56"/>
      <c r="BL24" s="56"/>
      <c r="BM24" s="57"/>
      <c r="BN24" s="57"/>
      <c r="BO24" s="56"/>
      <c r="BP24" s="56"/>
      <c r="BQ24" s="56"/>
      <c r="BR24" s="56"/>
      <c r="BS24" s="56"/>
      <c r="BT24" s="57"/>
      <c r="BU24" s="57"/>
      <c r="BV24" s="56"/>
      <c r="BW24" s="56"/>
      <c r="BX24" s="56"/>
      <c r="BY24" s="56"/>
      <c r="BZ24" s="56"/>
      <c r="CA24" s="57"/>
      <c r="CB24" s="57"/>
      <c r="CC24" s="56"/>
      <c r="CD24" s="56"/>
      <c r="CE24" s="56"/>
      <c r="CF24" s="56"/>
      <c r="CG24" s="56"/>
      <c r="CH24" s="57"/>
      <c r="CI24" s="57"/>
      <c r="CJ24" s="56"/>
      <c r="CK24" s="56"/>
      <c r="CL24" s="56"/>
      <c r="CM24" s="56"/>
      <c r="CN24" s="56"/>
      <c r="CO24" s="57"/>
      <c r="CP24" s="57"/>
      <c r="CQ24" s="56"/>
      <c r="CR24" s="56"/>
      <c r="CS24" s="56"/>
      <c r="CT24" s="56"/>
      <c r="CU24" s="56"/>
      <c r="CV24" s="57"/>
      <c r="CW24" s="57"/>
      <c r="CX24" s="56"/>
      <c r="CY24" s="56"/>
      <c r="CZ24" s="56"/>
      <c r="DA24" s="56"/>
      <c r="DB24" s="56"/>
      <c r="DC24" s="57"/>
      <c r="DD24" s="57"/>
      <c r="DE24" s="56"/>
      <c r="DF24" s="56"/>
      <c r="DG24" s="56"/>
      <c r="DH24" s="56"/>
      <c r="DI24" s="56"/>
      <c r="DJ24" s="57"/>
      <c r="DK24" s="57"/>
      <c r="DL24" s="56"/>
      <c r="DM24" s="56"/>
      <c r="DN24" s="56"/>
      <c r="DO24" s="56"/>
      <c r="DP24" s="56"/>
      <c r="DQ24" s="57"/>
      <c r="DR24" s="57"/>
      <c r="DS24" s="56"/>
      <c r="DT24" s="56"/>
      <c r="DU24" s="56"/>
      <c r="DV24" s="56"/>
      <c r="DW24" s="56"/>
      <c r="DX24" s="57"/>
      <c r="DY24" s="57"/>
      <c r="DZ24" s="56"/>
      <c r="EA24" s="56"/>
      <c r="EB24" s="56"/>
      <c r="EC24" s="56"/>
      <c r="ED24" s="56"/>
      <c r="EE24" s="57"/>
      <c r="EF24" s="57"/>
      <c r="EG24" s="56"/>
      <c r="EH24" s="56"/>
      <c r="EI24" s="56"/>
      <c r="EJ24" s="56"/>
      <c r="EK24" s="56"/>
      <c r="EL24" s="57"/>
      <c r="EM24" s="57"/>
      <c r="EN24" s="56"/>
      <c r="EO24" s="56"/>
      <c r="EP24" s="56"/>
      <c r="EQ24" s="56"/>
      <c r="ER24" s="56"/>
      <c r="ES24" s="57"/>
      <c r="ET24" s="57"/>
      <c r="EU24" s="56"/>
      <c r="EV24" s="56"/>
      <c r="EW24" s="56"/>
      <c r="EX24" s="56"/>
      <c r="EY24" s="56"/>
      <c r="EZ24" s="57"/>
      <c r="FA24" s="57"/>
      <c r="FB24" s="56"/>
      <c r="FC24" s="56"/>
      <c r="FD24" s="56"/>
      <c r="FE24" s="56"/>
      <c r="FF24" s="56"/>
      <c r="FG24" s="57"/>
      <c r="FH24" s="57"/>
      <c r="FI24" s="56"/>
      <c r="FJ24" s="56"/>
      <c r="FK24" s="56"/>
      <c r="FL24" s="56"/>
      <c r="FM24" s="56"/>
      <c r="FN24" s="57"/>
      <c r="FO24" s="57"/>
    </row>
    <row r="25" spans="1:171" s="64" customFormat="1" ht="18">
      <c r="A25" s="49" t="s">
        <v>44</v>
      </c>
      <c r="B25" s="62" t="s">
        <v>33</v>
      </c>
      <c r="C25" s="64" t="s">
        <v>16</v>
      </c>
      <c r="D25" s="51"/>
      <c r="E25" s="61">
        <f t="shared" si="13"/>
        <v>44124</v>
      </c>
      <c r="F25" s="41">
        <f t="shared" si="11"/>
        <v>44127</v>
      </c>
      <c r="G25" s="52">
        <v>4</v>
      </c>
      <c r="H25" s="53">
        <v>0</v>
      </c>
      <c r="I25" s="54">
        <f t="shared" si="12"/>
        <v>4</v>
      </c>
      <c r="J25" s="55"/>
      <c r="K25" s="56"/>
      <c r="L25" s="56"/>
      <c r="M25" s="56"/>
      <c r="N25" s="56"/>
      <c r="O25" s="56"/>
      <c r="P25" s="57"/>
      <c r="Q25" s="57"/>
      <c r="R25" s="56"/>
      <c r="S25" s="56"/>
      <c r="T25" s="56"/>
      <c r="U25" s="56"/>
      <c r="V25" s="56"/>
      <c r="W25" s="57"/>
      <c r="X25" s="57"/>
      <c r="Y25" s="56"/>
      <c r="Z25" s="56"/>
      <c r="AA25" s="56"/>
      <c r="AB25" s="56"/>
      <c r="AC25" s="56"/>
      <c r="AD25" s="57"/>
      <c r="AE25" s="57"/>
      <c r="AF25" s="56"/>
      <c r="AG25" s="56"/>
      <c r="AH25" s="56"/>
      <c r="AI25" s="56"/>
      <c r="AJ25" s="56"/>
      <c r="AK25" s="57"/>
      <c r="AL25" s="57"/>
      <c r="AM25" s="56"/>
      <c r="AN25" s="56"/>
      <c r="AO25" s="56"/>
      <c r="AP25" s="56"/>
      <c r="AQ25" s="56"/>
      <c r="AR25" s="57"/>
      <c r="AS25" s="57"/>
      <c r="AT25" s="56"/>
      <c r="AU25" s="56"/>
      <c r="AV25" s="56"/>
      <c r="AW25" s="56"/>
      <c r="AX25" s="56"/>
      <c r="AY25" s="57"/>
      <c r="AZ25" s="57"/>
      <c r="BA25" s="56"/>
      <c r="BB25" s="56"/>
      <c r="BC25" s="56"/>
      <c r="BD25" s="56"/>
      <c r="BE25" s="56"/>
      <c r="BF25" s="57"/>
      <c r="BG25" s="57"/>
      <c r="BH25" s="56"/>
      <c r="BI25" s="56"/>
      <c r="BJ25" s="56"/>
      <c r="BK25" s="56"/>
      <c r="BL25" s="56"/>
      <c r="BM25" s="57"/>
      <c r="BN25" s="57"/>
      <c r="BO25" s="56"/>
      <c r="BP25" s="56"/>
      <c r="BQ25" s="56"/>
      <c r="BR25" s="56"/>
      <c r="BS25" s="56"/>
      <c r="BT25" s="57"/>
      <c r="BU25" s="57"/>
      <c r="BV25" s="56"/>
      <c r="BW25" s="56"/>
      <c r="BX25" s="56"/>
      <c r="BY25" s="56"/>
      <c r="BZ25" s="56"/>
      <c r="CA25" s="57"/>
      <c r="CB25" s="57"/>
      <c r="CC25" s="56"/>
      <c r="CD25" s="56"/>
      <c r="CE25" s="56"/>
      <c r="CF25" s="56"/>
      <c r="CG25" s="56"/>
      <c r="CH25" s="57"/>
      <c r="CI25" s="57"/>
      <c r="CJ25" s="56"/>
      <c r="CK25" s="56"/>
      <c r="CL25" s="56"/>
      <c r="CM25" s="56"/>
      <c r="CN25" s="56"/>
      <c r="CO25" s="57"/>
      <c r="CP25" s="57"/>
      <c r="CQ25" s="56"/>
      <c r="CR25" s="56"/>
      <c r="CS25" s="56"/>
      <c r="CT25" s="56"/>
      <c r="CU25" s="56"/>
      <c r="CV25" s="57"/>
      <c r="CW25" s="57"/>
      <c r="CX25" s="56"/>
      <c r="CY25" s="56"/>
      <c r="CZ25" s="56"/>
      <c r="DA25" s="56"/>
      <c r="DB25" s="56"/>
      <c r="DC25" s="57"/>
      <c r="DD25" s="57"/>
      <c r="DE25" s="56"/>
      <c r="DF25" s="56"/>
      <c r="DG25" s="56"/>
      <c r="DH25" s="56"/>
      <c r="DI25" s="56"/>
      <c r="DJ25" s="57"/>
      <c r="DK25" s="57"/>
      <c r="DL25" s="56"/>
      <c r="DM25" s="56"/>
      <c r="DN25" s="56"/>
      <c r="DO25" s="56"/>
      <c r="DP25" s="56"/>
      <c r="DQ25" s="57"/>
      <c r="DR25" s="57"/>
      <c r="DS25" s="56"/>
      <c r="DT25" s="56"/>
      <c r="DU25" s="56"/>
      <c r="DV25" s="56"/>
      <c r="DW25" s="56"/>
      <c r="DX25" s="57"/>
      <c r="DY25" s="57"/>
      <c r="DZ25" s="56"/>
      <c r="EA25" s="56"/>
      <c r="EB25" s="56"/>
      <c r="EC25" s="56"/>
      <c r="ED25" s="56"/>
      <c r="EE25" s="57"/>
      <c r="EF25" s="57"/>
      <c r="EG25" s="56"/>
      <c r="EH25" s="56"/>
      <c r="EI25" s="56"/>
      <c r="EJ25" s="56"/>
      <c r="EK25" s="56"/>
      <c r="EL25" s="57"/>
      <c r="EM25" s="57"/>
      <c r="EN25" s="56"/>
      <c r="EO25" s="56"/>
      <c r="EP25" s="56"/>
      <c r="EQ25" s="56"/>
      <c r="ER25" s="56"/>
      <c r="ES25" s="57"/>
      <c r="ET25" s="57"/>
      <c r="EU25" s="56"/>
      <c r="EV25" s="56"/>
      <c r="EW25" s="56"/>
      <c r="EX25" s="56"/>
      <c r="EY25" s="56"/>
      <c r="EZ25" s="57"/>
      <c r="FA25" s="57"/>
      <c r="FB25" s="56"/>
      <c r="FC25" s="56"/>
      <c r="FD25" s="56"/>
      <c r="FE25" s="56"/>
      <c r="FF25" s="56"/>
      <c r="FG25" s="57"/>
      <c r="FH25" s="57"/>
      <c r="FI25" s="56"/>
      <c r="FJ25" s="56"/>
      <c r="FK25" s="56"/>
      <c r="FL25" s="56"/>
      <c r="FM25" s="56"/>
      <c r="FN25" s="57"/>
      <c r="FO25" s="57"/>
    </row>
    <row r="26" spans="1:171" s="64" customFormat="1" ht="18">
      <c r="A26" s="49" t="s">
        <v>45</v>
      </c>
      <c r="B26" s="62" t="s">
        <v>19</v>
      </c>
      <c r="C26" s="64" t="s">
        <v>16</v>
      </c>
      <c r="D26" s="51"/>
      <c r="E26" s="61">
        <f t="shared" si="13"/>
        <v>44127</v>
      </c>
      <c r="F26" s="41">
        <f t="shared" si="11"/>
        <v>44129</v>
      </c>
      <c r="G26" s="52">
        <v>3</v>
      </c>
      <c r="H26" s="53">
        <v>0</v>
      </c>
      <c r="I26" s="54">
        <f t="shared" si="12"/>
        <v>1</v>
      </c>
      <c r="J26" s="55"/>
      <c r="K26" s="56"/>
      <c r="L26" s="56"/>
      <c r="M26" s="56"/>
      <c r="N26" s="56"/>
      <c r="O26" s="56"/>
      <c r="P26" s="57"/>
      <c r="Q26" s="57"/>
      <c r="R26" s="56"/>
      <c r="S26" s="56"/>
      <c r="T26" s="56"/>
      <c r="U26" s="56"/>
      <c r="V26" s="56"/>
      <c r="W26" s="57"/>
      <c r="X26" s="57"/>
      <c r="Y26" s="56"/>
      <c r="Z26" s="56"/>
      <c r="AA26" s="56"/>
      <c r="AB26" s="56"/>
      <c r="AC26" s="56"/>
      <c r="AD26" s="57"/>
      <c r="AE26" s="57"/>
      <c r="AF26" s="56"/>
      <c r="AG26" s="56"/>
      <c r="AH26" s="56"/>
      <c r="AI26" s="56"/>
      <c r="AJ26" s="56"/>
      <c r="AK26" s="57"/>
      <c r="AL26" s="57"/>
      <c r="AM26" s="56"/>
      <c r="AN26" s="56"/>
      <c r="AO26" s="56"/>
      <c r="AP26" s="56"/>
      <c r="AQ26" s="56"/>
      <c r="AR26" s="57"/>
      <c r="AS26" s="57"/>
      <c r="AT26" s="56"/>
      <c r="AU26" s="56"/>
      <c r="AV26" s="56"/>
      <c r="AW26" s="56"/>
      <c r="AX26" s="56"/>
      <c r="AY26" s="57"/>
      <c r="AZ26" s="57"/>
      <c r="BA26" s="56"/>
      <c r="BB26" s="56"/>
      <c r="BC26" s="56"/>
      <c r="BD26" s="56"/>
      <c r="BE26" s="56"/>
      <c r="BF26" s="57"/>
      <c r="BG26" s="57"/>
      <c r="BH26" s="56"/>
      <c r="BI26" s="56"/>
      <c r="BJ26" s="56"/>
      <c r="BK26" s="56"/>
      <c r="BL26" s="56"/>
      <c r="BM26" s="57"/>
      <c r="BN26" s="57"/>
      <c r="BO26" s="56"/>
      <c r="BP26" s="56"/>
      <c r="BQ26" s="56"/>
      <c r="BR26" s="56"/>
      <c r="BS26" s="56"/>
      <c r="BT26" s="57"/>
      <c r="BU26" s="57"/>
      <c r="BV26" s="56"/>
      <c r="BW26" s="56"/>
      <c r="BX26" s="56"/>
      <c r="BY26" s="56"/>
      <c r="BZ26" s="56"/>
      <c r="CA26" s="57"/>
      <c r="CB26" s="57"/>
      <c r="CC26" s="56"/>
      <c r="CD26" s="56"/>
      <c r="CE26" s="56"/>
      <c r="CF26" s="56"/>
      <c r="CG26" s="56"/>
      <c r="CH26" s="57"/>
      <c r="CI26" s="57"/>
      <c r="CJ26" s="56"/>
      <c r="CK26" s="56"/>
      <c r="CL26" s="56"/>
      <c r="CM26" s="56"/>
      <c r="CN26" s="56"/>
      <c r="CO26" s="57"/>
      <c r="CP26" s="57"/>
      <c r="CQ26" s="56"/>
      <c r="CR26" s="56"/>
      <c r="CS26" s="56"/>
      <c r="CT26" s="56"/>
      <c r="CU26" s="56"/>
      <c r="CV26" s="57"/>
      <c r="CW26" s="57"/>
      <c r="CX26" s="56"/>
      <c r="CY26" s="56"/>
      <c r="CZ26" s="56"/>
      <c r="DA26" s="56"/>
      <c r="DB26" s="56"/>
      <c r="DC26" s="57"/>
      <c r="DD26" s="57"/>
      <c r="DE26" s="56"/>
      <c r="DF26" s="56"/>
      <c r="DG26" s="56"/>
      <c r="DH26" s="56"/>
      <c r="DI26" s="56"/>
      <c r="DJ26" s="57"/>
      <c r="DK26" s="57"/>
      <c r="DL26" s="56"/>
      <c r="DM26" s="56"/>
      <c r="DN26" s="56"/>
      <c r="DO26" s="56"/>
      <c r="DP26" s="56"/>
      <c r="DQ26" s="57"/>
      <c r="DR26" s="57"/>
      <c r="DS26" s="56"/>
      <c r="DT26" s="56"/>
      <c r="DU26" s="56"/>
      <c r="DV26" s="56"/>
      <c r="DW26" s="56"/>
      <c r="DX26" s="57"/>
      <c r="DY26" s="57"/>
      <c r="DZ26" s="56"/>
      <c r="EA26" s="56"/>
      <c r="EB26" s="56"/>
      <c r="EC26" s="56"/>
      <c r="ED26" s="56"/>
      <c r="EE26" s="57"/>
      <c r="EF26" s="57"/>
      <c r="EG26" s="56"/>
      <c r="EH26" s="56"/>
      <c r="EI26" s="56"/>
      <c r="EJ26" s="56"/>
      <c r="EK26" s="56"/>
      <c r="EL26" s="57"/>
      <c r="EM26" s="57"/>
      <c r="EN26" s="56"/>
      <c r="EO26" s="56"/>
      <c r="EP26" s="56"/>
      <c r="EQ26" s="56"/>
      <c r="ER26" s="56"/>
      <c r="ES26" s="57"/>
      <c r="ET26" s="57"/>
      <c r="EU26" s="56"/>
      <c r="EV26" s="56"/>
      <c r="EW26" s="56"/>
      <c r="EX26" s="56"/>
      <c r="EY26" s="56"/>
      <c r="EZ26" s="57"/>
      <c r="FA26" s="57"/>
      <c r="FB26" s="56"/>
      <c r="FC26" s="56"/>
      <c r="FD26" s="56"/>
      <c r="FE26" s="56"/>
      <c r="FF26" s="56"/>
      <c r="FG26" s="57"/>
      <c r="FH26" s="57"/>
      <c r="FI26" s="56"/>
      <c r="FJ26" s="56"/>
      <c r="FK26" s="56"/>
      <c r="FL26" s="56"/>
      <c r="FM26" s="56"/>
      <c r="FN26" s="57"/>
      <c r="FO26" s="57"/>
    </row>
    <row r="27" spans="1:171" s="64" customFormat="1" ht="18">
      <c r="A27" s="49" t="s">
        <v>46</v>
      </c>
      <c r="B27" s="62" t="s">
        <v>33</v>
      </c>
      <c r="C27" s="64" t="s">
        <v>16</v>
      </c>
      <c r="D27" s="51"/>
      <c r="E27" s="61">
        <f t="shared" si="13"/>
        <v>44129</v>
      </c>
      <c r="F27" s="41">
        <f t="shared" si="11"/>
        <v>44131</v>
      </c>
      <c r="G27" s="52">
        <v>3</v>
      </c>
      <c r="H27" s="53">
        <v>0</v>
      </c>
      <c r="I27" s="54">
        <f t="shared" si="12"/>
        <v>2</v>
      </c>
      <c r="J27" s="55"/>
      <c r="K27" s="56"/>
      <c r="L27" s="56"/>
      <c r="M27" s="56"/>
      <c r="N27" s="56"/>
      <c r="O27" s="56"/>
      <c r="P27" s="57"/>
      <c r="Q27" s="57"/>
      <c r="R27" s="56"/>
      <c r="S27" s="56"/>
      <c r="T27" s="56"/>
      <c r="U27" s="56"/>
      <c r="V27" s="56"/>
      <c r="W27" s="57"/>
      <c r="X27" s="57"/>
      <c r="Y27" s="56"/>
      <c r="Z27" s="56"/>
      <c r="AA27" s="56"/>
      <c r="AB27" s="56"/>
      <c r="AC27" s="56"/>
      <c r="AD27" s="57"/>
      <c r="AE27" s="57"/>
      <c r="AF27" s="56"/>
      <c r="AG27" s="56"/>
      <c r="AH27" s="56"/>
      <c r="AI27" s="56"/>
      <c r="AJ27" s="56"/>
      <c r="AK27" s="57"/>
      <c r="AL27" s="57"/>
      <c r="AM27" s="56"/>
      <c r="AN27" s="56"/>
      <c r="AO27" s="56"/>
      <c r="AP27" s="56"/>
      <c r="AQ27" s="56"/>
      <c r="AR27" s="57"/>
      <c r="AS27" s="57"/>
      <c r="AT27" s="56"/>
      <c r="AU27" s="56"/>
      <c r="AV27" s="56"/>
      <c r="AW27" s="56"/>
      <c r="AX27" s="56"/>
      <c r="AY27" s="57"/>
      <c r="AZ27" s="57"/>
      <c r="BA27" s="56"/>
      <c r="BB27" s="56"/>
      <c r="BC27" s="56"/>
      <c r="BD27" s="56"/>
      <c r="BE27" s="56"/>
      <c r="BF27" s="57"/>
      <c r="BG27" s="57"/>
      <c r="BH27" s="56"/>
      <c r="BI27" s="56"/>
      <c r="BJ27" s="56"/>
      <c r="BK27" s="56"/>
      <c r="BL27" s="56"/>
      <c r="BM27" s="57"/>
      <c r="BN27" s="57"/>
      <c r="BO27" s="56"/>
      <c r="BP27" s="56"/>
      <c r="BQ27" s="56"/>
      <c r="BR27" s="56"/>
      <c r="BS27" s="56"/>
      <c r="BT27" s="57"/>
      <c r="BU27" s="57"/>
      <c r="BV27" s="56"/>
      <c r="BW27" s="56"/>
      <c r="BX27" s="56"/>
      <c r="BY27" s="56"/>
      <c r="BZ27" s="56"/>
      <c r="CA27" s="57"/>
      <c r="CB27" s="57"/>
      <c r="CC27" s="56"/>
      <c r="CD27" s="56"/>
      <c r="CE27" s="56"/>
      <c r="CF27" s="56"/>
      <c r="CG27" s="56"/>
      <c r="CH27" s="57"/>
      <c r="CI27" s="57"/>
      <c r="CJ27" s="56"/>
      <c r="CK27" s="56"/>
      <c r="CL27" s="56"/>
      <c r="CM27" s="56"/>
      <c r="CN27" s="56"/>
      <c r="CO27" s="57"/>
      <c r="CP27" s="57"/>
      <c r="CQ27" s="56"/>
      <c r="CR27" s="56"/>
      <c r="CS27" s="56"/>
      <c r="CT27" s="56"/>
      <c r="CU27" s="56"/>
      <c r="CV27" s="57"/>
      <c r="CW27" s="57"/>
      <c r="CX27" s="56"/>
      <c r="CY27" s="56"/>
      <c r="CZ27" s="56"/>
      <c r="DA27" s="56"/>
      <c r="DB27" s="56"/>
      <c r="DC27" s="57"/>
      <c r="DD27" s="57"/>
      <c r="DE27" s="56"/>
      <c r="DF27" s="56"/>
      <c r="DG27" s="56"/>
      <c r="DH27" s="56"/>
      <c r="DI27" s="56"/>
      <c r="DJ27" s="57"/>
      <c r="DK27" s="57"/>
      <c r="DL27" s="56"/>
      <c r="DM27" s="56"/>
      <c r="DN27" s="56"/>
      <c r="DO27" s="56"/>
      <c r="DP27" s="56"/>
      <c r="DQ27" s="57"/>
      <c r="DR27" s="57"/>
      <c r="DS27" s="56"/>
      <c r="DT27" s="56"/>
      <c r="DU27" s="56"/>
      <c r="DV27" s="56"/>
      <c r="DW27" s="56"/>
      <c r="DX27" s="57"/>
      <c r="DY27" s="57"/>
      <c r="DZ27" s="56"/>
      <c r="EA27" s="56"/>
      <c r="EB27" s="56"/>
      <c r="EC27" s="56"/>
      <c r="ED27" s="56"/>
      <c r="EE27" s="57"/>
      <c r="EF27" s="57"/>
      <c r="EG27" s="56"/>
      <c r="EH27" s="56"/>
      <c r="EI27" s="56"/>
      <c r="EJ27" s="56"/>
      <c r="EK27" s="56"/>
      <c r="EL27" s="57"/>
      <c r="EM27" s="57"/>
      <c r="EN27" s="56"/>
      <c r="EO27" s="56"/>
      <c r="EP27" s="56"/>
      <c r="EQ27" s="56"/>
      <c r="ER27" s="56"/>
      <c r="ES27" s="57"/>
      <c r="ET27" s="57"/>
      <c r="EU27" s="56"/>
      <c r="EV27" s="56"/>
      <c r="EW27" s="56"/>
      <c r="EX27" s="56"/>
      <c r="EY27" s="56"/>
      <c r="EZ27" s="57"/>
      <c r="FA27" s="57"/>
      <c r="FB27" s="56"/>
      <c r="FC27" s="56"/>
      <c r="FD27" s="56"/>
      <c r="FE27" s="56"/>
      <c r="FF27" s="56"/>
      <c r="FG27" s="57"/>
      <c r="FH27" s="57"/>
      <c r="FI27" s="56"/>
      <c r="FJ27" s="56"/>
      <c r="FK27" s="56"/>
      <c r="FL27" s="56"/>
      <c r="FM27" s="56"/>
      <c r="FN27" s="57"/>
      <c r="FO27" s="57"/>
    </row>
    <row r="28" spans="1:171" s="64" customFormat="1" ht="18">
      <c r="A28" s="49" t="s">
        <v>47</v>
      </c>
      <c r="B28" s="62" t="s">
        <v>41</v>
      </c>
      <c r="C28" s="64" t="s">
        <v>16</v>
      </c>
      <c r="D28" s="51"/>
      <c r="E28" s="61">
        <f t="shared" si="13"/>
        <v>44131</v>
      </c>
      <c r="F28" s="41">
        <f t="shared" si="11"/>
        <v>44133</v>
      </c>
      <c r="G28" s="52">
        <v>3</v>
      </c>
      <c r="H28" s="53">
        <v>0</v>
      </c>
      <c r="I28" s="54">
        <f t="shared" si="12"/>
        <v>3</v>
      </c>
      <c r="J28" s="55"/>
      <c r="K28" s="56"/>
      <c r="L28" s="56"/>
      <c r="M28" s="56"/>
      <c r="N28" s="56"/>
      <c r="O28" s="56"/>
      <c r="P28" s="57"/>
      <c r="Q28" s="57"/>
      <c r="R28" s="56"/>
      <c r="S28" s="56"/>
      <c r="T28" s="56"/>
      <c r="U28" s="56"/>
      <c r="V28" s="56"/>
      <c r="W28" s="57"/>
      <c r="X28" s="57"/>
      <c r="Y28" s="56"/>
      <c r="Z28" s="56"/>
      <c r="AA28" s="56"/>
      <c r="AB28" s="56"/>
      <c r="AC28" s="56"/>
      <c r="AD28" s="57"/>
      <c r="AE28" s="57"/>
      <c r="AF28" s="56"/>
      <c r="AG28" s="56"/>
      <c r="AH28" s="56"/>
      <c r="AI28" s="56"/>
      <c r="AJ28" s="56"/>
      <c r="AK28" s="57"/>
      <c r="AL28" s="57"/>
      <c r="AM28" s="56"/>
      <c r="AN28" s="56"/>
      <c r="AO28" s="56"/>
      <c r="AP28" s="56"/>
      <c r="AQ28" s="56"/>
      <c r="AR28" s="57"/>
      <c r="AS28" s="57"/>
      <c r="AT28" s="56"/>
      <c r="AU28" s="56"/>
      <c r="AV28" s="56"/>
      <c r="AW28" s="56"/>
      <c r="AX28" s="56"/>
      <c r="AY28" s="57"/>
      <c r="AZ28" s="57"/>
      <c r="BA28" s="56"/>
      <c r="BB28" s="56"/>
      <c r="BC28" s="56"/>
      <c r="BD28" s="56"/>
      <c r="BE28" s="56"/>
      <c r="BF28" s="57"/>
      <c r="BG28" s="57"/>
      <c r="BH28" s="56"/>
      <c r="BI28" s="56"/>
      <c r="BJ28" s="56"/>
      <c r="BK28" s="56"/>
      <c r="BL28" s="56"/>
      <c r="BM28" s="57"/>
      <c r="BN28" s="57"/>
      <c r="BO28" s="56"/>
      <c r="BP28" s="56"/>
      <c r="BQ28" s="56"/>
      <c r="BR28" s="56"/>
      <c r="BS28" s="56"/>
      <c r="BT28" s="57"/>
      <c r="BU28" s="57"/>
      <c r="BV28" s="56"/>
      <c r="BW28" s="56"/>
      <c r="BX28" s="56"/>
      <c r="BY28" s="56"/>
      <c r="BZ28" s="56"/>
      <c r="CA28" s="57"/>
      <c r="CB28" s="57"/>
      <c r="CC28" s="56"/>
      <c r="CD28" s="56"/>
      <c r="CE28" s="56"/>
      <c r="CF28" s="56"/>
      <c r="CG28" s="56"/>
      <c r="CH28" s="57"/>
      <c r="CI28" s="57"/>
      <c r="CJ28" s="56"/>
      <c r="CK28" s="56"/>
      <c r="CL28" s="56"/>
      <c r="CM28" s="56"/>
      <c r="CN28" s="56"/>
      <c r="CO28" s="57"/>
      <c r="CP28" s="57"/>
      <c r="CQ28" s="56"/>
      <c r="CR28" s="56"/>
      <c r="CS28" s="56"/>
      <c r="CT28" s="56"/>
      <c r="CU28" s="56"/>
      <c r="CV28" s="57"/>
      <c r="CW28" s="57"/>
      <c r="CX28" s="56"/>
      <c r="CY28" s="56"/>
      <c r="CZ28" s="56"/>
      <c r="DA28" s="56"/>
      <c r="DB28" s="56"/>
      <c r="DC28" s="57"/>
      <c r="DD28" s="57"/>
      <c r="DE28" s="56"/>
      <c r="DF28" s="56"/>
      <c r="DG28" s="56"/>
      <c r="DH28" s="56"/>
      <c r="DI28" s="56"/>
      <c r="DJ28" s="57"/>
      <c r="DK28" s="57"/>
      <c r="DL28" s="56"/>
      <c r="DM28" s="56"/>
      <c r="DN28" s="56"/>
      <c r="DO28" s="56"/>
      <c r="DP28" s="56"/>
      <c r="DQ28" s="57"/>
      <c r="DR28" s="57"/>
      <c r="DS28" s="56"/>
      <c r="DT28" s="56"/>
      <c r="DU28" s="56"/>
      <c r="DV28" s="56"/>
      <c r="DW28" s="56"/>
      <c r="DX28" s="57"/>
      <c r="DY28" s="57"/>
      <c r="DZ28" s="56"/>
      <c r="EA28" s="56"/>
      <c r="EB28" s="56"/>
      <c r="EC28" s="56"/>
      <c r="ED28" s="56"/>
      <c r="EE28" s="57"/>
      <c r="EF28" s="57"/>
      <c r="EG28" s="56"/>
      <c r="EH28" s="56"/>
      <c r="EI28" s="56"/>
      <c r="EJ28" s="56"/>
      <c r="EK28" s="56"/>
      <c r="EL28" s="57"/>
      <c r="EM28" s="57"/>
      <c r="EN28" s="56"/>
      <c r="EO28" s="56"/>
      <c r="EP28" s="56"/>
      <c r="EQ28" s="56"/>
      <c r="ER28" s="56"/>
      <c r="ES28" s="57"/>
      <c r="ET28" s="57"/>
      <c r="EU28" s="56"/>
      <c r="EV28" s="56"/>
      <c r="EW28" s="56"/>
      <c r="EX28" s="56"/>
      <c r="EY28" s="56"/>
      <c r="EZ28" s="57"/>
      <c r="FA28" s="57"/>
      <c r="FB28" s="56"/>
      <c r="FC28" s="56"/>
      <c r="FD28" s="56"/>
      <c r="FE28" s="56"/>
      <c r="FF28" s="56"/>
      <c r="FG28" s="57"/>
      <c r="FH28" s="57"/>
      <c r="FI28" s="56"/>
      <c r="FJ28" s="56"/>
      <c r="FK28" s="56"/>
      <c r="FL28" s="56"/>
      <c r="FM28" s="56"/>
      <c r="FN28" s="57"/>
      <c r="FO28" s="57"/>
    </row>
    <row r="29" spans="1:171" s="48" customFormat="1" ht="18">
      <c r="A29" s="66" t="str">
        <f>IF(ISERROR(VALUE(SUBSTITUTE(prevWBS,".",""))),"1",IF(ISERROR(FIND("`",SUBSTITUTE(prevWBS,".","`",1))),TEXT(VALUE(prevWBS)+1,"#"),TEXT(VALUE(LEFT(prevWBS,FIND("`",SUBSTITUTE(prevWBS,".","`",1))-1))+1,"#")))</f>
        <v>3</v>
      </c>
      <c r="B29" s="67" t="s">
        <v>48</v>
      </c>
      <c r="D29" s="68"/>
      <c r="E29" s="61">
        <f t="shared" si="13"/>
        <v>44133</v>
      </c>
      <c r="F29" s="41">
        <f t="shared" si="11"/>
        <v>44155</v>
      </c>
      <c r="G29" s="69">
        <f>SUM(G30:G38)</f>
        <v>23</v>
      </c>
      <c r="H29" s="70"/>
      <c r="I29" s="71">
        <f t="shared" si="12"/>
        <v>17</v>
      </c>
      <c r="J29" s="72"/>
      <c r="K29" s="73"/>
      <c r="L29" s="73"/>
      <c r="M29" s="73"/>
      <c r="N29" s="73"/>
      <c r="O29" s="73"/>
      <c r="P29" s="57"/>
      <c r="Q29" s="57"/>
      <c r="R29" s="73"/>
      <c r="S29" s="73"/>
      <c r="T29" s="73"/>
      <c r="U29" s="73"/>
      <c r="V29" s="73"/>
      <c r="W29" s="57"/>
      <c r="X29" s="57"/>
      <c r="Y29" s="73"/>
      <c r="Z29" s="73"/>
      <c r="AA29" s="73"/>
      <c r="AB29" s="73"/>
      <c r="AC29" s="73"/>
      <c r="AD29" s="57"/>
      <c r="AE29" s="57"/>
      <c r="AF29" s="73"/>
      <c r="AG29" s="73"/>
      <c r="AH29" s="73"/>
      <c r="AI29" s="73"/>
      <c r="AJ29" s="73"/>
      <c r="AK29" s="57"/>
      <c r="AL29" s="57"/>
      <c r="AM29" s="73"/>
      <c r="AN29" s="73"/>
      <c r="AO29" s="73"/>
      <c r="AP29" s="73"/>
      <c r="AQ29" s="73"/>
      <c r="AR29" s="57"/>
      <c r="AS29" s="57"/>
      <c r="AT29" s="73"/>
      <c r="AU29" s="73"/>
      <c r="AV29" s="73"/>
      <c r="AW29" s="73"/>
      <c r="AX29" s="73"/>
      <c r="AY29" s="57"/>
      <c r="AZ29" s="57"/>
      <c r="BA29" s="73"/>
      <c r="BB29" s="73"/>
      <c r="BC29" s="73"/>
      <c r="BD29" s="73"/>
      <c r="BE29" s="73"/>
      <c r="BF29" s="57"/>
      <c r="BG29" s="57"/>
      <c r="BH29" s="73"/>
      <c r="BI29" s="73"/>
      <c r="BJ29" s="73"/>
      <c r="BK29" s="73"/>
      <c r="BL29" s="73"/>
      <c r="BM29" s="57"/>
      <c r="BN29" s="57"/>
      <c r="BO29" s="73"/>
      <c r="BP29" s="73"/>
      <c r="BQ29" s="73"/>
      <c r="BR29" s="73"/>
      <c r="BS29" s="73"/>
      <c r="BT29" s="57"/>
      <c r="BU29" s="57"/>
      <c r="BV29" s="73"/>
      <c r="BW29" s="73"/>
      <c r="BX29" s="73"/>
      <c r="BY29" s="73"/>
      <c r="BZ29" s="73"/>
      <c r="CA29" s="57"/>
      <c r="CB29" s="57"/>
      <c r="CC29" s="73"/>
      <c r="CD29" s="73"/>
      <c r="CE29" s="73"/>
      <c r="CF29" s="73"/>
      <c r="CG29" s="73"/>
      <c r="CH29" s="57"/>
      <c r="CI29" s="57"/>
      <c r="CJ29" s="73"/>
      <c r="CK29" s="73"/>
      <c r="CL29" s="73"/>
      <c r="CM29" s="73"/>
      <c r="CN29" s="73"/>
      <c r="CO29" s="57"/>
      <c r="CP29" s="57"/>
      <c r="CQ29" s="73"/>
      <c r="CR29" s="73"/>
      <c r="CS29" s="73"/>
      <c r="CT29" s="73"/>
      <c r="CU29" s="73"/>
      <c r="CV29" s="57"/>
      <c r="CW29" s="57"/>
      <c r="CX29" s="73"/>
      <c r="CY29" s="73"/>
      <c r="CZ29" s="73"/>
      <c r="DA29" s="73"/>
      <c r="DB29" s="73"/>
      <c r="DC29" s="57"/>
      <c r="DD29" s="57"/>
      <c r="DE29" s="73"/>
      <c r="DF29" s="73"/>
      <c r="DG29" s="73"/>
      <c r="DH29" s="73"/>
      <c r="DI29" s="73"/>
      <c r="DJ29" s="57"/>
      <c r="DK29" s="57"/>
      <c r="DL29" s="73"/>
      <c r="DM29" s="73"/>
      <c r="DN29" s="73"/>
      <c r="DO29" s="73"/>
      <c r="DP29" s="73"/>
      <c r="DQ29" s="57"/>
      <c r="DR29" s="57"/>
      <c r="DS29" s="73"/>
      <c r="DT29" s="73"/>
      <c r="DU29" s="73"/>
      <c r="DV29" s="73"/>
      <c r="DW29" s="73"/>
      <c r="DX29" s="57"/>
      <c r="DY29" s="57"/>
      <c r="DZ29" s="73"/>
      <c r="EA29" s="73"/>
      <c r="EB29" s="73"/>
      <c r="EC29" s="73"/>
      <c r="ED29" s="73"/>
      <c r="EE29" s="57"/>
      <c r="EF29" s="57"/>
      <c r="EG29" s="73"/>
      <c r="EH29" s="73"/>
      <c r="EI29" s="73"/>
      <c r="EJ29" s="73"/>
      <c r="EK29" s="73"/>
      <c r="EL29" s="57"/>
      <c r="EM29" s="57"/>
      <c r="EN29" s="73"/>
      <c r="EO29" s="73"/>
      <c r="EP29" s="73"/>
      <c r="EQ29" s="73"/>
      <c r="ER29" s="73"/>
      <c r="ES29" s="57"/>
      <c r="ET29" s="57"/>
      <c r="EU29" s="73"/>
      <c r="EV29" s="73"/>
      <c r="EW29" s="73"/>
      <c r="EX29" s="73"/>
      <c r="EY29" s="73"/>
      <c r="EZ29" s="57"/>
      <c r="FA29" s="57"/>
      <c r="FB29" s="73"/>
      <c r="FC29" s="73"/>
      <c r="FD29" s="73"/>
      <c r="FE29" s="73"/>
      <c r="FF29" s="73"/>
      <c r="FG29" s="57"/>
      <c r="FH29" s="57"/>
      <c r="FI29" s="73"/>
      <c r="FJ29" s="73"/>
      <c r="FK29" s="73"/>
      <c r="FL29" s="73"/>
      <c r="FM29" s="73"/>
      <c r="FN29" s="57"/>
      <c r="FO29" s="57"/>
    </row>
    <row r="30" spans="1:171" s="64" customFormat="1" ht="18">
      <c r="A30" s="4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30" s="62" t="s">
        <v>49</v>
      </c>
      <c r="C30" s="64" t="s">
        <v>16</v>
      </c>
      <c r="D30" s="51"/>
      <c r="E30" s="61">
        <f>E29</f>
        <v>44133</v>
      </c>
      <c r="F30" s="41">
        <f t="shared" si="11"/>
        <v>44139</v>
      </c>
      <c r="G30" s="52">
        <v>7</v>
      </c>
      <c r="H30" s="53">
        <v>0</v>
      </c>
      <c r="I30" s="54">
        <f t="shared" si="12"/>
        <v>5</v>
      </c>
      <c r="J30" s="55"/>
      <c r="K30" s="56"/>
      <c r="L30" s="56"/>
      <c r="M30" s="56"/>
      <c r="N30" s="56"/>
      <c r="O30" s="56"/>
      <c r="P30" s="57"/>
      <c r="Q30" s="57"/>
      <c r="R30" s="56"/>
      <c r="S30" s="56"/>
      <c r="T30" s="56"/>
      <c r="U30" s="56"/>
      <c r="V30" s="56"/>
      <c r="W30" s="57"/>
      <c r="X30" s="57"/>
      <c r="Y30" s="56"/>
      <c r="Z30" s="56"/>
      <c r="AA30" s="56"/>
      <c r="AB30" s="56"/>
      <c r="AC30" s="56"/>
      <c r="AD30" s="57"/>
      <c r="AE30" s="57"/>
      <c r="AF30" s="56"/>
      <c r="AG30" s="56"/>
      <c r="AH30" s="56"/>
      <c r="AI30" s="56"/>
      <c r="AJ30" s="56"/>
      <c r="AK30" s="57"/>
      <c r="AL30" s="57"/>
      <c r="AM30" s="56"/>
      <c r="AN30" s="56"/>
      <c r="AO30" s="56"/>
      <c r="AP30" s="56"/>
      <c r="AQ30" s="56"/>
      <c r="AR30" s="57"/>
      <c r="AS30" s="57"/>
      <c r="AT30" s="56"/>
      <c r="AU30" s="56"/>
      <c r="AV30" s="56"/>
      <c r="AW30" s="56"/>
      <c r="AX30" s="56"/>
      <c r="AY30" s="57"/>
      <c r="AZ30" s="57"/>
      <c r="BA30" s="56"/>
      <c r="BB30" s="56"/>
      <c r="BC30" s="56"/>
      <c r="BD30" s="56"/>
      <c r="BE30" s="56"/>
      <c r="BF30" s="57"/>
      <c r="BG30" s="57"/>
      <c r="BH30" s="56"/>
      <c r="BI30" s="56"/>
      <c r="BJ30" s="56"/>
      <c r="BK30" s="56"/>
      <c r="BL30" s="56"/>
      <c r="BM30" s="57"/>
      <c r="BN30" s="57"/>
      <c r="BO30" s="56"/>
      <c r="BP30" s="56"/>
      <c r="BQ30" s="56"/>
      <c r="BR30" s="56"/>
      <c r="BS30" s="56"/>
      <c r="BT30" s="57"/>
      <c r="BU30" s="57"/>
      <c r="BV30" s="56"/>
      <c r="BW30" s="56"/>
      <c r="BX30" s="56"/>
      <c r="BY30" s="56"/>
      <c r="BZ30" s="56"/>
      <c r="CA30" s="57"/>
      <c r="CB30" s="57"/>
      <c r="CC30" s="56"/>
      <c r="CD30" s="56"/>
      <c r="CE30" s="56"/>
      <c r="CF30" s="56"/>
      <c r="CG30" s="56"/>
      <c r="CH30" s="57"/>
      <c r="CI30" s="57"/>
      <c r="CJ30" s="56"/>
      <c r="CK30" s="56"/>
      <c r="CL30" s="56"/>
      <c r="CM30" s="56"/>
      <c r="CN30" s="56"/>
      <c r="CO30" s="57"/>
      <c r="CP30" s="57"/>
      <c r="CQ30" s="56"/>
      <c r="CR30" s="56"/>
      <c r="CS30" s="56"/>
      <c r="CT30" s="56"/>
      <c r="CU30" s="56"/>
      <c r="CV30" s="57"/>
      <c r="CW30" s="57"/>
      <c r="CX30" s="56"/>
      <c r="CY30" s="56"/>
      <c r="CZ30" s="56"/>
      <c r="DA30" s="56"/>
      <c r="DB30" s="56"/>
      <c r="DC30" s="57"/>
      <c r="DD30" s="57"/>
      <c r="DE30" s="56"/>
      <c r="DF30" s="56"/>
      <c r="DG30" s="56"/>
      <c r="DH30" s="56"/>
      <c r="DI30" s="56"/>
      <c r="DJ30" s="57"/>
      <c r="DK30" s="57"/>
      <c r="DL30" s="56"/>
      <c r="DM30" s="56"/>
      <c r="DN30" s="56"/>
      <c r="DO30" s="56"/>
      <c r="DP30" s="56"/>
      <c r="DQ30" s="57"/>
      <c r="DR30" s="57"/>
      <c r="DS30" s="56"/>
      <c r="DT30" s="56"/>
      <c r="DU30" s="56"/>
      <c r="DV30" s="56"/>
      <c r="DW30" s="56"/>
      <c r="DX30" s="57"/>
      <c r="DY30" s="57"/>
      <c r="DZ30" s="56"/>
      <c r="EA30" s="56"/>
      <c r="EB30" s="56"/>
      <c r="EC30" s="56"/>
      <c r="ED30" s="56"/>
      <c r="EE30" s="57"/>
      <c r="EF30" s="57"/>
      <c r="EG30" s="56"/>
      <c r="EH30" s="56"/>
      <c r="EI30" s="56"/>
      <c r="EJ30" s="56"/>
      <c r="EK30" s="56"/>
      <c r="EL30" s="57"/>
      <c r="EM30" s="57"/>
      <c r="EN30" s="56"/>
      <c r="EO30" s="56"/>
      <c r="EP30" s="56"/>
      <c r="EQ30" s="56"/>
      <c r="ER30" s="56"/>
      <c r="ES30" s="57"/>
      <c r="ET30" s="57"/>
      <c r="EU30" s="56"/>
      <c r="EV30" s="56"/>
      <c r="EW30" s="56"/>
      <c r="EX30" s="56"/>
      <c r="EY30" s="56"/>
      <c r="EZ30" s="57"/>
      <c r="FA30" s="57"/>
      <c r="FB30" s="56"/>
      <c r="FC30" s="56"/>
      <c r="FD30" s="56"/>
      <c r="FE30" s="56"/>
      <c r="FF30" s="56"/>
      <c r="FG30" s="57"/>
      <c r="FH30" s="57"/>
      <c r="FI30" s="56"/>
      <c r="FJ30" s="56"/>
      <c r="FK30" s="56"/>
      <c r="FL30" s="56"/>
      <c r="FM30" s="56"/>
      <c r="FN30" s="57"/>
      <c r="FO30" s="57"/>
    </row>
    <row r="31" spans="1:171" s="64" customFormat="1" ht="18">
      <c r="A31" s="49" t="s">
        <v>50</v>
      </c>
      <c r="B31" s="62" t="s">
        <v>51</v>
      </c>
      <c r="C31" s="64" t="s">
        <v>16</v>
      </c>
      <c r="D31" s="51"/>
      <c r="E31" s="61">
        <f t="shared" ref="E31:E39" si="14">F30</f>
        <v>44139</v>
      </c>
      <c r="F31" s="41">
        <f t="shared" si="11"/>
        <v>44141</v>
      </c>
      <c r="G31" s="52">
        <v>3</v>
      </c>
      <c r="H31" s="53">
        <v>0</v>
      </c>
      <c r="I31" s="54">
        <f t="shared" si="12"/>
        <v>3</v>
      </c>
      <c r="J31" s="55"/>
      <c r="K31" s="56"/>
      <c r="L31" s="56"/>
      <c r="M31" s="56"/>
      <c r="N31" s="56"/>
      <c r="O31" s="56"/>
      <c r="P31" s="57"/>
      <c r="Q31" s="57"/>
      <c r="R31" s="56"/>
      <c r="S31" s="56"/>
      <c r="T31" s="56"/>
      <c r="U31" s="56"/>
      <c r="V31" s="56"/>
      <c r="W31" s="57"/>
      <c r="X31" s="57"/>
      <c r="Y31" s="56"/>
      <c r="Z31" s="56"/>
      <c r="AA31" s="56"/>
      <c r="AB31" s="56"/>
      <c r="AC31" s="56"/>
      <c r="AD31" s="57"/>
      <c r="AE31" s="57"/>
      <c r="AF31" s="56"/>
      <c r="AG31" s="56"/>
      <c r="AH31" s="56"/>
      <c r="AI31" s="56"/>
      <c r="AJ31" s="56"/>
      <c r="AK31" s="57"/>
      <c r="AL31" s="57"/>
      <c r="AM31" s="56"/>
      <c r="AN31" s="56"/>
      <c r="AO31" s="56"/>
      <c r="AP31" s="56"/>
      <c r="AQ31" s="56"/>
      <c r="AR31" s="57"/>
      <c r="AS31" s="57"/>
      <c r="AT31" s="56"/>
      <c r="AU31" s="56"/>
      <c r="AV31" s="56"/>
      <c r="AW31" s="56"/>
      <c r="AX31" s="56"/>
      <c r="AY31" s="57"/>
      <c r="AZ31" s="57"/>
      <c r="BA31" s="56"/>
      <c r="BB31" s="56"/>
      <c r="BC31" s="56"/>
      <c r="BD31" s="56"/>
      <c r="BE31" s="56"/>
      <c r="BF31" s="57"/>
      <c r="BG31" s="57"/>
      <c r="BH31" s="56"/>
      <c r="BI31" s="56"/>
      <c r="BJ31" s="56"/>
      <c r="BK31" s="56"/>
      <c r="BL31" s="56"/>
      <c r="BM31" s="57"/>
      <c r="BN31" s="57"/>
      <c r="BO31" s="56"/>
      <c r="BP31" s="56"/>
      <c r="BQ31" s="56"/>
      <c r="BR31" s="56"/>
      <c r="BS31" s="56"/>
      <c r="BT31" s="57"/>
      <c r="BU31" s="57"/>
      <c r="BV31" s="56"/>
      <c r="BW31" s="56"/>
      <c r="BX31" s="56"/>
      <c r="BY31" s="56"/>
      <c r="BZ31" s="56"/>
      <c r="CA31" s="57"/>
      <c r="CB31" s="57"/>
      <c r="CC31" s="56"/>
      <c r="CD31" s="56"/>
      <c r="CE31" s="56"/>
      <c r="CF31" s="56"/>
      <c r="CG31" s="56"/>
      <c r="CH31" s="57"/>
      <c r="CI31" s="57"/>
      <c r="CJ31" s="56"/>
      <c r="CK31" s="56"/>
      <c r="CL31" s="56"/>
      <c r="CM31" s="56"/>
      <c r="CN31" s="56"/>
      <c r="CO31" s="57"/>
      <c r="CP31" s="57"/>
      <c r="CQ31" s="56"/>
      <c r="CR31" s="56"/>
      <c r="CS31" s="56"/>
      <c r="CT31" s="56"/>
      <c r="CU31" s="56"/>
      <c r="CV31" s="57"/>
      <c r="CW31" s="57"/>
      <c r="CX31" s="56"/>
      <c r="CY31" s="56"/>
      <c r="CZ31" s="56"/>
      <c r="DA31" s="56"/>
      <c r="DB31" s="56"/>
      <c r="DC31" s="57"/>
      <c r="DD31" s="57"/>
      <c r="DE31" s="56"/>
      <c r="DF31" s="56"/>
      <c r="DG31" s="56"/>
      <c r="DH31" s="56"/>
      <c r="DI31" s="56"/>
      <c r="DJ31" s="57"/>
      <c r="DK31" s="57"/>
      <c r="DL31" s="56"/>
      <c r="DM31" s="56"/>
      <c r="DN31" s="56"/>
      <c r="DO31" s="56"/>
      <c r="DP31" s="56"/>
      <c r="DQ31" s="57"/>
      <c r="DR31" s="57"/>
      <c r="DS31" s="56"/>
      <c r="DT31" s="56"/>
      <c r="DU31" s="56"/>
      <c r="DV31" s="56"/>
      <c r="DW31" s="56"/>
      <c r="DX31" s="57"/>
      <c r="DY31" s="57"/>
      <c r="DZ31" s="56"/>
      <c r="EA31" s="56"/>
      <c r="EB31" s="56"/>
      <c r="EC31" s="56"/>
      <c r="ED31" s="56"/>
      <c r="EE31" s="57"/>
      <c r="EF31" s="57"/>
      <c r="EG31" s="56"/>
      <c r="EH31" s="56"/>
      <c r="EI31" s="56"/>
      <c r="EJ31" s="56"/>
      <c r="EK31" s="56"/>
      <c r="EL31" s="57"/>
      <c r="EM31" s="57"/>
      <c r="EN31" s="56"/>
      <c r="EO31" s="56"/>
      <c r="EP31" s="56"/>
      <c r="EQ31" s="56"/>
      <c r="ER31" s="56"/>
      <c r="ES31" s="57"/>
      <c r="ET31" s="57"/>
      <c r="EU31" s="56"/>
      <c r="EV31" s="56"/>
      <c r="EW31" s="56"/>
      <c r="EX31" s="56"/>
      <c r="EY31" s="56"/>
      <c r="EZ31" s="57"/>
      <c r="FA31" s="57"/>
      <c r="FB31" s="56"/>
      <c r="FC31" s="56"/>
      <c r="FD31" s="56"/>
      <c r="FE31" s="56"/>
      <c r="FF31" s="56"/>
      <c r="FG31" s="57"/>
      <c r="FH31" s="57"/>
      <c r="FI31" s="56"/>
      <c r="FJ31" s="56"/>
      <c r="FK31" s="56"/>
      <c r="FL31" s="56"/>
      <c r="FM31" s="56"/>
      <c r="FN31" s="57"/>
      <c r="FO31" s="57"/>
    </row>
    <row r="32" spans="1:171" s="64" customFormat="1" ht="18">
      <c r="A32" s="4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32" s="62" t="s">
        <v>43</v>
      </c>
      <c r="C32" s="64" t="s">
        <v>16</v>
      </c>
      <c r="D32" s="51"/>
      <c r="E32" s="61">
        <f t="shared" si="14"/>
        <v>44141</v>
      </c>
      <c r="F32" s="41">
        <f t="shared" si="11"/>
        <v>44142</v>
      </c>
      <c r="G32" s="52">
        <v>2</v>
      </c>
      <c r="H32" s="53">
        <v>0</v>
      </c>
      <c r="I32" s="54">
        <f t="shared" si="12"/>
        <v>1</v>
      </c>
      <c r="J32" s="55"/>
      <c r="K32" s="56"/>
      <c r="L32" s="56"/>
      <c r="M32" s="56"/>
      <c r="N32" s="56"/>
      <c r="O32" s="56"/>
      <c r="P32" s="57"/>
      <c r="Q32" s="57"/>
      <c r="R32" s="56"/>
      <c r="S32" s="56"/>
      <c r="T32" s="56"/>
      <c r="U32" s="56"/>
      <c r="V32" s="56"/>
      <c r="W32" s="57"/>
      <c r="X32" s="57"/>
      <c r="Y32" s="56"/>
      <c r="Z32" s="56"/>
      <c r="AA32" s="56"/>
      <c r="AB32" s="56"/>
      <c r="AC32" s="56"/>
      <c r="AD32" s="57"/>
      <c r="AE32" s="57"/>
      <c r="AF32" s="56"/>
      <c r="AG32" s="56"/>
      <c r="AH32" s="56"/>
      <c r="AI32" s="56"/>
      <c r="AJ32" s="56"/>
      <c r="AK32" s="57"/>
      <c r="AL32" s="57"/>
      <c r="AM32" s="56"/>
      <c r="AN32" s="56"/>
      <c r="AO32" s="56"/>
      <c r="AP32" s="56"/>
      <c r="AQ32" s="56"/>
      <c r="AR32" s="57"/>
      <c r="AS32" s="57"/>
      <c r="AT32" s="56"/>
      <c r="AU32" s="56"/>
      <c r="AV32" s="56"/>
      <c r="AW32" s="56"/>
      <c r="AX32" s="56"/>
      <c r="AY32" s="57"/>
      <c r="AZ32" s="57"/>
      <c r="BA32" s="56"/>
      <c r="BB32" s="56"/>
      <c r="BC32" s="56"/>
      <c r="BD32" s="56"/>
      <c r="BE32" s="56"/>
      <c r="BF32" s="57"/>
      <c r="BG32" s="57"/>
      <c r="BH32" s="56"/>
      <c r="BI32" s="56"/>
      <c r="BJ32" s="56"/>
      <c r="BK32" s="56"/>
      <c r="BL32" s="56"/>
      <c r="BM32" s="57"/>
      <c r="BN32" s="57"/>
      <c r="BO32" s="56"/>
      <c r="BP32" s="56"/>
      <c r="BQ32" s="56"/>
      <c r="BR32" s="56"/>
      <c r="BS32" s="56"/>
      <c r="BT32" s="57"/>
      <c r="BU32" s="57"/>
      <c r="BV32" s="56"/>
      <c r="BW32" s="56"/>
      <c r="BX32" s="56"/>
      <c r="BY32" s="56"/>
      <c r="BZ32" s="56"/>
      <c r="CA32" s="57"/>
      <c r="CB32" s="57"/>
      <c r="CC32" s="56"/>
      <c r="CD32" s="56"/>
      <c r="CE32" s="56"/>
      <c r="CF32" s="56"/>
      <c r="CG32" s="56"/>
      <c r="CH32" s="57"/>
      <c r="CI32" s="57"/>
      <c r="CJ32" s="56"/>
      <c r="CK32" s="56"/>
      <c r="CL32" s="56"/>
      <c r="CM32" s="56"/>
      <c r="CN32" s="56"/>
      <c r="CO32" s="57"/>
      <c r="CP32" s="57"/>
      <c r="CQ32" s="56"/>
      <c r="CR32" s="56"/>
      <c r="CS32" s="56"/>
      <c r="CT32" s="56"/>
      <c r="CU32" s="56"/>
      <c r="CV32" s="57"/>
      <c r="CW32" s="57"/>
      <c r="CX32" s="56"/>
      <c r="CY32" s="56"/>
      <c r="CZ32" s="56"/>
      <c r="DA32" s="56"/>
      <c r="DB32" s="56"/>
      <c r="DC32" s="57"/>
      <c r="DD32" s="57"/>
      <c r="DE32" s="56"/>
      <c r="DF32" s="56"/>
      <c r="DG32" s="56"/>
      <c r="DH32" s="56"/>
      <c r="DI32" s="56"/>
      <c r="DJ32" s="57"/>
      <c r="DK32" s="57"/>
      <c r="DL32" s="56"/>
      <c r="DM32" s="56"/>
      <c r="DN32" s="56"/>
      <c r="DO32" s="56"/>
      <c r="DP32" s="56"/>
      <c r="DQ32" s="57"/>
      <c r="DR32" s="57"/>
      <c r="DS32" s="56"/>
      <c r="DT32" s="56"/>
      <c r="DU32" s="56"/>
      <c r="DV32" s="56"/>
      <c r="DW32" s="56"/>
      <c r="DX32" s="57"/>
      <c r="DY32" s="57"/>
      <c r="DZ32" s="56"/>
      <c r="EA32" s="56"/>
      <c r="EB32" s="56"/>
      <c r="EC32" s="56"/>
      <c r="ED32" s="56"/>
      <c r="EE32" s="57"/>
      <c r="EF32" s="57"/>
      <c r="EG32" s="56"/>
      <c r="EH32" s="56"/>
      <c r="EI32" s="56"/>
      <c r="EJ32" s="56"/>
      <c r="EK32" s="56"/>
      <c r="EL32" s="57"/>
      <c r="EM32" s="57"/>
      <c r="EN32" s="56"/>
      <c r="EO32" s="56"/>
      <c r="EP32" s="56"/>
      <c r="EQ32" s="56"/>
      <c r="ER32" s="56"/>
      <c r="ES32" s="57"/>
      <c r="ET32" s="57"/>
      <c r="EU32" s="56"/>
      <c r="EV32" s="56"/>
      <c r="EW32" s="56"/>
      <c r="EX32" s="56"/>
      <c r="EY32" s="56"/>
      <c r="EZ32" s="57"/>
      <c r="FA32" s="57"/>
      <c r="FB32" s="56"/>
      <c r="FC32" s="56"/>
      <c r="FD32" s="56"/>
      <c r="FE32" s="56"/>
      <c r="FF32" s="56"/>
      <c r="FG32" s="57"/>
      <c r="FH32" s="57"/>
      <c r="FI32" s="56"/>
      <c r="FJ32" s="56"/>
      <c r="FK32" s="56"/>
      <c r="FL32" s="56"/>
      <c r="FM32" s="56"/>
      <c r="FN32" s="57"/>
      <c r="FO32" s="57"/>
    </row>
    <row r="33" spans="1:171" s="64" customFormat="1" ht="18">
      <c r="A33" s="49" t="s">
        <v>52</v>
      </c>
      <c r="B33" s="62" t="s">
        <v>53</v>
      </c>
      <c r="C33" s="64" t="s">
        <v>16</v>
      </c>
      <c r="D33" s="51"/>
      <c r="E33" s="61">
        <f t="shared" si="14"/>
        <v>44142</v>
      </c>
      <c r="F33" s="41">
        <f t="shared" si="11"/>
        <v>44144</v>
      </c>
      <c r="G33" s="52">
        <v>3</v>
      </c>
      <c r="H33" s="53">
        <v>0</v>
      </c>
      <c r="I33" s="54">
        <f t="shared" si="12"/>
        <v>1</v>
      </c>
      <c r="J33" s="55"/>
      <c r="K33" s="56"/>
      <c r="L33" s="56"/>
      <c r="M33" s="56"/>
      <c r="N33" s="56"/>
      <c r="O33" s="56"/>
      <c r="P33" s="57"/>
      <c r="Q33" s="57"/>
      <c r="R33" s="56"/>
      <c r="S33" s="56"/>
      <c r="T33" s="56"/>
      <c r="U33" s="56"/>
      <c r="V33" s="56"/>
      <c r="W33" s="57"/>
      <c r="X33" s="57"/>
      <c r="Y33" s="56"/>
      <c r="Z33" s="56"/>
      <c r="AA33" s="56"/>
      <c r="AB33" s="56"/>
      <c r="AC33" s="56"/>
      <c r="AD33" s="57"/>
      <c r="AE33" s="57"/>
      <c r="AF33" s="56"/>
      <c r="AG33" s="56"/>
      <c r="AH33" s="56"/>
      <c r="AI33" s="56"/>
      <c r="AJ33" s="56"/>
      <c r="AK33" s="57"/>
      <c r="AL33" s="57"/>
      <c r="AM33" s="56"/>
      <c r="AN33" s="56"/>
      <c r="AO33" s="56"/>
      <c r="AP33" s="56"/>
      <c r="AQ33" s="56"/>
      <c r="AR33" s="57"/>
      <c r="AS33" s="57"/>
      <c r="AT33" s="56"/>
      <c r="AU33" s="56"/>
      <c r="AV33" s="56"/>
      <c r="AW33" s="56"/>
      <c r="AX33" s="56"/>
      <c r="AY33" s="57"/>
      <c r="AZ33" s="57"/>
      <c r="BA33" s="56"/>
      <c r="BB33" s="56"/>
      <c r="BC33" s="56"/>
      <c r="BD33" s="56"/>
      <c r="BE33" s="56"/>
      <c r="BF33" s="57"/>
      <c r="BG33" s="57"/>
      <c r="BH33" s="56"/>
      <c r="BI33" s="56"/>
      <c r="BJ33" s="56"/>
      <c r="BK33" s="56"/>
      <c r="BL33" s="56"/>
      <c r="BM33" s="57"/>
      <c r="BN33" s="57"/>
      <c r="BO33" s="56"/>
      <c r="BP33" s="56"/>
      <c r="BQ33" s="56"/>
      <c r="BR33" s="56"/>
      <c r="BS33" s="56"/>
      <c r="BT33" s="57"/>
      <c r="BU33" s="57"/>
      <c r="BV33" s="56"/>
      <c r="BW33" s="56"/>
      <c r="BX33" s="56"/>
      <c r="BY33" s="56"/>
      <c r="BZ33" s="56"/>
      <c r="CA33" s="57"/>
      <c r="CB33" s="57"/>
      <c r="CC33" s="56"/>
      <c r="CD33" s="56"/>
      <c r="CE33" s="56"/>
      <c r="CF33" s="56"/>
      <c r="CG33" s="56"/>
      <c r="CH33" s="57"/>
      <c r="CI33" s="57"/>
      <c r="CJ33" s="56"/>
      <c r="CK33" s="56"/>
      <c r="CL33" s="56"/>
      <c r="CM33" s="56"/>
      <c r="CN33" s="56"/>
      <c r="CO33" s="57"/>
      <c r="CP33" s="57"/>
      <c r="CQ33" s="56"/>
      <c r="CR33" s="56"/>
      <c r="CS33" s="56"/>
      <c r="CT33" s="56"/>
      <c r="CU33" s="56"/>
      <c r="CV33" s="57"/>
      <c r="CW33" s="57"/>
      <c r="CX33" s="56"/>
      <c r="CY33" s="56"/>
      <c r="CZ33" s="56"/>
      <c r="DA33" s="56"/>
      <c r="DB33" s="56"/>
      <c r="DC33" s="57"/>
      <c r="DD33" s="57"/>
      <c r="DE33" s="56"/>
      <c r="DF33" s="56"/>
      <c r="DG33" s="56"/>
      <c r="DH33" s="56"/>
      <c r="DI33" s="56"/>
      <c r="DJ33" s="57"/>
      <c r="DK33" s="57"/>
      <c r="DL33" s="56"/>
      <c r="DM33" s="56"/>
      <c r="DN33" s="56"/>
      <c r="DO33" s="56"/>
      <c r="DP33" s="56"/>
      <c r="DQ33" s="57"/>
      <c r="DR33" s="57"/>
      <c r="DS33" s="56"/>
      <c r="DT33" s="56"/>
      <c r="DU33" s="56"/>
      <c r="DV33" s="56"/>
      <c r="DW33" s="56"/>
      <c r="DX33" s="57"/>
      <c r="DY33" s="57"/>
      <c r="DZ33" s="56"/>
      <c r="EA33" s="56"/>
      <c r="EB33" s="56"/>
      <c r="EC33" s="56"/>
      <c r="ED33" s="56"/>
      <c r="EE33" s="57"/>
      <c r="EF33" s="57"/>
      <c r="EG33" s="56"/>
      <c r="EH33" s="56"/>
      <c r="EI33" s="56"/>
      <c r="EJ33" s="56"/>
      <c r="EK33" s="56"/>
      <c r="EL33" s="57"/>
      <c r="EM33" s="57"/>
      <c r="EN33" s="56"/>
      <c r="EO33" s="56"/>
      <c r="EP33" s="56"/>
      <c r="EQ33" s="56"/>
      <c r="ER33" s="56"/>
      <c r="ES33" s="57"/>
      <c r="ET33" s="57"/>
      <c r="EU33" s="56"/>
      <c r="EV33" s="56"/>
      <c r="EW33" s="56"/>
      <c r="EX33" s="56"/>
      <c r="EY33" s="56"/>
      <c r="EZ33" s="57"/>
      <c r="FA33" s="57"/>
      <c r="FB33" s="56"/>
      <c r="FC33" s="56"/>
      <c r="FD33" s="56"/>
      <c r="FE33" s="56"/>
      <c r="FF33" s="56"/>
      <c r="FG33" s="57"/>
      <c r="FH33" s="57"/>
      <c r="FI33" s="56"/>
      <c r="FJ33" s="56"/>
      <c r="FK33" s="56"/>
      <c r="FL33" s="56"/>
      <c r="FM33" s="56"/>
      <c r="FN33" s="57"/>
      <c r="FO33" s="57"/>
    </row>
    <row r="34" spans="1:171" s="64" customFormat="1" ht="18">
      <c r="A34" s="49" t="s">
        <v>54</v>
      </c>
      <c r="B34" s="62" t="s">
        <v>19</v>
      </c>
      <c r="C34" s="64" t="s">
        <v>16</v>
      </c>
      <c r="D34" s="51"/>
      <c r="E34" s="61">
        <f t="shared" si="14"/>
        <v>44144</v>
      </c>
      <c r="F34" s="41">
        <f t="shared" si="11"/>
        <v>44145</v>
      </c>
      <c r="G34" s="52">
        <v>2</v>
      </c>
      <c r="H34" s="53">
        <v>0</v>
      </c>
      <c r="I34" s="54">
        <f t="shared" si="12"/>
        <v>2</v>
      </c>
      <c r="J34" s="55"/>
      <c r="K34" s="56"/>
      <c r="L34" s="56"/>
      <c r="M34" s="56"/>
      <c r="N34" s="56"/>
      <c r="O34" s="56"/>
      <c r="P34" s="57"/>
      <c r="Q34" s="57"/>
      <c r="R34" s="56"/>
      <c r="S34" s="56"/>
      <c r="T34" s="56"/>
      <c r="U34" s="56"/>
      <c r="V34" s="56"/>
      <c r="W34" s="57"/>
      <c r="X34" s="57"/>
      <c r="Y34" s="56"/>
      <c r="Z34" s="56"/>
      <c r="AA34" s="56"/>
      <c r="AB34" s="56"/>
      <c r="AC34" s="56"/>
      <c r="AD34" s="57"/>
      <c r="AE34" s="57"/>
      <c r="AF34" s="56"/>
      <c r="AG34" s="56"/>
      <c r="AH34" s="56"/>
      <c r="AI34" s="56"/>
      <c r="AJ34" s="56"/>
      <c r="AK34" s="57"/>
      <c r="AL34" s="57"/>
      <c r="AM34" s="56"/>
      <c r="AN34" s="56"/>
      <c r="AO34" s="56"/>
      <c r="AP34" s="56"/>
      <c r="AQ34" s="56"/>
      <c r="AR34" s="57"/>
      <c r="AS34" s="57"/>
      <c r="AT34" s="56"/>
      <c r="AU34" s="56"/>
      <c r="AV34" s="56"/>
      <c r="AW34" s="56"/>
      <c r="AX34" s="56"/>
      <c r="AY34" s="57"/>
      <c r="AZ34" s="57"/>
      <c r="BA34" s="56"/>
      <c r="BB34" s="56"/>
      <c r="BC34" s="56"/>
      <c r="BD34" s="56"/>
      <c r="BE34" s="56"/>
      <c r="BF34" s="57"/>
      <c r="BG34" s="57"/>
      <c r="BH34" s="56"/>
      <c r="BI34" s="56"/>
      <c r="BJ34" s="56"/>
      <c r="BK34" s="56"/>
      <c r="BL34" s="56"/>
      <c r="BM34" s="57"/>
      <c r="BN34" s="57"/>
      <c r="BO34" s="56"/>
      <c r="BP34" s="56"/>
      <c r="BQ34" s="56"/>
      <c r="BR34" s="56"/>
      <c r="BS34" s="56"/>
      <c r="BT34" s="57"/>
      <c r="BU34" s="57"/>
      <c r="BV34" s="56"/>
      <c r="BW34" s="56"/>
      <c r="BX34" s="56"/>
      <c r="BY34" s="56"/>
      <c r="BZ34" s="56"/>
      <c r="CA34" s="57"/>
      <c r="CB34" s="57"/>
      <c r="CC34" s="56"/>
      <c r="CD34" s="56"/>
      <c r="CE34" s="56"/>
      <c r="CF34" s="56"/>
      <c r="CG34" s="56"/>
      <c r="CH34" s="57"/>
      <c r="CI34" s="57"/>
      <c r="CJ34" s="56"/>
      <c r="CK34" s="56"/>
      <c r="CL34" s="56"/>
      <c r="CM34" s="56"/>
      <c r="CN34" s="56"/>
      <c r="CO34" s="57"/>
      <c r="CP34" s="57"/>
      <c r="CQ34" s="56"/>
      <c r="CR34" s="56"/>
      <c r="CS34" s="56"/>
      <c r="CT34" s="56"/>
      <c r="CU34" s="56"/>
      <c r="CV34" s="57"/>
      <c r="CW34" s="57"/>
      <c r="CX34" s="56"/>
      <c r="CY34" s="56"/>
      <c r="CZ34" s="56"/>
      <c r="DA34" s="56"/>
      <c r="DB34" s="56"/>
      <c r="DC34" s="57"/>
      <c r="DD34" s="57"/>
      <c r="DE34" s="56"/>
      <c r="DF34" s="56"/>
      <c r="DG34" s="56"/>
      <c r="DH34" s="56"/>
      <c r="DI34" s="56"/>
      <c r="DJ34" s="57"/>
      <c r="DK34" s="57"/>
      <c r="DL34" s="56"/>
      <c r="DM34" s="56"/>
      <c r="DN34" s="56"/>
      <c r="DO34" s="56"/>
      <c r="DP34" s="56"/>
      <c r="DQ34" s="57"/>
      <c r="DR34" s="57"/>
      <c r="DS34" s="56"/>
      <c r="DT34" s="56"/>
      <c r="DU34" s="56"/>
      <c r="DV34" s="56"/>
      <c r="DW34" s="56"/>
      <c r="DX34" s="57"/>
      <c r="DY34" s="57"/>
      <c r="DZ34" s="56"/>
      <c r="EA34" s="56"/>
      <c r="EB34" s="56"/>
      <c r="EC34" s="56"/>
      <c r="ED34" s="56"/>
      <c r="EE34" s="57"/>
      <c r="EF34" s="57"/>
      <c r="EG34" s="56"/>
      <c r="EH34" s="56"/>
      <c r="EI34" s="56"/>
      <c r="EJ34" s="56"/>
      <c r="EK34" s="56"/>
      <c r="EL34" s="57"/>
      <c r="EM34" s="57"/>
      <c r="EN34" s="56"/>
      <c r="EO34" s="56"/>
      <c r="EP34" s="56"/>
      <c r="EQ34" s="56"/>
      <c r="ER34" s="56"/>
      <c r="ES34" s="57"/>
      <c r="ET34" s="57"/>
      <c r="EU34" s="56"/>
      <c r="EV34" s="56"/>
      <c r="EW34" s="56"/>
      <c r="EX34" s="56"/>
      <c r="EY34" s="56"/>
      <c r="EZ34" s="57"/>
      <c r="FA34" s="57"/>
      <c r="FB34" s="56"/>
      <c r="FC34" s="56"/>
      <c r="FD34" s="56"/>
      <c r="FE34" s="56"/>
      <c r="FF34" s="56"/>
      <c r="FG34" s="57"/>
      <c r="FH34" s="57"/>
      <c r="FI34" s="56"/>
      <c r="FJ34" s="56"/>
      <c r="FK34" s="56"/>
      <c r="FL34" s="56"/>
      <c r="FM34" s="56"/>
      <c r="FN34" s="57"/>
      <c r="FO34" s="57"/>
    </row>
    <row r="35" spans="1:171" s="64" customFormat="1" ht="18">
      <c r="A35" s="49" t="s">
        <v>55</v>
      </c>
      <c r="B35" s="62" t="s">
        <v>56</v>
      </c>
      <c r="C35" s="64" t="s">
        <v>16</v>
      </c>
      <c r="D35" s="51"/>
      <c r="E35" s="61">
        <f t="shared" si="14"/>
        <v>44145</v>
      </c>
      <c r="F35" s="41">
        <f t="shared" si="11"/>
        <v>44147</v>
      </c>
      <c r="G35" s="52">
        <v>3</v>
      </c>
      <c r="H35" s="53">
        <v>0</v>
      </c>
      <c r="I35" s="54">
        <f t="shared" si="12"/>
        <v>3</v>
      </c>
      <c r="J35" s="55"/>
      <c r="K35" s="56"/>
      <c r="L35" s="56"/>
      <c r="M35" s="56"/>
      <c r="N35" s="56"/>
      <c r="O35" s="56"/>
      <c r="P35" s="57"/>
      <c r="Q35" s="57"/>
      <c r="R35" s="56"/>
      <c r="S35" s="56"/>
      <c r="T35" s="56"/>
      <c r="U35" s="56"/>
      <c r="V35" s="56"/>
      <c r="W35" s="57"/>
      <c r="X35" s="57"/>
      <c r="Y35" s="56"/>
      <c r="Z35" s="56"/>
      <c r="AA35" s="56"/>
      <c r="AB35" s="56"/>
      <c r="AC35" s="56"/>
      <c r="AD35" s="57"/>
      <c r="AE35" s="57"/>
      <c r="AF35" s="56"/>
      <c r="AG35" s="56"/>
      <c r="AH35" s="56"/>
      <c r="AI35" s="56"/>
      <c r="AJ35" s="56"/>
      <c r="AK35" s="57"/>
      <c r="AL35" s="57"/>
      <c r="AM35" s="56"/>
      <c r="AN35" s="56"/>
      <c r="AO35" s="56"/>
      <c r="AP35" s="56"/>
      <c r="AQ35" s="56"/>
      <c r="AR35" s="57"/>
      <c r="AS35" s="57"/>
      <c r="AT35" s="56"/>
      <c r="AU35" s="56"/>
      <c r="AV35" s="56"/>
      <c r="AW35" s="56"/>
      <c r="AX35" s="56"/>
      <c r="AY35" s="57"/>
      <c r="AZ35" s="57"/>
      <c r="BA35" s="56"/>
      <c r="BB35" s="56"/>
      <c r="BC35" s="56"/>
      <c r="BD35" s="56"/>
      <c r="BE35" s="56"/>
      <c r="BF35" s="57"/>
      <c r="BG35" s="57"/>
      <c r="BH35" s="56"/>
      <c r="BI35" s="56"/>
      <c r="BJ35" s="56"/>
      <c r="BK35" s="56"/>
      <c r="BL35" s="56"/>
      <c r="BM35" s="57"/>
      <c r="BN35" s="57"/>
      <c r="BO35" s="56"/>
      <c r="BP35" s="56"/>
      <c r="BQ35" s="56"/>
      <c r="BR35" s="56"/>
      <c r="BS35" s="56"/>
      <c r="BT35" s="57"/>
      <c r="BU35" s="57"/>
      <c r="BV35" s="56"/>
      <c r="BW35" s="56"/>
      <c r="BX35" s="56"/>
      <c r="BY35" s="56"/>
      <c r="BZ35" s="56"/>
      <c r="CA35" s="57"/>
      <c r="CB35" s="57"/>
      <c r="CC35" s="56"/>
      <c r="CD35" s="56"/>
      <c r="CE35" s="56"/>
      <c r="CF35" s="56"/>
      <c r="CG35" s="56"/>
      <c r="CH35" s="57"/>
      <c r="CI35" s="57"/>
      <c r="CJ35" s="56"/>
      <c r="CK35" s="56"/>
      <c r="CL35" s="56"/>
      <c r="CM35" s="56"/>
      <c r="CN35" s="56"/>
      <c r="CO35" s="57"/>
      <c r="CP35" s="57"/>
      <c r="CQ35" s="56"/>
      <c r="CR35" s="56"/>
      <c r="CS35" s="56"/>
      <c r="CT35" s="56"/>
      <c r="CU35" s="56"/>
      <c r="CV35" s="57"/>
      <c r="CW35" s="57"/>
      <c r="CX35" s="56"/>
      <c r="CY35" s="56"/>
      <c r="CZ35" s="56"/>
      <c r="DA35" s="56"/>
      <c r="DB35" s="56"/>
      <c r="DC35" s="57"/>
      <c r="DD35" s="57"/>
      <c r="DE35" s="56"/>
      <c r="DF35" s="56"/>
      <c r="DG35" s="56"/>
      <c r="DH35" s="56"/>
      <c r="DI35" s="56"/>
      <c r="DJ35" s="57"/>
      <c r="DK35" s="57"/>
      <c r="DL35" s="56"/>
      <c r="DM35" s="56"/>
      <c r="DN35" s="56"/>
      <c r="DO35" s="56"/>
      <c r="DP35" s="56"/>
      <c r="DQ35" s="57"/>
      <c r="DR35" s="57"/>
      <c r="DS35" s="56"/>
      <c r="DT35" s="56"/>
      <c r="DU35" s="56"/>
      <c r="DV35" s="56"/>
      <c r="DW35" s="56"/>
      <c r="DX35" s="57"/>
      <c r="DY35" s="57"/>
      <c r="DZ35" s="56"/>
      <c r="EA35" s="56"/>
      <c r="EB35" s="56"/>
      <c r="EC35" s="56"/>
      <c r="ED35" s="56"/>
      <c r="EE35" s="57"/>
      <c r="EF35" s="57"/>
      <c r="EG35" s="56"/>
      <c r="EH35" s="56"/>
      <c r="EI35" s="56"/>
      <c r="EJ35" s="56"/>
      <c r="EK35" s="56"/>
      <c r="EL35" s="57"/>
      <c r="EM35" s="57"/>
      <c r="EN35" s="56"/>
      <c r="EO35" s="56"/>
      <c r="EP35" s="56"/>
      <c r="EQ35" s="56"/>
      <c r="ER35" s="56"/>
      <c r="ES35" s="57"/>
      <c r="ET35" s="57"/>
      <c r="EU35" s="56"/>
      <c r="EV35" s="56"/>
      <c r="EW35" s="56"/>
      <c r="EX35" s="56"/>
      <c r="EY35" s="56"/>
      <c r="EZ35" s="57"/>
      <c r="FA35" s="57"/>
      <c r="FB35" s="56"/>
      <c r="FC35" s="56"/>
      <c r="FD35" s="56"/>
      <c r="FE35" s="56"/>
      <c r="FF35" s="56"/>
      <c r="FG35" s="57"/>
      <c r="FH35" s="57"/>
      <c r="FI35" s="56"/>
      <c r="FJ35" s="56"/>
      <c r="FK35" s="56"/>
      <c r="FL35" s="56"/>
      <c r="FM35" s="56"/>
      <c r="FN35" s="57"/>
      <c r="FO35" s="57"/>
    </row>
    <row r="36" spans="1:171" s="64" customFormat="1" ht="18">
      <c r="A36" s="49" t="s">
        <v>57</v>
      </c>
      <c r="B36" s="62" t="s">
        <v>58</v>
      </c>
      <c r="C36" s="64" t="s">
        <v>16</v>
      </c>
      <c r="D36" s="51"/>
      <c r="E36" s="61">
        <f t="shared" si="14"/>
        <v>44147</v>
      </c>
      <c r="F36" s="41">
        <f t="shared" si="11"/>
        <v>44149</v>
      </c>
      <c r="G36" s="52">
        <v>3</v>
      </c>
      <c r="H36" s="53">
        <v>0</v>
      </c>
      <c r="I36" s="54">
        <f t="shared" si="12"/>
        <v>2</v>
      </c>
      <c r="J36" s="55"/>
      <c r="K36" s="56"/>
      <c r="L36" s="56"/>
      <c r="M36" s="56"/>
      <c r="N36" s="56"/>
      <c r="O36" s="56"/>
      <c r="P36" s="57"/>
      <c r="Q36" s="57"/>
      <c r="R36" s="56"/>
      <c r="S36" s="56"/>
      <c r="T36" s="56"/>
      <c r="U36" s="56"/>
      <c r="V36" s="56"/>
      <c r="W36" s="57"/>
      <c r="X36" s="57"/>
      <c r="Y36" s="56"/>
      <c r="Z36" s="56"/>
      <c r="AA36" s="56"/>
      <c r="AB36" s="56"/>
      <c r="AC36" s="56"/>
      <c r="AD36" s="57"/>
      <c r="AE36" s="57"/>
      <c r="AF36" s="56"/>
      <c r="AG36" s="56"/>
      <c r="AH36" s="56"/>
      <c r="AI36" s="56"/>
      <c r="AJ36" s="56"/>
      <c r="AK36" s="57"/>
      <c r="AL36" s="57"/>
      <c r="AM36" s="56"/>
      <c r="AN36" s="56"/>
      <c r="AO36" s="56"/>
      <c r="AP36" s="56"/>
      <c r="AQ36" s="56"/>
      <c r="AR36" s="57"/>
      <c r="AS36" s="57"/>
      <c r="AT36" s="56"/>
      <c r="AU36" s="56"/>
      <c r="AV36" s="56"/>
      <c r="AW36" s="56"/>
      <c r="AX36" s="56"/>
      <c r="AY36" s="57"/>
      <c r="AZ36" s="57"/>
      <c r="BA36" s="56"/>
      <c r="BB36" s="56"/>
      <c r="BC36" s="56"/>
      <c r="BD36" s="56"/>
      <c r="BE36" s="56"/>
      <c r="BF36" s="57"/>
      <c r="BG36" s="57"/>
      <c r="BH36" s="56"/>
      <c r="BI36" s="56"/>
      <c r="BJ36" s="56"/>
      <c r="BK36" s="56"/>
      <c r="BL36" s="56"/>
      <c r="BM36" s="57"/>
      <c r="BN36" s="57"/>
      <c r="BO36" s="56"/>
      <c r="BP36" s="56"/>
      <c r="BQ36" s="56"/>
      <c r="BR36" s="56"/>
      <c r="BS36" s="56"/>
      <c r="BT36" s="57"/>
      <c r="BU36" s="57"/>
      <c r="BV36" s="56"/>
      <c r="BW36" s="56"/>
      <c r="BX36" s="56"/>
      <c r="BY36" s="56"/>
      <c r="BZ36" s="56"/>
      <c r="CA36" s="57"/>
      <c r="CB36" s="57"/>
      <c r="CC36" s="56"/>
      <c r="CD36" s="56"/>
      <c r="CE36" s="56"/>
      <c r="CF36" s="56"/>
      <c r="CG36" s="56"/>
      <c r="CH36" s="57"/>
      <c r="CI36" s="57"/>
      <c r="CJ36" s="56"/>
      <c r="CK36" s="56"/>
      <c r="CL36" s="56"/>
      <c r="CM36" s="56"/>
      <c r="CN36" s="56"/>
      <c r="CO36" s="57"/>
      <c r="CP36" s="57"/>
      <c r="CQ36" s="56"/>
      <c r="CR36" s="56"/>
      <c r="CS36" s="56"/>
      <c r="CT36" s="56"/>
      <c r="CU36" s="56"/>
      <c r="CV36" s="57"/>
      <c r="CW36" s="57"/>
      <c r="CX36" s="56"/>
      <c r="CY36" s="56"/>
      <c r="CZ36" s="56"/>
      <c r="DA36" s="56"/>
      <c r="DB36" s="56"/>
      <c r="DC36" s="57"/>
      <c r="DD36" s="57"/>
      <c r="DE36" s="56"/>
      <c r="DF36" s="56"/>
      <c r="DG36" s="56"/>
      <c r="DH36" s="56"/>
      <c r="DI36" s="56"/>
      <c r="DJ36" s="57"/>
      <c r="DK36" s="57"/>
      <c r="DL36" s="56"/>
      <c r="DM36" s="56"/>
      <c r="DN36" s="56"/>
      <c r="DO36" s="56"/>
      <c r="DP36" s="56"/>
      <c r="DQ36" s="57"/>
      <c r="DR36" s="57"/>
      <c r="DS36" s="56"/>
      <c r="DT36" s="56"/>
      <c r="DU36" s="56"/>
      <c r="DV36" s="56"/>
      <c r="DW36" s="56"/>
      <c r="DX36" s="57"/>
      <c r="DY36" s="57"/>
      <c r="DZ36" s="56"/>
      <c r="EA36" s="56"/>
      <c r="EB36" s="56"/>
      <c r="EC36" s="56"/>
      <c r="ED36" s="56"/>
      <c r="EE36" s="57"/>
      <c r="EF36" s="57"/>
      <c r="EG36" s="56"/>
      <c r="EH36" s="56"/>
      <c r="EI36" s="56"/>
      <c r="EJ36" s="56"/>
      <c r="EK36" s="56"/>
      <c r="EL36" s="57"/>
      <c r="EM36" s="57"/>
      <c r="EN36" s="56"/>
      <c r="EO36" s="56"/>
      <c r="EP36" s="56"/>
      <c r="EQ36" s="56"/>
      <c r="ER36" s="56"/>
      <c r="ES36" s="57"/>
      <c r="ET36" s="57"/>
      <c r="EU36" s="56"/>
      <c r="EV36" s="56"/>
      <c r="EW36" s="56"/>
      <c r="EX36" s="56"/>
      <c r="EY36" s="56"/>
      <c r="EZ36" s="57"/>
      <c r="FA36" s="57"/>
      <c r="FB36" s="56"/>
      <c r="FC36" s="56"/>
      <c r="FD36" s="56"/>
      <c r="FE36" s="56"/>
      <c r="FF36" s="56"/>
      <c r="FG36" s="57"/>
      <c r="FH36" s="57"/>
      <c r="FI36" s="56"/>
      <c r="FJ36" s="56"/>
      <c r="FK36" s="56"/>
      <c r="FL36" s="56"/>
      <c r="FM36" s="56"/>
      <c r="FN36" s="57"/>
      <c r="FO36" s="57"/>
    </row>
    <row r="37" spans="1:171" s="64" customFormat="1" ht="18">
      <c r="A37" s="49" t="s">
        <v>59</v>
      </c>
      <c r="B37" s="62" t="s">
        <v>60</v>
      </c>
      <c r="C37" s="64" t="s">
        <v>16</v>
      </c>
      <c r="D37" s="51"/>
      <c r="E37" s="61">
        <f t="shared" si="14"/>
        <v>44149</v>
      </c>
      <c r="F37" s="41">
        <f t="shared" si="11"/>
        <v>44149</v>
      </c>
      <c r="G37" s="52">
        <v>0</v>
      </c>
      <c r="H37" s="53">
        <v>0</v>
      </c>
      <c r="I37" s="54">
        <f t="shared" si="12"/>
        <v>0</v>
      </c>
      <c r="J37" s="55"/>
      <c r="K37" s="56"/>
      <c r="L37" s="56"/>
      <c r="M37" s="56"/>
      <c r="N37" s="56"/>
      <c r="O37" s="56"/>
      <c r="P37" s="57"/>
      <c r="Q37" s="57"/>
      <c r="R37" s="56"/>
      <c r="S37" s="56"/>
      <c r="T37" s="56"/>
      <c r="U37" s="56"/>
      <c r="V37" s="56"/>
      <c r="W37" s="57"/>
      <c r="X37" s="57"/>
      <c r="Y37" s="56"/>
      <c r="Z37" s="56"/>
      <c r="AA37" s="56"/>
      <c r="AB37" s="56"/>
      <c r="AC37" s="56"/>
      <c r="AD37" s="57"/>
      <c r="AE37" s="57"/>
      <c r="AF37" s="56"/>
      <c r="AG37" s="56"/>
      <c r="AH37" s="56"/>
      <c r="AI37" s="56"/>
      <c r="AJ37" s="56"/>
      <c r="AK37" s="57"/>
      <c r="AL37" s="57"/>
      <c r="AM37" s="56"/>
      <c r="AN37" s="56"/>
      <c r="AO37" s="56"/>
      <c r="AP37" s="56"/>
      <c r="AQ37" s="56"/>
      <c r="AR37" s="57"/>
      <c r="AS37" s="57"/>
      <c r="AT37" s="56"/>
      <c r="AU37" s="56"/>
      <c r="AV37" s="56"/>
      <c r="AW37" s="56"/>
      <c r="AX37" s="56"/>
      <c r="AY37" s="57"/>
      <c r="AZ37" s="57"/>
      <c r="BA37" s="56"/>
      <c r="BB37" s="56"/>
      <c r="BC37" s="56"/>
      <c r="BD37" s="56"/>
      <c r="BE37" s="56"/>
      <c r="BF37" s="57"/>
      <c r="BG37" s="57"/>
      <c r="BH37" s="56"/>
      <c r="BI37" s="56"/>
      <c r="BJ37" s="56"/>
      <c r="BK37" s="56"/>
      <c r="BL37" s="56"/>
      <c r="BM37" s="57"/>
      <c r="BN37" s="57"/>
      <c r="BO37" s="56"/>
      <c r="BP37" s="56"/>
      <c r="BQ37" s="56"/>
      <c r="BR37" s="56"/>
      <c r="BS37" s="56"/>
      <c r="BT37" s="57"/>
      <c r="BU37" s="57"/>
      <c r="BV37" s="56"/>
      <c r="BW37" s="56"/>
      <c r="BX37" s="56"/>
      <c r="BY37" s="56"/>
      <c r="BZ37" s="56"/>
      <c r="CA37" s="57"/>
      <c r="CB37" s="57"/>
      <c r="CC37" s="56"/>
      <c r="CD37" s="56"/>
      <c r="CE37" s="56"/>
      <c r="CF37" s="56"/>
      <c r="CG37" s="56"/>
      <c r="CH37" s="57"/>
      <c r="CI37" s="57"/>
      <c r="CJ37" s="56"/>
      <c r="CK37" s="56"/>
      <c r="CL37" s="56"/>
      <c r="CM37" s="56"/>
      <c r="CN37" s="56"/>
      <c r="CO37" s="57"/>
      <c r="CP37" s="57"/>
      <c r="CQ37" s="56"/>
      <c r="CR37" s="56"/>
      <c r="CS37" s="56"/>
      <c r="CT37" s="56"/>
      <c r="CU37" s="56"/>
      <c r="CV37" s="57"/>
      <c r="CW37" s="57"/>
      <c r="CX37" s="56"/>
      <c r="CY37" s="56"/>
      <c r="CZ37" s="56"/>
      <c r="DA37" s="56"/>
      <c r="DB37" s="56"/>
      <c r="DC37" s="57"/>
      <c r="DD37" s="57"/>
      <c r="DE37" s="56"/>
      <c r="DF37" s="56"/>
      <c r="DG37" s="56"/>
      <c r="DH37" s="56"/>
      <c r="DI37" s="56"/>
      <c r="DJ37" s="57"/>
      <c r="DK37" s="57"/>
      <c r="DL37" s="56"/>
      <c r="DM37" s="56"/>
      <c r="DN37" s="56"/>
      <c r="DO37" s="56"/>
      <c r="DP37" s="56"/>
      <c r="DQ37" s="57"/>
      <c r="DR37" s="57"/>
      <c r="DS37" s="56"/>
      <c r="DT37" s="56"/>
      <c r="DU37" s="56"/>
      <c r="DV37" s="56"/>
      <c r="DW37" s="56"/>
      <c r="DX37" s="57"/>
      <c r="DY37" s="57"/>
      <c r="DZ37" s="56"/>
      <c r="EA37" s="56"/>
      <c r="EB37" s="56"/>
      <c r="EC37" s="56"/>
      <c r="ED37" s="56"/>
      <c r="EE37" s="57"/>
      <c r="EF37" s="57"/>
      <c r="EG37" s="56"/>
      <c r="EH37" s="56"/>
      <c r="EI37" s="56"/>
      <c r="EJ37" s="56"/>
      <c r="EK37" s="56"/>
      <c r="EL37" s="57"/>
      <c r="EM37" s="57"/>
      <c r="EN37" s="56"/>
      <c r="EO37" s="56"/>
      <c r="EP37" s="56"/>
      <c r="EQ37" s="56"/>
      <c r="ER37" s="56"/>
      <c r="ES37" s="57"/>
      <c r="ET37" s="57"/>
      <c r="EU37" s="56"/>
      <c r="EV37" s="56"/>
      <c r="EW37" s="56"/>
      <c r="EX37" s="56"/>
      <c r="EY37" s="56"/>
      <c r="EZ37" s="57"/>
      <c r="FA37" s="57"/>
      <c r="FB37" s="56"/>
      <c r="FC37" s="56"/>
      <c r="FD37" s="56"/>
      <c r="FE37" s="56"/>
      <c r="FF37" s="56"/>
      <c r="FG37" s="57"/>
      <c r="FH37" s="57"/>
      <c r="FI37" s="56"/>
      <c r="FJ37" s="56"/>
      <c r="FK37" s="56"/>
      <c r="FL37" s="56"/>
      <c r="FM37" s="56"/>
      <c r="FN37" s="57"/>
      <c r="FO37" s="57"/>
    </row>
    <row r="38" spans="1:171" s="64" customFormat="1" ht="18">
      <c r="A38" s="49" t="s">
        <v>61</v>
      </c>
      <c r="B38" s="62" t="s">
        <v>62</v>
      </c>
      <c r="C38" s="64" t="s">
        <v>16</v>
      </c>
      <c r="D38" s="51"/>
      <c r="E38" s="61">
        <f t="shared" si="14"/>
        <v>44149</v>
      </c>
      <c r="F38" s="41">
        <f t="shared" si="11"/>
        <v>44149</v>
      </c>
      <c r="G38" s="52">
        <v>0</v>
      </c>
      <c r="H38" s="53">
        <v>0</v>
      </c>
      <c r="I38" s="54">
        <f t="shared" si="12"/>
        <v>0</v>
      </c>
      <c r="J38" s="55"/>
      <c r="K38" s="56"/>
      <c r="L38" s="56"/>
      <c r="M38" s="56"/>
      <c r="N38" s="56"/>
      <c r="O38" s="56"/>
      <c r="P38" s="57"/>
      <c r="Q38" s="57"/>
      <c r="R38" s="56"/>
      <c r="S38" s="56"/>
      <c r="T38" s="56"/>
      <c r="U38" s="56"/>
      <c r="V38" s="56"/>
      <c r="W38" s="57"/>
      <c r="X38" s="57"/>
      <c r="Y38" s="56"/>
      <c r="Z38" s="56"/>
      <c r="AA38" s="56"/>
      <c r="AB38" s="56"/>
      <c r="AC38" s="56"/>
      <c r="AD38" s="57"/>
      <c r="AE38" s="57"/>
      <c r="AF38" s="56"/>
      <c r="AG38" s="56"/>
      <c r="AH38" s="56"/>
      <c r="AI38" s="56"/>
      <c r="AJ38" s="56"/>
      <c r="AK38" s="57"/>
      <c r="AL38" s="57"/>
      <c r="AM38" s="56"/>
      <c r="AN38" s="56"/>
      <c r="AO38" s="56"/>
      <c r="AP38" s="56"/>
      <c r="AQ38" s="56"/>
      <c r="AR38" s="57"/>
      <c r="AS38" s="57"/>
      <c r="AT38" s="56"/>
      <c r="AU38" s="56"/>
      <c r="AV38" s="56"/>
      <c r="AW38" s="56"/>
      <c r="AX38" s="56"/>
      <c r="AY38" s="57"/>
      <c r="AZ38" s="57"/>
      <c r="BA38" s="56"/>
      <c r="BB38" s="56"/>
      <c r="BC38" s="56"/>
      <c r="BD38" s="56"/>
      <c r="BE38" s="56"/>
      <c r="BF38" s="57"/>
      <c r="BG38" s="57"/>
      <c r="BH38" s="56"/>
      <c r="BI38" s="56"/>
      <c r="BJ38" s="56"/>
      <c r="BK38" s="56"/>
      <c r="BL38" s="56"/>
      <c r="BM38" s="57"/>
      <c r="BN38" s="57"/>
      <c r="BO38" s="56"/>
      <c r="BP38" s="56"/>
      <c r="BQ38" s="56"/>
      <c r="BR38" s="56"/>
      <c r="BS38" s="56"/>
      <c r="BT38" s="57"/>
      <c r="BU38" s="57"/>
      <c r="BV38" s="56"/>
      <c r="BW38" s="56"/>
      <c r="BX38" s="56"/>
      <c r="BY38" s="56"/>
      <c r="BZ38" s="56"/>
      <c r="CA38" s="57"/>
      <c r="CB38" s="57"/>
      <c r="CC38" s="56"/>
      <c r="CD38" s="56"/>
      <c r="CE38" s="56"/>
      <c r="CF38" s="56"/>
      <c r="CG38" s="56"/>
      <c r="CH38" s="57"/>
      <c r="CI38" s="57"/>
      <c r="CJ38" s="56"/>
      <c r="CK38" s="56"/>
      <c r="CL38" s="56"/>
      <c r="CM38" s="56"/>
      <c r="CN38" s="56"/>
      <c r="CO38" s="57"/>
      <c r="CP38" s="57"/>
      <c r="CQ38" s="56"/>
      <c r="CR38" s="56"/>
      <c r="CS38" s="56"/>
      <c r="CT38" s="56"/>
      <c r="CU38" s="56"/>
      <c r="CV38" s="57"/>
      <c r="CW38" s="57"/>
      <c r="CX38" s="56"/>
      <c r="CY38" s="56"/>
      <c r="CZ38" s="56"/>
      <c r="DA38" s="56"/>
      <c r="DB38" s="56"/>
      <c r="DC38" s="57"/>
      <c r="DD38" s="57"/>
      <c r="DE38" s="56"/>
      <c r="DF38" s="56"/>
      <c r="DG38" s="56"/>
      <c r="DH38" s="56"/>
      <c r="DI38" s="56"/>
      <c r="DJ38" s="57"/>
      <c r="DK38" s="57"/>
      <c r="DL38" s="56"/>
      <c r="DM38" s="56"/>
      <c r="DN38" s="56"/>
      <c r="DO38" s="56"/>
      <c r="DP38" s="56"/>
      <c r="DQ38" s="57"/>
      <c r="DR38" s="57"/>
      <c r="DS38" s="56"/>
      <c r="DT38" s="56"/>
      <c r="DU38" s="56"/>
      <c r="DV38" s="56"/>
      <c r="DW38" s="56"/>
      <c r="DX38" s="57"/>
      <c r="DY38" s="57"/>
      <c r="DZ38" s="56"/>
      <c r="EA38" s="56"/>
      <c r="EB38" s="56"/>
      <c r="EC38" s="56"/>
      <c r="ED38" s="56"/>
      <c r="EE38" s="57"/>
      <c r="EF38" s="57"/>
      <c r="EG38" s="56"/>
      <c r="EH38" s="56"/>
      <c r="EI38" s="56"/>
      <c r="EJ38" s="56"/>
      <c r="EK38" s="56"/>
      <c r="EL38" s="57"/>
      <c r="EM38" s="57"/>
      <c r="EN38" s="56"/>
      <c r="EO38" s="56"/>
      <c r="EP38" s="56"/>
      <c r="EQ38" s="56"/>
      <c r="ER38" s="56"/>
      <c r="ES38" s="57"/>
      <c r="ET38" s="57"/>
      <c r="EU38" s="56"/>
      <c r="EV38" s="56"/>
      <c r="EW38" s="56"/>
      <c r="EX38" s="56"/>
      <c r="EY38" s="56"/>
      <c r="EZ38" s="57"/>
      <c r="FA38" s="57"/>
      <c r="FB38" s="56"/>
      <c r="FC38" s="56"/>
      <c r="FD38" s="56"/>
      <c r="FE38" s="56"/>
      <c r="FF38" s="56"/>
      <c r="FG38" s="57"/>
      <c r="FH38" s="57"/>
      <c r="FI38" s="56"/>
      <c r="FJ38" s="56"/>
      <c r="FK38" s="56"/>
      <c r="FL38" s="56"/>
      <c r="FM38" s="56"/>
      <c r="FN38" s="57"/>
      <c r="FO38" s="57"/>
    </row>
    <row r="39" spans="1:171" s="48" customFormat="1" ht="18">
      <c r="A39" s="66" t="str">
        <f>IF(ISERROR(VALUE(SUBSTITUTE(prevWBS,".",""))),"1",IF(ISERROR(FIND("`",SUBSTITUTE(prevWBS,".","`",1))),TEXT(VALUE(prevWBS)+1,"#"),TEXT(VALUE(LEFT(prevWBS,FIND("`",SUBSTITUTE(prevWBS,".","`",1))-1))+1,"#")))</f>
        <v>4</v>
      </c>
      <c r="B39" s="67" t="s">
        <v>63</v>
      </c>
      <c r="D39" s="68"/>
      <c r="E39" s="61">
        <f t="shared" si="14"/>
        <v>44149</v>
      </c>
      <c r="F39" s="41">
        <f t="shared" si="11"/>
        <v>44171</v>
      </c>
      <c r="G39" s="69">
        <f>SUM(G40:G44)</f>
        <v>23</v>
      </c>
      <c r="H39" s="70"/>
      <c r="I39" s="71">
        <f t="shared" si="12"/>
        <v>15</v>
      </c>
      <c r="J39" s="72"/>
      <c r="K39" s="73"/>
      <c r="L39" s="73"/>
      <c r="M39" s="73"/>
      <c r="N39" s="73"/>
      <c r="O39" s="73"/>
      <c r="P39" s="57"/>
      <c r="Q39" s="57"/>
      <c r="R39" s="73"/>
      <c r="S39" s="73"/>
      <c r="T39" s="73"/>
      <c r="U39" s="73"/>
      <c r="V39" s="73"/>
      <c r="W39" s="57"/>
      <c r="X39" s="57"/>
      <c r="Y39" s="73"/>
      <c r="Z39" s="73"/>
      <c r="AA39" s="73"/>
      <c r="AB39" s="73"/>
      <c r="AC39" s="73"/>
      <c r="AD39" s="57"/>
      <c r="AE39" s="57"/>
      <c r="AF39" s="73"/>
      <c r="AG39" s="73"/>
      <c r="AH39" s="73"/>
      <c r="AI39" s="73"/>
      <c r="AJ39" s="73"/>
      <c r="AK39" s="57"/>
      <c r="AL39" s="57"/>
      <c r="AM39" s="73"/>
      <c r="AN39" s="73"/>
      <c r="AO39" s="73"/>
      <c r="AP39" s="73"/>
      <c r="AQ39" s="73"/>
      <c r="AR39" s="57"/>
      <c r="AS39" s="57"/>
      <c r="AT39" s="73"/>
      <c r="AU39" s="73"/>
      <c r="AV39" s="73"/>
      <c r="AW39" s="73"/>
      <c r="AX39" s="73"/>
      <c r="AY39" s="57"/>
      <c r="AZ39" s="57"/>
      <c r="BA39" s="73"/>
      <c r="BB39" s="73"/>
      <c r="BC39" s="73"/>
      <c r="BD39" s="73"/>
      <c r="BE39" s="73"/>
      <c r="BF39" s="57"/>
      <c r="BG39" s="57"/>
      <c r="BH39" s="73"/>
      <c r="BI39" s="73"/>
      <c r="BJ39" s="73"/>
      <c r="BK39" s="73"/>
      <c r="BL39" s="73"/>
      <c r="BM39" s="57"/>
      <c r="BN39" s="57"/>
      <c r="BO39" s="73"/>
      <c r="BP39" s="73"/>
      <c r="BQ39" s="73"/>
      <c r="BR39" s="73"/>
      <c r="BS39" s="73"/>
      <c r="BT39" s="57"/>
      <c r="BU39" s="57"/>
      <c r="BV39" s="73"/>
      <c r="BW39" s="73"/>
      <c r="BX39" s="73"/>
      <c r="BY39" s="73"/>
      <c r="BZ39" s="73"/>
      <c r="CA39" s="57"/>
      <c r="CB39" s="57"/>
      <c r="CC39" s="73"/>
      <c r="CD39" s="73"/>
      <c r="CE39" s="73"/>
      <c r="CF39" s="73"/>
      <c r="CG39" s="73"/>
      <c r="CH39" s="57"/>
      <c r="CI39" s="57"/>
      <c r="CJ39" s="73"/>
      <c r="CK39" s="73"/>
      <c r="CL39" s="73"/>
      <c r="CM39" s="73"/>
      <c r="CN39" s="73"/>
      <c r="CO39" s="57"/>
      <c r="CP39" s="57"/>
      <c r="CQ39" s="73"/>
      <c r="CR39" s="73"/>
      <c r="CS39" s="73"/>
      <c r="CT39" s="73"/>
      <c r="CU39" s="73"/>
      <c r="CV39" s="57"/>
      <c r="CW39" s="57"/>
      <c r="CX39" s="73"/>
      <c r="CY39" s="73"/>
      <c r="CZ39" s="73"/>
      <c r="DA39" s="73"/>
      <c r="DB39" s="73"/>
      <c r="DC39" s="57"/>
      <c r="DD39" s="57"/>
      <c r="DE39" s="73"/>
      <c r="DF39" s="73"/>
      <c r="DG39" s="73"/>
      <c r="DH39" s="73"/>
      <c r="DI39" s="73"/>
      <c r="DJ39" s="57"/>
      <c r="DK39" s="57"/>
      <c r="DL39" s="73"/>
      <c r="DM39" s="73"/>
      <c r="DN39" s="73"/>
      <c r="DO39" s="73"/>
      <c r="DP39" s="73"/>
      <c r="DQ39" s="57"/>
      <c r="DR39" s="57"/>
      <c r="DS39" s="73"/>
      <c r="DT39" s="73"/>
      <c r="DU39" s="73"/>
      <c r="DV39" s="73"/>
      <c r="DW39" s="73"/>
      <c r="DX39" s="57"/>
      <c r="DY39" s="57"/>
      <c r="DZ39" s="73"/>
      <c r="EA39" s="73"/>
      <c r="EB39" s="73"/>
      <c r="EC39" s="73"/>
      <c r="ED39" s="73"/>
      <c r="EE39" s="57"/>
      <c r="EF39" s="57"/>
      <c r="EG39" s="73"/>
      <c r="EH39" s="73"/>
      <c r="EI39" s="73"/>
      <c r="EJ39" s="73"/>
      <c r="EK39" s="73"/>
      <c r="EL39" s="57"/>
      <c r="EM39" s="57"/>
      <c r="EN39" s="73"/>
      <c r="EO39" s="73"/>
      <c r="EP39" s="73"/>
      <c r="EQ39" s="73"/>
      <c r="ER39" s="73"/>
      <c r="ES39" s="57"/>
      <c r="ET39" s="57"/>
      <c r="EU39" s="73"/>
      <c r="EV39" s="73"/>
      <c r="EW39" s="73"/>
      <c r="EX39" s="73"/>
      <c r="EY39" s="73"/>
      <c r="EZ39" s="57"/>
      <c r="FA39" s="57"/>
      <c r="FB39" s="73"/>
      <c r="FC39" s="73"/>
      <c r="FD39" s="73"/>
      <c r="FE39" s="73"/>
      <c r="FF39" s="73"/>
      <c r="FG39" s="57"/>
      <c r="FH39" s="57"/>
      <c r="FI39" s="73"/>
      <c r="FJ39" s="73"/>
      <c r="FK39" s="73"/>
      <c r="FL39" s="73"/>
      <c r="FM39" s="73"/>
      <c r="FN39" s="57"/>
      <c r="FO39" s="57"/>
    </row>
    <row r="40" spans="1:171" s="64" customFormat="1" ht="18">
      <c r="A40" s="4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40" s="62" t="s">
        <v>64</v>
      </c>
      <c r="C40" s="64" t="s">
        <v>16</v>
      </c>
      <c r="D40" s="51"/>
      <c r="E40" s="61">
        <f>E39</f>
        <v>44149</v>
      </c>
      <c r="F40" s="41">
        <f t="shared" ref="F40:F65" si="15">IF(ISBLANK(E40)," - ",IF(G40=0,E40,E40+G40-1))</f>
        <v>44157</v>
      </c>
      <c r="G40" s="52">
        <v>9</v>
      </c>
      <c r="H40" s="53">
        <v>0</v>
      </c>
      <c r="I40" s="54">
        <f t="shared" ref="I40:I65" si="16">IF(OR(F40=0,E40=0)," - ",NETWORKDAYS(E40,F40))</f>
        <v>5</v>
      </c>
      <c r="J40" s="55"/>
      <c r="K40" s="56"/>
      <c r="L40" s="56"/>
      <c r="M40" s="56"/>
      <c r="N40" s="56"/>
      <c r="O40" s="56"/>
      <c r="P40" s="57"/>
      <c r="Q40" s="57"/>
      <c r="R40" s="56"/>
      <c r="S40" s="56"/>
      <c r="T40" s="56"/>
      <c r="U40" s="56"/>
      <c r="V40" s="56"/>
      <c r="W40" s="57"/>
      <c r="X40" s="57"/>
      <c r="Y40" s="56"/>
      <c r="Z40" s="56"/>
      <c r="AA40" s="56"/>
      <c r="AB40" s="56"/>
      <c r="AC40" s="56"/>
      <c r="AD40" s="57"/>
      <c r="AE40" s="57"/>
      <c r="AF40" s="56"/>
      <c r="AG40" s="56"/>
      <c r="AH40" s="56"/>
      <c r="AI40" s="56"/>
      <c r="AJ40" s="56"/>
      <c r="AK40" s="57"/>
      <c r="AL40" s="57"/>
      <c r="AM40" s="56"/>
      <c r="AN40" s="56"/>
      <c r="AO40" s="56"/>
      <c r="AP40" s="56"/>
      <c r="AQ40" s="56"/>
      <c r="AR40" s="57"/>
      <c r="AS40" s="57"/>
      <c r="AT40" s="56"/>
      <c r="AU40" s="56"/>
      <c r="AV40" s="56"/>
      <c r="AW40" s="56"/>
      <c r="AX40" s="56"/>
      <c r="AY40" s="57"/>
      <c r="AZ40" s="57"/>
      <c r="BA40" s="56"/>
      <c r="BB40" s="56"/>
      <c r="BC40" s="56"/>
      <c r="BD40" s="56"/>
      <c r="BE40" s="56"/>
      <c r="BF40" s="57"/>
      <c r="BG40" s="57"/>
      <c r="BH40" s="56"/>
      <c r="BI40" s="56"/>
      <c r="BJ40" s="56"/>
      <c r="BK40" s="56"/>
      <c r="BL40" s="56"/>
      <c r="BM40" s="57"/>
      <c r="BN40" s="57"/>
      <c r="BO40" s="56"/>
      <c r="BP40" s="56"/>
      <c r="BQ40" s="56"/>
      <c r="BR40" s="56"/>
      <c r="BS40" s="56"/>
      <c r="BT40" s="57"/>
      <c r="BU40" s="57"/>
      <c r="BV40" s="56"/>
      <c r="BW40" s="56"/>
      <c r="BX40" s="56"/>
      <c r="BY40" s="56"/>
      <c r="BZ40" s="56"/>
      <c r="CA40" s="57"/>
      <c r="CB40" s="57"/>
      <c r="CC40" s="56"/>
      <c r="CD40" s="56"/>
      <c r="CE40" s="56"/>
      <c r="CF40" s="56"/>
      <c r="CG40" s="56"/>
      <c r="CH40" s="57"/>
      <c r="CI40" s="57"/>
      <c r="CJ40" s="56"/>
      <c r="CK40" s="56"/>
      <c r="CL40" s="56"/>
      <c r="CM40" s="56"/>
      <c r="CN40" s="56"/>
      <c r="CO40" s="57"/>
      <c r="CP40" s="57"/>
      <c r="CQ40" s="56"/>
      <c r="CR40" s="56"/>
      <c r="CS40" s="56"/>
      <c r="CT40" s="56"/>
      <c r="CU40" s="56"/>
      <c r="CV40" s="57"/>
      <c r="CW40" s="57"/>
      <c r="CX40" s="56"/>
      <c r="CY40" s="56"/>
      <c r="CZ40" s="56"/>
      <c r="DA40" s="56"/>
      <c r="DB40" s="56"/>
      <c r="DC40" s="57"/>
      <c r="DD40" s="57"/>
      <c r="DE40" s="56"/>
      <c r="DF40" s="56"/>
      <c r="DG40" s="56"/>
      <c r="DH40" s="56"/>
      <c r="DI40" s="56"/>
      <c r="DJ40" s="57"/>
      <c r="DK40" s="57"/>
      <c r="DL40" s="56"/>
      <c r="DM40" s="56"/>
      <c r="DN40" s="56"/>
      <c r="DO40" s="56"/>
      <c r="DP40" s="56"/>
      <c r="DQ40" s="57"/>
      <c r="DR40" s="57"/>
      <c r="DS40" s="56"/>
      <c r="DT40" s="56"/>
      <c r="DU40" s="56"/>
      <c r="DV40" s="56"/>
      <c r="DW40" s="56"/>
      <c r="DX40" s="57"/>
      <c r="DY40" s="57"/>
      <c r="DZ40" s="56"/>
      <c r="EA40" s="56"/>
      <c r="EB40" s="56"/>
      <c r="EC40" s="56"/>
      <c r="ED40" s="56"/>
      <c r="EE40" s="57"/>
      <c r="EF40" s="57"/>
      <c r="EG40" s="56"/>
      <c r="EH40" s="56"/>
      <c r="EI40" s="56"/>
      <c r="EJ40" s="56"/>
      <c r="EK40" s="56"/>
      <c r="EL40" s="57"/>
      <c r="EM40" s="57"/>
      <c r="EN40" s="56"/>
      <c r="EO40" s="56"/>
      <c r="EP40" s="56"/>
      <c r="EQ40" s="56"/>
      <c r="ER40" s="56"/>
      <c r="ES40" s="57"/>
      <c r="ET40" s="57"/>
      <c r="EU40" s="56"/>
      <c r="EV40" s="56"/>
      <c r="EW40" s="56"/>
      <c r="EX40" s="56"/>
      <c r="EY40" s="56"/>
      <c r="EZ40" s="57"/>
      <c r="FA40" s="57"/>
      <c r="FB40" s="56"/>
      <c r="FC40" s="56"/>
      <c r="FD40" s="56"/>
      <c r="FE40" s="56"/>
      <c r="FF40" s="56"/>
      <c r="FG40" s="57"/>
      <c r="FH40" s="57"/>
      <c r="FI40" s="56"/>
      <c r="FJ40" s="56"/>
      <c r="FK40" s="56"/>
      <c r="FL40" s="56"/>
      <c r="FM40" s="56"/>
      <c r="FN40" s="57"/>
      <c r="FO40" s="57"/>
    </row>
    <row r="41" spans="1:171" s="64" customFormat="1" ht="18">
      <c r="A41" s="4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41" s="62" t="s">
        <v>19</v>
      </c>
      <c r="C41" s="64" t="s">
        <v>16</v>
      </c>
      <c r="D41" s="51"/>
      <c r="E41" s="61">
        <f>F40</f>
        <v>44157</v>
      </c>
      <c r="F41" s="41">
        <f t="shared" si="15"/>
        <v>44159</v>
      </c>
      <c r="G41" s="52">
        <v>3</v>
      </c>
      <c r="H41" s="53">
        <v>0</v>
      </c>
      <c r="I41" s="54">
        <f t="shared" si="16"/>
        <v>2</v>
      </c>
      <c r="J41" s="55"/>
      <c r="K41" s="56"/>
      <c r="L41" s="56"/>
      <c r="M41" s="56"/>
      <c r="N41" s="56"/>
      <c r="O41" s="56"/>
      <c r="P41" s="57"/>
      <c r="Q41" s="57"/>
      <c r="R41" s="56"/>
      <c r="S41" s="56"/>
      <c r="T41" s="56"/>
      <c r="U41" s="56"/>
      <c r="V41" s="56"/>
      <c r="W41" s="57"/>
      <c r="X41" s="57"/>
      <c r="Y41" s="56"/>
      <c r="Z41" s="56"/>
      <c r="AA41" s="56"/>
      <c r="AB41" s="56"/>
      <c r="AC41" s="56"/>
      <c r="AD41" s="57"/>
      <c r="AE41" s="57"/>
      <c r="AF41" s="56"/>
      <c r="AG41" s="56"/>
      <c r="AH41" s="56"/>
      <c r="AI41" s="56"/>
      <c r="AJ41" s="56"/>
      <c r="AK41" s="57"/>
      <c r="AL41" s="57"/>
      <c r="AM41" s="56"/>
      <c r="AN41" s="56"/>
      <c r="AO41" s="56"/>
      <c r="AP41" s="56"/>
      <c r="AQ41" s="56"/>
      <c r="AR41" s="57"/>
      <c r="AS41" s="57"/>
      <c r="AT41" s="56"/>
      <c r="AU41" s="56"/>
      <c r="AV41" s="56"/>
      <c r="AW41" s="56"/>
      <c r="AX41" s="56"/>
      <c r="AY41" s="57"/>
      <c r="AZ41" s="57"/>
      <c r="BA41" s="56"/>
      <c r="BB41" s="56"/>
      <c r="BC41" s="56"/>
      <c r="BD41" s="56"/>
      <c r="BE41" s="56"/>
      <c r="BF41" s="57"/>
      <c r="BG41" s="57"/>
      <c r="BH41" s="56"/>
      <c r="BI41" s="56"/>
      <c r="BJ41" s="56"/>
      <c r="BK41" s="56"/>
      <c r="BL41" s="56"/>
      <c r="BM41" s="57"/>
      <c r="BN41" s="57"/>
      <c r="BO41" s="56"/>
      <c r="BP41" s="56"/>
      <c r="BQ41" s="56"/>
      <c r="BR41" s="56"/>
      <c r="BS41" s="56"/>
      <c r="BT41" s="57"/>
      <c r="BU41" s="57"/>
      <c r="BV41" s="56"/>
      <c r="BW41" s="56"/>
      <c r="BX41" s="56"/>
      <c r="BY41" s="56"/>
      <c r="BZ41" s="56"/>
      <c r="CA41" s="57"/>
      <c r="CB41" s="57"/>
      <c r="CC41" s="56"/>
      <c r="CD41" s="56"/>
      <c r="CE41" s="56"/>
      <c r="CF41" s="56"/>
      <c r="CG41" s="56"/>
      <c r="CH41" s="57"/>
      <c r="CI41" s="57"/>
      <c r="CJ41" s="56"/>
      <c r="CK41" s="56"/>
      <c r="CL41" s="56"/>
      <c r="CM41" s="56"/>
      <c r="CN41" s="56"/>
      <c r="CO41" s="57"/>
      <c r="CP41" s="57"/>
      <c r="CQ41" s="56"/>
      <c r="CR41" s="56"/>
      <c r="CS41" s="56"/>
      <c r="CT41" s="56"/>
      <c r="CU41" s="56"/>
      <c r="CV41" s="57"/>
      <c r="CW41" s="57"/>
      <c r="CX41" s="56"/>
      <c r="CY41" s="56"/>
      <c r="CZ41" s="56"/>
      <c r="DA41" s="56"/>
      <c r="DB41" s="56"/>
      <c r="DC41" s="57"/>
      <c r="DD41" s="57"/>
      <c r="DE41" s="56"/>
      <c r="DF41" s="56"/>
      <c r="DG41" s="56"/>
      <c r="DH41" s="56"/>
      <c r="DI41" s="56"/>
      <c r="DJ41" s="57"/>
      <c r="DK41" s="57"/>
      <c r="DL41" s="56"/>
      <c r="DM41" s="56"/>
      <c r="DN41" s="56"/>
      <c r="DO41" s="56"/>
      <c r="DP41" s="56"/>
      <c r="DQ41" s="57"/>
      <c r="DR41" s="57"/>
      <c r="DS41" s="56"/>
      <c r="DT41" s="56"/>
      <c r="DU41" s="56"/>
      <c r="DV41" s="56"/>
      <c r="DW41" s="56"/>
      <c r="DX41" s="57"/>
      <c r="DY41" s="57"/>
      <c r="DZ41" s="56"/>
      <c r="EA41" s="56"/>
      <c r="EB41" s="56"/>
      <c r="EC41" s="56"/>
      <c r="ED41" s="56"/>
      <c r="EE41" s="57"/>
      <c r="EF41" s="57"/>
      <c r="EG41" s="56"/>
      <c r="EH41" s="56"/>
      <c r="EI41" s="56"/>
      <c r="EJ41" s="56"/>
      <c r="EK41" s="56"/>
      <c r="EL41" s="57"/>
      <c r="EM41" s="57"/>
      <c r="EN41" s="56"/>
      <c r="EO41" s="56"/>
      <c r="EP41" s="56"/>
      <c r="EQ41" s="56"/>
      <c r="ER41" s="56"/>
      <c r="ES41" s="57"/>
      <c r="ET41" s="57"/>
      <c r="EU41" s="56"/>
      <c r="EV41" s="56"/>
      <c r="EW41" s="56"/>
      <c r="EX41" s="56"/>
      <c r="EY41" s="56"/>
      <c r="EZ41" s="57"/>
      <c r="FA41" s="57"/>
      <c r="FB41" s="56"/>
      <c r="FC41" s="56"/>
      <c r="FD41" s="56"/>
      <c r="FE41" s="56"/>
      <c r="FF41" s="56"/>
      <c r="FG41" s="57"/>
      <c r="FH41" s="57"/>
      <c r="FI41" s="56"/>
      <c r="FJ41" s="56"/>
      <c r="FK41" s="56"/>
      <c r="FL41" s="56"/>
      <c r="FM41" s="56"/>
      <c r="FN41" s="57"/>
      <c r="FO41" s="57"/>
    </row>
    <row r="42" spans="1:171" s="64" customFormat="1" ht="18">
      <c r="A42" s="49" t="s">
        <v>65</v>
      </c>
      <c r="B42" s="62" t="s">
        <v>66</v>
      </c>
      <c r="C42" s="64" t="s">
        <v>16</v>
      </c>
      <c r="D42" s="51"/>
      <c r="E42" s="61">
        <f>F41</f>
        <v>44159</v>
      </c>
      <c r="F42" s="41">
        <f t="shared" si="15"/>
        <v>44161</v>
      </c>
      <c r="G42" s="52">
        <v>3</v>
      </c>
      <c r="H42" s="53">
        <v>0</v>
      </c>
      <c r="I42" s="54">
        <f t="shared" si="16"/>
        <v>3</v>
      </c>
      <c r="J42" s="55"/>
      <c r="K42" s="56"/>
      <c r="L42" s="56"/>
      <c r="M42" s="56"/>
      <c r="N42" s="56"/>
      <c r="O42" s="56"/>
      <c r="P42" s="57"/>
      <c r="Q42" s="57"/>
      <c r="R42" s="56"/>
      <c r="S42" s="56"/>
      <c r="T42" s="56"/>
      <c r="U42" s="56"/>
      <c r="V42" s="56"/>
      <c r="W42" s="57"/>
      <c r="X42" s="57"/>
      <c r="Y42" s="56"/>
      <c r="Z42" s="56"/>
      <c r="AA42" s="56"/>
      <c r="AB42" s="56"/>
      <c r="AC42" s="56"/>
      <c r="AD42" s="57"/>
      <c r="AE42" s="57"/>
      <c r="AF42" s="56"/>
      <c r="AG42" s="56"/>
      <c r="AH42" s="56"/>
      <c r="AI42" s="56"/>
      <c r="AJ42" s="56"/>
      <c r="AK42" s="57"/>
      <c r="AL42" s="57"/>
      <c r="AM42" s="56"/>
      <c r="AN42" s="56"/>
      <c r="AO42" s="56"/>
      <c r="AP42" s="56"/>
      <c r="AQ42" s="56"/>
      <c r="AR42" s="57"/>
      <c r="AS42" s="57"/>
      <c r="AT42" s="56"/>
      <c r="AU42" s="56"/>
      <c r="AV42" s="56"/>
      <c r="AW42" s="56"/>
      <c r="AX42" s="56"/>
      <c r="AY42" s="57"/>
      <c r="AZ42" s="57"/>
      <c r="BA42" s="56"/>
      <c r="BB42" s="56"/>
      <c r="BC42" s="56"/>
      <c r="BD42" s="56"/>
      <c r="BE42" s="56"/>
      <c r="BF42" s="57"/>
      <c r="BG42" s="57"/>
      <c r="BH42" s="56"/>
      <c r="BI42" s="56"/>
      <c r="BJ42" s="56"/>
      <c r="BK42" s="56"/>
      <c r="BL42" s="56"/>
      <c r="BM42" s="57"/>
      <c r="BN42" s="57"/>
      <c r="BO42" s="56"/>
      <c r="BP42" s="56"/>
      <c r="BQ42" s="56"/>
      <c r="BR42" s="56"/>
      <c r="BS42" s="56"/>
      <c r="BT42" s="57"/>
      <c r="BU42" s="57"/>
      <c r="BV42" s="56"/>
      <c r="BW42" s="56"/>
      <c r="BX42" s="56"/>
      <c r="BY42" s="56"/>
      <c r="BZ42" s="56"/>
      <c r="CA42" s="57"/>
      <c r="CB42" s="57"/>
      <c r="CC42" s="56"/>
      <c r="CD42" s="56"/>
      <c r="CE42" s="56"/>
      <c r="CF42" s="56"/>
      <c r="CG42" s="56"/>
      <c r="CH42" s="57"/>
      <c r="CI42" s="57"/>
      <c r="CJ42" s="56"/>
      <c r="CK42" s="56"/>
      <c r="CL42" s="56"/>
      <c r="CM42" s="56"/>
      <c r="CN42" s="56"/>
      <c r="CO42" s="57"/>
      <c r="CP42" s="57"/>
      <c r="CQ42" s="56"/>
      <c r="CR42" s="56"/>
      <c r="CS42" s="56"/>
      <c r="CT42" s="56"/>
      <c r="CU42" s="56"/>
      <c r="CV42" s="57"/>
      <c r="CW42" s="57"/>
      <c r="CX42" s="56"/>
      <c r="CY42" s="56"/>
      <c r="CZ42" s="56"/>
      <c r="DA42" s="56"/>
      <c r="DB42" s="56"/>
      <c r="DC42" s="57"/>
      <c r="DD42" s="57"/>
      <c r="DE42" s="56"/>
      <c r="DF42" s="56"/>
      <c r="DG42" s="56"/>
      <c r="DH42" s="56"/>
      <c r="DI42" s="56"/>
      <c r="DJ42" s="57"/>
      <c r="DK42" s="57"/>
      <c r="DL42" s="56"/>
      <c r="DM42" s="56"/>
      <c r="DN42" s="56"/>
      <c r="DO42" s="56"/>
      <c r="DP42" s="56"/>
      <c r="DQ42" s="57"/>
      <c r="DR42" s="57"/>
      <c r="DS42" s="56"/>
      <c r="DT42" s="56"/>
      <c r="DU42" s="56"/>
      <c r="DV42" s="56"/>
      <c r="DW42" s="56"/>
      <c r="DX42" s="57"/>
      <c r="DY42" s="57"/>
      <c r="DZ42" s="56"/>
      <c r="EA42" s="56"/>
      <c r="EB42" s="56"/>
      <c r="EC42" s="56"/>
      <c r="ED42" s="56"/>
      <c r="EE42" s="57"/>
      <c r="EF42" s="57"/>
      <c r="EG42" s="56"/>
      <c r="EH42" s="56"/>
      <c r="EI42" s="56"/>
      <c r="EJ42" s="56"/>
      <c r="EK42" s="56"/>
      <c r="EL42" s="57"/>
      <c r="EM42" s="57"/>
      <c r="EN42" s="56"/>
      <c r="EO42" s="56"/>
      <c r="EP42" s="56"/>
      <c r="EQ42" s="56"/>
      <c r="ER42" s="56"/>
      <c r="ES42" s="57"/>
      <c r="ET42" s="57"/>
      <c r="EU42" s="56"/>
      <c r="EV42" s="56"/>
      <c r="EW42" s="56"/>
      <c r="EX42" s="56"/>
      <c r="EY42" s="56"/>
      <c r="EZ42" s="57"/>
      <c r="FA42" s="57"/>
      <c r="FB42" s="56"/>
      <c r="FC42" s="56"/>
      <c r="FD42" s="56"/>
      <c r="FE42" s="56"/>
      <c r="FF42" s="56"/>
      <c r="FG42" s="57"/>
      <c r="FH42" s="57"/>
      <c r="FI42" s="56"/>
      <c r="FJ42" s="56"/>
      <c r="FK42" s="56"/>
      <c r="FL42" s="56"/>
      <c r="FM42" s="56"/>
      <c r="FN42" s="57"/>
      <c r="FO42" s="57"/>
    </row>
    <row r="43" spans="1:171" s="64" customFormat="1" ht="18">
      <c r="A43" s="49" t="s">
        <v>67</v>
      </c>
      <c r="B43" s="62" t="s">
        <v>56</v>
      </c>
      <c r="C43" s="64" t="s">
        <v>16</v>
      </c>
      <c r="D43" s="51"/>
      <c r="E43" s="61">
        <f>F42</f>
        <v>44161</v>
      </c>
      <c r="F43" s="41">
        <f t="shared" si="15"/>
        <v>44163</v>
      </c>
      <c r="G43" s="52">
        <v>3</v>
      </c>
      <c r="H43" s="53">
        <v>0</v>
      </c>
      <c r="I43" s="54">
        <f t="shared" si="16"/>
        <v>2</v>
      </c>
      <c r="J43" s="55"/>
      <c r="K43" s="56"/>
      <c r="L43" s="56"/>
      <c r="M43" s="56"/>
      <c r="N43" s="56"/>
      <c r="O43" s="56"/>
      <c r="P43" s="57"/>
      <c r="Q43" s="57"/>
      <c r="R43" s="56"/>
      <c r="S43" s="56"/>
      <c r="T43" s="56"/>
      <c r="U43" s="56"/>
      <c r="V43" s="56"/>
      <c r="W43" s="57"/>
      <c r="X43" s="57"/>
      <c r="Y43" s="56"/>
      <c r="Z43" s="56"/>
      <c r="AA43" s="56"/>
      <c r="AB43" s="56"/>
      <c r="AC43" s="56"/>
      <c r="AD43" s="57"/>
      <c r="AE43" s="57"/>
      <c r="AF43" s="56"/>
      <c r="AG43" s="56"/>
      <c r="AH43" s="56"/>
      <c r="AI43" s="56"/>
      <c r="AJ43" s="56"/>
      <c r="AK43" s="57"/>
      <c r="AL43" s="57"/>
      <c r="AM43" s="56"/>
      <c r="AN43" s="56"/>
      <c r="AO43" s="56"/>
      <c r="AP43" s="56"/>
      <c r="AQ43" s="56"/>
      <c r="AR43" s="57"/>
      <c r="AS43" s="57"/>
      <c r="AT43" s="56"/>
      <c r="AU43" s="56"/>
      <c r="AV43" s="56"/>
      <c r="AW43" s="56"/>
      <c r="AX43" s="56"/>
      <c r="AY43" s="57"/>
      <c r="AZ43" s="57"/>
      <c r="BA43" s="56"/>
      <c r="BB43" s="56"/>
      <c r="BC43" s="56"/>
      <c r="BD43" s="56"/>
      <c r="BE43" s="56"/>
      <c r="BF43" s="57"/>
      <c r="BG43" s="57"/>
      <c r="BH43" s="56"/>
      <c r="BI43" s="56"/>
      <c r="BJ43" s="56"/>
      <c r="BK43" s="56"/>
      <c r="BL43" s="56"/>
      <c r="BM43" s="57"/>
      <c r="BN43" s="57"/>
      <c r="BO43" s="56"/>
      <c r="BP43" s="56"/>
      <c r="BQ43" s="56"/>
      <c r="BR43" s="56"/>
      <c r="BS43" s="56"/>
      <c r="BT43" s="57"/>
      <c r="BU43" s="57"/>
      <c r="BV43" s="56"/>
      <c r="BW43" s="56"/>
      <c r="BX43" s="56"/>
      <c r="BY43" s="56"/>
      <c r="BZ43" s="56"/>
      <c r="CA43" s="57"/>
      <c r="CB43" s="57"/>
      <c r="CC43" s="56"/>
      <c r="CD43" s="56"/>
      <c r="CE43" s="56"/>
      <c r="CF43" s="56"/>
      <c r="CG43" s="56"/>
      <c r="CH43" s="57"/>
      <c r="CI43" s="57"/>
      <c r="CJ43" s="56"/>
      <c r="CK43" s="56"/>
      <c r="CL43" s="56"/>
      <c r="CM43" s="56"/>
      <c r="CN43" s="56"/>
      <c r="CO43" s="57"/>
      <c r="CP43" s="57"/>
      <c r="CQ43" s="56"/>
      <c r="CR43" s="56"/>
      <c r="CS43" s="56"/>
      <c r="CT43" s="56"/>
      <c r="CU43" s="56"/>
      <c r="CV43" s="57"/>
      <c r="CW43" s="57"/>
      <c r="CX43" s="56"/>
      <c r="CY43" s="56"/>
      <c r="CZ43" s="56"/>
      <c r="DA43" s="56"/>
      <c r="DB43" s="56"/>
      <c r="DC43" s="57"/>
      <c r="DD43" s="57"/>
      <c r="DE43" s="56"/>
      <c r="DF43" s="56"/>
      <c r="DG43" s="56"/>
      <c r="DH43" s="56"/>
      <c r="DI43" s="56"/>
      <c r="DJ43" s="57"/>
      <c r="DK43" s="57"/>
      <c r="DL43" s="56"/>
      <c r="DM43" s="56"/>
      <c r="DN43" s="56"/>
      <c r="DO43" s="56"/>
      <c r="DP43" s="56"/>
      <c r="DQ43" s="57"/>
      <c r="DR43" s="57"/>
      <c r="DS43" s="56"/>
      <c r="DT43" s="56"/>
      <c r="DU43" s="56"/>
      <c r="DV43" s="56"/>
      <c r="DW43" s="56"/>
      <c r="DX43" s="57"/>
      <c r="DY43" s="57"/>
      <c r="DZ43" s="56"/>
      <c r="EA43" s="56"/>
      <c r="EB43" s="56"/>
      <c r="EC43" s="56"/>
      <c r="ED43" s="56"/>
      <c r="EE43" s="57"/>
      <c r="EF43" s="57"/>
      <c r="EG43" s="56"/>
      <c r="EH43" s="56"/>
      <c r="EI43" s="56"/>
      <c r="EJ43" s="56"/>
      <c r="EK43" s="56"/>
      <c r="EL43" s="57"/>
      <c r="EM43" s="57"/>
      <c r="EN43" s="56"/>
      <c r="EO43" s="56"/>
      <c r="EP43" s="56"/>
      <c r="EQ43" s="56"/>
      <c r="ER43" s="56"/>
      <c r="ES43" s="57"/>
      <c r="ET43" s="57"/>
      <c r="EU43" s="56"/>
      <c r="EV43" s="56"/>
      <c r="EW43" s="56"/>
      <c r="EX43" s="56"/>
      <c r="EY43" s="56"/>
      <c r="EZ43" s="57"/>
      <c r="FA43" s="57"/>
      <c r="FB43" s="56"/>
      <c r="FC43" s="56"/>
      <c r="FD43" s="56"/>
      <c r="FE43" s="56"/>
      <c r="FF43" s="56"/>
      <c r="FG43" s="57"/>
      <c r="FH43" s="57"/>
      <c r="FI43" s="56"/>
      <c r="FJ43" s="56"/>
      <c r="FK43" s="56"/>
      <c r="FL43" s="56"/>
      <c r="FM43" s="56"/>
      <c r="FN43" s="57"/>
      <c r="FO43" s="57"/>
    </row>
    <row r="44" spans="1:171" s="64" customFormat="1" ht="18">
      <c r="A44" s="49" t="s">
        <v>68</v>
      </c>
      <c r="B44" s="62" t="s">
        <v>58</v>
      </c>
      <c r="C44" s="64" t="s">
        <v>16</v>
      </c>
      <c r="D44" s="51"/>
      <c r="E44" s="61">
        <f>F43</f>
        <v>44163</v>
      </c>
      <c r="F44" s="41">
        <f t="shared" si="15"/>
        <v>44167</v>
      </c>
      <c r="G44" s="52">
        <v>5</v>
      </c>
      <c r="H44" s="53">
        <v>0</v>
      </c>
      <c r="I44" s="54">
        <f t="shared" si="16"/>
        <v>3</v>
      </c>
      <c r="J44" s="55"/>
      <c r="K44" s="56"/>
      <c r="L44" s="56"/>
      <c r="M44" s="56"/>
      <c r="N44" s="56"/>
      <c r="O44" s="56"/>
      <c r="P44" s="57"/>
      <c r="Q44" s="57"/>
      <c r="R44" s="56"/>
      <c r="S44" s="56"/>
      <c r="T44" s="56"/>
      <c r="U44" s="56"/>
      <c r="V44" s="56"/>
      <c r="W44" s="57"/>
      <c r="X44" s="57"/>
      <c r="Y44" s="56"/>
      <c r="Z44" s="56"/>
      <c r="AA44" s="56"/>
      <c r="AB44" s="56"/>
      <c r="AC44" s="56"/>
      <c r="AD44" s="57"/>
      <c r="AE44" s="57"/>
      <c r="AF44" s="56"/>
      <c r="AG44" s="56"/>
      <c r="AH44" s="56"/>
      <c r="AI44" s="56"/>
      <c r="AJ44" s="56"/>
      <c r="AK44" s="57"/>
      <c r="AL44" s="57"/>
      <c r="AM44" s="56"/>
      <c r="AN44" s="56"/>
      <c r="AO44" s="56"/>
      <c r="AP44" s="56"/>
      <c r="AQ44" s="56"/>
      <c r="AR44" s="57"/>
      <c r="AS44" s="57"/>
      <c r="AT44" s="56"/>
      <c r="AU44" s="56"/>
      <c r="AV44" s="56"/>
      <c r="AW44" s="56"/>
      <c r="AX44" s="56"/>
      <c r="AY44" s="57"/>
      <c r="AZ44" s="57"/>
      <c r="BA44" s="56"/>
      <c r="BB44" s="56"/>
      <c r="BC44" s="56"/>
      <c r="BD44" s="56"/>
      <c r="BE44" s="56"/>
      <c r="BF44" s="57"/>
      <c r="BG44" s="57"/>
      <c r="BH44" s="56"/>
      <c r="BI44" s="56"/>
      <c r="BJ44" s="56"/>
      <c r="BK44" s="56"/>
      <c r="BL44" s="56"/>
      <c r="BM44" s="57"/>
      <c r="BN44" s="57"/>
      <c r="BO44" s="56"/>
      <c r="BP44" s="56"/>
      <c r="BQ44" s="56"/>
      <c r="BR44" s="56"/>
      <c r="BS44" s="56"/>
      <c r="BT44" s="57"/>
      <c r="BU44" s="57"/>
      <c r="BV44" s="56"/>
      <c r="BW44" s="56"/>
      <c r="BX44" s="56"/>
      <c r="BY44" s="56"/>
      <c r="BZ44" s="56"/>
      <c r="CA44" s="57"/>
      <c r="CB44" s="57"/>
      <c r="CC44" s="56"/>
      <c r="CD44" s="56"/>
      <c r="CE44" s="56"/>
      <c r="CF44" s="56"/>
      <c r="CG44" s="56"/>
      <c r="CH44" s="57"/>
      <c r="CI44" s="57"/>
      <c r="CJ44" s="56"/>
      <c r="CK44" s="56"/>
      <c r="CL44" s="56"/>
      <c r="CM44" s="56"/>
      <c r="CN44" s="56"/>
      <c r="CO44" s="57"/>
      <c r="CP44" s="57"/>
      <c r="CQ44" s="56"/>
      <c r="CR44" s="56"/>
      <c r="CS44" s="56"/>
      <c r="CT44" s="56"/>
      <c r="CU44" s="56"/>
      <c r="CV44" s="57"/>
      <c r="CW44" s="57"/>
      <c r="CX44" s="56"/>
      <c r="CY44" s="56"/>
      <c r="CZ44" s="56"/>
      <c r="DA44" s="56"/>
      <c r="DB44" s="56"/>
      <c r="DC44" s="57"/>
      <c r="DD44" s="57"/>
      <c r="DE44" s="56"/>
      <c r="DF44" s="56"/>
      <c r="DG44" s="56"/>
      <c r="DH44" s="56"/>
      <c r="DI44" s="56"/>
      <c r="DJ44" s="57"/>
      <c r="DK44" s="57"/>
      <c r="DL44" s="56"/>
      <c r="DM44" s="56"/>
      <c r="DN44" s="56"/>
      <c r="DO44" s="56"/>
      <c r="DP44" s="56"/>
      <c r="DQ44" s="57"/>
      <c r="DR44" s="57"/>
      <c r="DS44" s="56"/>
      <c r="DT44" s="56"/>
      <c r="DU44" s="56"/>
      <c r="DV44" s="56"/>
      <c r="DW44" s="56"/>
      <c r="DX44" s="57"/>
      <c r="DY44" s="57"/>
      <c r="DZ44" s="56"/>
      <c r="EA44" s="56"/>
      <c r="EB44" s="56"/>
      <c r="EC44" s="56"/>
      <c r="ED44" s="56"/>
      <c r="EE44" s="57"/>
      <c r="EF44" s="57"/>
      <c r="EG44" s="56"/>
      <c r="EH44" s="56"/>
      <c r="EI44" s="56"/>
      <c r="EJ44" s="56"/>
      <c r="EK44" s="56"/>
      <c r="EL44" s="57"/>
      <c r="EM44" s="57"/>
      <c r="EN44" s="56"/>
      <c r="EO44" s="56"/>
      <c r="EP44" s="56"/>
      <c r="EQ44" s="56"/>
      <c r="ER44" s="56"/>
      <c r="ES44" s="57"/>
      <c r="ET44" s="57"/>
      <c r="EU44" s="56"/>
      <c r="EV44" s="56"/>
      <c r="EW44" s="56"/>
      <c r="EX44" s="56"/>
      <c r="EY44" s="56"/>
      <c r="EZ44" s="57"/>
      <c r="FA44" s="57"/>
      <c r="FB44" s="56"/>
      <c r="FC44" s="56"/>
      <c r="FD44" s="56"/>
      <c r="FE44" s="56"/>
      <c r="FF44" s="56"/>
      <c r="FG44" s="57"/>
      <c r="FH44" s="57"/>
      <c r="FI44" s="56"/>
      <c r="FJ44" s="56"/>
      <c r="FK44" s="56"/>
      <c r="FL44" s="56"/>
      <c r="FM44" s="56"/>
      <c r="FN44" s="57"/>
      <c r="FO44" s="57"/>
    </row>
    <row r="45" spans="1:171" s="48" customFormat="1" ht="18">
      <c r="A45" s="66" t="str">
        <f>IF(ISERROR(VALUE(SUBSTITUTE(prevWBS,".",""))),"1",IF(ISERROR(FIND("`",SUBSTITUTE(prevWBS,".","`",1))),TEXT(VALUE(prevWBS)+1,"#"),TEXT(VALUE(LEFT(prevWBS,FIND("`",SUBSTITUTE(prevWBS,".","`",1))-1))+1,"#")))</f>
        <v>5</v>
      </c>
      <c r="B45" s="67" t="s">
        <v>69</v>
      </c>
      <c r="D45" s="68"/>
      <c r="E45" s="61">
        <f>F44</f>
        <v>44167</v>
      </c>
      <c r="F45" s="41">
        <f t="shared" si="15"/>
        <v>44207</v>
      </c>
      <c r="G45" s="69">
        <f>SUM(G46:G54)</f>
        <v>41</v>
      </c>
      <c r="H45" s="70"/>
      <c r="I45" s="71">
        <f t="shared" si="16"/>
        <v>29</v>
      </c>
      <c r="J45" s="72"/>
      <c r="K45" s="73"/>
      <c r="L45" s="73"/>
      <c r="M45" s="73"/>
      <c r="N45" s="73"/>
      <c r="O45" s="73"/>
      <c r="P45" s="57"/>
      <c r="Q45" s="57"/>
      <c r="R45" s="73"/>
      <c r="S45" s="73"/>
      <c r="T45" s="73"/>
      <c r="U45" s="73"/>
      <c r="V45" s="73"/>
      <c r="W45" s="57"/>
      <c r="X45" s="57"/>
      <c r="Y45" s="73"/>
      <c r="Z45" s="73"/>
      <c r="AA45" s="73"/>
      <c r="AB45" s="73"/>
      <c r="AC45" s="73"/>
      <c r="AD45" s="57"/>
      <c r="AE45" s="57"/>
      <c r="AF45" s="73"/>
      <c r="AG45" s="73"/>
      <c r="AH45" s="73"/>
      <c r="AI45" s="73"/>
      <c r="AJ45" s="73"/>
      <c r="AK45" s="57"/>
      <c r="AL45" s="57"/>
      <c r="AM45" s="73"/>
      <c r="AN45" s="73"/>
      <c r="AO45" s="73"/>
      <c r="AP45" s="73"/>
      <c r="AQ45" s="73"/>
      <c r="AR45" s="57"/>
      <c r="AS45" s="57"/>
      <c r="AT45" s="73"/>
      <c r="AU45" s="73"/>
      <c r="AV45" s="73"/>
      <c r="AW45" s="73"/>
      <c r="AX45" s="73"/>
      <c r="AY45" s="57"/>
      <c r="AZ45" s="57"/>
      <c r="BA45" s="73"/>
      <c r="BB45" s="73"/>
      <c r="BC45" s="73"/>
      <c r="BD45" s="73"/>
      <c r="BE45" s="73"/>
      <c r="BF45" s="57"/>
      <c r="BG45" s="57"/>
      <c r="BH45" s="73"/>
      <c r="BI45" s="73"/>
      <c r="BJ45" s="73"/>
      <c r="BK45" s="73"/>
      <c r="BL45" s="73"/>
      <c r="BM45" s="57"/>
      <c r="BN45" s="57"/>
      <c r="BO45" s="73"/>
      <c r="BP45" s="73"/>
      <c r="BQ45" s="73"/>
      <c r="BR45" s="73"/>
      <c r="BS45" s="73"/>
      <c r="BT45" s="57"/>
      <c r="BU45" s="57"/>
      <c r="BV45" s="73"/>
      <c r="BW45" s="73"/>
      <c r="BX45" s="73"/>
      <c r="BY45" s="73"/>
      <c r="BZ45" s="73"/>
      <c r="CA45" s="57"/>
      <c r="CB45" s="57"/>
      <c r="CC45" s="73"/>
      <c r="CD45" s="73"/>
      <c r="CE45" s="73"/>
      <c r="CF45" s="73"/>
      <c r="CG45" s="73"/>
      <c r="CH45" s="57"/>
      <c r="CI45" s="57"/>
      <c r="CJ45" s="73"/>
      <c r="CK45" s="73"/>
      <c r="CL45" s="73"/>
      <c r="CM45" s="73"/>
      <c r="CN45" s="73"/>
      <c r="CO45" s="57"/>
      <c r="CP45" s="57"/>
      <c r="CQ45" s="73"/>
      <c r="CR45" s="73"/>
      <c r="CS45" s="73"/>
      <c r="CT45" s="73"/>
      <c r="CU45" s="73"/>
      <c r="CV45" s="57"/>
      <c r="CW45" s="57"/>
      <c r="CX45" s="73"/>
      <c r="CY45" s="73"/>
      <c r="CZ45" s="73"/>
      <c r="DA45" s="73"/>
      <c r="DB45" s="73"/>
      <c r="DC45" s="57"/>
      <c r="DD45" s="57"/>
      <c r="DE45" s="73"/>
      <c r="DF45" s="73"/>
      <c r="DG45" s="73"/>
      <c r="DH45" s="73"/>
      <c r="DI45" s="73"/>
      <c r="DJ45" s="57"/>
      <c r="DK45" s="57"/>
      <c r="DL45" s="73"/>
      <c r="DM45" s="73"/>
      <c r="DN45" s="73"/>
      <c r="DO45" s="73"/>
      <c r="DP45" s="73"/>
      <c r="DQ45" s="57"/>
      <c r="DR45" s="57"/>
      <c r="DS45" s="73"/>
      <c r="DT45" s="73"/>
      <c r="DU45" s="73"/>
      <c r="DV45" s="73"/>
      <c r="DW45" s="73"/>
      <c r="DX45" s="57"/>
      <c r="DY45" s="57"/>
      <c r="DZ45" s="73"/>
      <c r="EA45" s="73"/>
      <c r="EB45" s="73"/>
      <c r="EC45" s="73"/>
      <c r="ED45" s="73"/>
      <c r="EE45" s="57"/>
      <c r="EF45" s="57"/>
      <c r="EG45" s="73"/>
      <c r="EH45" s="73"/>
      <c r="EI45" s="73"/>
      <c r="EJ45" s="73"/>
      <c r="EK45" s="73"/>
      <c r="EL45" s="57"/>
      <c r="EM45" s="57"/>
      <c r="EN45" s="73"/>
      <c r="EO45" s="73"/>
      <c r="EP45" s="73"/>
      <c r="EQ45" s="73"/>
      <c r="ER45" s="73"/>
      <c r="ES45" s="57"/>
      <c r="ET45" s="57"/>
      <c r="EU45" s="73"/>
      <c r="EV45" s="73"/>
      <c r="EW45" s="73"/>
      <c r="EX45" s="73"/>
      <c r="EY45" s="73"/>
      <c r="EZ45" s="57"/>
      <c r="FA45" s="57"/>
      <c r="FB45" s="73"/>
      <c r="FC45" s="73"/>
      <c r="FD45" s="73"/>
      <c r="FE45" s="73"/>
      <c r="FF45" s="73"/>
      <c r="FG45" s="57"/>
      <c r="FH45" s="57"/>
      <c r="FI45" s="73"/>
      <c r="FJ45" s="73"/>
      <c r="FK45" s="73"/>
      <c r="FL45" s="73"/>
      <c r="FM45" s="73"/>
      <c r="FN45" s="57"/>
      <c r="FO45" s="57"/>
    </row>
    <row r="46" spans="1:171" s="64" customFormat="1" ht="18">
      <c r="A46" s="4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46" s="62" t="s">
        <v>70</v>
      </c>
      <c r="C46" s="64" t="s">
        <v>16</v>
      </c>
      <c r="D46" s="51"/>
      <c r="E46" s="61">
        <f>E45</f>
        <v>44167</v>
      </c>
      <c r="F46" s="41">
        <f t="shared" si="15"/>
        <v>44180</v>
      </c>
      <c r="G46" s="52">
        <v>14</v>
      </c>
      <c r="H46" s="53">
        <v>0</v>
      </c>
      <c r="I46" s="54">
        <f t="shared" si="16"/>
        <v>10</v>
      </c>
      <c r="J46" s="55"/>
      <c r="K46" s="56"/>
      <c r="L46" s="56"/>
      <c r="M46" s="56"/>
      <c r="N46" s="56"/>
      <c r="O46" s="56"/>
      <c r="P46" s="57"/>
      <c r="Q46" s="57"/>
      <c r="R46" s="56"/>
      <c r="S46" s="56"/>
      <c r="T46" s="56"/>
      <c r="U46" s="56"/>
      <c r="V46" s="56"/>
      <c r="W46" s="57"/>
      <c r="X46" s="57"/>
      <c r="Y46" s="56"/>
      <c r="Z46" s="56"/>
      <c r="AA46" s="56"/>
      <c r="AB46" s="56"/>
      <c r="AC46" s="56"/>
      <c r="AD46" s="57"/>
      <c r="AE46" s="57"/>
      <c r="AF46" s="56"/>
      <c r="AG46" s="56"/>
      <c r="AH46" s="56"/>
      <c r="AI46" s="56"/>
      <c r="AJ46" s="56"/>
      <c r="AK46" s="57"/>
      <c r="AL46" s="57"/>
      <c r="AM46" s="56"/>
      <c r="AN46" s="56"/>
      <c r="AO46" s="56"/>
      <c r="AP46" s="56"/>
      <c r="AQ46" s="56"/>
      <c r="AR46" s="57"/>
      <c r="AS46" s="57"/>
      <c r="AT46" s="56"/>
      <c r="AU46" s="56"/>
      <c r="AV46" s="56"/>
      <c r="AW46" s="56"/>
      <c r="AX46" s="56"/>
      <c r="AY46" s="57"/>
      <c r="AZ46" s="57"/>
      <c r="BA46" s="56"/>
      <c r="BB46" s="56"/>
      <c r="BC46" s="56"/>
      <c r="BD46" s="56"/>
      <c r="BE46" s="56"/>
      <c r="BF46" s="57"/>
      <c r="BG46" s="57"/>
      <c r="BH46" s="56"/>
      <c r="BI46" s="56"/>
      <c r="BJ46" s="56"/>
      <c r="BK46" s="56"/>
      <c r="BL46" s="56"/>
      <c r="BM46" s="57"/>
      <c r="BN46" s="57"/>
      <c r="BO46" s="56"/>
      <c r="BP46" s="56"/>
      <c r="BQ46" s="56"/>
      <c r="BR46" s="56"/>
      <c r="BS46" s="56"/>
      <c r="BT46" s="57"/>
      <c r="BU46" s="57"/>
      <c r="BV46" s="56"/>
      <c r="BW46" s="56"/>
      <c r="BX46" s="56"/>
      <c r="BY46" s="56"/>
      <c r="BZ46" s="56"/>
      <c r="CA46" s="57"/>
      <c r="CB46" s="57"/>
      <c r="CC46" s="56"/>
      <c r="CD46" s="56"/>
      <c r="CE46" s="56"/>
      <c r="CF46" s="56"/>
      <c r="CG46" s="56"/>
      <c r="CH46" s="57"/>
      <c r="CI46" s="57"/>
      <c r="CJ46" s="56"/>
      <c r="CK46" s="56"/>
      <c r="CL46" s="56"/>
      <c r="CM46" s="56"/>
      <c r="CN46" s="56"/>
      <c r="CO46" s="57"/>
      <c r="CP46" s="57"/>
      <c r="CQ46" s="56"/>
      <c r="CR46" s="56"/>
      <c r="CS46" s="56"/>
      <c r="CT46" s="56"/>
      <c r="CU46" s="56"/>
      <c r="CV46" s="57"/>
      <c r="CW46" s="57"/>
      <c r="CX46" s="56"/>
      <c r="CY46" s="56"/>
      <c r="CZ46" s="56"/>
      <c r="DA46" s="56"/>
      <c r="DB46" s="56"/>
      <c r="DC46" s="57"/>
      <c r="DD46" s="57"/>
      <c r="DE46" s="56"/>
      <c r="DF46" s="56"/>
      <c r="DG46" s="56"/>
      <c r="DH46" s="56"/>
      <c r="DI46" s="56"/>
      <c r="DJ46" s="57"/>
      <c r="DK46" s="57"/>
      <c r="DL46" s="56"/>
      <c r="DM46" s="56"/>
      <c r="DN46" s="56"/>
      <c r="DO46" s="56"/>
      <c r="DP46" s="56"/>
      <c r="DQ46" s="57"/>
      <c r="DR46" s="57"/>
      <c r="DS46" s="56"/>
      <c r="DT46" s="56"/>
      <c r="DU46" s="56"/>
      <c r="DV46" s="56"/>
      <c r="DW46" s="56"/>
      <c r="DX46" s="57"/>
      <c r="DY46" s="57"/>
      <c r="DZ46" s="56"/>
      <c r="EA46" s="56"/>
      <c r="EB46" s="56"/>
      <c r="EC46" s="56"/>
      <c r="ED46" s="56"/>
      <c r="EE46" s="57"/>
      <c r="EF46" s="57"/>
      <c r="EG46" s="56"/>
      <c r="EH46" s="56"/>
      <c r="EI46" s="56"/>
      <c r="EJ46" s="56"/>
      <c r="EK46" s="56"/>
      <c r="EL46" s="57"/>
      <c r="EM46" s="57"/>
      <c r="EN46" s="56"/>
      <c r="EO46" s="56"/>
      <c r="EP46" s="56"/>
      <c r="EQ46" s="56"/>
      <c r="ER46" s="56"/>
      <c r="ES46" s="57"/>
      <c r="ET46" s="57"/>
      <c r="EU46" s="56"/>
      <c r="EV46" s="56"/>
      <c r="EW46" s="56"/>
      <c r="EX46" s="56"/>
      <c r="EY46" s="56"/>
      <c r="EZ46" s="57"/>
      <c r="FA46" s="57"/>
      <c r="FB46" s="56"/>
      <c r="FC46" s="56"/>
      <c r="FD46" s="56"/>
      <c r="FE46" s="56"/>
      <c r="FF46" s="56"/>
      <c r="FG46" s="57"/>
      <c r="FH46" s="57"/>
      <c r="FI46" s="56"/>
      <c r="FJ46" s="56"/>
      <c r="FK46" s="56"/>
      <c r="FL46" s="56"/>
      <c r="FM46" s="56"/>
      <c r="FN46" s="57"/>
      <c r="FO46" s="57"/>
    </row>
    <row r="47" spans="1:171" s="64" customFormat="1" ht="18">
      <c r="A47" s="49" t="s">
        <v>71</v>
      </c>
      <c r="B47" s="62" t="s">
        <v>72</v>
      </c>
      <c r="C47" s="64" t="s">
        <v>16</v>
      </c>
      <c r="D47" s="51"/>
      <c r="E47" s="61">
        <f t="shared" ref="E47:E55" si="17">F46</f>
        <v>44180</v>
      </c>
      <c r="F47" s="41">
        <f t="shared" si="15"/>
        <v>44182</v>
      </c>
      <c r="G47" s="52">
        <v>3</v>
      </c>
      <c r="H47" s="53">
        <v>0</v>
      </c>
      <c r="I47" s="54">
        <f t="shared" si="16"/>
        <v>3</v>
      </c>
      <c r="J47" s="55"/>
      <c r="K47" s="56"/>
      <c r="L47" s="56"/>
      <c r="M47" s="56"/>
      <c r="N47" s="56"/>
      <c r="O47" s="56"/>
      <c r="P47" s="57"/>
      <c r="Q47" s="57"/>
      <c r="R47" s="56"/>
      <c r="S47" s="56"/>
      <c r="T47" s="56"/>
      <c r="U47" s="56"/>
      <c r="V47" s="56"/>
      <c r="W47" s="57"/>
      <c r="X47" s="57"/>
      <c r="Y47" s="56"/>
      <c r="Z47" s="56"/>
      <c r="AA47" s="56"/>
      <c r="AB47" s="56"/>
      <c r="AC47" s="56"/>
      <c r="AD47" s="57"/>
      <c r="AE47" s="57"/>
      <c r="AF47" s="56"/>
      <c r="AG47" s="56"/>
      <c r="AH47" s="56"/>
      <c r="AI47" s="56"/>
      <c r="AJ47" s="56"/>
      <c r="AK47" s="57"/>
      <c r="AL47" s="57"/>
      <c r="AM47" s="56"/>
      <c r="AN47" s="56"/>
      <c r="AO47" s="56"/>
      <c r="AP47" s="56"/>
      <c r="AQ47" s="56"/>
      <c r="AR47" s="57"/>
      <c r="AS47" s="57"/>
      <c r="AT47" s="56"/>
      <c r="AU47" s="56"/>
      <c r="AV47" s="56"/>
      <c r="AW47" s="56"/>
      <c r="AX47" s="56"/>
      <c r="AY47" s="57"/>
      <c r="AZ47" s="57"/>
      <c r="BA47" s="56"/>
      <c r="BB47" s="56"/>
      <c r="BC47" s="56"/>
      <c r="BD47" s="56"/>
      <c r="BE47" s="56"/>
      <c r="BF47" s="57"/>
      <c r="BG47" s="57"/>
      <c r="BH47" s="56"/>
      <c r="BI47" s="56"/>
      <c r="BJ47" s="56"/>
      <c r="BK47" s="56"/>
      <c r="BL47" s="56"/>
      <c r="BM47" s="57"/>
      <c r="BN47" s="57"/>
      <c r="BO47" s="56"/>
      <c r="BP47" s="56"/>
      <c r="BQ47" s="56"/>
      <c r="BR47" s="56"/>
      <c r="BS47" s="56"/>
      <c r="BT47" s="57"/>
      <c r="BU47" s="57"/>
      <c r="BV47" s="56"/>
      <c r="BW47" s="56"/>
      <c r="BX47" s="56"/>
      <c r="BY47" s="56"/>
      <c r="BZ47" s="56"/>
      <c r="CA47" s="57"/>
      <c r="CB47" s="57"/>
      <c r="CC47" s="56"/>
      <c r="CD47" s="56"/>
      <c r="CE47" s="56"/>
      <c r="CF47" s="56"/>
      <c r="CG47" s="56"/>
      <c r="CH47" s="57"/>
      <c r="CI47" s="57"/>
      <c r="CJ47" s="56"/>
      <c r="CK47" s="56"/>
      <c r="CL47" s="56"/>
      <c r="CM47" s="56"/>
      <c r="CN47" s="56"/>
      <c r="CO47" s="57"/>
      <c r="CP47" s="57"/>
      <c r="CQ47" s="56"/>
      <c r="CR47" s="56"/>
      <c r="CS47" s="56"/>
      <c r="CT47" s="56"/>
      <c r="CU47" s="56"/>
      <c r="CV47" s="57"/>
      <c r="CW47" s="57"/>
      <c r="CX47" s="56"/>
      <c r="CY47" s="56"/>
      <c r="CZ47" s="56"/>
      <c r="DA47" s="56"/>
      <c r="DB47" s="56"/>
      <c r="DC47" s="57"/>
      <c r="DD47" s="57"/>
      <c r="DE47" s="56"/>
      <c r="DF47" s="56"/>
      <c r="DG47" s="56"/>
      <c r="DH47" s="56"/>
      <c r="DI47" s="56"/>
      <c r="DJ47" s="57"/>
      <c r="DK47" s="57"/>
      <c r="DL47" s="56"/>
      <c r="DM47" s="56"/>
      <c r="DN47" s="56"/>
      <c r="DO47" s="56"/>
      <c r="DP47" s="56"/>
      <c r="DQ47" s="57"/>
      <c r="DR47" s="57"/>
      <c r="DS47" s="56"/>
      <c r="DT47" s="56"/>
      <c r="DU47" s="56"/>
      <c r="DV47" s="56"/>
      <c r="DW47" s="56"/>
      <c r="DX47" s="57"/>
      <c r="DY47" s="57"/>
      <c r="DZ47" s="56"/>
      <c r="EA47" s="56"/>
      <c r="EB47" s="56"/>
      <c r="EC47" s="56"/>
      <c r="ED47" s="56"/>
      <c r="EE47" s="57"/>
      <c r="EF47" s="57"/>
      <c r="EG47" s="56"/>
      <c r="EH47" s="56"/>
      <c r="EI47" s="56"/>
      <c r="EJ47" s="56"/>
      <c r="EK47" s="56"/>
      <c r="EL47" s="57"/>
      <c r="EM47" s="57"/>
      <c r="EN47" s="56"/>
      <c r="EO47" s="56"/>
      <c r="EP47" s="56"/>
      <c r="EQ47" s="56"/>
      <c r="ER47" s="56"/>
      <c r="ES47" s="57"/>
      <c r="ET47" s="57"/>
      <c r="EU47" s="56"/>
      <c r="EV47" s="56"/>
      <c r="EW47" s="56"/>
      <c r="EX47" s="56"/>
      <c r="EY47" s="56"/>
      <c r="EZ47" s="57"/>
      <c r="FA47" s="57"/>
      <c r="FB47" s="56"/>
      <c r="FC47" s="56"/>
      <c r="FD47" s="56"/>
      <c r="FE47" s="56"/>
      <c r="FF47" s="56"/>
      <c r="FG47" s="57"/>
      <c r="FH47" s="57"/>
      <c r="FI47" s="56"/>
      <c r="FJ47" s="56"/>
      <c r="FK47" s="56"/>
      <c r="FL47" s="56"/>
      <c r="FM47" s="56"/>
      <c r="FN47" s="57"/>
      <c r="FO47" s="57"/>
    </row>
    <row r="48" spans="1:171" s="64" customFormat="1" ht="18">
      <c r="A48" s="4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48" s="62" t="s">
        <v>73</v>
      </c>
      <c r="C48" s="64" t="s">
        <v>16</v>
      </c>
      <c r="D48" s="51"/>
      <c r="E48" s="61">
        <f t="shared" si="17"/>
        <v>44182</v>
      </c>
      <c r="F48" s="41">
        <f t="shared" si="15"/>
        <v>44184</v>
      </c>
      <c r="G48" s="52">
        <v>3</v>
      </c>
      <c r="H48" s="53">
        <v>0</v>
      </c>
      <c r="I48" s="54">
        <f t="shared" si="16"/>
        <v>2</v>
      </c>
      <c r="J48" s="55"/>
      <c r="K48" s="56"/>
      <c r="L48" s="56"/>
      <c r="M48" s="56"/>
      <c r="N48" s="56"/>
      <c r="O48" s="56"/>
      <c r="P48" s="57"/>
      <c r="Q48" s="57"/>
      <c r="R48" s="56"/>
      <c r="S48" s="56"/>
      <c r="T48" s="56"/>
      <c r="U48" s="56"/>
      <c r="V48" s="56"/>
      <c r="W48" s="57"/>
      <c r="X48" s="57"/>
      <c r="Y48" s="56"/>
      <c r="Z48" s="56"/>
      <c r="AA48" s="56"/>
      <c r="AB48" s="56"/>
      <c r="AC48" s="56"/>
      <c r="AD48" s="57"/>
      <c r="AE48" s="57"/>
      <c r="AF48" s="56"/>
      <c r="AG48" s="56"/>
      <c r="AH48" s="56"/>
      <c r="AI48" s="56"/>
      <c r="AJ48" s="56"/>
      <c r="AK48" s="57"/>
      <c r="AL48" s="57"/>
      <c r="AM48" s="56"/>
      <c r="AN48" s="56"/>
      <c r="AO48" s="56"/>
      <c r="AP48" s="56"/>
      <c r="AQ48" s="56"/>
      <c r="AR48" s="57"/>
      <c r="AS48" s="57"/>
      <c r="AT48" s="56"/>
      <c r="AU48" s="56"/>
      <c r="AV48" s="56"/>
      <c r="AW48" s="56"/>
      <c r="AX48" s="56"/>
      <c r="AY48" s="57"/>
      <c r="AZ48" s="57"/>
      <c r="BA48" s="56"/>
      <c r="BB48" s="56"/>
      <c r="BC48" s="56"/>
      <c r="BD48" s="56"/>
      <c r="BE48" s="56"/>
      <c r="BF48" s="57"/>
      <c r="BG48" s="57"/>
      <c r="BH48" s="56"/>
      <c r="BI48" s="56"/>
      <c r="BJ48" s="56"/>
      <c r="BK48" s="56"/>
      <c r="BL48" s="56"/>
      <c r="BM48" s="57"/>
      <c r="BN48" s="57"/>
      <c r="BO48" s="56"/>
      <c r="BP48" s="56"/>
      <c r="BQ48" s="56"/>
      <c r="BR48" s="56"/>
      <c r="BS48" s="56"/>
      <c r="BT48" s="57"/>
      <c r="BU48" s="57"/>
      <c r="BV48" s="56"/>
      <c r="BW48" s="56"/>
      <c r="BX48" s="56"/>
      <c r="BY48" s="56"/>
      <c r="BZ48" s="56"/>
      <c r="CA48" s="57"/>
      <c r="CB48" s="57"/>
      <c r="CC48" s="56"/>
      <c r="CD48" s="56"/>
      <c r="CE48" s="56"/>
      <c r="CF48" s="56"/>
      <c r="CG48" s="56"/>
      <c r="CH48" s="57"/>
      <c r="CI48" s="57"/>
      <c r="CJ48" s="56"/>
      <c r="CK48" s="56"/>
      <c r="CL48" s="56"/>
      <c r="CM48" s="56"/>
      <c r="CN48" s="56"/>
      <c r="CO48" s="57"/>
      <c r="CP48" s="57"/>
      <c r="CQ48" s="56"/>
      <c r="CR48" s="56"/>
      <c r="CS48" s="56"/>
      <c r="CT48" s="56"/>
      <c r="CU48" s="56"/>
      <c r="CV48" s="57"/>
      <c r="CW48" s="57"/>
      <c r="CX48" s="56"/>
      <c r="CY48" s="56"/>
      <c r="CZ48" s="56"/>
      <c r="DA48" s="56"/>
      <c r="DB48" s="56"/>
      <c r="DC48" s="57"/>
      <c r="DD48" s="57"/>
      <c r="DE48" s="56"/>
      <c r="DF48" s="56"/>
      <c r="DG48" s="56"/>
      <c r="DH48" s="56"/>
      <c r="DI48" s="56"/>
      <c r="DJ48" s="57"/>
      <c r="DK48" s="57"/>
      <c r="DL48" s="56"/>
      <c r="DM48" s="56"/>
      <c r="DN48" s="56"/>
      <c r="DO48" s="56"/>
      <c r="DP48" s="56"/>
      <c r="DQ48" s="57"/>
      <c r="DR48" s="57"/>
      <c r="DS48" s="56"/>
      <c r="DT48" s="56"/>
      <c r="DU48" s="56"/>
      <c r="DV48" s="56"/>
      <c r="DW48" s="56"/>
      <c r="DX48" s="57"/>
      <c r="DY48" s="57"/>
      <c r="DZ48" s="56"/>
      <c r="EA48" s="56"/>
      <c r="EB48" s="56"/>
      <c r="EC48" s="56"/>
      <c r="ED48" s="56"/>
      <c r="EE48" s="57"/>
      <c r="EF48" s="57"/>
      <c r="EG48" s="56"/>
      <c r="EH48" s="56"/>
      <c r="EI48" s="56"/>
      <c r="EJ48" s="56"/>
      <c r="EK48" s="56"/>
      <c r="EL48" s="57"/>
      <c r="EM48" s="57"/>
      <c r="EN48" s="56"/>
      <c r="EO48" s="56"/>
      <c r="EP48" s="56"/>
      <c r="EQ48" s="56"/>
      <c r="ER48" s="56"/>
      <c r="ES48" s="57"/>
      <c r="ET48" s="57"/>
      <c r="EU48" s="56"/>
      <c r="EV48" s="56"/>
      <c r="EW48" s="56"/>
      <c r="EX48" s="56"/>
      <c r="EY48" s="56"/>
      <c r="EZ48" s="57"/>
      <c r="FA48" s="57"/>
      <c r="FB48" s="56"/>
      <c r="FC48" s="56"/>
      <c r="FD48" s="56"/>
      <c r="FE48" s="56"/>
      <c r="FF48" s="56"/>
      <c r="FG48" s="57"/>
      <c r="FH48" s="57"/>
      <c r="FI48" s="56"/>
      <c r="FJ48" s="56"/>
      <c r="FK48" s="56"/>
      <c r="FL48" s="56"/>
      <c r="FM48" s="56"/>
      <c r="FN48" s="57"/>
      <c r="FO48" s="57"/>
    </row>
    <row r="49" spans="1:171" s="64" customFormat="1" ht="18">
      <c r="A49" s="49" t="s">
        <v>74</v>
      </c>
      <c r="B49" s="62" t="s">
        <v>75</v>
      </c>
      <c r="C49" s="64" t="s">
        <v>16</v>
      </c>
      <c r="D49" s="51"/>
      <c r="E49" s="61">
        <f t="shared" si="17"/>
        <v>44184</v>
      </c>
      <c r="F49" s="41">
        <f t="shared" si="15"/>
        <v>44186</v>
      </c>
      <c r="G49" s="52">
        <v>3</v>
      </c>
      <c r="H49" s="53">
        <v>0</v>
      </c>
      <c r="I49" s="54">
        <f t="shared" si="16"/>
        <v>1</v>
      </c>
      <c r="J49" s="55"/>
      <c r="K49" s="56"/>
      <c r="L49" s="56"/>
      <c r="M49" s="56"/>
      <c r="N49" s="56"/>
      <c r="O49" s="56"/>
      <c r="P49" s="57"/>
      <c r="Q49" s="57"/>
      <c r="R49" s="56"/>
      <c r="S49" s="56"/>
      <c r="T49" s="56"/>
      <c r="U49" s="56"/>
      <c r="V49" s="56"/>
      <c r="W49" s="57"/>
      <c r="X49" s="57"/>
      <c r="Y49" s="56"/>
      <c r="Z49" s="56"/>
      <c r="AA49" s="56"/>
      <c r="AB49" s="56"/>
      <c r="AC49" s="56"/>
      <c r="AD49" s="57"/>
      <c r="AE49" s="57"/>
      <c r="AF49" s="56"/>
      <c r="AG49" s="56"/>
      <c r="AH49" s="56"/>
      <c r="AI49" s="56"/>
      <c r="AJ49" s="56"/>
      <c r="AK49" s="57"/>
      <c r="AL49" s="57"/>
      <c r="AM49" s="56"/>
      <c r="AN49" s="56"/>
      <c r="AO49" s="56"/>
      <c r="AP49" s="56"/>
      <c r="AQ49" s="56"/>
      <c r="AR49" s="57"/>
      <c r="AS49" s="57"/>
      <c r="AT49" s="56"/>
      <c r="AU49" s="56"/>
      <c r="AV49" s="56"/>
      <c r="AW49" s="56"/>
      <c r="AX49" s="56"/>
      <c r="AY49" s="57"/>
      <c r="AZ49" s="57"/>
      <c r="BA49" s="56"/>
      <c r="BB49" s="56"/>
      <c r="BC49" s="56"/>
      <c r="BD49" s="56"/>
      <c r="BE49" s="56"/>
      <c r="BF49" s="57"/>
      <c r="BG49" s="57"/>
      <c r="BH49" s="56"/>
      <c r="BI49" s="56"/>
      <c r="BJ49" s="56"/>
      <c r="BK49" s="56"/>
      <c r="BL49" s="56"/>
      <c r="BM49" s="57"/>
      <c r="BN49" s="57"/>
      <c r="BO49" s="56"/>
      <c r="BP49" s="56"/>
      <c r="BQ49" s="56"/>
      <c r="BR49" s="56"/>
      <c r="BS49" s="56"/>
      <c r="BT49" s="57"/>
      <c r="BU49" s="57"/>
      <c r="BV49" s="56"/>
      <c r="BW49" s="56"/>
      <c r="BX49" s="56"/>
      <c r="BY49" s="56"/>
      <c r="BZ49" s="56"/>
      <c r="CA49" s="57"/>
      <c r="CB49" s="57"/>
      <c r="CC49" s="56"/>
      <c r="CD49" s="56"/>
      <c r="CE49" s="56"/>
      <c r="CF49" s="56"/>
      <c r="CG49" s="56"/>
      <c r="CH49" s="57"/>
      <c r="CI49" s="57"/>
      <c r="CJ49" s="56"/>
      <c r="CK49" s="56"/>
      <c r="CL49" s="56"/>
      <c r="CM49" s="56"/>
      <c r="CN49" s="56"/>
      <c r="CO49" s="57"/>
      <c r="CP49" s="57"/>
      <c r="CQ49" s="56"/>
      <c r="CR49" s="56"/>
      <c r="CS49" s="56"/>
      <c r="CT49" s="56"/>
      <c r="CU49" s="56"/>
      <c r="CV49" s="57"/>
      <c r="CW49" s="57"/>
      <c r="CX49" s="56"/>
      <c r="CY49" s="56"/>
      <c r="CZ49" s="56"/>
      <c r="DA49" s="56"/>
      <c r="DB49" s="56"/>
      <c r="DC49" s="57"/>
      <c r="DD49" s="57"/>
      <c r="DE49" s="56"/>
      <c r="DF49" s="56"/>
      <c r="DG49" s="56"/>
      <c r="DH49" s="56"/>
      <c r="DI49" s="56"/>
      <c r="DJ49" s="57"/>
      <c r="DK49" s="57"/>
      <c r="DL49" s="56"/>
      <c r="DM49" s="56"/>
      <c r="DN49" s="56"/>
      <c r="DO49" s="56"/>
      <c r="DP49" s="56"/>
      <c r="DQ49" s="57"/>
      <c r="DR49" s="57"/>
      <c r="DS49" s="56"/>
      <c r="DT49" s="56"/>
      <c r="DU49" s="56"/>
      <c r="DV49" s="56"/>
      <c r="DW49" s="56"/>
      <c r="DX49" s="57"/>
      <c r="DY49" s="57"/>
      <c r="DZ49" s="56"/>
      <c r="EA49" s="56"/>
      <c r="EB49" s="56"/>
      <c r="EC49" s="56"/>
      <c r="ED49" s="56"/>
      <c r="EE49" s="57"/>
      <c r="EF49" s="57"/>
      <c r="EG49" s="56"/>
      <c r="EH49" s="56"/>
      <c r="EI49" s="56"/>
      <c r="EJ49" s="56"/>
      <c r="EK49" s="56"/>
      <c r="EL49" s="57"/>
      <c r="EM49" s="57"/>
      <c r="EN49" s="56"/>
      <c r="EO49" s="56"/>
      <c r="EP49" s="56"/>
      <c r="EQ49" s="56"/>
      <c r="ER49" s="56"/>
      <c r="ES49" s="57"/>
      <c r="ET49" s="57"/>
      <c r="EU49" s="56"/>
      <c r="EV49" s="56"/>
      <c r="EW49" s="56"/>
      <c r="EX49" s="56"/>
      <c r="EY49" s="56"/>
      <c r="EZ49" s="57"/>
      <c r="FA49" s="57"/>
      <c r="FB49" s="56"/>
      <c r="FC49" s="56"/>
      <c r="FD49" s="56"/>
      <c r="FE49" s="56"/>
      <c r="FF49" s="56"/>
      <c r="FG49" s="57"/>
      <c r="FH49" s="57"/>
      <c r="FI49" s="56"/>
      <c r="FJ49" s="56"/>
      <c r="FK49" s="56"/>
      <c r="FL49" s="56"/>
      <c r="FM49" s="56"/>
      <c r="FN49" s="57"/>
      <c r="FO49" s="57"/>
    </row>
    <row r="50" spans="1:171" s="64" customFormat="1" ht="18">
      <c r="A50" s="49" t="s">
        <v>76</v>
      </c>
      <c r="B50" s="62" t="s">
        <v>77</v>
      </c>
      <c r="C50" s="64" t="s">
        <v>16</v>
      </c>
      <c r="D50" s="51"/>
      <c r="E50" s="61">
        <f t="shared" si="17"/>
        <v>44186</v>
      </c>
      <c r="F50" s="41">
        <f t="shared" si="15"/>
        <v>44188</v>
      </c>
      <c r="G50" s="52">
        <v>3</v>
      </c>
      <c r="H50" s="53">
        <v>0</v>
      </c>
      <c r="I50" s="54">
        <f t="shared" si="16"/>
        <v>3</v>
      </c>
      <c r="J50" s="55"/>
      <c r="K50" s="56"/>
      <c r="L50" s="56"/>
      <c r="M50" s="56"/>
      <c r="N50" s="56"/>
      <c r="O50" s="56"/>
      <c r="P50" s="57"/>
      <c r="Q50" s="57"/>
      <c r="R50" s="56"/>
      <c r="S50" s="56"/>
      <c r="T50" s="56"/>
      <c r="U50" s="56"/>
      <c r="V50" s="56"/>
      <c r="W50" s="57"/>
      <c r="X50" s="57"/>
      <c r="Y50" s="56"/>
      <c r="Z50" s="56"/>
      <c r="AA50" s="56"/>
      <c r="AB50" s="56"/>
      <c r="AC50" s="56"/>
      <c r="AD50" s="57"/>
      <c r="AE50" s="57"/>
      <c r="AF50" s="56"/>
      <c r="AG50" s="56"/>
      <c r="AH50" s="56"/>
      <c r="AI50" s="56"/>
      <c r="AJ50" s="56"/>
      <c r="AK50" s="57"/>
      <c r="AL50" s="57"/>
      <c r="AM50" s="56"/>
      <c r="AN50" s="56"/>
      <c r="AO50" s="56"/>
      <c r="AP50" s="56"/>
      <c r="AQ50" s="56"/>
      <c r="AR50" s="57"/>
      <c r="AS50" s="57"/>
      <c r="AT50" s="56"/>
      <c r="AU50" s="56"/>
      <c r="AV50" s="56"/>
      <c r="AW50" s="56"/>
      <c r="AX50" s="56"/>
      <c r="AY50" s="57"/>
      <c r="AZ50" s="57"/>
      <c r="BA50" s="56"/>
      <c r="BB50" s="56"/>
      <c r="BC50" s="56"/>
      <c r="BD50" s="56"/>
      <c r="BE50" s="56"/>
      <c r="BF50" s="57"/>
      <c r="BG50" s="57"/>
      <c r="BH50" s="56"/>
      <c r="BI50" s="56"/>
      <c r="BJ50" s="56"/>
      <c r="BK50" s="56"/>
      <c r="BL50" s="56"/>
      <c r="BM50" s="57"/>
      <c r="BN50" s="57"/>
      <c r="BO50" s="56"/>
      <c r="BP50" s="56"/>
      <c r="BQ50" s="56"/>
      <c r="BR50" s="56"/>
      <c r="BS50" s="56"/>
      <c r="BT50" s="57"/>
      <c r="BU50" s="57"/>
      <c r="BV50" s="56"/>
      <c r="BW50" s="56"/>
      <c r="BX50" s="56"/>
      <c r="BY50" s="56"/>
      <c r="BZ50" s="56"/>
      <c r="CA50" s="57"/>
      <c r="CB50" s="57"/>
      <c r="CC50" s="56"/>
      <c r="CD50" s="56"/>
      <c r="CE50" s="56"/>
      <c r="CF50" s="56"/>
      <c r="CG50" s="56"/>
      <c r="CH50" s="57"/>
      <c r="CI50" s="57"/>
      <c r="CJ50" s="56"/>
      <c r="CK50" s="56"/>
      <c r="CL50" s="56"/>
      <c r="CM50" s="56"/>
      <c r="CN50" s="56"/>
      <c r="CO50" s="57"/>
      <c r="CP50" s="57"/>
      <c r="CQ50" s="56"/>
      <c r="CR50" s="56"/>
      <c r="CS50" s="56"/>
      <c r="CT50" s="56"/>
      <c r="CU50" s="56"/>
      <c r="CV50" s="57"/>
      <c r="CW50" s="57"/>
      <c r="CX50" s="56"/>
      <c r="CY50" s="56"/>
      <c r="CZ50" s="56"/>
      <c r="DA50" s="56"/>
      <c r="DB50" s="56"/>
      <c r="DC50" s="57"/>
      <c r="DD50" s="57"/>
      <c r="DE50" s="56"/>
      <c r="DF50" s="56"/>
      <c r="DG50" s="56"/>
      <c r="DH50" s="56"/>
      <c r="DI50" s="56"/>
      <c r="DJ50" s="57"/>
      <c r="DK50" s="57"/>
      <c r="DL50" s="56"/>
      <c r="DM50" s="56"/>
      <c r="DN50" s="56"/>
      <c r="DO50" s="56"/>
      <c r="DP50" s="56"/>
      <c r="DQ50" s="57"/>
      <c r="DR50" s="57"/>
      <c r="DS50" s="56"/>
      <c r="DT50" s="56"/>
      <c r="DU50" s="56"/>
      <c r="DV50" s="56"/>
      <c r="DW50" s="56"/>
      <c r="DX50" s="57"/>
      <c r="DY50" s="57"/>
      <c r="DZ50" s="56"/>
      <c r="EA50" s="56"/>
      <c r="EB50" s="56"/>
      <c r="EC50" s="56"/>
      <c r="ED50" s="56"/>
      <c r="EE50" s="57"/>
      <c r="EF50" s="57"/>
      <c r="EG50" s="56"/>
      <c r="EH50" s="56"/>
      <c r="EI50" s="56"/>
      <c r="EJ50" s="56"/>
      <c r="EK50" s="56"/>
      <c r="EL50" s="57"/>
      <c r="EM50" s="57"/>
      <c r="EN50" s="56"/>
      <c r="EO50" s="56"/>
      <c r="EP50" s="56"/>
      <c r="EQ50" s="56"/>
      <c r="ER50" s="56"/>
      <c r="ES50" s="57"/>
      <c r="ET50" s="57"/>
      <c r="EU50" s="56"/>
      <c r="EV50" s="56"/>
      <c r="EW50" s="56"/>
      <c r="EX50" s="56"/>
      <c r="EY50" s="56"/>
      <c r="EZ50" s="57"/>
      <c r="FA50" s="57"/>
      <c r="FB50" s="56"/>
      <c r="FC50" s="56"/>
      <c r="FD50" s="56"/>
      <c r="FE50" s="56"/>
      <c r="FF50" s="56"/>
      <c r="FG50" s="57"/>
      <c r="FH50" s="57"/>
      <c r="FI50" s="56"/>
      <c r="FJ50" s="56"/>
      <c r="FK50" s="56"/>
      <c r="FL50" s="56"/>
      <c r="FM50" s="56"/>
      <c r="FN50" s="57"/>
      <c r="FO50" s="57"/>
    </row>
    <row r="51" spans="1:171" s="64" customFormat="1" ht="18">
      <c r="A51" s="49" t="s">
        <v>78</v>
      </c>
      <c r="B51" s="62" t="s">
        <v>58</v>
      </c>
      <c r="C51" s="64" t="s">
        <v>16</v>
      </c>
      <c r="D51" s="51"/>
      <c r="E51" s="61">
        <f t="shared" si="17"/>
        <v>44188</v>
      </c>
      <c r="F51" s="41">
        <f t="shared" si="15"/>
        <v>44191</v>
      </c>
      <c r="G51" s="52">
        <v>4</v>
      </c>
      <c r="H51" s="53">
        <v>0</v>
      </c>
      <c r="I51" s="54">
        <f t="shared" si="16"/>
        <v>3</v>
      </c>
      <c r="J51" s="55"/>
      <c r="K51" s="56"/>
      <c r="L51" s="56"/>
      <c r="M51" s="56"/>
      <c r="N51" s="56"/>
      <c r="O51" s="56"/>
      <c r="P51" s="57"/>
      <c r="Q51" s="57"/>
      <c r="R51" s="56"/>
      <c r="S51" s="56"/>
      <c r="T51" s="56"/>
      <c r="U51" s="56"/>
      <c r="V51" s="56"/>
      <c r="W51" s="57"/>
      <c r="X51" s="57"/>
      <c r="Y51" s="56"/>
      <c r="Z51" s="56"/>
      <c r="AA51" s="56"/>
      <c r="AB51" s="56"/>
      <c r="AC51" s="56"/>
      <c r="AD51" s="57"/>
      <c r="AE51" s="57"/>
      <c r="AF51" s="56"/>
      <c r="AG51" s="56"/>
      <c r="AH51" s="56"/>
      <c r="AI51" s="56"/>
      <c r="AJ51" s="56"/>
      <c r="AK51" s="57"/>
      <c r="AL51" s="57"/>
      <c r="AM51" s="56"/>
      <c r="AN51" s="56"/>
      <c r="AO51" s="56"/>
      <c r="AP51" s="56"/>
      <c r="AQ51" s="56"/>
      <c r="AR51" s="57"/>
      <c r="AS51" s="57"/>
      <c r="AT51" s="56"/>
      <c r="AU51" s="56"/>
      <c r="AV51" s="56"/>
      <c r="AW51" s="56"/>
      <c r="AX51" s="56"/>
      <c r="AY51" s="57"/>
      <c r="AZ51" s="57"/>
      <c r="BA51" s="56"/>
      <c r="BB51" s="56"/>
      <c r="BC51" s="56"/>
      <c r="BD51" s="56"/>
      <c r="BE51" s="56"/>
      <c r="BF51" s="57"/>
      <c r="BG51" s="57"/>
      <c r="BH51" s="56"/>
      <c r="BI51" s="56"/>
      <c r="BJ51" s="56"/>
      <c r="BK51" s="56"/>
      <c r="BL51" s="56"/>
      <c r="BM51" s="57"/>
      <c r="BN51" s="57"/>
      <c r="BO51" s="56"/>
      <c r="BP51" s="56"/>
      <c r="BQ51" s="56"/>
      <c r="BR51" s="56"/>
      <c r="BS51" s="56"/>
      <c r="BT51" s="57"/>
      <c r="BU51" s="57"/>
      <c r="BV51" s="56"/>
      <c r="BW51" s="56"/>
      <c r="BX51" s="56"/>
      <c r="BY51" s="56"/>
      <c r="BZ51" s="56"/>
      <c r="CA51" s="57"/>
      <c r="CB51" s="57"/>
      <c r="CC51" s="56"/>
      <c r="CD51" s="56"/>
      <c r="CE51" s="56"/>
      <c r="CF51" s="56"/>
      <c r="CG51" s="56"/>
      <c r="CH51" s="57"/>
      <c r="CI51" s="57"/>
      <c r="CJ51" s="56"/>
      <c r="CK51" s="56"/>
      <c r="CL51" s="56"/>
      <c r="CM51" s="56"/>
      <c r="CN51" s="56"/>
      <c r="CO51" s="57"/>
      <c r="CP51" s="57"/>
      <c r="CQ51" s="56"/>
      <c r="CR51" s="56"/>
      <c r="CS51" s="56"/>
      <c r="CT51" s="56"/>
      <c r="CU51" s="56"/>
      <c r="CV51" s="57"/>
      <c r="CW51" s="57"/>
      <c r="CX51" s="56"/>
      <c r="CY51" s="56"/>
      <c r="CZ51" s="56"/>
      <c r="DA51" s="56"/>
      <c r="DB51" s="56"/>
      <c r="DC51" s="57"/>
      <c r="DD51" s="57"/>
      <c r="DE51" s="56"/>
      <c r="DF51" s="56"/>
      <c r="DG51" s="56"/>
      <c r="DH51" s="56"/>
      <c r="DI51" s="56"/>
      <c r="DJ51" s="57"/>
      <c r="DK51" s="57"/>
      <c r="DL51" s="56"/>
      <c r="DM51" s="56"/>
      <c r="DN51" s="56"/>
      <c r="DO51" s="56"/>
      <c r="DP51" s="56"/>
      <c r="DQ51" s="57"/>
      <c r="DR51" s="57"/>
      <c r="DS51" s="56"/>
      <c r="DT51" s="56"/>
      <c r="DU51" s="56"/>
      <c r="DV51" s="56"/>
      <c r="DW51" s="56"/>
      <c r="DX51" s="57"/>
      <c r="DY51" s="57"/>
      <c r="DZ51" s="56"/>
      <c r="EA51" s="56"/>
      <c r="EB51" s="56"/>
      <c r="EC51" s="56"/>
      <c r="ED51" s="56"/>
      <c r="EE51" s="57"/>
      <c r="EF51" s="57"/>
      <c r="EG51" s="56"/>
      <c r="EH51" s="56"/>
      <c r="EI51" s="56"/>
      <c r="EJ51" s="56"/>
      <c r="EK51" s="56"/>
      <c r="EL51" s="57"/>
      <c r="EM51" s="57"/>
      <c r="EN51" s="56"/>
      <c r="EO51" s="56"/>
      <c r="EP51" s="56"/>
      <c r="EQ51" s="56"/>
      <c r="ER51" s="56"/>
      <c r="ES51" s="57"/>
      <c r="ET51" s="57"/>
      <c r="EU51" s="56"/>
      <c r="EV51" s="56"/>
      <c r="EW51" s="56"/>
      <c r="EX51" s="56"/>
      <c r="EY51" s="56"/>
      <c r="EZ51" s="57"/>
      <c r="FA51" s="57"/>
      <c r="FB51" s="56"/>
      <c r="FC51" s="56"/>
      <c r="FD51" s="56"/>
      <c r="FE51" s="56"/>
      <c r="FF51" s="56"/>
      <c r="FG51" s="57"/>
      <c r="FH51" s="57"/>
      <c r="FI51" s="56"/>
      <c r="FJ51" s="56"/>
      <c r="FK51" s="56"/>
      <c r="FL51" s="56"/>
      <c r="FM51" s="56"/>
      <c r="FN51" s="57"/>
      <c r="FO51" s="57"/>
    </row>
    <row r="52" spans="1:171" s="64" customFormat="1" ht="18">
      <c r="A52" s="49" t="s">
        <v>79</v>
      </c>
      <c r="B52" s="62" t="s">
        <v>80</v>
      </c>
      <c r="C52" s="64" t="s">
        <v>16</v>
      </c>
      <c r="D52" s="51"/>
      <c r="E52" s="61">
        <f t="shared" si="17"/>
        <v>44191</v>
      </c>
      <c r="F52" s="41">
        <f t="shared" si="15"/>
        <v>44193</v>
      </c>
      <c r="G52" s="52">
        <v>3</v>
      </c>
      <c r="H52" s="53">
        <v>0</v>
      </c>
      <c r="I52" s="54">
        <f t="shared" si="16"/>
        <v>1</v>
      </c>
      <c r="J52" s="55"/>
      <c r="K52" s="56"/>
      <c r="L52" s="56"/>
      <c r="M52" s="56"/>
      <c r="N52" s="56"/>
      <c r="O52" s="56"/>
      <c r="P52" s="57"/>
      <c r="Q52" s="57"/>
      <c r="R52" s="56"/>
      <c r="S52" s="56"/>
      <c r="T52" s="56"/>
      <c r="U52" s="56"/>
      <c r="V52" s="56"/>
      <c r="W52" s="57"/>
      <c r="X52" s="57"/>
      <c r="Y52" s="56"/>
      <c r="Z52" s="56"/>
      <c r="AA52" s="56"/>
      <c r="AB52" s="56"/>
      <c r="AC52" s="56"/>
      <c r="AD52" s="57"/>
      <c r="AE52" s="57"/>
      <c r="AF52" s="56"/>
      <c r="AG52" s="56"/>
      <c r="AH52" s="56"/>
      <c r="AI52" s="56"/>
      <c r="AJ52" s="56"/>
      <c r="AK52" s="57"/>
      <c r="AL52" s="57"/>
      <c r="AM52" s="56"/>
      <c r="AN52" s="56"/>
      <c r="AO52" s="56"/>
      <c r="AP52" s="56"/>
      <c r="AQ52" s="56"/>
      <c r="AR52" s="57"/>
      <c r="AS52" s="57"/>
      <c r="AT52" s="56"/>
      <c r="AU52" s="56"/>
      <c r="AV52" s="56"/>
      <c r="AW52" s="56"/>
      <c r="AX52" s="56"/>
      <c r="AY52" s="57"/>
      <c r="AZ52" s="57"/>
      <c r="BA52" s="56"/>
      <c r="BB52" s="56"/>
      <c r="BC52" s="56"/>
      <c r="BD52" s="56"/>
      <c r="BE52" s="56"/>
      <c r="BF52" s="57"/>
      <c r="BG52" s="57"/>
      <c r="BH52" s="56"/>
      <c r="BI52" s="56"/>
      <c r="BJ52" s="56"/>
      <c r="BK52" s="56"/>
      <c r="BL52" s="56"/>
      <c r="BM52" s="57"/>
      <c r="BN52" s="57"/>
      <c r="BO52" s="56"/>
      <c r="BP52" s="56"/>
      <c r="BQ52" s="56"/>
      <c r="BR52" s="56"/>
      <c r="BS52" s="56"/>
      <c r="BT52" s="57"/>
      <c r="BU52" s="57"/>
      <c r="BV52" s="56"/>
      <c r="BW52" s="56"/>
      <c r="BX52" s="56"/>
      <c r="BY52" s="56"/>
      <c r="BZ52" s="56"/>
      <c r="CA52" s="57"/>
      <c r="CB52" s="57"/>
      <c r="CC52" s="56"/>
      <c r="CD52" s="56"/>
      <c r="CE52" s="56"/>
      <c r="CF52" s="56"/>
      <c r="CG52" s="56"/>
      <c r="CH52" s="57"/>
      <c r="CI52" s="57"/>
      <c r="CJ52" s="56"/>
      <c r="CK52" s="56"/>
      <c r="CL52" s="56"/>
      <c r="CM52" s="56"/>
      <c r="CN52" s="56"/>
      <c r="CO52" s="57"/>
      <c r="CP52" s="57"/>
      <c r="CQ52" s="56"/>
      <c r="CR52" s="56"/>
      <c r="CS52" s="56"/>
      <c r="CT52" s="56"/>
      <c r="CU52" s="56"/>
      <c r="CV52" s="57"/>
      <c r="CW52" s="57"/>
      <c r="CX52" s="56"/>
      <c r="CY52" s="56"/>
      <c r="CZ52" s="56"/>
      <c r="DA52" s="56"/>
      <c r="DB52" s="56"/>
      <c r="DC52" s="57"/>
      <c r="DD52" s="57"/>
      <c r="DE52" s="56"/>
      <c r="DF52" s="56"/>
      <c r="DG52" s="56"/>
      <c r="DH52" s="56"/>
      <c r="DI52" s="56"/>
      <c r="DJ52" s="57"/>
      <c r="DK52" s="57"/>
      <c r="DL52" s="56"/>
      <c r="DM52" s="56"/>
      <c r="DN52" s="56"/>
      <c r="DO52" s="56"/>
      <c r="DP52" s="56"/>
      <c r="DQ52" s="57"/>
      <c r="DR52" s="57"/>
      <c r="DS52" s="56"/>
      <c r="DT52" s="56"/>
      <c r="DU52" s="56"/>
      <c r="DV52" s="56"/>
      <c r="DW52" s="56"/>
      <c r="DX52" s="57"/>
      <c r="DY52" s="57"/>
      <c r="DZ52" s="56"/>
      <c r="EA52" s="56"/>
      <c r="EB52" s="56"/>
      <c r="EC52" s="56"/>
      <c r="ED52" s="56"/>
      <c r="EE52" s="57"/>
      <c r="EF52" s="57"/>
      <c r="EG52" s="56"/>
      <c r="EH52" s="56"/>
      <c r="EI52" s="56"/>
      <c r="EJ52" s="56"/>
      <c r="EK52" s="56"/>
      <c r="EL52" s="57"/>
      <c r="EM52" s="57"/>
      <c r="EN52" s="56"/>
      <c r="EO52" s="56"/>
      <c r="EP52" s="56"/>
      <c r="EQ52" s="56"/>
      <c r="ER52" s="56"/>
      <c r="ES52" s="57"/>
      <c r="ET52" s="57"/>
      <c r="EU52" s="56"/>
      <c r="EV52" s="56"/>
      <c r="EW52" s="56"/>
      <c r="EX52" s="56"/>
      <c r="EY52" s="56"/>
      <c r="EZ52" s="57"/>
      <c r="FA52" s="57"/>
      <c r="FB52" s="56"/>
      <c r="FC52" s="56"/>
      <c r="FD52" s="56"/>
      <c r="FE52" s="56"/>
      <c r="FF52" s="56"/>
      <c r="FG52" s="57"/>
      <c r="FH52" s="57"/>
      <c r="FI52" s="56"/>
      <c r="FJ52" s="56"/>
      <c r="FK52" s="56"/>
      <c r="FL52" s="56"/>
      <c r="FM52" s="56"/>
      <c r="FN52" s="57"/>
      <c r="FO52" s="57"/>
    </row>
    <row r="53" spans="1:171" s="64" customFormat="1" ht="18">
      <c r="A53" s="49" t="s">
        <v>81</v>
      </c>
      <c r="B53" s="62" t="s">
        <v>82</v>
      </c>
      <c r="C53" s="64" t="s">
        <v>16</v>
      </c>
      <c r="D53" s="51"/>
      <c r="E53" s="61">
        <f t="shared" si="17"/>
        <v>44193</v>
      </c>
      <c r="F53" s="41">
        <f t="shared" si="15"/>
        <v>44195</v>
      </c>
      <c r="G53" s="52">
        <v>3</v>
      </c>
      <c r="H53" s="53">
        <v>0</v>
      </c>
      <c r="I53" s="54">
        <f t="shared" si="16"/>
        <v>3</v>
      </c>
      <c r="J53" s="55"/>
      <c r="K53" s="56"/>
      <c r="L53" s="56"/>
      <c r="M53" s="56"/>
      <c r="N53" s="56"/>
      <c r="O53" s="56"/>
      <c r="P53" s="57"/>
      <c r="Q53" s="57"/>
      <c r="R53" s="56"/>
      <c r="S53" s="56"/>
      <c r="T53" s="56"/>
      <c r="U53" s="56"/>
      <c r="V53" s="56"/>
      <c r="W53" s="57"/>
      <c r="X53" s="57"/>
      <c r="Y53" s="56"/>
      <c r="Z53" s="56"/>
      <c r="AA53" s="56"/>
      <c r="AB53" s="56"/>
      <c r="AC53" s="56"/>
      <c r="AD53" s="57"/>
      <c r="AE53" s="57"/>
      <c r="AF53" s="56"/>
      <c r="AG53" s="56"/>
      <c r="AH53" s="56"/>
      <c r="AI53" s="56"/>
      <c r="AJ53" s="56"/>
      <c r="AK53" s="57"/>
      <c r="AL53" s="57"/>
      <c r="AM53" s="56"/>
      <c r="AN53" s="56"/>
      <c r="AO53" s="56"/>
      <c r="AP53" s="56"/>
      <c r="AQ53" s="56"/>
      <c r="AR53" s="57"/>
      <c r="AS53" s="57"/>
      <c r="AT53" s="56"/>
      <c r="AU53" s="56"/>
      <c r="AV53" s="56"/>
      <c r="AW53" s="56"/>
      <c r="AX53" s="56"/>
      <c r="AY53" s="57"/>
      <c r="AZ53" s="57"/>
      <c r="BA53" s="56"/>
      <c r="BB53" s="56"/>
      <c r="BC53" s="56"/>
      <c r="BD53" s="56"/>
      <c r="BE53" s="56"/>
      <c r="BF53" s="57"/>
      <c r="BG53" s="57"/>
      <c r="BH53" s="56"/>
      <c r="BI53" s="56"/>
      <c r="BJ53" s="56"/>
      <c r="BK53" s="56"/>
      <c r="BL53" s="56"/>
      <c r="BM53" s="57"/>
      <c r="BN53" s="57"/>
      <c r="BO53" s="56"/>
      <c r="BP53" s="56"/>
      <c r="BQ53" s="56"/>
      <c r="BR53" s="56"/>
      <c r="BS53" s="56"/>
      <c r="BT53" s="57"/>
      <c r="BU53" s="57"/>
      <c r="BV53" s="56"/>
      <c r="BW53" s="56"/>
      <c r="BX53" s="56"/>
      <c r="BY53" s="56"/>
      <c r="BZ53" s="56"/>
      <c r="CA53" s="57"/>
      <c r="CB53" s="57"/>
      <c r="CC53" s="56"/>
      <c r="CD53" s="56"/>
      <c r="CE53" s="56"/>
      <c r="CF53" s="56"/>
      <c r="CG53" s="56"/>
      <c r="CH53" s="57"/>
      <c r="CI53" s="57"/>
      <c r="CJ53" s="56"/>
      <c r="CK53" s="56"/>
      <c r="CL53" s="56"/>
      <c r="CM53" s="56"/>
      <c r="CN53" s="56"/>
      <c r="CO53" s="57"/>
      <c r="CP53" s="57"/>
      <c r="CQ53" s="56"/>
      <c r="CR53" s="56"/>
      <c r="CS53" s="56"/>
      <c r="CT53" s="56"/>
      <c r="CU53" s="56"/>
      <c r="CV53" s="57"/>
      <c r="CW53" s="57"/>
      <c r="CX53" s="56"/>
      <c r="CY53" s="56"/>
      <c r="CZ53" s="56"/>
      <c r="DA53" s="56"/>
      <c r="DB53" s="56"/>
      <c r="DC53" s="57"/>
      <c r="DD53" s="57"/>
      <c r="DE53" s="56"/>
      <c r="DF53" s="56"/>
      <c r="DG53" s="56"/>
      <c r="DH53" s="56"/>
      <c r="DI53" s="56"/>
      <c r="DJ53" s="57"/>
      <c r="DK53" s="57"/>
      <c r="DL53" s="56"/>
      <c r="DM53" s="56"/>
      <c r="DN53" s="56"/>
      <c r="DO53" s="56"/>
      <c r="DP53" s="56"/>
      <c r="DQ53" s="57"/>
      <c r="DR53" s="57"/>
      <c r="DS53" s="56"/>
      <c r="DT53" s="56"/>
      <c r="DU53" s="56"/>
      <c r="DV53" s="56"/>
      <c r="DW53" s="56"/>
      <c r="DX53" s="57"/>
      <c r="DY53" s="57"/>
      <c r="DZ53" s="56"/>
      <c r="EA53" s="56"/>
      <c r="EB53" s="56"/>
      <c r="EC53" s="56"/>
      <c r="ED53" s="56"/>
      <c r="EE53" s="57"/>
      <c r="EF53" s="57"/>
      <c r="EG53" s="56"/>
      <c r="EH53" s="56"/>
      <c r="EI53" s="56"/>
      <c r="EJ53" s="56"/>
      <c r="EK53" s="56"/>
      <c r="EL53" s="57"/>
      <c r="EM53" s="57"/>
      <c r="EN53" s="56"/>
      <c r="EO53" s="56"/>
      <c r="EP53" s="56"/>
      <c r="EQ53" s="56"/>
      <c r="ER53" s="56"/>
      <c r="ES53" s="57"/>
      <c r="ET53" s="57"/>
      <c r="EU53" s="56"/>
      <c r="EV53" s="56"/>
      <c r="EW53" s="56"/>
      <c r="EX53" s="56"/>
      <c r="EY53" s="56"/>
      <c r="EZ53" s="57"/>
      <c r="FA53" s="57"/>
      <c r="FB53" s="56"/>
      <c r="FC53" s="56"/>
      <c r="FD53" s="56"/>
      <c r="FE53" s="56"/>
      <c r="FF53" s="56"/>
      <c r="FG53" s="57"/>
      <c r="FH53" s="57"/>
      <c r="FI53" s="56"/>
      <c r="FJ53" s="56"/>
      <c r="FK53" s="56"/>
      <c r="FL53" s="56"/>
      <c r="FM53" s="56"/>
      <c r="FN53" s="57"/>
      <c r="FO53" s="57"/>
    </row>
    <row r="54" spans="1:171" s="64" customFormat="1" ht="18">
      <c r="A54" s="49" t="s">
        <v>83</v>
      </c>
      <c r="B54" s="62" t="s">
        <v>33</v>
      </c>
      <c r="C54" s="64" t="s">
        <v>16</v>
      </c>
      <c r="D54" s="51"/>
      <c r="E54" s="61">
        <f t="shared" si="17"/>
        <v>44195</v>
      </c>
      <c r="F54" s="41">
        <f t="shared" si="15"/>
        <v>44199</v>
      </c>
      <c r="G54" s="52">
        <v>5</v>
      </c>
      <c r="H54" s="53">
        <v>0</v>
      </c>
      <c r="I54" s="54">
        <f t="shared" si="16"/>
        <v>3</v>
      </c>
      <c r="J54" s="55"/>
      <c r="K54" s="56"/>
      <c r="L54" s="56"/>
      <c r="M54" s="56"/>
      <c r="N54" s="56"/>
      <c r="O54" s="56"/>
      <c r="P54" s="57"/>
      <c r="Q54" s="57"/>
      <c r="R54" s="56"/>
      <c r="S54" s="56"/>
      <c r="T54" s="56"/>
      <c r="U54" s="56"/>
      <c r="V54" s="56"/>
      <c r="W54" s="57"/>
      <c r="X54" s="57"/>
      <c r="Y54" s="56"/>
      <c r="Z54" s="56"/>
      <c r="AA54" s="56"/>
      <c r="AB54" s="56"/>
      <c r="AC54" s="56"/>
      <c r="AD54" s="57"/>
      <c r="AE54" s="57"/>
      <c r="AF54" s="56"/>
      <c r="AG54" s="56"/>
      <c r="AH54" s="56"/>
      <c r="AI54" s="56"/>
      <c r="AJ54" s="56"/>
      <c r="AK54" s="57"/>
      <c r="AL54" s="57"/>
      <c r="AM54" s="56"/>
      <c r="AN54" s="56"/>
      <c r="AO54" s="56"/>
      <c r="AP54" s="56"/>
      <c r="AQ54" s="56"/>
      <c r="AR54" s="57"/>
      <c r="AS54" s="57"/>
      <c r="AT54" s="56"/>
      <c r="AU54" s="56"/>
      <c r="AV54" s="56"/>
      <c r="AW54" s="56"/>
      <c r="AX54" s="56"/>
      <c r="AY54" s="57"/>
      <c r="AZ54" s="57"/>
      <c r="BA54" s="56"/>
      <c r="BB54" s="56"/>
      <c r="BC54" s="56"/>
      <c r="BD54" s="56"/>
      <c r="BE54" s="56"/>
      <c r="BF54" s="57"/>
      <c r="BG54" s="57"/>
      <c r="BH54" s="56"/>
      <c r="BI54" s="56"/>
      <c r="BJ54" s="56"/>
      <c r="BK54" s="56"/>
      <c r="BL54" s="56"/>
      <c r="BM54" s="57"/>
      <c r="BN54" s="57"/>
      <c r="BO54" s="56"/>
      <c r="BP54" s="56"/>
      <c r="BQ54" s="56"/>
      <c r="BR54" s="56"/>
      <c r="BS54" s="56"/>
      <c r="BT54" s="57"/>
      <c r="BU54" s="57"/>
      <c r="BV54" s="56"/>
      <c r="BW54" s="56"/>
      <c r="BX54" s="56"/>
      <c r="BY54" s="56"/>
      <c r="BZ54" s="56"/>
      <c r="CA54" s="57"/>
      <c r="CB54" s="57"/>
      <c r="CC54" s="56"/>
      <c r="CD54" s="56"/>
      <c r="CE54" s="56"/>
      <c r="CF54" s="56"/>
      <c r="CG54" s="56"/>
      <c r="CH54" s="57"/>
      <c r="CI54" s="57"/>
      <c r="CJ54" s="56"/>
      <c r="CK54" s="56"/>
      <c r="CL54" s="56"/>
      <c r="CM54" s="56"/>
      <c r="CN54" s="56"/>
      <c r="CO54" s="57"/>
      <c r="CP54" s="57"/>
      <c r="CQ54" s="56"/>
      <c r="CR54" s="56"/>
      <c r="CS54" s="56"/>
      <c r="CT54" s="56"/>
      <c r="CU54" s="56"/>
      <c r="CV54" s="57"/>
      <c r="CW54" s="57"/>
      <c r="CX54" s="56"/>
      <c r="CY54" s="56"/>
      <c r="CZ54" s="56"/>
      <c r="DA54" s="56"/>
      <c r="DB54" s="56"/>
      <c r="DC54" s="57"/>
      <c r="DD54" s="57"/>
      <c r="DE54" s="56"/>
      <c r="DF54" s="56"/>
      <c r="DG54" s="56"/>
      <c r="DH54" s="56"/>
      <c r="DI54" s="56"/>
      <c r="DJ54" s="57"/>
      <c r="DK54" s="57"/>
      <c r="DL54" s="56"/>
      <c r="DM54" s="56"/>
      <c r="DN54" s="56"/>
      <c r="DO54" s="56"/>
      <c r="DP54" s="56"/>
      <c r="DQ54" s="57"/>
      <c r="DR54" s="57"/>
      <c r="DS54" s="56"/>
      <c r="DT54" s="56"/>
      <c r="DU54" s="56"/>
      <c r="DV54" s="56"/>
      <c r="DW54" s="56"/>
      <c r="DX54" s="57"/>
      <c r="DY54" s="57"/>
      <c r="DZ54" s="56"/>
      <c r="EA54" s="56"/>
      <c r="EB54" s="56"/>
      <c r="EC54" s="56"/>
      <c r="ED54" s="56"/>
      <c r="EE54" s="57"/>
      <c r="EF54" s="57"/>
      <c r="EG54" s="56"/>
      <c r="EH54" s="56"/>
      <c r="EI54" s="56"/>
      <c r="EJ54" s="56"/>
      <c r="EK54" s="56"/>
      <c r="EL54" s="57"/>
      <c r="EM54" s="57"/>
      <c r="EN54" s="56"/>
      <c r="EO54" s="56"/>
      <c r="EP54" s="56"/>
      <c r="EQ54" s="56"/>
      <c r="ER54" s="56"/>
      <c r="ES54" s="57"/>
      <c r="ET54" s="57"/>
      <c r="EU54" s="56"/>
      <c r="EV54" s="56"/>
      <c r="EW54" s="56"/>
      <c r="EX54" s="56"/>
      <c r="EY54" s="56"/>
      <c r="EZ54" s="57"/>
      <c r="FA54" s="57"/>
      <c r="FB54" s="56"/>
      <c r="FC54" s="56"/>
      <c r="FD54" s="56"/>
      <c r="FE54" s="56"/>
      <c r="FF54" s="56"/>
      <c r="FG54" s="57"/>
      <c r="FH54" s="57"/>
      <c r="FI54" s="56"/>
      <c r="FJ54" s="56"/>
      <c r="FK54" s="56"/>
      <c r="FL54" s="56"/>
      <c r="FM54" s="56"/>
      <c r="FN54" s="57"/>
      <c r="FO54" s="57"/>
    </row>
    <row r="55" spans="1:171" s="48" customFormat="1" ht="18">
      <c r="A55" s="66" t="str">
        <f>IF(ISERROR(VALUE(SUBSTITUTE(prevWBS,".",""))),"1",IF(ISERROR(FIND("`",SUBSTITUTE(prevWBS,".","`",1))),TEXT(VALUE(prevWBS)+1,"#"),TEXT(VALUE(LEFT(prevWBS,FIND("`",SUBSTITUTE(prevWBS,".","`",1))-1))+1,"#")))</f>
        <v>6</v>
      </c>
      <c r="B55" s="67" t="s">
        <v>84</v>
      </c>
      <c r="D55" s="68"/>
      <c r="E55" s="61">
        <f t="shared" si="17"/>
        <v>44199</v>
      </c>
      <c r="F55" s="41">
        <f t="shared" si="15"/>
        <v>44235</v>
      </c>
      <c r="G55" s="69">
        <f>SUM(G56:G65)</f>
        <v>37</v>
      </c>
      <c r="H55" s="70"/>
      <c r="I55" s="71">
        <f t="shared" si="16"/>
        <v>26</v>
      </c>
      <c r="J55" s="72"/>
      <c r="K55" s="73"/>
      <c r="L55" s="73"/>
      <c r="M55" s="73"/>
      <c r="N55" s="73"/>
      <c r="O55" s="73"/>
      <c r="P55" s="57"/>
      <c r="Q55" s="57"/>
      <c r="R55" s="73"/>
      <c r="S55" s="73"/>
      <c r="T55" s="73"/>
      <c r="U55" s="73"/>
      <c r="V55" s="73"/>
      <c r="W55" s="57"/>
      <c r="X55" s="57"/>
      <c r="Y55" s="73"/>
      <c r="Z55" s="73"/>
      <c r="AA55" s="73"/>
      <c r="AB55" s="73"/>
      <c r="AC55" s="73"/>
      <c r="AD55" s="57"/>
      <c r="AE55" s="57"/>
      <c r="AF55" s="73"/>
      <c r="AG55" s="73"/>
      <c r="AH55" s="73"/>
      <c r="AI55" s="73"/>
      <c r="AJ55" s="73"/>
      <c r="AK55" s="57"/>
      <c r="AL55" s="57"/>
      <c r="AM55" s="73"/>
      <c r="AN55" s="73"/>
      <c r="AO55" s="73"/>
      <c r="AP55" s="73"/>
      <c r="AQ55" s="73"/>
      <c r="AR55" s="57"/>
      <c r="AS55" s="57"/>
      <c r="AT55" s="73"/>
      <c r="AU55" s="73"/>
      <c r="AV55" s="73"/>
      <c r="AW55" s="73"/>
      <c r="AX55" s="73"/>
      <c r="AY55" s="57"/>
      <c r="AZ55" s="57"/>
      <c r="BA55" s="73"/>
      <c r="BB55" s="73"/>
      <c r="BC55" s="73"/>
      <c r="BD55" s="73"/>
      <c r="BE55" s="73"/>
      <c r="BF55" s="57"/>
      <c r="BG55" s="57"/>
      <c r="BH55" s="73"/>
      <c r="BI55" s="73"/>
      <c r="BJ55" s="73"/>
      <c r="BK55" s="73"/>
      <c r="BL55" s="73"/>
      <c r="BM55" s="57"/>
      <c r="BN55" s="57"/>
      <c r="BO55" s="73"/>
      <c r="BP55" s="73"/>
      <c r="BQ55" s="73"/>
      <c r="BR55" s="73"/>
      <c r="BS55" s="73"/>
      <c r="BT55" s="57"/>
      <c r="BU55" s="57"/>
      <c r="BV55" s="73"/>
      <c r="BW55" s="73"/>
      <c r="BX55" s="73"/>
      <c r="BY55" s="73"/>
      <c r="BZ55" s="73"/>
      <c r="CA55" s="57"/>
      <c r="CB55" s="57"/>
      <c r="CC55" s="73"/>
      <c r="CD55" s="73"/>
      <c r="CE55" s="73"/>
      <c r="CF55" s="73"/>
      <c r="CG55" s="73"/>
      <c r="CH55" s="57"/>
      <c r="CI55" s="57"/>
      <c r="CJ55" s="73"/>
      <c r="CK55" s="73"/>
      <c r="CL55" s="73"/>
      <c r="CM55" s="73"/>
      <c r="CN55" s="73"/>
      <c r="CO55" s="57"/>
      <c r="CP55" s="57"/>
      <c r="CQ55" s="73"/>
      <c r="CR55" s="73"/>
      <c r="CS55" s="73"/>
      <c r="CT55" s="73"/>
      <c r="CU55" s="73"/>
      <c r="CV55" s="57"/>
      <c r="CW55" s="57"/>
      <c r="CX55" s="73"/>
      <c r="CY55" s="73"/>
      <c r="CZ55" s="73"/>
      <c r="DA55" s="73"/>
      <c r="DB55" s="73"/>
      <c r="DC55" s="57"/>
      <c r="DD55" s="57"/>
      <c r="DE55" s="73"/>
      <c r="DF55" s="73"/>
      <c r="DG55" s="73"/>
      <c r="DH55" s="73"/>
      <c r="DI55" s="73"/>
      <c r="DJ55" s="57"/>
      <c r="DK55" s="57"/>
      <c r="DL55" s="73"/>
      <c r="DM55" s="73"/>
      <c r="DN55" s="73"/>
      <c r="DO55" s="73"/>
      <c r="DP55" s="73"/>
      <c r="DQ55" s="57"/>
      <c r="DR55" s="57"/>
      <c r="DS55" s="73"/>
      <c r="DT55" s="73"/>
      <c r="DU55" s="73"/>
      <c r="DV55" s="73"/>
      <c r="DW55" s="73"/>
      <c r="DX55" s="57"/>
      <c r="DY55" s="57"/>
      <c r="DZ55" s="73"/>
      <c r="EA55" s="73"/>
      <c r="EB55" s="73"/>
      <c r="EC55" s="73"/>
      <c r="ED55" s="73"/>
      <c r="EE55" s="57"/>
      <c r="EF55" s="57"/>
      <c r="EG55" s="73"/>
      <c r="EH55" s="73"/>
      <c r="EI55" s="73"/>
      <c r="EJ55" s="73"/>
      <c r="EK55" s="73"/>
      <c r="EL55" s="57"/>
      <c r="EM55" s="57"/>
      <c r="EN55" s="73"/>
      <c r="EO55" s="73"/>
      <c r="EP55" s="73"/>
      <c r="EQ55" s="73"/>
      <c r="ER55" s="73"/>
      <c r="ES55" s="57"/>
      <c r="ET55" s="57"/>
      <c r="EU55" s="73"/>
      <c r="EV55" s="73"/>
      <c r="EW55" s="73"/>
      <c r="EX55" s="73"/>
      <c r="EY55" s="73"/>
      <c r="EZ55" s="57"/>
      <c r="FA55" s="57"/>
      <c r="FB55" s="73"/>
      <c r="FC55" s="73"/>
      <c r="FD55" s="73"/>
      <c r="FE55" s="73"/>
      <c r="FF55" s="73"/>
      <c r="FG55" s="57"/>
      <c r="FH55" s="57"/>
      <c r="FI55" s="73"/>
      <c r="FJ55" s="73"/>
      <c r="FK55" s="73"/>
      <c r="FL55" s="73"/>
      <c r="FM55" s="73"/>
      <c r="FN55" s="57"/>
      <c r="FO55" s="57"/>
    </row>
    <row r="56" spans="1:171" s="64" customFormat="1" ht="18">
      <c r="A56" s="4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56" s="62" t="s">
        <v>85</v>
      </c>
      <c r="C56" s="64" t="s">
        <v>16</v>
      </c>
      <c r="D56" s="51"/>
      <c r="E56" s="61">
        <f>E55</f>
        <v>44199</v>
      </c>
      <c r="F56" s="41">
        <f t="shared" si="15"/>
        <v>44205</v>
      </c>
      <c r="G56" s="52">
        <v>7</v>
      </c>
      <c r="H56" s="53">
        <v>0</v>
      </c>
      <c r="I56" s="54">
        <f t="shared" si="16"/>
        <v>5</v>
      </c>
      <c r="J56" s="55"/>
      <c r="K56" s="56"/>
      <c r="L56" s="56"/>
      <c r="M56" s="56"/>
      <c r="N56" s="56"/>
      <c r="O56" s="56"/>
      <c r="P56" s="57"/>
      <c r="Q56" s="57"/>
      <c r="R56" s="56"/>
      <c r="S56" s="56"/>
      <c r="T56" s="56"/>
      <c r="U56" s="56"/>
      <c r="V56" s="56"/>
      <c r="W56" s="57"/>
      <c r="X56" s="57"/>
      <c r="Y56" s="56"/>
      <c r="Z56" s="56"/>
      <c r="AA56" s="56"/>
      <c r="AB56" s="56"/>
      <c r="AC56" s="56"/>
      <c r="AD56" s="57"/>
      <c r="AE56" s="57"/>
      <c r="AF56" s="56"/>
      <c r="AG56" s="56"/>
      <c r="AH56" s="56"/>
      <c r="AI56" s="56"/>
      <c r="AJ56" s="56"/>
      <c r="AK56" s="57"/>
      <c r="AL56" s="57"/>
      <c r="AM56" s="56"/>
      <c r="AN56" s="56"/>
      <c r="AO56" s="56"/>
      <c r="AP56" s="56"/>
      <c r="AQ56" s="56"/>
      <c r="AR56" s="57"/>
      <c r="AS56" s="57"/>
      <c r="AT56" s="56"/>
      <c r="AU56" s="56"/>
      <c r="AV56" s="56"/>
      <c r="AW56" s="56"/>
      <c r="AX56" s="56"/>
      <c r="AY56" s="57"/>
      <c r="AZ56" s="57"/>
      <c r="BA56" s="56"/>
      <c r="BB56" s="56"/>
      <c r="BC56" s="56"/>
      <c r="BD56" s="56"/>
      <c r="BE56" s="56"/>
      <c r="BF56" s="57"/>
      <c r="BG56" s="57"/>
      <c r="BH56" s="56"/>
      <c r="BI56" s="56"/>
      <c r="BJ56" s="56"/>
      <c r="BK56" s="56"/>
      <c r="BL56" s="56"/>
      <c r="BM56" s="57"/>
      <c r="BN56" s="57"/>
      <c r="BO56" s="56"/>
      <c r="BP56" s="56"/>
      <c r="BQ56" s="56"/>
      <c r="BR56" s="56"/>
      <c r="BS56" s="56"/>
      <c r="BT56" s="57"/>
      <c r="BU56" s="57"/>
      <c r="BV56" s="56"/>
      <c r="BW56" s="56"/>
      <c r="BX56" s="56"/>
      <c r="BY56" s="56"/>
      <c r="BZ56" s="56"/>
      <c r="CA56" s="57"/>
      <c r="CB56" s="57"/>
      <c r="CC56" s="56"/>
      <c r="CD56" s="56"/>
      <c r="CE56" s="56"/>
      <c r="CF56" s="56"/>
      <c r="CG56" s="56"/>
      <c r="CH56" s="57"/>
      <c r="CI56" s="57"/>
      <c r="CJ56" s="56"/>
      <c r="CK56" s="56"/>
      <c r="CL56" s="56"/>
      <c r="CM56" s="56"/>
      <c r="CN56" s="56"/>
      <c r="CO56" s="57"/>
      <c r="CP56" s="57"/>
      <c r="CQ56" s="56"/>
      <c r="CR56" s="56"/>
      <c r="CS56" s="56"/>
      <c r="CT56" s="56"/>
      <c r="CU56" s="56"/>
      <c r="CV56" s="57"/>
      <c r="CW56" s="57"/>
      <c r="CX56" s="56"/>
      <c r="CY56" s="56"/>
      <c r="CZ56" s="56"/>
      <c r="DA56" s="56"/>
      <c r="DB56" s="56"/>
      <c r="DC56" s="57"/>
      <c r="DD56" s="57"/>
      <c r="DE56" s="56"/>
      <c r="DF56" s="56"/>
      <c r="DG56" s="56"/>
      <c r="DH56" s="56"/>
      <c r="DI56" s="56"/>
      <c r="DJ56" s="57"/>
      <c r="DK56" s="57"/>
      <c r="DL56" s="56"/>
      <c r="DM56" s="56"/>
      <c r="DN56" s="56"/>
      <c r="DO56" s="56"/>
      <c r="DP56" s="56"/>
      <c r="DQ56" s="57"/>
      <c r="DR56" s="57"/>
      <c r="DS56" s="56"/>
      <c r="DT56" s="56"/>
      <c r="DU56" s="56"/>
      <c r="DV56" s="56"/>
      <c r="DW56" s="56"/>
      <c r="DX56" s="57"/>
      <c r="DY56" s="57"/>
      <c r="DZ56" s="56"/>
      <c r="EA56" s="56"/>
      <c r="EB56" s="56"/>
      <c r="EC56" s="56"/>
      <c r="ED56" s="56"/>
      <c r="EE56" s="57"/>
      <c r="EF56" s="57"/>
      <c r="EG56" s="56"/>
      <c r="EH56" s="56"/>
      <c r="EI56" s="56"/>
      <c r="EJ56" s="56"/>
      <c r="EK56" s="56"/>
      <c r="EL56" s="57"/>
      <c r="EM56" s="57"/>
      <c r="EN56" s="56"/>
      <c r="EO56" s="56"/>
      <c r="EP56" s="56"/>
      <c r="EQ56" s="56"/>
      <c r="ER56" s="56"/>
      <c r="ES56" s="57"/>
      <c r="ET56" s="57"/>
      <c r="EU56" s="56"/>
      <c r="EV56" s="56"/>
      <c r="EW56" s="56"/>
      <c r="EX56" s="56"/>
      <c r="EY56" s="56"/>
      <c r="EZ56" s="57"/>
      <c r="FA56" s="57"/>
      <c r="FB56" s="56"/>
      <c r="FC56" s="56"/>
      <c r="FD56" s="56"/>
      <c r="FE56" s="56"/>
      <c r="FF56" s="56"/>
      <c r="FG56" s="57"/>
      <c r="FH56" s="57"/>
      <c r="FI56" s="56"/>
      <c r="FJ56" s="56"/>
      <c r="FK56" s="56"/>
      <c r="FL56" s="56"/>
      <c r="FM56" s="56"/>
      <c r="FN56" s="57"/>
      <c r="FO56" s="57"/>
    </row>
    <row r="57" spans="1:171" s="64" customFormat="1" ht="18">
      <c r="A57" s="49" t="s">
        <v>86</v>
      </c>
      <c r="B57" s="62" t="s">
        <v>87</v>
      </c>
      <c r="C57" s="64" t="s">
        <v>16</v>
      </c>
      <c r="D57" s="51"/>
      <c r="E57" s="61">
        <f t="shared" ref="E57:E65" si="18">F56</f>
        <v>44205</v>
      </c>
      <c r="F57" s="41">
        <f t="shared" si="15"/>
        <v>44207</v>
      </c>
      <c r="G57" s="52">
        <v>3</v>
      </c>
      <c r="H57" s="53">
        <v>0</v>
      </c>
      <c r="I57" s="54">
        <f t="shared" si="16"/>
        <v>1</v>
      </c>
      <c r="J57" s="55"/>
      <c r="K57" s="56"/>
      <c r="L57" s="56"/>
      <c r="M57" s="56"/>
      <c r="N57" s="56"/>
      <c r="O57" s="56"/>
      <c r="P57" s="57"/>
      <c r="Q57" s="57"/>
      <c r="R57" s="56"/>
      <c r="S57" s="56"/>
      <c r="T57" s="56"/>
      <c r="U57" s="56"/>
      <c r="V57" s="56"/>
      <c r="W57" s="57"/>
      <c r="X57" s="57"/>
      <c r="Y57" s="56"/>
      <c r="Z57" s="56"/>
      <c r="AA57" s="56"/>
      <c r="AB57" s="56"/>
      <c r="AC57" s="56"/>
      <c r="AD57" s="57"/>
      <c r="AE57" s="57"/>
      <c r="AF57" s="56"/>
      <c r="AG57" s="56"/>
      <c r="AH57" s="56"/>
      <c r="AI57" s="56"/>
      <c r="AJ57" s="56"/>
      <c r="AK57" s="57"/>
      <c r="AL57" s="57"/>
      <c r="AM57" s="56"/>
      <c r="AN57" s="56"/>
      <c r="AO57" s="56"/>
      <c r="AP57" s="56"/>
      <c r="AQ57" s="56"/>
      <c r="AR57" s="57"/>
      <c r="AS57" s="57"/>
      <c r="AT57" s="56"/>
      <c r="AU57" s="56"/>
      <c r="AV57" s="56"/>
      <c r="AW57" s="56"/>
      <c r="AX57" s="56"/>
      <c r="AY57" s="57"/>
      <c r="AZ57" s="57"/>
      <c r="BA57" s="56"/>
      <c r="BB57" s="56"/>
      <c r="BC57" s="56"/>
      <c r="BD57" s="56"/>
      <c r="BE57" s="56"/>
      <c r="BF57" s="57"/>
      <c r="BG57" s="57"/>
      <c r="BH57" s="56"/>
      <c r="BI57" s="56"/>
      <c r="BJ57" s="56"/>
      <c r="BK57" s="56"/>
      <c r="BL57" s="56"/>
      <c r="BM57" s="57"/>
      <c r="BN57" s="57"/>
      <c r="BO57" s="56"/>
      <c r="BP57" s="56"/>
      <c r="BQ57" s="56"/>
      <c r="BR57" s="56"/>
      <c r="BS57" s="56"/>
      <c r="BT57" s="57"/>
      <c r="BU57" s="57"/>
      <c r="BV57" s="56"/>
      <c r="BW57" s="56"/>
      <c r="BX57" s="56"/>
      <c r="BY57" s="56"/>
      <c r="BZ57" s="56"/>
      <c r="CA57" s="57"/>
      <c r="CB57" s="57"/>
      <c r="CC57" s="56"/>
      <c r="CD57" s="56"/>
      <c r="CE57" s="56"/>
      <c r="CF57" s="56"/>
      <c r="CG57" s="56"/>
      <c r="CH57" s="57"/>
      <c r="CI57" s="57"/>
      <c r="CJ57" s="56"/>
      <c r="CK57" s="56"/>
      <c r="CL57" s="56"/>
      <c r="CM57" s="56"/>
      <c r="CN57" s="56"/>
      <c r="CO57" s="57"/>
      <c r="CP57" s="57"/>
      <c r="CQ57" s="56"/>
      <c r="CR57" s="56"/>
      <c r="CS57" s="56"/>
      <c r="CT57" s="56"/>
      <c r="CU57" s="56"/>
      <c r="CV57" s="57"/>
      <c r="CW57" s="57"/>
      <c r="CX57" s="56"/>
      <c r="CY57" s="56"/>
      <c r="CZ57" s="56"/>
      <c r="DA57" s="56"/>
      <c r="DB57" s="56"/>
      <c r="DC57" s="57"/>
      <c r="DD57" s="57"/>
      <c r="DE57" s="56"/>
      <c r="DF57" s="56"/>
      <c r="DG57" s="56"/>
      <c r="DH57" s="56"/>
      <c r="DI57" s="56"/>
      <c r="DJ57" s="57"/>
      <c r="DK57" s="57"/>
      <c r="DL57" s="56"/>
      <c r="DM57" s="56"/>
      <c r="DN57" s="56"/>
      <c r="DO57" s="56"/>
      <c r="DP57" s="56"/>
      <c r="DQ57" s="57"/>
      <c r="DR57" s="57"/>
      <c r="DS57" s="56"/>
      <c r="DT57" s="56"/>
      <c r="DU57" s="56"/>
      <c r="DV57" s="56"/>
      <c r="DW57" s="56"/>
      <c r="DX57" s="57"/>
      <c r="DY57" s="57"/>
      <c r="DZ57" s="56"/>
      <c r="EA57" s="56"/>
      <c r="EB57" s="56"/>
      <c r="EC57" s="56"/>
      <c r="ED57" s="56"/>
      <c r="EE57" s="57"/>
      <c r="EF57" s="57"/>
      <c r="EG57" s="56"/>
      <c r="EH57" s="56"/>
      <c r="EI57" s="56"/>
      <c r="EJ57" s="56"/>
      <c r="EK57" s="56"/>
      <c r="EL57" s="57"/>
      <c r="EM57" s="57"/>
      <c r="EN57" s="56"/>
      <c r="EO57" s="56"/>
      <c r="EP57" s="56"/>
      <c r="EQ57" s="56"/>
      <c r="ER57" s="56"/>
      <c r="ES57" s="57"/>
      <c r="ET57" s="57"/>
      <c r="EU57" s="56"/>
      <c r="EV57" s="56"/>
      <c r="EW57" s="56"/>
      <c r="EX57" s="56"/>
      <c r="EY57" s="56"/>
      <c r="EZ57" s="57"/>
      <c r="FA57" s="57"/>
      <c r="FB57" s="56"/>
      <c r="FC57" s="56"/>
      <c r="FD57" s="56"/>
      <c r="FE57" s="56"/>
      <c r="FF57" s="56"/>
      <c r="FG57" s="57"/>
      <c r="FH57" s="57"/>
      <c r="FI57" s="56"/>
      <c r="FJ57" s="56"/>
      <c r="FK57" s="56"/>
      <c r="FL57" s="56"/>
      <c r="FM57" s="56"/>
      <c r="FN57" s="57"/>
      <c r="FO57" s="57"/>
    </row>
    <row r="58" spans="1:171" s="64" customFormat="1" ht="18">
      <c r="A58" s="49" t="s">
        <v>88</v>
      </c>
      <c r="B58" s="62" t="s">
        <v>89</v>
      </c>
      <c r="C58" s="64" t="s">
        <v>16</v>
      </c>
      <c r="D58" s="51"/>
      <c r="E58" s="61">
        <f t="shared" si="18"/>
        <v>44207</v>
      </c>
      <c r="F58" s="41">
        <f t="shared" si="15"/>
        <v>44209</v>
      </c>
      <c r="G58" s="52">
        <v>3</v>
      </c>
      <c r="H58" s="53">
        <v>0</v>
      </c>
      <c r="I58" s="54">
        <f t="shared" si="16"/>
        <v>3</v>
      </c>
      <c r="J58" s="55"/>
      <c r="K58" s="56"/>
      <c r="L58" s="56"/>
      <c r="M58" s="56"/>
      <c r="N58" s="56"/>
      <c r="O58" s="56"/>
      <c r="P58" s="57"/>
      <c r="Q58" s="57"/>
      <c r="R58" s="56"/>
      <c r="S58" s="56"/>
      <c r="T58" s="56"/>
      <c r="U58" s="56"/>
      <c r="V58" s="56"/>
      <c r="W58" s="57"/>
      <c r="X58" s="57"/>
      <c r="Y58" s="56"/>
      <c r="Z58" s="56"/>
      <c r="AA58" s="56"/>
      <c r="AB58" s="56"/>
      <c r="AC58" s="56"/>
      <c r="AD58" s="57"/>
      <c r="AE58" s="57"/>
      <c r="AF58" s="56"/>
      <c r="AG58" s="56"/>
      <c r="AH58" s="56"/>
      <c r="AI58" s="56"/>
      <c r="AJ58" s="56"/>
      <c r="AK58" s="57"/>
      <c r="AL58" s="57"/>
      <c r="AM58" s="56"/>
      <c r="AN58" s="56"/>
      <c r="AO58" s="56"/>
      <c r="AP58" s="56"/>
      <c r="AQ58" s="56"/>
      <c r="AR58" s="57"/>
      <c r="AS58" s="57"/>
      <c r="AT58" s="56"/>
      <c r="AU58" s="56"/>
      <c r="AV58" s="56"/>
      <c r="AW58" s="56"/>
      <c r="AX58" s="56"/>
      <c r="AY58" s="57"/>
      <c r="AZ58" s="57"/>
      <c r="BA58" s="56"/>
      <c r="BB58" s="56"/>
      <c r="BC58" s="56"/>
      <c r="BD58" s="56"/>
      <c r="BE58" s="56"/>
      <c r="BF58" s="57"/>
      <c r="BG58" s="57"/>
      <c r="BH58" s="56"/>
      <c r="BI58" s="56"/>
      <c r="BJ58" s="56"/>
      <c r="BK58" s="56"/>
      <c r="BL58" s="56"/>
      <c r="BM58" s="57"/>
      <c r="BN58" s="57"/>
      <c r="BO58" s="56"/>
      <c r="BP58" s="56"/>
      <c r="BQ58" s="56"/>
      <c r="BR58" s="56"/>
      <c r="BS58" s="56"/>
      <c r="BT58" s="57"/>
      <c r="BU58" s="57"/>
      <c r="BV58" s="56"/>
      <c r="BW58" s="56"/>
      <c r="BX58" s="56"/>
      <c r="BY58" s="56"/>
      <c r="BZ58" s="56"/>
      <c r="CA58" s="57"/>
      <c r="CB58" s="57"/>
      <c r="CC58" s="56"/>
      <c r="CD58" s="56"/>
      <c r="CE58" s="56"/>
      <c r="CF58" s="56"/>
      <c r="CG58" s="56"/>
      <c r="CH58" s="57"/>
      <c r="CI58" s="57"/>
      <c r="CJ58" s="56"/>
      <c r="CK58" s="56"/>
      <c r="CL58" s="56"/>
      <c r="CM58" s="56"/>
      <c r="CN58" s="56"/>
      <c r="CO58" s="57"/>
      <c r="CP58" s="57"/>
      <c r="CQ58" s="56"/>
      <c r="CR58" s="56"/>
      <c r="CS58" s="56"/>
      <c r="CT58" s="56"/>
      <c r="CU58" s="56"/>
      <c r="CV58" s="57"/>
      <c r="CW58" s="57"/>
      <c r="CX58" s="56"/>
      <c r="CY58" s="56"/>
      <c r="CZ58" s="56"/>
      <c r="DA58" s="56"/>
      <c r="DB58" s="56"/>
      <c r="DC58" s="57"/>
      <c r="DD58" s="57"/>
      <c r="DE58" s="56"/>
      <c r="DF58" s="56"/>
      <c r="DG58" s="56"/>
      <c r="DH58" s="56"/>
      <c r="DI58" s="56"/>
      <c r="DJ58" s="57"/>
      <c r="DK58" s="57"/>
      <c r="DL58" s="56"/>
      <c r="DM58" s="56"/>
      <c r="DN58" s="56"/>
      <c r="DO58" s="56"/>
      <c r="DP58" s="56"/>
      <c r="DQ58" s="57"/>
      <c r="DR58" s="57"/>
      <c r="DS58" s="56"/>
      <c r="DT58" s="56"/>
      <c r="DU58" s="56"/>
      <c r="DV58" s="56"/>
      <c r="DW58" s="56"/>
      <c r="DX58" s="57"/>
      <c r="DY58" s="57"/>
      <c r="DZ58" s="56"/>
      <c r="EA58" s="56"/>
      <c r="EB58" s="56"/>
      <c r="EC58" s="56"/>
      <c r="ED58" s="56"/>
      <c r="EE58" s="57"/>
      <c r="EF58" s="57"/>
      <c r="EG58" s="56"/>
      <c r="EH58" s="56"/>
      <c r="EI58" s="56"/>
      <c r="EJ58" s="56"/>
      <c r="EK58" s="56"/>
      <c r="EL58" s="57"/>
      <c r="EM58" s="57"/>
      <c r="EN58" s="56"/>
      <c r="EO58" s="56"/>
      <c r="EP58" s="56"/>
      <c r="EQ58" s="56"/>
      <c r="ER58" s="56"/>
      <c r="ES58" s="57"/>
      <c r="ET58" s="57"/>
      <c r="EU58" s="56"/>
      <c r="EV58" s="56"/>
      <c r="EW58" s="56"/>
      <c r="EX58" s="56"/>
      <c r="EY58" s="56"/>
      <c r="EZ58" s="57"/>
      <c r="FA58" s="57"/>
      <c r="FB58" s="56"/>
      <c r="FC58" s="56"/>
      <c r="FD58" s="56"/>
      <c r="FE58" s="56"/>
      <c r="FF58" s="56"/>
      <c r="FG58" s="57"/>
      <c r="FH58" s="57"/>
      <c r="FI58" s="56"/>
      <c r="FJ58" s="56"/>
      <c r="FK58" s="56"/>
      <c r="FL58" s="56"/>
      <c r="FM58" s="56"/>
      <c r="FN58" s="57"/>
      <c r="FO58" s="57"/>
    </row>
    <row r="59" spans="1:171" s="64" customFormat="1" ht="18">
      <c r="A59" s="49" t="s">
        <v>90</v>
      </c>
      <c r="B59" s="62" t="s">
        <v>91</v>
      </c>
      <c r="C59" s="64" t="s">
        <v>16</v>
      </c>
      <c r="D59" s="51"/>
      <c r="E59" s="61">
        <f t="shared" si="18"/>
        <v>44209</v>
      </c>
      <c r="F59" s="41">
        <f t="shared" si="15"/>
        <v>44210</v>
      </c>
      <c r="G59" s="52">
        <v>2</v>
      </c>
      <c r="H59" s="53">
        <v>0</v>
      </c>
      <c r="I59" s="54">
        <f t="shared" si="16"/>
        <v>2</v>
      </c>
      <c r="J59" s="55"/>
      <c r="K59" s="56"/>
      <c r="L59" s="56"/>
      <c r="M59" s="56"/>
      <c r="N59" s="56"/>
      <c r="O59" s="56"/>
      <c r="P59" s="57"/>
      <c r="Q59" s="57"/>
      <c r="R59" s="56"/>
      <c r="S59" s="56"/>
      <c r="T59" s="56"/>
      <c r="U59" s="56"/>
      <c r="V59" s="56"/>
      <c r="W59" s="57"/>
      <c r="X59" s="57"/>
      <c r="Y59" s="56"/>
      <c r="Z59" s="56"/>
      <c r="AA59" s="56"/>
      <c r="AB59" s="56"/>
      <c r="AC59" s="56"/>
      <c r="AD59" s="57"/>
      <c r="AE59" s="57"/>
      <c r="AF59" s="56"/>
      <c r="AG59" s="56"/>
      <c r="AH59" s="56"/>
      <c r="AI59" s="56"/>
      <c r="AJ59" s="56"/>
      <c r="AK59" s="57"/>
      <c r="AL59" s="57"/>
      <c r="AM59" s="56"/>
      <c r="AN59" s="56"/>
      <c r="AO59" s="56"/>
      <c r="AP59" s="56"/>
      <c r="AQ59" s="56"/>
      <c r="AR59" s="57"/>
      <c r="AS59" s="57"/>
      <c r="AT59" s="56"/>
      <c r="AU59" s="56"/>
      <c r="AV59" s="56"/>
      <c r="AW59" s="56"/>
      <c r="AX59" s="56"/>
      <c r="AY59" s="57"/>
      <c r="AZ59" s="57"/>
      <c r="BA59" s="56"/>
      <c r="BB59" s="56"/>
      <c r="BC59" s="56"/>
      <c r="BD59" s="56"/>
      <c r="BE59" s="56"/>
      <c r="BF59" s="57"/>
      <c r="BG59" s="57"/>
      <c r="BH59" s="56"/>
      <c r="BI59" s="56"/>
      <c r="BJ59" s="56"/>
      <c r="BK59" s="56"/>
      <c r="BL59" s="56"/>
      <c r="BM59" s="57"/>
      <c r="BN59" s="57"/>
      <c r="BO59" s="56"/>
      <c r="BP59" s="56"/>
      <c r="BQ59" s="56"/>
      <c r="BR59" s="56"/>
      <c r="BS59" s="56"/>
      <c r="BT59" s="57"/>
      <c r="BU59" s="57"/>
      <c r="BV59" s="56"/>
      <c r="BW59" s="56"/>
      <c r="BX59" s="56"/>
      <c r="BY59" s="56"/>
      <c r="BZ59" s="56"/>
      <c r="CA59" s="57"/>
      <c r="CB59" s="57"/>
      <c r="CC59" s="56"/>
      <c r="CD59" s="56"/>
      <c r="CE59" s="56"/>
      <c r="CF59" s="56"/>
      <c r="CG59" s="56"/>
      <c r="CH59" s="57"/>
      <c r="CI59" s="57"/>
      <c r="CJ59" s="56"/>
      <c r="CK59" s="56"/>
      <c r="CL59" s="56"/>
      <c r="CM59" s="56"/>
      <c r="CN59" s="56"/>
      <c r="CO59" s="57"/>
      <c r="CP59" s="57"/>
      <c r="CQ59" s="56"/>
      <c r="CR59" s="56"/>
      <c r="CS59" s="56"/>
      <c r="CT59" s="56"/>
      <c r="CU59" s="56"/>
      <c r="CV59" s="57"/>
      <c r="CW59" s="57"/>
      <c r="CX59" s="56"/>
      <c r="CY59" s="56"/>
      <c r="CZ59" s="56"/>
      <c r="DA59" s="56"/>
      <c r="DB59" s="56"/>
      <c r="DC59" s="57"/>
      <c r="DD59" s="57"/>
      <c r="DE59" s="56"/>
      <c r="DF59" s="56"/>
      <c r="DG59" s="56"/>
      <c r="DH59" s="56"/>
      <c r="DI59" s="56"/>
      <c r="DJ59" s="57"/>
      <c r="DK59" s="57"/>
      <c r="DL59" s="56"/>
      <c r="DM59" s="56"/>
      <c r="DN59" s="56"/>
      <c r="DO59" s="56"/>
      <c r="DP59" s="56"/>
      <c r="DQ59" s="57"/>
      <c r="DR59" s="57"/>
      <c r="DS59" s="56"/>
      <c r="DT59" s="56"/>
      <c r="DU59" s="56"/>
      <c r="DV59" s="56"/>
      <c r="DW59" s="56"/>
      <c r="DX59" s="57"/>
      <c r="DY59" s="57"/>
      <c r="DZ59" s="56"/>
      <c r="EA59" s="56"/>
      <c r="EB59" s="56"/>
      <c r="EC59" s="56"/>
      <c r="ED59" s="56"/>
      <c r="EE59" s="57"/>
      <c r="EF59" s="57"/>
      <c r="EG59" s="56"/>
      <c r="EH59" s="56"/>
      <c r="EI59" s="56"/>
      <c r="EJ59" s="56"/>
      <c r="EK59" s="56"/>
      <c r="EL59" s="57"/>
      <c r="EM59" s="57"/>
      <c r="EN59" s="56"/>
      <c r="EO59" s="56"/>
      <c r="EP59" s="56"/>
      <c r="EQ59" s="56"/>
      <c r="ER59" s="56"/>
      <c r="ES59" s="57"/>
      <c r="ET59" s="57"/>
      <c r="EU59" s="56"/>
      <c r="EV59" s="56"/>
      <c r="EW59" s="56"/>
      <c r="EX59" s="56"/>
      <c r="EY59" s="56"/>
      <c r="EZ59" s="57"/>
      <c r="FA59" s="57"/>
      <c r="FB59" s="56"/>
      <c r="FC59" s="56"/>
      <c r="FD59" s="56"/>
      <c r="FE59" s="56"/>
      <c r="FF59" s="56"/>
      <c r="FG59" s="57"/>
      <c r="FH59" s="57"/>
      <c r="FI59" s="56"/>
      <c r="FJ59" s="56"/>
      <c r="FK59" s="56"/>
      <c r="FL59" s="56"/>
      <c r="FM59" s="56"/>
      <c r="FN59" s="57"/>
      <c r="FO59" s="57"/>
    </row>
    <row r="60" spans="1:171" s="64" customFormat="1" ht="18">
      <c r="A60" s="49" t="s">
        <v>92</v>
      </c>
      <c r="B60" s="62" t="s">
        <v>93</v>
      </c>
      <c r="C60" s="64" t="s">
        <v>16</v>
      </c>
      <c r="D60" s="51"/>
      <c r="E60" s="61">
        <f t="shared" si="18"/>
        <v>44210</v>
      </c>
      <c r="F60" s="41">
        <f t="shared" si="15"/>
        <v>44213</v>
      </c>
      <c r="G60" s="52">
        <v>4</v>
      </c>
      <c r="H60" s="53">
        <v>0</v>
      </c>
      <c r="I60" s="54">
        <f t="shared" si="16"/>
        <v>2</v>
      </c>
      <c r="J60" s="55"/>
      <c r="K60" s="56"/>
      <c r="L60" s="56"/>
      <c r="M60" s="56"/>
      <c r="N60" s="56"/>
      <c r="O60" s="56"/>
      <c r="P60" s="57"/>
      <c r="Q60" s="57"/>
      <c r="R60" s="56"/>
      <c r="S60" s="56"/>
      <c r="T60" s="56"/>
      <c r="U60" s="56"/>
      <c r="V60" s="56"/>
      <c r="W60" s="57"/>
      <c r="X60" s="57"/>
      <c r="Y60" s="56"/>
      <c r="Z60" s="56"/>
      <c r="AA60" s="56"/>
      <c r="AB60" s="56"/>
      <c r="AC60" s="56"/>
      <c r="AD60" s="57"/>
      <c r="AE60" s="57"/>
      <c r="AF60" s="56"/>
      <c r="AG60" s="56"/>
      <c r="AH60" s="56"/>
      <c r="AI60" s="56"/>
      <c r="AJ60" s="56"/>
      <c r="AK60" s="57"/>
      <c r="AL60" s="57"/>
      <c r="AM60" s="56"/>
      <c r="AN60" s="56"/>
      <c r="AO60" s="56"/>
      <c r="AP60" s="56"/>
      <c r="AQ60" s="56"/>
      <c r="AR60" s="57"/>
      <c r="AS60" s="57"/>
      <c r="AT60" s="56"/>
      <c r="AU60" s="56"/>
      <c r="AV60" s="56"/>
      <c r="AW60" s="56"/>
      <c r="AX60" s="56"/>
      <c r="AY60" s="57"/>
      <c r="AZ60" s="57"/>
      <c r="BA60" s="56"/>
      <c r="BB60" s="56"/>
      <c r="BC60" s="56"/>
      <c r="BD60" s="56"/>
      <c r="BE60" s="56"/>
      <c r="BF60" s="57"/>
      <c r="BG60" s="57"/>
      <c r="BH60" s="56"/>
      <c r="BI60" s="56"/>
      <c r="BJ60" s="56"/>
      <c r="BK60" s="56"/>
      <c r="BL60" s="56"/>
      <c r="BM60" s="57"/>
      <c r="BN60" s="57"/>
      <c r="BO60" s="56"/>
      <c r="BP60" s="56"/>
      <c r="BQ60" s="56"/>
      <c r="BR60" s="56"/>
      <c r="BS60" s="56"/>
      <c r="BT60" s="57"/>
      <c r="BU60" s="57"/>
      <c r="BV60" s="56"/>
      <c r="BW60" s="56"/>
      <c r="BX60" s="56"/>
      <c r="BY60" s="56"/>
      <c r="BZ60" s="56"/>
      <c r="CA60" s="57"/>
      <c r="CB60" s="57"/>
      <c r="CC60" s="56"/>
      <c r="CD60" s="56"/>
      <c r="CE60" s="56"/>
      <c r="CF60" s="56"/>
      <c r="CG60" s="56"/>
      <c r="CH60" s="57"/>
      <c r="CI60" s="57"/>
      <c r="CJ60" s="56"/>
      <c r="CK60" s="56"/>
      <c r="CL60" s="56"/>
      <c r="CM60" s="56"/>
      <c r="CN60" s="56"/>
      <c r="CO60" s="57"/>
      <c r="CP60" s="57"/>
      <c r="CQ60" s="56"/>
      <c r="CR60" s="56"/>
      <c r="CS60" s="56"/>
      <c r="CT60" s="56"/>
      <c r="CU60" s="56"/>
      <c r="CV60" s="57"/>
      <c r="CW60" s="57"/>
      <c r="CX60" s="56"/>
      <c r="CY60" s="56"/>
      <c r="CZ60" s="56"/>
      <c r="DA60" s="56"/>
      <c r="DB60" s="56"/>
      <c r="DC60" s="57"/>
      <c r="DD60" s="57"/>
      <c r="DE60" s="56"/>
      <c r="DF60" s="56"/>
      <c r="DG60" s="56"/>
      <c r="DH60" s="56"/>
      <c r="DI60" s="56"/>
      <c r="DJ60" s="57"/>
      <c r="DK60" s="57"/>
      <c r="DL60" s="56"/>
      <c r="DM60" s="56"/>
      <c r="DN60" s="56"/>
      <c r="DO60" s="56"/>
      <c r="DP60" s="56"/>
      <c r="DQ60" s="57"/>
      <c r="DR60" s="57"/>
      <c r="DS60" s="56"/>
      <c r="DT60" s="56"/>
      <c r="DU60" s="56"/>
      <c r="DV60" s="56"/>
      <c r="DW60" s="56"/>
      <c r="DX60" s="57"/>
      <c r="DY60" s="57"/>
      <c r="DZ60" s="56"/>
      <c r="EA60" s="56"/>
      <c r="EB60" s="56"/>
      <c r="EC60" s="56"/>
      <c r="ED60" s="56"/>
      <c r="EE60" s="57"/>
      <c r="EF60" s="57"/>
      <c r="EG60" s="56"/>
      <c r="EH60" s="56"/>
      <c r="EI60" s="56"/>
      <c r="EJ60" s="56"/>
      <c r="EK60" s="56"/>
      <c r="EL60" s="57"/>
      <c r="EM60" s="57"/>
      <c r="EN60" s="56"/>
      <c r="EO60" s="56"/>
      <c r="EP60" s="56"/>
      <c r="EQ60" s="56"/>
      <c r="ER60" s="56"/>
      <c r="ES60" s="57"/>
      <c r="ET60" s="57"/>
      <c r="EU60" s="56"/>
      <c r="EV60" s="56"/>
      <c r="EW60" s="56"/>
      <c r="EX60" s="56"/>
      <c r="EY60" s="56"/>
      <c r="EZ60" s="57"/>
      <c r="FA60" s="57"/>
      <c r="FB60" s="56"/>
      <c r="FC60" s="56"/>
      <c r="FD60" s="56"/>
      <c r="FE60" s="56"/>
      <c r="FF60" s="56"/>
      <c r="FG60" s="57"/>
      <c r="FH60" s="57"/>
      <c r="FI60" s="56"/>
      <c r="FJ60" s="56"/>
      <c r="FK60" s="56"/>
      <c r="FL60" s="56"/>
      <c r="FM60" s="56"/>
      <c r="FN60" s="57"/>
      <c r="FO60" s="57"/>
    </row>
    <row r="61" spans="1:171" s="64" customFormat="1" ht="18">
      <c r="A61" s="49" t="s">
        <v>94</v>
      </c>
      <c r="B61" s="62" t="s">
        <v>95</v>
      </c>
      <c r="C61" s="64" t="s">
        <v>16</v>
      </c>
      <c r="D61" s="51"/>
      <c r="E61" s="61">
        <f t="shared" si="18"/>
        <v>44213</v>
      </c>
      <c r="F61" s="41">
        <f t="shared" si="15"/>
        <v>44215</v>
      </c>
      <c r="G61" s="52">
        <v>3</v>
      </c>
      <c r="H61" s="53">
        <v>0</v>
      </c>
      <c r="I61" s="54">
        <f t="shared" si="16"/>
        <v>2</v>
      </c>
      <c r="J61" s="55"/>
      <c r="K61" s="56"/>
      <c r="L61" s="56"/>
      <c r="M61" s="56"/>
      <c r="N61" s="56"/>
      <c r="O61" s="56"/>
      <c r="P61" s="57"/>
      <c r="Q61" s="57"/>
      <c r="R61" s="56"/>
      <c r="S61" s="56"/>
      <c r="T61" s="56"/>
      <c r="U61" s="56"/>
      <c r="V61" s="56"/>
      <c r="W61" s="57"/>
      <c r="X61" s="57"/>
      <c r="Y61" s="56"/>
      <c r="Z61" s="56"/>
      <c r="AA61" s="56"/>
      <c r="AB61" s="56"/>
      <c r="AC61" s="56"/>
      <c r="AD61" s="57"/>
      <c r="AE61" s="57"/>
      <c r="AF61" s="56"/>
      <c r="AG61" s="56"/>
      <c r="AH61" s="56"/>
      <c r="AI61" s="56"/>
      <c r="AJ61" s="56"/>
      <c r="AK61" s="57"/>
      <c r="AL61" s="57"/>
      <c r="AM61" s="56"/>
      <c r="AN61" s="56"/>
      <c r="AO61" s="56"/>
      <c r="AP61" s="56"/>
      <c r="AQ61" s="56"/>
      <c r="AR61" s="57"/>
      <c r="AS61" s="57"/>
      <c r="AT61" s="56"/>
      <c r="AU61" s="56"/>
      <c r="AV61" s="56"/>
      <c r="AW61" s="56"/>
      <c r="AX61" s="56"/>
      <c r="AY61" s="57"/>
      <c r="AZ61" s="57"/>
      <c r="BA61" s="56"/>
      <c r="BB61" s="56"/>
      <c r="BC61" s="56"/>
      <c r="BD61" s="56"/>
      <c r="BE61" s="56"/>
      <c r="BF61" s="57"/>
      <c r="BG61" s="57"/>
      <c r="BH61" s="56"/>
      <c r="BI61" s="56"/>
      <c r="BJ61" s="56"/>
      <c r="BK61" s="56"/>
      <c r="BL61" s="56"/>
      <c r="BM61" s="57"/>
      <c r="BN61" s="57"/>
      <c r="BO61" s="56"/>
      <c r="BP61" s="56"/>
      <c r="BQ61" s="56"/>
      <c r="BR61" s="56"/>
      <c r="BS61" s="56"/>
      <c r="BT61" s="57"/>
      <c r="BU61" s="57"/>
      <c r="BV61" s="56"/>
      <c r="BW61" s="56"/>
      <c r="BX61" s="56"/>
      <c r="BY61" s="56"/>
      <c r="BZ61" s="56"/>
      <c r="CA61" s="57"/>
      <c r="CB61" s="57"/>
      <c r="CC61" s="56"/>
      <c r="CD61" s="56"/>
      <c r="CE61" s="56"/>
      <c r="CF61" s="56"/>
      <c r="CG61" s="56"/>
      <c r="CH61" s="57"/>
      <c r="CI61" s="57"/>
      <c r="CJ61" s="56"/>
      <c r="CK61" s="56"/>
      <c r="CL61" s="56"/>
      <c r="CM61" s="56"/>
      <c r="CN61" s="56"/>
      <c r="CO61" s="57"/>
      <c r="CP61" s="57"/>
      <c r="CQ61" s="56"/>
      <c r="CR61" s="56"/>
      <c r="CS61" s="56"/>
      <c r="CT61" s="56"/>
      <c r="CU61" s="56"/>
      <c r="CV61" s="57"/>
      <c r="CW61" s="57"/>
      <c r="CX61" s="56"/>
      <c r="CY61" s="56"/>
      <c r="CZ61" s="56"/>
      <c r="DA61" s="56"/>
      <c r="DB61" s="56"/>
      <c r="DC61" s="57"/>
      <c r="DD61" s="57"/>
      <c r="DE61" s="56"/>
      <c r="DF61" s="56"/>
      <c r="DG61" s="56"/>
      <c r="DH61" s="56"/>
      <c r="DI61" s="56"/>
      <c r="DJ61" s="57"/>
      <c r="DK61" s="57"/>
      <c r="DL61" s="56"/>
      <c r="DM61" s="56"/>
      <c r="DN61" s="56"/>
      <c r="DO61" s="56"/>
      <c r="DP61" s="56"/>
      <c r="DQ61" s="57"/>
      <c r="DR61" s="57"/>
      <c r="DS61" s="56"/>
      <c r="DT61" s="56"/>
      <c r="DU61" s="56"/>
      <c r="DV61" s="56"/>
      <c r="DW61" s="56"/>
      <c r="DX61" s="57"/>
      <c r="DY61" s="57"/>
      <c r="DZ61" s="56"/>
      <c r="EA61" s="56"/>
      <c r="EB61" s="56"/>
      <c r="EC61" s="56"/>
      <c r="ED61" s="56"/>
      <c r="EE61" s="57"/>
      <c r="EF61" s="57"/>
      <c r="EG61" s="56"/>
      <c r="EH61" s="56"/>
      <c r="EI61" s="56"/>
      <c r="EJ61" s="56"/>
      <c r="EK61" s="56"/>
      <c r="EL61" s="57"/>
      <c r="EM61" s="57"/>
      <c r="EN61" s="56"/>
      <c r="EO61" s="56"/>
      <c r="EP61" s="56"/>
      <c r="EQ61" s="56"/>
      <c r="ER61" s="56"/>
      <c r="ES61" s="57"/>
      <c r="ET61" s="57"/>
      <c r="EU61" s="56"/>
      <c r="EV61" s="56"/>
      <c r="EW61" s="56"/>
      <c r="EX61" s="56"/>
      <c r="EY61" s="56"/>
      <c r="EZ61" s="57"/>
      <c r="FA61" s="57"/>
      <c r="FB61" s="56"/>
      <c r="FC61" s="56"/>
      <c r="FD61" s="56"/>
      <c r="FE61" s="56"/>
      <c r="FF61" s="56"/>
      <c r="FG61" s="57"/>
      <c r="FH61" s="57"/>
      <c r="FI61" s="56"/>
      <c r="FJ61" s="56"/>
      <c r="FK61" s="56"/>
      <c r="FL61" s="56"/>
      <c r="FM61" s="56"/>
      <c r="FN61" s="57"/>
      <c r="FO61" s="57"/>
    </row>
    <row r="62" spans="1:171" s="64" customFormat="1" ht="18">
      <c r="A62" s="49" t="s">
        <v>96</v>
      </c>
      <c r="B62" s="62" t="s">
        <v>97</v>
      </c>
      <c r="C62" s="64" t="s">
        <v>16</v>
      </c>
      <c r="D62" s="51"/>
      <c r="E62" s="61">
        <f t="shared" si="18"/>
        <v>44215</v>
      </c>
      <c r="F62" s="41">
        <f t="shared" si="15"/>
        <v>44217</v>
      </c>
      <c r="G62" s="52">
        <v>3</v>
      </c>
      <c r="H62" s="53">
        <v>0</v>
      </c>
      <c r="I62" s="54">
        <f t="shared" si="16"/>
        <v>3</v>
      </c>
      <c r="J62" s="55"/>
      <c r="K62" s="56"/>
      <c r="L62" s="56"/>
      <c r="M62" s="56"/>
      <c r="N62" s="56"/>
      <c r="O62" s="56"/>
      <c r="P62" s="57"/>
      <c r="Q62" s="57"/>
      <c r="R62" s="56"/>
      <c r="S62" s="56"/>
      <c r="T62" s="56"/>
      <c r="U62" s="56"/>
      <c r="V62" s="56"/>
      <c r="W62" s="57"/>
      <c r="X62" s="57"/>
      <c r="Y62" s="56"/>
      <c r="Z62" s="56"/>
      <c r="AA62" s="56"/>
      <c r="AB62" s="56"/>
      <c r="AC62" s="56"/>
      <c r="AD62" s="57"/>
      <c r="AE62" s="57"/>
      <c r="AF62" s="56"/>
      <c r="AG62" s="56"/>
      <c r="AH62" s="56"/>
      <c r="AI62" s="56"/>
      <c r="AJ62" s="56"/>
      <c r="AK62" s="57"/>
      <c r="AL62" s="57"/>
      <c r="AM62" s="56"/>
      <c r="AN62" s="56"/>
      <c r="AO62" s="56"/>
      <c r="AP62" s="56"/>
      <c r="AQ62" s="56"/>
      <c r="AR62" s="57"/>
      <c r="AS62" s="57"/>
      <c r="AT62" s="56"/>
      <c r="AU62" s="56"/>
      <c r="AV62" s="56"/>
      <c r="AW62" s="56"/>
      <c r="AX62" s="56"/>
      <c r="AY62" s="57"/>
      <c r="AZ62" s="57"/>
      <c r="BA62" s="56"/>
      <c r="BB62" s="56"/>
      <c r="BC62" s="56"/>
      <c r="BD62" s="56"/>
      <c r="BE62" s="56"/>
      <c r="BF62" s="57"/>
      <c r="BG62" s="57"/>
      <c r="BH62" s="56"/>
      <c r="BI62" s="56"/>
      <c r="BJ62" s="56"/>
      <c r="BK62" s="56"/>
      <c r="BL62" s="56"/>
      <c r="BM62" s="57"/>
      <c r="BN62" s="57"/>
      <c r="BO62" s="56"/>
      <c r="BP62" s="56"/>
      <c r="BQ62" s="56"/>
      <c r="BR62" s="56"/>
      <c r="BS62" s="56"/>
      <c r="BT62" s="57"/>
      <c r="BU62" s="57"/>
      <c r="BV62" s="56"/>
      <c r="BW62" s="56"/>
      <c r="BX62" s="56"/>
      <c r="BY62" s="56"/>
      <c r="BZ62" s="56"/>
      <c r="CA62" s="57"/>
      <c r="CB62" s="57"/>
      <c r="CC62" s="56"/>
      <c r="CD62" s="56"/>
      <c r="CE62" s="56"/>
      <c r="CF62" s="56"/>
      <c r="CG62" s="56"/>
      <c r="CH62" s="57"/>
      <c r="CI62" s="57"/>
      <c r="CJ62" s="56"/>
      <c r="CK62" s="56"/>
      <c r="CL62" s="56"/>
      <c r="CM62" s="56"/>
      <c r="CN62" s="56"/>
      <c r="CO62" s="57"/>
      <c r="CP62" s="57"/>
      <c r="CQ62" s="56"/>
      <c r="CR62" s="56"/>
      <c r="CS62" s="56"/>
      <c r="CT62" s="56"/>
      <c r="CU62" s="56"/>
      <c r="CV62" s="57"/>
      <c r="CW62" s="57"/>
      <c r="CX62" s="56"/>
      <c r="CY62" s="56"/>
      <c r="CZ62" s="56"/>
      <c r="DA62" s="56"/>
      <c r="DB62" s="56"/>
      <c r="DC62" s="57"/>
      <c r="DD62" s="57"/>
      <c r="DE62" s="56"/>
      <c r="DF62" s="56"/>
      <c r="DG62" s="56"/>
      <c r="DH62" s="56"/>
      <c r="DI62" s="56"/>
      <c r="DJ62" s="57"/>
      <c r="DK62" s="57"/>
      <c r="DL62" s="56"/>
      <c r="DM62" s="56"/>
      <c r="DN62" s="56"/>
      <c r="DO62" s="56"/>
      <c r="DP62" s="56"/>
      <c r="DQ62" s="57"/>
      <c r="DR62" s="57"/>
      <c r="DS62" s="56"/>
      <c r="DT62" s="56"/>
      <c r="DU62" s="56"/>
      <c r="DV62" s="56"/>
      <c r="DW62" s="56"/>
      <c r="DX62" s="57"/>
      <c r="DY62" s="57"/>
      <c r="DZ62" s="56"/>
      <c r="EA62" s="56"/>
      <c r="EB62" s="56"/>
      <c r="EC62" s="56"/>
      <c r="ED62" s="56"/>
      <c r="EE62" s="57"/>
      <c r="EF62" s="57"/>
      <c r="EG62" s="56"/>
      <c r="EH62" s="56"/>
      <c r="EI62" s="56"/>
      <c r="EJ62" s="56"/>
      <c r="EK62" s="56"/>
      <c r="EL62" s="57"/>
      <c r="EM62" s="57"/>
      <c r="EN62" s="56"/>
      <c r="EO62" s="56"/>
      <c r="EP62" s="56"/>
      <c r="EQ62" s="56"/>
      <c r="ER62" s="56"/>
      <c r="ES62" s="57"/>
      <c r="ET62" s="57"/>
      <c r="EU62" s="56"/>
      <c r="EV62" s="56"/>
      <c r="EW62" s="56"/>
      <c r="EX62" s="56"/>
      <c r="EY62" s="56"/>
      <c r="EZ62" s="57"/>
      <c r="FA62" s="57"/>
      <c r="FB62" s="56"/>
      <c r="FC62" s="56"/>
      <c r="FD62" s="56"/>
      <c r="FE62" s="56"/>
      <c r="FF62" s="56"/>
      <c r="FG62" s="57"/>
      <c r="FH62" s="57"/>
      <c r="FI62" s="56"/>
      <c r="FJ62" s="56"/>
      <c r="FK62" s="56"/>
      <c r="FL62" s="56"/>
      <c r="FM62" s="56"/>
      <c r="FN62" s="57"/>
      <c r="FO62" s="57"/>
    </row>
    <row r="63" spans="1:171" s="64" customFormat="1" ht="18">
      <c r="A63" s="49" t="s">
        <v>98</v>
      </c>
      <c r="B63" s="62" t="s">
        <v>56</v>
      </c>
      <c r="C63" s="64" t="s">
        <v>16</v>
      </c>
      <c r="D63" s="51"/>
      <c r="E63" s="61">
        <f t="shared" si="18"/>
        <v>44217</v>
      </c>
      <c r="F63" s="41">
        <f t="shared" si="15"/>
        <v>44220</v>
      </c>
      <c r="G63" s="52">
        <v>4</v>
      </c>
      <c r="H63" s="53">
        <v>0</v>
      </c>
      <c r="I63" s="54">
        <f t="shared" si="16"/>
        <v>2</v>
      </c>
      <c r="J63" s="55"/>
      <c r="K63" s="56"/>
      <c r="L63" s="56"/>
      <c r="M63" s="56"/>
      <c r="N63" s="56"/>
      <c r="O63" s="56"/>
      <c r="P63" s="57"/>
      <c r="Q63" s="57"/>
      <c r="R63" s="56"/>
      <c r="S63" s="56"/>
      <c r="T63" s="56"/>
      <c r="U63" s="56"/>
      <c r="V63" s="56"/>
      <c r="W63" s="57"/>
      <c r="X63" s="57"/>
      <c r="Y63" s="56"/>
      <c r="Z63" s="56"/>
      <c r="AA63" s="56"/>
      <c r="AB63" s="56"/>
      <c r="AC63" s="56"/>
      <c r="AD63" s="57"/>
      <c r="AE63" s="57"/>
      <c r="AF63" s="56"/>
      <c r="AG63" s="56"/>
      <c r="AH63" s="56"/>
      <c r="AI63" s="56"/>
      <c r="AJ63" s="56"/>
      <c r="AK63" s="57"/>
      <c r="AL63" s="57"/>
      <c r="AM63" s="56"/>
      <c r="AN63" s="56"/>
      <c r="AO63" s="56"/>
      <c r="AP63" s="56"/>
      <c r="AQ63" s="56"/>
      <c r="AR63" s="57"/>
      <c r="AS63" s="57"/>
      <c r="AT63" s="56"/>
      <c r="AU63" s="56"/>
      <c r="AV63" s="56"/>
      <c r="AW63" s="56"/>
      <c r="AX63" s="56"/>
      <c r="AY63" s="57"/>
      <c r="AZ63" s="57"/>
      <c r="BA63" s="56"/>
      <c r="BB63" s="56"/>
      <c r="BC63" s="56"/>
      <c r="BD63" s="56"/>
      <c r="BE63" s="56"/>
      <c r="BF63" s="57"/>
      <c r="BG63" s="57"/>
      <c r="BH63" s="56"/>
      <c r="BI63" s="56"/>
      <c r="BJ63" s="56"/>
      <c r="BK63" s="56"/>
      <c r="BL63" s="56"/>
      <c r="BM63" s="57"/>
      <c r="BN63" s="57"/>
      <c r="BO63" s="56"/>
      <c r="BP63" s="56"/>
      <c r="BQ63" s="56"/>
      <c r="BR63" s="56"/>
      <c r="BS63" s="56"/>
      <c r="BT63" s="57"/>
      <c r="BU63" s="57"/>
      <c r="BV63" s="56"/>
      <c r="BW63" s="56"/>
      <c r="BX63" s="56"/>
      <c r="BY63" s="56"/>
      <c r="BZ63" s="56"/>
      <c r="CA63" s="57"/>
      <c r="CB63" s="57"/>
      <c r="CC63" s="56"/>
      <c r="CD63" s="56"/>
      <c r="CE63" s="56"/>
      <c r="CF63" s="56"/>
      <c r="CG63" s="56"/>
      <c r="CH63" s="57"/>
      <c r="CI63" s="57"/>
      <c r="CJ63" s="56"/>
      <c r="CK63" s="56"/>
      <c r="CL63" s="56"/>
      <c r="CM63" s="56"/>
      <c r="CN63" s="56"/>
      <c r="CO63" s="57"/>
      <c r="CP63" s="57"/>
      <c r="CQ63" s="56"/>
      <c r="CR63" s="56"/>
      <c r="CS63" s="56"/>
      <c r="CT63" s="56"/>
      <c r="CU63" s="56"/>
      <c r="CV63" s="57"/>
      <c r="CW63" s="57"/>
      <c r="CX63" s="56"/>
      <c r="CY63" s="56"/>
      <c r="CZ63" s="56"/>
      <c r="DA63" s="56"/>
      <c r="DB63" s="56"/>
      <c r="DC63" s="57"/>
      <c r="DD63" s="57"/>
      <c r="DE63" s="56"/>
      <c r="DF63" s="56"/>
      <c r="DG63" s="56"/>
      <c r="DH63" s="56"/>
      <c r="DI63" s="56"/>
      <c r="DJ63" s="57"/>
      <c r="DK63" s="57"/>
      <c r="DL63" s="56"/>
      <c r="DM63" s="56"/>
      <c r="DN63" s="56"/>
      <c r="DO63" s="56"/>
      <c r="DP63" s="56"/>
      <c r="DQ63" s="57"/>
      <c r="DR63" s="57"/>
      <c r="DS63" s="56"/>
      <c r="DT63" s="56"/>
      <c r="DU63" s="56"/>
      <c r="DV63" s="56"/>
      <c r="DW63" s="56"/>
      <c r="DX63" s="57"/>
      <c r="DY63" s="57"/>
      <c r="DZ63" s="56"/>
      <c r="EA63" s="56"/>
      <c r="EB63" s="56"/>
      <c r="EC63" s="56"/>
      <c r="ED63" s="56"/>
      <c r="EE63" s="57"/>
      <c r="EF63" s="57"/>
      <c r="EG63" s="56"/>
      <c r="EH63" s="56"/>
      <c r="EI63" s="56"/>
      <c r="EJ63" s="56"/>
      <c r="EK63" s="56"/>
      <c r="EL63" s="57"/>
      <c r="EM63" s="57"/>
      <c r="EN63" s="56"/>
      <c r="EO63" s="56"/>
      <c r="EP63" s="56"/>
      <c r="EQ63" s="56"/>
      <c r="ER63" s="56"/>
      <c r="ES63" s="57"/>
      <c r="ET63" s="57"/>
      <c r="EU63" s="56"/>
      <c r="EV63" s="56"/>
      <c r="EW63" s="56"/>
      <c r="EX63" s="56"/>
      <c r="EY63" s="56"/>
      <c r="EZ63" s="57"/>
      <c r="FA63" s="57"/>
      <c r="FB63" s="56"/>
      <c r="FC63" s="56"/>
      <c r="FD63" s="56"/>
      <c r="FE63" s="56"/>
      <c r="FF63" s="56"/>
      <c r="FG63" s="57"/>
      <c r="FH63" s="57"/>
      <c r="FI63" s="56"/>
      <c r="FJ63" s="56"/>
      <c r="FK63" s="56"/>
      <c r="FL63" s="56"/>
      <c r="FM63" s="56"/>
      <c r="FN63" s="57"/>
      <c r="FO63" s="57"/>
    </row>
    <row r="64" spans="1:171" s="64" customFormat="1" ht="18">
      <c r="A64" s="49" t="s">
        <v>99</v>
      </c>
      <c r="B64" s="62" t="s">
        <v>58</v>
      </c>
      <c r="C64" s="64" t="s">
        <v>16</v>
      </c>
      <c r="D64" s="51"/>
      <c r="E64" s="61">
        <f t="shared" si="18"/>
        <v>44220</v>
      </c>
      <c r="F64" s="41">
        <f t="shared" si="15"/>
        <v>44222</v>
      </c>
      <c r="G64" s="52">
        <v>3</v>
      </c>
      <c r="H64" s="53">
        <v>0</v>
      </c>
      <c r="I64" s="54">
        <f t="shared" si="16"/>
        <v>2</v>
      </c>
      <c r="J64" s="55"/>
      <c r="K64" s="56"/>
      <c r="L64" s="56"/>
      <c r="M64" s="56"/>
      <c r="N64" s="56"/>
      <c r="O64" s="56"/>
      <c r="P64" s="57"/>
      <c r="Q64" s="57"/>
      <c r="R64" s="56"/>
      <c r="S64" s="56"/>
      <c r="T64" s="56"/>
      <c r="U64" s="56"/>
      <c r="V64" s="56"/>
      <c r="W64" s="57"/>
      <c r="X64" s="57"/>
      <c r="Y64" s="56"/>
      <c r="Z64" s="56"/>
      <c r="AA64" s="56"/>
      <c r="AB64" s="56"/>
      <c r="AC64" s="56"/>
      <c r="AD64" s="57"/>
      <c r="AE64" s="57"/>
      <c r="AF64" s="56"/>
      <c r="AG64" s="56"/>
      <c r="AH64" s="56"/>
      <c r="AI64" s="56"/>
      <c r="AJ64" s="56"/>
      <c r="AK64" s="57"/>
      <c r="AL64" s="57"/>
      <c r="AM64" s="56"/>
      <c r="AN64" s="56"/>
      <c r="AO64" s="56"/>
      <c r="AP64" s="56"/>
      <c r="AQ64" s="56"/>
      <c r="AR64" s="57"/>
      <c r="AS64" s="57"/>
      <c r="AT64" s="56"/>
      <c r="AU64" s="56"/>
      <c r="AV64" s="56"/>
      <c r="AW64" s="56"/>
      <c r="AX64" s="56"/>
      <c r="AY64" s="57"/>
      <c r="AZ64" s="57"/>
      <c r="BA64" s="56"/>
      <c r="BB64" s="56"/>
      <c r="BC64" s="56"/>
      <c r="BD64" s="56"/>
      <c r="BE64" s="56"/>
      <c r="BF64" s="57"/>
      <c r="BG64" s="57"/>
      <c r="BH64" s="56"/>
      <c r="BI64" s="56"/>
      <c r="BJ64" s="56"/>
      <c r="BK64" s="56"/>
      <c r="BL64" s="56"/>
      <c r="BM64" s="57"/>
      <c r="BN64" s="57"/>
      <c r="BO64" s="56"/>
      <c r="BP64" s="56"/>
      <c r="BQ64" s="56"/>
      <c r="BR64" s="56"/>
      <c r="BS64" s="56"/>
      <c r="BT64" s="57"/>
      <c r="BU64" s="57"/>
      <c r="BV64" s="56"/>
      <c r="BW64" s="56"/>
      <c r="BX64" s="56"/>
      <c r="BY64" s="56"/>
      <c r="BZ64" s="56"/>
      <c r="CA64" s="57"/>
      <c r="CB64" s="57"/>
      <c r="CC64" s="56"/>
      <c r="CD64" s="56"/>
      <c r="CE64" s="56"/>
      <c r="CF64" s="56"/>
      <c r="CG64" s="56"/>
      <c r="CH64" s="57"/>
      <c r="CI64" s="57"/>
      <c r="CJ64" s="56"/>
      <c r="CK64" s="56"/>
      <c r="CL64" s="56"/>
      <c r="CM64" s="56"/>
      <c r="CN64" s="56"/>
      <c r="CO64" s="57"/>
      <c r="CP64" s="57"/>
      <c r="CQ64" s="56"/>
      <c r="CR64" s="56"/>
      <c r="CS64" s="56"/>
      <c r="CT64" s="56"/>
      <c r="CU64" s="56"/>
      <c r="CV64" s="57"/>
      <c r="CW64" s="57"/>
      <c r="CX64" s="56"/>
      <c r="CY64" s="56"/>
      <c r="CZ64" s="56"/>
      <c r="DA64" s="56"/>
      <c r="DB64" s="56"/>
      <c r="DC64" s="57"/>
      <c r="DD64" s="57"/>
      <c r="DE64" s="56"/>
      <c r="DF64" s="56"/>
      <c r="DG64" s="56"/>
      <c r="DH64" s="56"/>
      <c r="DI64" s="56"/>
      <c r="DJ64" s="57"/>
      <c r="DK64" s="57"/>
      <c r="DL64" s="56"/>
      <c r="DM64" s="56"/>
      <c r="DN64" s="56"/>
      <c r="DO64" s="56"/>
      <c r="DP64" s="56"/>
      <c r="DQ64" s="57"/>
      <c r="DR64" s="57"/>
      <c r="DS64" s="56"/>
      <c r="DT64" s="56"/>
      <c r="DU64" s="56"/>
      <c r="DV64" s="56"/>
      <c r="DW64" s="56"/>
      <c r="DX64" s="57"/>
      <c r="DY64" s="57"/>
      <c r="DZ64" s="56"/>
      <c r="EA64" s="56"/>
      <c r="EB64" s="56"/>
      <c r="EC64" s="56"/>
      <c r="ED64" s="56"/>
      <c r="EE64" s="57"/>
      <c r="EF64" s="57"/>
      <c r="EG64" s="56"/>
      <c r="EH64" s="56"/>
      <c r="EI64" s="56"/>
      <c r="EJ64" s="56"/>
      <c r="EK64" s="56"/>
      <c r="EL64" s="57"/>
      <c r="EM64" s="57"/>
      <c r="EN64" s="56"/>
      <c r="EO64" s="56"/>
      <c r="EP64" s="56"/>
      <c r="EQ64" s="56"/>
      <c r="ER64" s="56"/>
      <c r="ES64" s="57"/>
      <c r="ET64" s="57"/>
      <c r="EU64" s="56"/>
      <c r="EV64" s="56"/>
      <c r="EW64" s="56"/>
      <c r="EX64" s="56"/>
      <c r="EY64" s="56"/>
      <c r="EZ64" s="57"/>
      <c r="FA64" s="57"/>
      <c r="FB64" s="56"/>
      <c r="FC64" s="56"/>
      <c r="FD64" s="56"/>
      <c r="FE64" s="56"/>
      <c r="FF64" s="56"/>
      <c r="FG64" s="57"/>
      <c r="FH64" s="57"/>
      <c r="FI64" s="56"/>
      <c r="FJ64" s="56"/>
      <c r="FK64" s="56"/>
      <c r="FL64" s="56"/>
      <c r="FM64" s="56"/>
      <c r="FN64" s="57"/>
      <c r="FO64" s="57"/>
    </row>
    <row r="65" spans="1:171" s="64" customFormat="1" ht="18">
      <c r="A65" s="49" t="s">
        <v>100</v>
      </c>
      <c r="B65" s="62" t="s">
        <v>101</v>
      </c>
      <c r="C65" s="64" t="s">
        <v>16</v>
      </c>
      <c r="D65" s="51"/>
      <c r="E65" s="61">
        <f t="shared" si="18"/>
        <v>44222</v>
      </c>
      <c r="F65" s="41">
        <f t="shared" si="15"/>
        <v>44226</v>
      </c>
      <c r="G65" s="52">
        <v>5</v>
      </c>
      <c r="H65" s="53">
        <v>0</v>
      </c>
      <c r="I65" s="54">
        <f t="shared" si="16"/>
        <v>4</v>
      </c>
      <c r="J65" s="55"/>
      <c r="K65" s="56"/>
      <c r="L65" s="56"/>
      <c r="M65" s="56"/>
      <c r="N65" s="56"/>
      <c r="O65" s="56"/>
      <c r="P65" s="57"/>
      <c r="Q65" s="57"/>
      <c r="R65" s="56"/>
      <c r="S65" s="56"/>
      <c r="T65" s="56"/>
      <c r="U65" s="56"/>
      <c r="V65" s="56"/>
      <c r="W65" s="57"/>
      <c r="X65" s="57"/>
      <c r="Y65" s="56"/>
      <c r="Z65" s="56"/>
      <c r="AA65" s="56"/>
      <c r="AB65" s="56"/>
      <c r="AC65" s="56"/>
      <c r="AD65" s="57"/>
      <c r="AE65" s="57"/>
      <c r="AF65" s="56"/>
      <c r="AG65" s="56"/>
      <c r="AH65" s="56"/>
      <c r="AI65" s="56"/>
      <c r="AJ65" s="56"/>
      <c r="AK65" s="57"/>
      <c r="AL65" s="57"/>
      <c r="AM65" s="56"/>
      <c r="AN65" s="56"/>
      <c r="AO65" s="56"/>
      <c r="AP65" s="56"/>
      <c r="AQ65" s="56"/>
      <c r="AR65" s="57"/>
      <c r="AS65" s="57"/>
      <c r="AT65" s="56"/>
      <c r="AU65" s="56"/>
      <c r="AV65" s="56"/>
      <c r="AW65" s="56"/>
      <c r="AX65" s="56"/>
      <c r="AY65" s="57"/>
      <c r="AZ65" s="57"/>
      <c r="BA65" s="56"/>
      <c r="BB65" s="56"/>
      <c r="BC65" s="56"/>
      <c r="BD65" s="56"/>
      <c r="BE65" s="56"/>
      <c r="BF65" s="57"/>
      <c r="BG65" s="57"/>
      <c r="BH65" s="56"/>
      <c r="BI65" s="56"/>
      <c r="BJ65" s="56"/>
      <c r="BK65" s="56"/>
      <c r="BL65" s="56"/>
      <c r="BM65" s="57"/>
      <c r="BN65" s="57"/>
      <c r="BO65" s="56"/>
      <c r="BP65" s="56"/>
      <c r="BQ65" s="56"/>
      <c r="BR65" s="56"/>
      <c r="BS65" s="56"/>
      <c r="BT65" s="57"/>
      <c r="BU65" s="57"/>
      <c r="BV65" s="56"/>
      <c r="BW65" s="56"/>
      <c r="BX65" s="56"/>
      <c r="BY65" s="56"/>
      <c r="BZ65" s="56"/>
      <c r="CA65" s="57"/>
      <c r="CB65" s="57"/>
      <c r="CC65" s="56"/>
      <c r="CD65" s="56"/>
      <c r="CE65" s="56"/>
      <c r="CF65" s="56"/>
      <c r="CG65" s="56"/>
      <c r="CH65" s="57"/>
      <c r="CI65" s="57"/>
      <c r="CJ65" s="56"/>
      <c r="CK65" s="56"/>
      <c r="CL65" s="56"/>
      <c r="CM65" s="56"/>
      <c r="CN65" s="56"/>
      <c r="CO65" s="57"/>
      <c r="CP65" s="57"/>
      <c r="CQ65" s="56"/>
      <c r="CR65" s="56"/>
      <c r="CS65" s="56"/>
      <c r="CT65" s="56"/>
      <c r="CU65" s="56"/>
      <c r="CV65" s="57"/>
      <c r="CW65" s="57"/>
      <c r="CX65" s="56"/>
      <c r="CY65" s="56"/>
      <c r="CZ65" s="56"/>
      <c r="DA65" s="56"/>
      <c r="DB65" s="56"/>
      <c r="DC65" s="57"/>
      <c r="DD65" s="57"/>
      <c r="DE65" s="56"/>
      <c r="DF65" s="56"/>
      <c r="DG65" s="56"/>
      <c r="DH65" s="56"/>
      <c r="DI65" s="56"/>
      <c r="DJ65" s="57"/>
      <c r="DK65" s="57"/>
      <c r="DL65" s="56"/>
      <c r="DM65" s="56"/>
      <c r="DN65" s="56"/>
      <c r="DO65" s="56"/>
      <c r="DP65" s="56"/>
      <c r="DQ65" s="57"/>
      <c r="DR65" s="57"/>
      <c r="DS65" s="56"/>
      <c r="DT65" s="56"/>
      <c r="DU65" s="56"/>
      <c r="DV65" s="56"/>
      <c r="DW65" s="56"/>
      <c r="DX65" s="57"/>
      <c r="DY65" s="57"/>
      <c r="DZ65" s="56"/>
      <c r="EA65" s="56"/>
      <c r="EB65" s="56"/>
      <c r="EC65" s="56"/>
      <c r="ED65" s="56"/>
      <c r="EE65" s="57"/>
      <c r="EF65" s="57"/>
      <c r="EG65" s="56"/>
      <c r="EH65" s="56"/>
      <c r="EI65" s="56"/>
      <c r="EJ65" s="56"/>
      <c r="EK65" s="56"/>
      <c r="EL65" s="57"/>
      <c r="EM65" s="57"/>
      <c r="EN65" s="56"/>
      <c r="EO65" s="56"/>
      <c r="EP65" s="56"/>
      <c r="EQ65" s="56"/>
      <c r="ER65" s="56"/>
      <c r="ES65" s="57"/>
      <c r="ET65" s="57"/>
      <c r="EU65" s="56"/>
      <c r="EV65" s="56"/>
      <c r="EW65" s="56"/>
      <c r="EX65" s="56"/>
      <c r="EY65" s="56"/>
      <c r="EZ65" s="57"/>
      <c r="FA65" s="57"/>
      <c r="FB65" s="56"/>
      <c r="FC65" s="56"/>
      <c r="FD65" s="56"/>
      <c r="FE65" s="56"/>
      <c r="FF65" s="56"/>
      <c r="FG65" s="57"/>
      <c r="FH65" s="57"/>
      <c r="FI65" s="56"/>
      <c r="FJ65" s="56"/>
      <c r="FK65" s="56"/>
      <c r="FL65" s="56"/>
      <c r="FM65" s="56"/>
      <c r="FN65" s="57"/>
      <c r="FO65" s="57"/>
    </row>
    <row r="66" spans="1:171" s="59" customFormat="1" ht="18">
      <c r="A66" s="74"/>
      <c r="C66" s="75"/>
      <c r="D66" s="76"/>
      <c r="E66" s="77"/>
      <c r="F66" s="77"/>
      <c r="G66" s="78"/>
      <c r="H66" s="79"/>
      <c r="I66" s="80">
        <f>SUM(I55,I45,I39,I29,I14,I8)</f>
        <v>145</v>
      </c>
      <c r="J66" s="81"/>
      <c r="K66" s="56"/>
      <c r="L66" s="56"/>
      <c r="M66" s="56"/>
      <c r="N66" s="56"/>
      <c r="O66" s="56"/>
      <c r="P66" s="56"/>
      <c r="Q66" s="56"/>
      <c r="R66" s="56"/>
      <c r="S66" s="56"/>
      <c r="T66" s="56"/>
      <c r="U66" s="56"/>
      <c r="V66" s="56"/>
      <c r="W66" s="56"/>
      <c r="X66" s="56"/>
      <c r="Y66" s="56"/>
      <c r="Z66" s="56"/>
      <c r="AA66" s="56"/>
      <c r="AB66" s="56"/>
      <c r="AC66" s="56"/>
      <c r="AD66" s="56"/>
      <c r="AE66" s="56"/>
      <c r="AF66" s="56"/>
      <c r="AG66" s="56"/>
      <c r="AH66" s="56"/>
      <c r="AI66" s="56"/>
      <c r="AJ66" s="56"/>
      <c r="AK66" s="56"/>
      <c r="AL66" s="56"/>
      <c r="AM66" s="56"/>
      <c r="AN66" s="56"/>
      <c r="AO66" s="56"/>
      <c r="AP66" s="56"/>
      <c r="AQ66" s="56"/>
      <c r="AR66" s="56"/>
      <c r="AS66" s="56"/>
      <c r="AT66" s="56"/>
      <c r="AU66" s="56"/>
      <c r="AV66" s="56"/>
      <c r="AW66" s="56"/>
      <c r="AX66" s="56"/>
      <c r="AY66" s="56"/>
      <c r="AZ66" s="56"/>
      <c r="BA66" s="56"/>
      <c r="BB66" s="56"/>
      <c r="BC66" s="56"/>
      <c r="BD66" s="56"/>
      <c r="BE66" s="56"/>
      <c r="BF66" s="56"/>
      <c r="BG66" s="56"/>
      <c r="BH66" s="56"/>
      <c r="BI66" s="56"/>
      <c r="BJ66" s="56"/>
      <c r="BK66" s="56"/>
      <c r="BL66" s="56"/>
      <c r="BM66" s="56"/>
      <c r="BN66" s="56"/>
    </row>
    <row r="67" spans="1:171" s="59" customFormat="1" ht="18">
      <c r="A67" s="74"/>
      <c r="C67" s="75"/>
      <c r="D67" s="76"/>
      <c r="E67" s="77"/>
      <c r="F67" s="77"/>
      <c r="G67" s="78"/>
      <c r="H67" s="79"/>
      <c r="I67" s="80"/>
      <c r="J67" s="81"/>
      <c r="K67" s="56"/>
      <c r="L67" s="56"/>
      <c r="M67" s="56"/>
      <c r="N67" s="56"/>
      <c r="O67" s="56"/>
      <c r="P67" s="56"/>
      <c r="Q67" s="56"/>
      <c r="R67" s="56"/>
      <c r="S67" s="56"/>
      <c r="T67" s="56"/>
      <c r="U67" s="56"/>
      <c r="V67" s="56"/>
      <c r="W67" s="56"/>
      <c r="X67" s="56"/>
      <c r="Y67" s="56"/>
      <c r="Z67" s="56"/>
      <c r="AA67" s="56"/>
      <c r="AB67" s="56"/>
      <c r="AC67" s="56"/>
      <c r="AD67" s="56"/>
      <c r="AE67" s="56"/>
      <c r="AF67" s="56"/>
      <c r="AG67" s="56"/>
      <c r="AH67" s="56"/>
      <c r="AI67" s="56"/>
      <c r="AJ67" s="56"/>
      <c r="AK67" s="56"/>
      <c r="AL67" s="56"/>
      <c r="AM67" s="56"/>
      <c r="AN67" s="56"/>
      <c r="AO67" s="56"/>
      <c r="AP67" s="56"/>
      <c r="AQ67" s="56"/>
      <c r="AR67" s="56"/>
      <c r="AS67" s="56"/>
      <c r="AT67" s="56"/>
      <c r="AU67" s="56"/>
      <c r="AV67" s="56"/>
      <c r="AW67" s="56"/>
      <c r="AX67" s="56"/>
      <c r="AY67" s="56"/>
      <c r="AZ67" s="56"/>
      <c r="BA67" s="56"/>
      <c r="BB67" s="56"/>
      <c r="BC67" s="56"/>
      <c r="BD67" s="56"/>
      <c r="BE67" s="56"/>
      <c r="BF67" s="56"/>
      <c r="BG67" s="56"/>
      <c r="BH67" s="56"/>
      <c r="BI67" s="56"/>
      <c r="BJ67" s="56"/>
      <c r="BK67" s="56"/>
      <c r="BL67" s="56"/>
      <c r="BM67" s="56"/>
      <c r="BN67" s="56"/>
    </row>
    <row r="68" spans="1:171" s="59" customFormat="1" ht="18">
      <c r="A68" s="74"/>
      <c r="C68" s="75"/>
      <c r="D68" s="76"/>
      <c r="E68" s="77"/>
      <c r="F68" s="77"/>
      <c r="G68" s="78"/>
      <c r="H68" s="79"/>
      <c r="I68" s="80"/>
      <c r="J68" s="81"/>
      <c r="K68" s="56"/>
      <c r="L68" s="56"/>
      <c r="M68" s="56"/>
      <c r="N68" s="56"/>
      <c r="O68" s="56"/>
      <c r="P68" s="56"/>
      <c r="Q68" s="56"/>
      <c r="R68" s="56"/>
      <c r="S68" s="56"/>
      <c r="T68" s="56"/>
      <c r="U68" s="56"/>
      <c r="V68" s="56"/>
      <c r="W68" s="56"/>
      <c r="X68" s="56"/>
      <c r="Y68" s="56"/>
      <c r="Z68" s="56"/>
      <c r="AA68" s="56"/>
      <c r="AB68" s="56"/>
      <c r="AC68" s="56"/>
      <c r="AD68" s="56"/>
      <c r="AE68" s="56"/>
      <c r="AF68" s="56"/>
      <c r="AG68" s="56"/>
      <c r="AH68" s="56"/>
      <c r="AI68" s="56"/>
      <c r="AJ68" s="56"/>
      <c r="AK68" s="56"/>
      <c r="AL68" s="56"/>
      <c r="AM68" s="56"/>
      <c r="AN68" s="56"/>
      <c r="AO68" s="56"/>
      <c r="AP68" s="56"/>
      <c r="AQ68" s="56"/>
      <c r="AR68" s="56"/>
      <c r="AS68" s="56"/>
      <c r="AT68" s="56"/>
      <c r="AU68" s="56"/>
      <c r="AV68" s="56"/>
      <c r="AW68" s="56"/>
      <c r="AX68" s="56"/>
      <c r="AY68" s="56"/>
      <c r="AZ68" s="56"/>
      <c r="BA68" s="56"/>
      <c r="BB68" s="56"/>
      <c r="BC68" s="56"/>
      <c r="BD68" s="56"/>
      <c r="BE68" s="56"/>
      <c r="BF68" s="56"/>
      <c r="BG68" s="56"/>
      <c r="BH68" s="56"/>
      <c r="BI68" s="56"/>
      <c r="BJ68" s="56"/>
      <c r="BK68" s="56"/>
      <c r="BL68" s="56"/>
      <c r="BM68" s="56"/>
      <c r="BN68" s="56"/>
    </row>
    <row r="69" spans="1:171" s="59" customFormat="1" ht="18">
      <c r="A69" s="74"/>
      <c r="C69" s="75"/>
      <c r="D69" s="76"/>
      <c r="E69" s="77"/>
      <c r="F69" s="77"/>
      <c r="G69" s="78"/>
      <c r="H69" s="79"/>
      <c r="I69" s="80"/>
      <c r="J69" s="81"/>
      <c r="K69" s="56"/>
      <c r="L69" s="56"/>
      <c r="M69" s="56"/>
      <c r="N69" s="56"/>
      <c r="O69" s="56"/>
      <c r="P69" s="56"/>
      <c r="Q69" s="56"/>
      <c r="R69" s="56"/>
      <c r="S69" s="56"/>
      <c r="T69" s="56"/>
      <c r="U69" s="56"/>
      <c r="V69" s="56"/>
      <c r="W69" s="56"/>
      <c r="X69" s="56"/>
      <c r="Y69" s="56"/>
      <c r="Z69" s="56"/>
      <c r="AA69" s="56"/>
      <c r="AB69" s="56"/>
      <c r="AC69" s="56"/>
      <c r="AD69" s="56"/>
      <c r="AE69" s="56"/>
      <c r="AF69" s="56"/>
      <c r="AG69" s="56"/>
      <c r="AH69" s="56"/>
      <c r="AI69" s="56"/>
      <c r="AJ69" s="56"/>
      <c r="AK69" s="56"/>
      <c r="AL69" s="56"/>
      <c r="AM69" s="56"/>
      <c r="AN69" s="56"/>
      <c r="AO69" s="56"/>
      <c r="AP69" s="56"/>
      <c r="AQ69" s="56"/>
      <c r="AR69" s="56"/>
      <c r="AS69" s="56"/>
      <c r="AT69" s="56"/>
      <c r="AU69" s="56"/>
      <c r="AV69" s="56"/>
      <c r="AW69" s="56"/>
      <c r="AX69" s="56"/>
      <c r="AY69" s="56"/>
      <c r="AZ69" s="56"/>
      <c r="BA69" s="56"/>
      <c r="BB69" s="56"/>
      <c r="BC69" s="56"/>
      <c r="BD69" s="56"/>
      <c r="BE69" s="56"/>
      <c r="BF69" s="56"/>
      <c r="BG69" s="56"/>
      <c r="BH69" s="56"/>
      <c r="BI69" s="56"/>
      <c r="BJ69" s="56"/>
      <c r="BK69" s="56"/>
      <c r="BL69" s="56"/>
      <c r="BM69" s="56"/>
      <c r="BN69" s="56"/>
    </row>
    <row r="70" spans="1:171" s="59" customFormat="1" ht="18">
      <c r="A70" s="74"/>
      <c r="C70" s="75"/>
      <c r="D70" s="76"/>
      <c r="E70" s="77"/>
      <c r="F70" s="77"/>
      <c r="G70" s="78"/>
      <c r="H70" s="79"/>
      <c r="I70" s="80"/>
      <c r="J70" s="81"/>
      <c r="K70" s="56"/>
      <c r="L70" s="56"/>
      <c r="M70" s="56"/>
      <c r="N70" s="56"/>
      <c r="O70" s="56"/>
      <c r="P70" s="56"/>
      <c r="Q70" s="56"/>
      <c r="R70" s="56"/>
      <c r="S70" s="56"/>
      <c r="T70" s="56"/>
      <c r="U70" s="56"/>
      <c r="V70" s="56"/>
      <c r="W70" s="56"/>
      <c r="X70" s="56"/>
      <c r="Y70" s="56"/>
      <c r="Z70" s="56"/>
      <c r="AA70" s="56"/>
      <c r="AB70" s="56"/>
      <c r="AC70" s="56"/>
      <c r="AD70" s="56"/>
      <c r="AE70" s="56"/>
      <c r="AF70" s="56"/>
      <c r="AG70" s="56"/>
      <c r="AH70" s="56"/>
      <c r="AI70" s="56"/>
      <c r="AJ70" s="56"/>
      <c r="AK70" s="56"/>
      <c r="AL70" s="56"/>
      <c r="AM70" s="56"/>
      <c r="AN70" s="56"/>
      <c r="AO70" s="56"/>
      <c r="AP70" s="56"/>
      <c r="AQ70" s="56"/>
      <c r="AR70" s="56"/>
      <c r="AS70" s="56"/>
      <c r="AT70" s="56"/>
      <c r="AU70" s="56"/>
      <c r="AV70" s="56"/>
      <c r="AW70" s="56"/>
      <c r="AX70" s="56"/>
      <c r="AY70" s="56"/>
      <c r="AZ70" s="56"/>
      <c r="BA70" s="56"/>
      <c r="BB70" s="56"/>
      <c r="BC70" s="56"/>
      <c r="BD70" s="56"/>
      <c r="BE70" s="56"/>
      <c r="BF70" s="56"/>
      <c r="BG70" s="56"/>
      <c r="BH70" s="56"/>
      <c r="BI70" s="56"/>
      <c r="BJ70" s="56"/>
      <c r="BK70" s="56"/>
      <c r="BL70" s="56"/>
      <c r="BM70" s="56"/>
      <c r="BN70" s="56"/>
    </row>
    <row r="71" spans="1:171" s="59" customFormat="1" ht="18">
      <c r="A71" s="74"/>
      <c r="C71" s="75"/>
      <c r="D71" s="76"/>
      <c r="E71" s="77"/>
      <c r="F71" s="77"/>
      <c r="G71" s="78"/>
      <c r="H71" s="79"/>
      <c r="I71" s="80"/>
      <c r="J71" s="81"/>
      <c r="K71" s="56"/>
      <c r="L71" s="56"/>
      <c r="M71" s="56"/>
      <c r="N71" s="56"/>
      <c r="O71" s="56"/>
      <c r="P71" s="56"/>
      <c r="Q71" s="56"/>
      <c r="R71" s="56"/>
      <c r="S71" s="56"/>
      <c r="T71" s="56"/>
      <c r="U71" s="56"/>
      <c r="V71" s="56"/>
      <c r="W71" s="56"/>
      <c r="X71" s="56"/>
      <c r="Y71" s="56"/>
      <c r="Z71" s="56"/>
      <c r="AA71" s="56"/>
      <c r="AB71" s="56"/>
      <c r="AC71" s="56"/>
      <c r="AD71" s="56"/>
      <c r="AE71" s="56"/>
      <c r="AF71" s="56"/>
      <c r="AG71" s="56"/>
      <c r="AH71" s="56"/>
      <c r="AI71" s="56"/>
      <c r="AJ71" s="56"/>
      <c r="AK71" s="56"/>
      <c r="AL71" s="56"/>
      <c r="AM71" s="56"/>
      <c r="AN71" s="56"/>
      <c r="AO71" s="56"/>
      <c r="AP71" s="56"/>
      <c r="AQ71" s="56"/>
      <c r="AR71" s="56"/>
      <c r="AS71" s="56"/>
      <c r="AT71" s="56"/>
      <c r="AU71" s="56"/>
      <c r="AV71" s="56"/>
      <c r="AW71" s="56"/>
      <c r="AX71" s="56"/>
      <c r="AY71" s="56"/>
      <c r="AZ71" s="56"/>
      <c r="BA71" s="56"/>
      <c r="BB71" s="56"/>
      <c r="BC71" s="56"/>
      <c r="BD71" s="56"/>
      <c r="BE71" s="56"/>
      <c r="BF71" s="56"/>
      <c r="BG71" s="56"/>
      <c r="BH71" s="56"/>
      <c r="BI71" s="56"/>
      <c r="BJ71" s="56"/>
      <c r="BK71" s="56"/>
      <c r="BL71" s="56"/>
      <c r="BM71" s="56"/>
      <c r="BN71" s="56"/>
    </row>
    <row r="72" spans="1:171" s="59" customFormat="1" ht="18">
      <c r="A72" s="74"/>
      <c r="C72" s="75"/>
      <c r="D72" s="76"/>
      <c r="E72" s="77"/>
      <c r="F72" s="77"/>
      <c r="G72" s="78"/>
      <c r="H72" s="79"/>
      <c r="I72" s="80"/>
      <c r="J72" s="81"/>
      <c r="K72" s="56"/>
      <c r="L72" s="56"/>
      <c r="M72" s="56"/>
      <c r="N72" s="56"/>
      <c r="O72" s="56"/>
      <c r="P72" s="56"/>
      <c r="Q72" s="56"/>
      <c r="R72" s="56"/>
      <c r="S72" s="56"/>
      <c r="T72" s="56"/>
      <c r="U72" s="56"/>
      <c r="V72" s="56"/>
      <c r="W72" s="56"/>
      <c r="X72" s="56"/>
      <c r="Y72" s="56"/>
      <c r="Z72" s="56"/>
      <c r="AA72" s="56"/>
      <c r="AB72" s="56"/>
      <c r="AC72" s="56"/>
      <c r="AD72" s="56"/>
      <c r="AE72" s="56"/>
      <c r="AF72" s="56"/>
      <c r="AG72" s="56"/>
      <c r="AH72" s="56"/>
      <c r="AI72" s="56"/>
      <c r="AJ72" s="56"/>
      <c r="AK72" s="56"/>
      <c r="AL72" s="56"/>
      <c r="AM72" s="56"/>
      <c r="AN72" s="56"/>
      <c r="AO72" s="56"/>
      <c r="AP72" s="56"/>
      <c r="AQ72" s="56"/>
      <c r="AR72" s="56"/>
      <c r="AS72" s="56"/>
      <c r="AT72" s="56"/>
      <c r="AU72" s="56"/>
      <c r="AV72" s="56"/>
      <c r="AW72" s="56"/>
      <c r="AX72" s="56"/>
      <c r="AY72" s="56"/>
      <c r="AZ72" s="56"/>
      <c r="BA72" s="56"/>
      <c r="BB72" s="56"/>
      <c r="BC72" s="56"/>
      <c r="BD72" s="56"/>
      <c r="BE72" s="56"/>
      <c r="BF72" s="56"/>
      <c r="BG72" s="56"/>
      <c r="BH72" s="56"/>
      <c r="BI72" s="56"/>
      <c r="BJ72" s="56"/>
      <c r="BK72" s="56"/>
      <c r="BL72" s="56"/>
      <c r="BM72" s="56"/>
      <c r="BN72" s="56"/>
    </row>
    <row r="73" spans="1:171" s="59" customFormat="1" ht="18">
      <c r="A73" s="74"/>
      <c r="C73" s="75"/>
      <c r="D73" s="76"/>
      <c r="E73" s="77"/>
      <c r="F73" s="77"/>
      <c r="G73" s="78"/>
      <c r="H73" s="79"/>
      <c r="I73" s="80"/>
      <c r="J73" s="81"/>
      <c r="K73" s="56"/>
      <c r="L73" s="56"/>
      <c r="M73" s="56"/>
      <c r="N73" s="56"/>
      <c r="O73" s="56"/>
      <c r="P73" s="56"/>
      <c r="Q73" s="56"/>
      <c r="R73" s="56"/>
      <c r="S73" s="56"/>
      <c r="T73" s="56"/>
      <c r="U73" s="56"/>
      <c r="V73" s="56"/>
      <c r="W73" s="56"/>
      <c r="X73" s="56"/>
      <c r="Y73" s="56"/>
      <c r="Z73" s="56"/>
      <c r="AA73" s="56"/>
      <c r="AB73" s="56"/>
      <c r="AC73" s="56"/>
      <c r="AD73" s="56"/>
      <c r="AE73" s="56"/>
      <c r="AF73" s="56"/>
      <c r="AG73" s="56"/>
      <c r="AH73" s="56"/>
      <c r="AI73" s="56"/>
      <c r="AJ73" s="56"/>
      <c r="AK73" s="56"/>
      <c r="AL73" s="56"/>
      <c r="AM73" s="56"/>
      <c r="AN73" s="56"/>
      <c r="AO73" s="56"/>
      <c r="AP73" s="56"/>
      <c r="AQ73" s="56"/>
      <c r="AR73" s="56"/>
      <c r="AS73" s="56"/>
      <c r="AT73" s="56"/>
      <c r="AU73" s="56"/>
      <c r="AV73" s="56"/>
      <c r="AW73" s="56"/>
      <c r="AX73" s="56"/>
      <c r="AY73" s="56"/>
      <c r="AZ73" s="56"/>
      <c r="BA73" s="56"/>
      <c r="BB73" s="56"/>
      <c r="BC73" s="56"/>
      <c r="BD73" s="56"/>
      <c r="BE73" s="56"/>
      <c r="BF73" s="56"/>
      <c r="BG73" s="56"/>
      <c r="BH73" s="56"/>
      <c r="BI73" s="56"/>
      <c r="BJ73" s="56"/>
      <c r="BK73" s="56"/>
      <c r="BL73" s="56"/>
      <c r="BM73" s="56"/>
      <c r="BN73" s="56"/>
    </row>
    <row r="74" spans="1:171" s="59" customFormat="1" ht="18">
      <c r="A74" s="74"/>
      <c r="C74" s="75"/>
      <c r="D74" s="76"/>
      <c r="E74" s="77"/>
      <c r="F74" s="77"/>
      <c r="G74" s="78"/>
      <c r="H74" s="79"/>
      <c r="I74" s="80"/>
      <c r="J74" s="81"/>
      <c r="K74" s="56"/>
      <c r="L74" s="56"/>
      <c r="M74" s="56"/>
      <c r="N74" s="56"/>
      <c r="O74" s="56"/>
      <c r="P74" s="56"/>
      <c r="Q74" s="56"/>
      <c r="R74" s="56"/>
      <c r="S74" s="56"/>
      <c r="T74" s="56"/>
      <c r="U74" s="56"/>
      <c r="V74" s="56"/>
      <c r="W74" s="56"/>
      <c r="X74" s="56"/>
      <c r="Y74" s="56"/>
      <c r="Z74" s="56"/>
      <c r="AA74" s="56"/>
      <c r="AB74" s="56"/>
      <c r="AC74" s="56"/>
      <c r="AD74" s="56"/>
      <c r="AE74" s="56"/>
      <c r="AF74" s="56"/>
      <c r="AG74" s="56"/>
      <c r="AH74" s="56"/>
      <c r="AI74" s="56"/>
      <c r="AJ74" s="56"/>
      <c r="AK74" s="56"/>
      <c r="AL74" s="56"/>
      <c r="AM74" s="56"/>
      <c r="AN74" s="56"/>
      <c r="AO74" s="56"/>
      <c r="AP74" s="56"/>
      <c r="AQ74" s="56"/>
      <c r="AR74" s="56"/>
      <c r="AS74" s="56"/>
      <c r="AT74" s="56"/>
      <c r="AU74" s="56"/>
      <c r="AV74" s="56"/>
      <c r="AW74" s="56"/>
      <c r="AX74" s="56"/>
      <c r="AY74" s="56"/>
      <c r="AZ74" s="56"/>
      <c r="BA74" s="56"/>
      <c r="BB74" s="56"/>
      <c r="BC74" s="56"/>
      <c r="BD74" s="56"/>
      <c r="BE74" s="56"/>
      <c r="BF74" s="56"/>
      <c r="BG74" s="56"/>
      <c r="BH74" s="56"/>
      <c r="BI74" s="56"/>
      <c r="BJ74" s="56"/>
      <c r="BK74" s="56"/>
      <c r="BL74" s="56"/>
      <c r="BM74" s="56"/>
      <c r="BN74" s="56"/>
    </row>
    <row r="75" spans="1:171" s="59" customFormat="1" ht="18">
      <c r="A75" s="74"/>
      <c r="C75" s="75"/>
      <c r="D75" s="76"/>
      <c r="E75" s="77"/>
      <c r="F75" s="77"/>
      <c r="G75" s="78"/>
      <c r="H75" s="79"/>
      <c r="I75" s="80"/>
      <c r="J75" s="81"/>
      <c r="K75" s="56"/>
      <c r="L75" s="56"/>
      <c r="M75" s="56"/>
      <c r="N75" s="56"/>
      <c r="O75" s="56"/>
      <c r="P75" s="56"/>
      <c r="Q75" s="56"/>
      <c r="R75" s="56"/>
      <c r="S75" s="56"/>
      <c r="T75" s="56"/>
      <c r="U75" s="56"/>
      <c r="V75" s="56"/>
      <c r="W75" s="56"/>
      <c r="X75" s="56"/>
      <c r="Y75" s="56"/>
      <c r="Z75" s="56"/>
      <c r="AA75" s="56"/>
      <c r="AB75" s="56"/>
      <c r="AC75" s="56"/>
      <c r="AD75" s="56"/>
      <c r="AE75" s="56"/>
      <c r="AF75" s="56"/>
      <c r="AG75" s="56"/>
      <c r="AH75" s="56"/>
      <c r="AI75" s="56"/>
      <c r="AJ75" s="56"/>
      <c r="AK75" s="56"/>
      <c r="AL75" s="56"/>
      <c r="AM75" s="56"/>
      <c r="AN75" s="56"/>
      <c r="AO75" s="56"/>
      <c r="AP75" s="56"/>
      <c r="AQ75" s="56"/>
      <c r="AR75" s="56"/>
      <c r="AS75" s="56"/>
      <c r="AT75" s="56"/>
      <c r="AU75" s="56"/>
      <c r="AV75" s="56"/>
      <c r="AW75" s="56"/>
      <c r="AX75" s="56"/>
      <c r="AY75" s="56"/>
      <c r="AZ75" s="56"/>
      <c r="BA75" s="56"/>
      <c r="BB75" s="56"/>
      <c r="BC75" s="56"/>
      <c r="BD75" s="56"/>
      <c r="BE75" s="56"/>
      <c r="BF75" s="56"/>
      <c r="BG75" s="56"/>
      <c r="BH75" s="56"/>
      <c r="BI75" s="56"/>
      <c r="BJ75" s="56"/>
      <c r="BK75" s="56"/>
      <c r="BL75" s="56"/>
      <c r="BM75" s="56"/>
      <c r="BN75" s="56"/>
    </row>
    <row r="76" spans="1:171" s="59" customFormat="1" ht="18">
      <c r="A76" s="74"/>
      <c r="C76" s="75"/>
      <c r="D76" s="76"/>
      <c r="E76" s="77"/>
      <c r="F76" s="77"/>
      <c r="G76" s="78"/>
      <c r="H76" s="79"/>
      <c r="I76" s="80"/>
      <c r="J76" s="81"/>
      <c r="K76" s="56"/>
      <c r="L76" s="56"/>
      <c r="M76" s="56"/>
      <c r="N76" s="56"/>
      <c r="O76" s="56"/>
      <c r="P76" s="56"/>
      <c r="Q76" s="56"/>
      <c r="R76" s="56"/>
      <c r="S76" s="56"/>
      <c r="T76" s="56"/>
      <c r="U76" s="56"/>
      <c r="V76" s="56"/>
      <c r="W76" s="56"/>
      <c r="X76" s="56"/>
      <c r="Y76" s="56"/>
      <c r="Z76" s="56"/>
      <c r="AA76" s="56"/>
      <c r="AB76" s="56"/>
      <c r="AC76" s="56"/>
      <c r="AD76" s="56"/>
      <c r="AE76" s="56"/>
      <c r="AF76" s="56"/>
      <c r="AG76" s="56"/>
      <c r="AH76" s="56"/>
      <c r="AI76" s="56"/>
      <c r="AJ76" s="56"/>
      <c r="AK76" s="56"/>
      <c r="AL76" s="56"/>
      <c r="AM76" s="56"/>
      <c r="AN76" s="56"/>
      <c r="AO76" s="56"/>
      <c r="AP76" s="56"/>
      <c r="AQ76" s="56"/>
      <c r="AR76" s="56"/>
      <c r="AS76" s="56"/>
      <c r="AT76" s="56"/>
      <c r="AU76" s="56"/>
      <c r="AV76" s="56"/>
      <c r="AW76" s="56"/>
      <c r="AX76" s="56"/>
      <c r="AY76" s="56"/>
      <c r="AZ76" s="56"/>
      <c r="BA76" s="56"/>
      <c r="BB76" s="56"/>
      <c r="BC76" s="56"/>
      <c r="BD76" s="56"/>
      <c r="BE76" s="56"/>
      <c r="BF76" s="56"/>
      <c r="BG76" s="56"/>
      <c r="BH76" s="56"/>
      <c r="BI76" s="56"/>
      <c r="BJ76" s="56"/>
      <c r="BK76" s="56"/>
      <c r="BL76" s="56"/>
      <c r="BM76" s="56"/>
      <c r="BN76" s="56"/>
    </row>
    <row r="77" spans="1:171" s="59" customFormat="1" ht="18">
      <c r="A77" s="74"/>
      <c r="C77" s="75"/>
      <c r="D77" s="76"/>
      <c r="E77" s="77"/>
      <c r="F77" s="77"/>
      <c r="G77" s="78"/>
      <c r="H77" s="79"/>
      <c r="I77" s="80"/>
      <c r="J77" s="81"/>
      <c r="K77" s="56"/>
      <c r="L77" s="56"/>
      <c r="M77" s="56"/>
      <c r="N77" s="56"/>
      <c r="O77" s="56"/>
      <c r="P77" s="56"/>
      <c r="Q77" s="56"/>
      <c r="R77" s="56"/>
      <c r="S77" s="56"/>
      <c r="T77" s="56"/>
      <c r="U77" s="56"/>
      <c r="V77" s="56"/>
      <c r="W77" s="56"/>
      <c r="X77" s="56"/>
      <c r="Y77" s="56"/>
      <c r="Z77" s="56"/>
      <c r="AA77" s="56"/>
      <c r="AB77" s="56"/>
      <c r="AC77" s="56"/>
      <c r="AD77" s="56"/>
      <c r="AE77" s="56"/>
      <c r="AF77" s="56"/>
      <c r="AG77" s="56"/>
      <c r="AH77" s="56"/>
      <c r="AI77" s="56"/>
      <c r="AJ77" s="56"/>
      <c r="AK77" s="56"/>
      <c r="AL77" s="56"/>
      <c r="AM77" s="56"/>
      <c r="AN77" s="56"/>
      <c r="AO77" s="56"/>
      <c r="AP77" s="56"/>
      <c r="AQ77" s="56"/>
      <c r="AR77" s="56"/>
      <c r="AS77" s="56"/>
      <c r="AT77" s="56"/>
      <c r="AU77" s="56"/>
      <c r="AV77" s="56"/>
      <c r="AW77" s="56"/>
      <c r="AX77" s="56"/>
      <c r="AY77" s="56"/>
      <c r="AZ77" s="56"/>
      <c r="BA77" s="56"/>
      <c r="BB77" s="56"/>
      <c r="BC77" s="56"/>
      <c r="BD77" s="56"/>
      <c r="BE77" s="56"/>
      <c r="BF77" s="56"/>
      <c r="BG77" s="56"/>
      <c r="BH77" s="56"/>
      <c r="BI77" s="56"/>
      <c r="BJ77" s="56"/>
      <c r="BK77" s="56"/>
      <c r="BL77" s="56"/>
      <c r="BM77" s="56"/>
      <c r="BN77" s="56"/>
    </row>
    <row r="78" spans="1:171" s="59" customFormat="1" ht="18">
      <c r="A78" s="74"/>
      <c r="C78" s="75"/>
      <c r="D78" s="76"/>
      <c r="E78" s="77"/>
      <c r="F78" s="77"/>
      <c r="G78" s="78"/>
      <c r="H78" s="79"/>
      <c r="I78" s="80"/>
      <c r="J78" s="81"/>
      <c r="K78" s="56"/>
      <c r="L78" s="56"/>
      <c r="M78" s="56"/>
      <c r="N78" s="56"/>
      <c r="O78" s="56"/>
      <c r="P78" s="56"/>
      <c r="Q78" s="56"/>
      <c r="R78" s="56"/>
      <c r="S78" s="56"/>
      <c r="T78" s="56"/>
      <c r="U78" s="56"/>
      <c r="V78" s="56"/>
      <c r="W78" s="56"/>
      <c r="X78" s="56"/>
      <c r="Y78" s="56"/>
      <c r="Z78" s="56"/>
      <c r="AA78" s="56"/>
      <c r="AB78" s="56"/>
      <c r="AC78" s="56"/>
      <c r="AD78" s="56"/>
      <c r="AE78" s="56"/>
      <c r="AF78" s="56"/>
      <c r="AG78" s="56"/>
      <c r="AH78" s="56"/>
      <c r="AI78" s="56"/>
      <c r="AJ78" s="56"/>
      <c r="AK78" s="56"/>
      <c r="AL78" s="56"/>
      <c r="AM78" s="56"/>
      <c r="AN78" s="56"/>
      <c r="AO78" s="56"/>
      <c r="AP78" s="56"/>
      <c r="AQ78" s="56"/>
      <c r="AR78" s="56"/>
      <c r="AS78" s="56"/>
      <c r="AT78" s="56"/>
      <c r="AU78" s="56"/>
      <c r="AV78" s="56"/>
      <c r="AW78" s="56"/>
      <c r="AX78" s="56"/>
      <c r="AY78" s="56"/>
      <c r="AZ78" s="56"/>
      <c r="BA78" s="56"/>
      <c r="BB78" s="56"/>
      <c r="BC78" s="56"/>
      <c r="BD78" s="56"/>
      <c r="BE78" s="56"/>
      <c r="BF78" s="56"/>
      <c r="BG78" s="56"/>
      <c r="BH78" s="56"/>
      <c r="BI78" s="56"/>
      <c r="BJ78" s="56"/>
      <c r="BK78" s="56"/>
      <c r="BL78" s="56"/>
      <c r="BM78" s="56"/>
      <c r="BN78" s="56"/>
    </row>
    <row r="79" spans="1:171" s="59" customFormat="1" ht="18">
      <c r="A79" s="74"/>
      <c r="C79" s="75"/>
      <c r="D79" s="76"/>
      <c r="E79" s="77"/>
      <c r="F79" s="77"/>
      <c r="G79" s="78"/>
      <c r="H79" s="79"/>
      <c r="I79" s="80"/>
      <c r="J79" s="81"/>
      <c r="K79" s="56"/>
      <c r="L79" s="56"/>
      <c r="M79" s="56"/>
      <c r="N79" s="56"/>
      <c r="O79" s="56"/>
      <c r="P79" s="56"/>
      <c r="Q79" s="56"/>
      <c r="R79" s="56"/>
      <c r="S79" s="56"/>
      <c r="T79" s="56"/>
      <c r="U79" s="56"/>
      <c r="V79" s="56"/>
      <c r="W79" s="56"/>
      <c r="X79" s="56"/>
      <c r="Y79" s="56"/>
      <c r="Z79" s="56"/>
      <c r="AA79" s="56"/>
      <c r="AB79" s="56"/>
      <c r="AC79" s="56"/>
      <c r="AD79" s="56"/>
      <c r="AE79" s="56"/>
      <c r="AF79" s="56"/>
      <c r="AG79" s="56"/>
      <c r="AH79" s="56"/>
      <c r="AI79" s="56"/>
      <c r="AJ79" s="56"/>
      <c r="AK79" s="56"/>
      <c r="AL79" s="56"/>
      <c r="AM79" s="56"/>
      <c r="AN79" s="56"/>
      <c r="AO79" s="56"/>
      <c r="AP79" s="56"/>
      <c r="AQ79" s="56"/>
      <c r="AR79" s="56"/>
      <c r="AS79" s="56"/>
      <c r="AT79" s="56"/>
      <c r="AU79" s="56"/>
      <c r="AV79" s="56"/>
      <c r="AW79" s="56"/>
      <c r="AX79" s="56"/>
      <c r="AY79" s="56"/>
      <c r="AZ79" s="56"/>
      <c r="BA79" s="56"/>
      <c r="BB79" s="56"/>
      <c r="BC79" s="56"/>
      <c r="BD79" s="56"/>
      <c r="BE79" s="56"/>
      <c r="BF79" s="56"/>
      <c r="BG79" s="56"/>
      <c r="BH79" s="56"/>
      <c r="BI79" s="56"/>
      <c r="BJ79" s="56"/>
      <c r="BK79" s="56"/>
      <c r="BL79" s="56"/>
      <c r="BM79" s="56"/>
      <c r="BN79" s="56"/>
    </row>
    <row r="80" spans="1:171" s="59" customFormat="1" ht="18">
      <c r="A80" s="74"/>
      <c r="C80" s="75"/>
      <c r="D80" s="76"/>
      <c r="E80" s="77"/>
      <c r="F80" s="77"/>
      <c r="G80" s="78"/>
      <c r="H80" s="79"/>
      <c r="I80" s="80"/>
      <c r="J80" s="81"/>
      <c r="K80" s="56"/>
      <c r="L80" s="56"/>
      <c r="M80" s="56"/>
      <c r="N80" s="56"/>
      <c r="O80" s="56"/>
      <c r="P80" s="56"/>
      <c r="Q80" s="56"/>
      <c r="R80" s="56"/>
      <c r="S80" s="56"/>
      <c r="T80" s="56"/>
      <c r="U80" s="56"/>
      <c r="V80" s="56"/>
      <c r="W80" s="56"/>
      <c r="X80" s="56"/>
      <c r="Y80" s="56"/>
      <c r="Z80" s="56"/>
      <c r="AA80" s="56"/>
      <c r="AB80" s="56"/>
      <c r="AC80" s="56"/>
      <c r="AD80" s="56"/>
      <c r="AE80" s="56"/>
      <c r="AF80" s="56"/>
      <c r="AG80" s="56"/>
      <c r="AH80" s="56"/>
      <c r="AI80" s="56"/>
      <c r="AJ80" s="56"/>
      <c r="AK80" s="56"/>
      <c r="AL80" s="56"/>
      <c r="AM80" s="56"/>
      <c r="AN80" s="56"/>
      <c r="AO80" s="56"/>
      <c r="AP80" s="56"/>
      <c r="AQ80" s="56"/>
      <c r="AR80" s="56"/>
      <c r="AS80" s="56"/>
      <c r="AT80" s="56"/>
      <c r="AU80" s="56"/>
      <c r="AV80" s="56"/>
      <c r="AW80" s="56"/>
      <c r="AX80" s="56"/>
      <c r="AY80" s="56"/>
      <c r="AZ80" s="56"/>
      <c r="BA80" s="56"/>
      <c r="BB80" s="56"/>
      <c r="BC80" s="56"/>
      <c r="BD80" s="56"/>
      <c r="BE80" s="56"/>
      <c r="BF80" s="56"/>
      <c r="BG80" s="56"/>
      <c r="BH80" s="56"/>
      <c r="BI80" s="56"/>
      <c r="BJ80" s="56"/>
      <c r="BK80" s="56"/>
      <c r="BL80" s="56"/>
      <c r="BM80" s="56"/>
      <c r="BN80" s="56"/>
    </row>
    <row r="81" spans="1:66" s="59" customFormat="1" ht="18">
      <c r="A81" s="74"/>
      <c r="C81" s="75"/>
      <c r="D81" s="76"/>
      <c r="E81" s="77"/>
      <c r="F81" s="77"/>
      <c r="G81" s="78"/>
      <c r="H81" s="79"/>
      <c r="I81" s="80"/>
      <c r="J81" s="81"/>
      <c r="K81" s="56"/>
      <c r="L81" s="56"/>
      <c r="M81" s="56"/>
      <c r="N81" s="56"/>
      <c r="O81" s="56"/>
      <c r="P81" s="56"/>
      <c r="Q81" s="56"/>
      <c r="R81" s="56"/>
      <c r="S81" s="56"/>
      <c r="T81" s="56"/>
      <c r="U81" s="56"/>
      <c r="V81" s="56"/>
      <c r="W81" s="56"/>
      <c r="X81" s="56"/>
      <c r="Y81" s="56"/>
      <c r="Z81" s="56"/>
      <c r="AA81" s="56"/>
      <c r="AB81" s="56"/>
      <c r="AC81" s="56"/>
      <c r="AD81" s="56"/>
      <c r="AE81" s="56"/>
      <c r="AF81" s="56"/>
      <c r="AG81" s="56"/>
      <c r="AH81" s="56"/>
      <c r="AI81" s="56"/>
      <c r="AJ81" s="56"/>
      <c r="AK81" s="56"/>
      <c r="AL81" s="56"/>
      <c r="AM81" s="56"/>
      <c r="AN81" s="56"/>
      <c r="AO81" s="56"/>
      <c r="AP81" s="56"/>
      <c r="AQ81" s="56"/>
      <c r="AR81" s="56"/>
      <c r="AS81" s="56"/>
      <c r="AT81" s="56"/>
      <c r="AU81" s="56"/>
      <c r="AV81" s="56"/>
      <c r="AW81" s="56"/>
      <c r="AX81" s="56"/>
      <c r="AY81" s="56"/>
      <c r="AZ81" s="56"/>
      <c r="BA81" s="56"/>
      <c r="BB81" s="56"/>
      <c r="BC81" s="56"/>
      <c r="BD81" s="56"/>
      <c r="BE81" s="56"/>
      <c r="BF81" s="56"/>
      <c r="BG81" s="56"/>
      <c r="BH81" s="56"/>
      <c r="BI81" s="56"/>
      <c r="BJ81" s="56"/>
      <c r="BK81" s="56"/>
      <c r="BL81" s="56"/>
      <c r="BM81" s="56"/>
      <c r="BN81" s="56"/>
    </row>
    <row r="82" spans="1:66" s="59" customFormat="1" ht="18">
      <c r="A82" s="74"/>
      <c r="C82" s="75"/>
      <c r="D82" s="76"/>
      <c r="E82" s="77"/>
      <c r="F82" s="77"/>
      <c r="G82" s="78"/>
      <c r="H82" s="79"/>
      <c r="I82" s="80"/>
      <c r="J82" s="81"/>
      <c r="K82" s="56"/>
      <c r="L82" s="56"/>
      <c r="M82" s="56"/>
      <c r="N82" s="56"/>
      <c r="O82" s="56"/>
      <c r="P82" s="56"/>
      <c r="Q82" s="56"/>
      <c r="R82" s="56"/>
      <c r="S82" s="56"/>
      <c r="T82" s="56"/>
      <c r="U82" s="56"/>
      <c r="V82" s="56"/>
      <c r="W82" s="56"/>
      <c r="X82" s="56"/>
      <c r="Y82" s="56"/>
      <c r="Z82" s="56"/>
      <c r="AA82" s="56"/>
      <c r="AB82" s="56"/>
      <c r="AC82" s="56"/>
      <c r="AD82" s="56"/>
      <c r="AE82" s="56"/>
      <c r="AF82" s="56"/>
      <c r="AG82" s="56"/>
      <c r="AH82" s="56"/>
      <c r="AI82" s="56"/>
      <c r="AJ82" s="56"/>
      <c r="AK82" s="56"/>
      <c r="AL82" s="56"/>
      <c r="AM82" s="56"/>
      <c r="AN82" s="56"/>
      <c r="AO82" s="56"/>
      <c r="AP82" s="56"/>
      <c r="AQ82" s="56"/>
      <c r="AR82" s="56"/>
      <c r="AS82" s="56"/>
      <c r="AT82" s="56"/>
      <c r="AU82" s="56"/>
      <c r="AV82" s="56"/>
      <c r="AW82" s="56"/>
      <c r="AX82" s="56"/>
      <c r="AY82" s="56"/>
      <c r="AZ82" s="56"/>
      <c r="BA82" s="56"/>
      <c r="BB82" s="56"/>
      <c r="BC82" s="56"/>
      <c r="BD82" s="56"/>
      <c r="BE82" s="56"/>
      <c r="BF82" s="56"/>
      <c r="BG82" s="56"/>
      <c r="BH82" s="56"/>
      <c r="BI82" s="56"/>
      <c r="BJ82" s="56"/>
      <c r="BK82" s="56"/>
      <c r="BL82" s="56"/>
      <c r="BM82" s="56"/>
      <c r="BN82" s="56"/>
    </row>
    <row r="83" spans="1:66" s="59" customFormat="1" ht="18">
      <c r="A83" s="74"/>
      <c r="C83" s="75"/>
      <c r="D83" s="76"/>
      <c r="E83" s="77"/>
      <c r="F83" s="77"/>
      <c r="G83" s="78"/>
      <c r="H83" s="79"/>
      <c r="I83" s="80"/>
      <c r="J83" s="81"/>
      <c r="K83" s="56"/>
      <c r="L83" s="56"/>
      <c r="M83" s="56"/>
      <c r="N83" s="56"/>
      <c r="O83" s="56"/>
      <c r="P83" s="56"/>
      <c r="Q83" s="56"/>
      <c r="R83" s="56"/>
      <c r="S83" s="56"/>
      <c r="T83" s="56"/>
      <c r="U83" s="56"/>
      <c r="V83" s="56"/>
      <c r="W83" s="56"/>
      <c r="X83" s="56"/>
      <c r="Y83" s="56"/>
      <c r="Z83" s="56"/>
      <c r="AA83" s="56"/>
      <c r="AB83" s="56"/>
      <c r="AC83" s="56"/>
      <c r="AD83" s="56"/>
      <c r="AE83" s="56"/>
      <c r="AF83" s="56"/>
      <c r="AG83" s="56"/>
      <c r="AH83" s="56"/>
      <c r="AI83" s="56"/>
      <c r="AJ83" s="56"/>
      <c r="AK83" s="56"/>
      <c r="AL83" s="56"/>
      <c r="AM83" s="56"/>
      <c r="AN83" s="56"/>
      <c r="AO83" s="56"/>
      <c r="AP83" s="56"/>
      <c r="AQ83" s="56"/>
      <c r="AR83" s="56"/>
      <c r="AS83" s="56"/>
      <c r="AT83" s="56"/>
      <c r="AU83" s="56"/>
      <c r="AV83" s="56"/>
      <c r="AW83" s="56"/>
      <c r="AX83" s="56"/>
      <c r="AY83" s="56"/>
      <c r="AZ83" s="56"/>
      <c r="BA83" s="56"/>
      <c r="BB83" s="56"/>
      <c r="BC83" s="56"/>
      <c r="BD83" s="56"/>
      <c r="BE83" s="56"/>
      <c r="BF83" s="56"/>
      <c r="BG83" s="56"/>
      <c r="BH83" s="56"/>
      <c r="BI83" s="56"/>
      <c r="BJ83" s="56"/>
      <c r="BK83" s="56"/>
      <c r="BL83" s="56"/>
      <c r="BM83" s="56"/>
      <c r="BN83" s="56"/>
    </row>
    <row r="84" spans="1:66" s="59" customFormat="1" ht="18">
      <c r="A84" s="74"/>
      <c r="C84" s="75"/>
      <c r="D84" s="76"/>
      <c r="E84" s="77"/>
      <c r="F84" s="77"/>
      <c r="G84" s="78"/>
      <c r="H84" s="79"/>
      <c r="I84" s="80"/>
      <c r="J84" s="81"/>
      <c r="K84" s="56"/>
      <c r="L84" s="56"/>
      <c r="M84" s="56"/>
      <c r="N84" s="56"/>
      <c r="O84" s="56"/>
      <c r="P84" s="56"/>
      <c r="Q84" s="56"/>
      <c r="R84" s="56"/>
      <c r="S84" s="56"/>
      <c r="T84" s="56"/>
      <c r="U84" s="56"/>
      <c r="V84" s="56"/>
      <c r="W84" s="56"/>
      <c r="X84" s="56"/>
      <c r="Y84" s="56"/>
      <c r="Z84" s="56"/>
      <c r="AA84" s="56"/>
      <c r="AB84" s="56"/>
      <c r="AC84" s="56"/>
      <c r="AD84" s="56"/>
      <c r="AE84" s="56"/>
      <c r="AF84" s="56"/>
      <c r="AG84" s="56"/>
      <c r="AH84" s="56"/>
      <c r="AI84" s="56"/>
      <c r="AJ84" s="56"/>
      <c r="AK84" s="56"/>
      <c r="AL84" s="56"/>
      <c r="AM84" s="56"/>
      <c r="AN84" s="56"/>
      <c r="AO84" s="56"/>
      <c r="AP84" s="56"/>
      <c r="AQ84" s="56"/>
      <c r="AR84" s="56"/>
      <c r="AS84" s="56"/>
      <c r="AT84" s="56"/>
      <c r="AU84" s="56"/>
      <c r="AV84" s="56"/>
      <c r="AW84" s="56"/>
      <c r="AX84" s="56"/>
      <c r="AY84" s="56"/>
      <c r="AZ84" s="56"/>
      <c r="BA84" s="56"/>
      <c r="BB84" s="56"/>
      <c r="BC84" s="56"/>
      <c r="BD84" s="56"/>
      <c r="BE84" s="56"/>
      <c r="BF84" s="56"/>
      <c r="BG84" s="56"/>
      <c r="BH84" s="56"/>
      <c r="BI84" s="56"/>
      <c r="BJ84" s="56"/>
      <c r="BK84" s="56"/>
      <c r="BL84" s="56"/>
      <c r="BM84" s="56"/>
      <c r="BN84" s="56"/>
    </row>
    <row r="85" spans="1:66" s="59" customFormat="1" ht="18">
      <c r="A85" s="74"/>
      <c r="C85" s="75"/>
      <c r="D85" s="76"/>
      <c r="E85" s="77"/>
      <c r="F85" s="77"/>
      <c r="G85" s="78"/>
      <c r="H85" s="79"/>
      <c r="I85" s="80"/>
      <c r="J85" s="81"/>
      <c r="K85" s="56"/>
      <c r="L85" s="56"/>
      <c r="M85" s="56"/>
      <c r="N85" s="56"/>
      <c r="O85" s="56"/>
      <c r="P85" s="56"/>
      <c r="Q85" s="56"/>
      <c r="R85" s="56"/>
      <c r="S85" s="56"/>
      <c r="T85" s="56"/>
      <c r="U85" s="56"/>
      <c r="V85" s="56"/>
      <c r="W85" s="56"/>
      <c r="X85" s="56"/>
      <c r="Y85" s="56"/>
      <c r="Z85" s="56"/>
      <c r="AA85" s="56"/>
      <c r="AB85" s="56"/>
      <c r="AC85" s="56"/>
      <c r="AD85" s="56"/>
      <c r="AE85" s="56"/>
      <c r="AF85" s="56"/>
      <c r="AG85" s="56"/>
      <c r="AH85" s="56"/>
      <c r="AI85" s="56"/>
      <c r="AJ85" s="56"/>
      <c r="AK85" s="56"/>
      <c r="AL85" s="56"/>
      <c r="AM85" s="56"/>
      <c r="AN85" s="56"/>
      <c r="AO85" s="56"/>
      <c r="AP85" s="56"/>
      <c r="AQ85" s="56"/>
      <c r="AR85" s="56"/>
      <c r="AS85" s="56"/>
      <c r="AT85" s="56"/>
      <c r="AU85" s="56"/>
      <c r="AV85" s="56"/>
      <c r="AW85" s="56"/>
      <c r="AX85" s="56"/>
      <c r="AY85" s="56"/>
      <c r="AZ85" s="56"/>
      <c r="BA85" s="56"/>
      <c r="BB85" s="56"/>
      <c r="BC85" s="56"/>
      <c r="BD85" s="56"/>
      <c r="BE85" s="56"/>
      <c r="BF85" s="56"/>
      <c r="BG85" s="56"/>
      <c r="BH85" s="56"/>
      <c r="BI85" s="56"/>
      <c r="BJ85" s="56"/>
      <c r="BK85" s="56"/>
      <c r="BL85" s="56"/>
      <c r="BM85" s="56"/>
      <c r="BN85" s="56"/>
    </row>
    <row r="86" spans="1:66" s="59" customFormat="1" ht="18">
      <c r="A86" s="74"/>
      <c r="C86" s="75"/>
      <c r="D86" s="76"/>
      <c r="E86" s="77"/>
      <c r="F86" s="77"/>
      <c r="G86" s="78"/>
      <c r="H86" s="79"/>
      <c r="I86" s="80"/>
      <c r="J86" s="81"/>
      <c r="K86" s="56"/>
      <c r="L86" s="56"/>
      <c r="M86" s="56"/>
      <c r="N86" s="56"/>
      <c r="O86" s="56"/>
      <c r="P86" s="56"/>
      <c r="Q86" s="56"/>
      <c r="R86" s="56"/>
      <c r="S86" s="56"/>
      <c r="T86" s="56"/>
      <c r="U86" s="56"/>
      <c r="V86" s="56"/>
      <c r="W86" s="56"/>
      <c r="X86" s="56"/>
      <c r="Y86" s="56"/>
      <c r="Z86" s="56"/>
      <c r="AA86" s="56"/>
      <c r="AB86" s="56"/>
      <c r="AC86" s="56"/>
      <c r="AD86" s="56"/>
      <c r="AE86" s="56"/>
      <c r="AF86" s="56"/>
      <c r="AG86" s="56"/>
      <c r="AH86" s="56"/>
      <c r="AI86" s="56"/>
      <c r="AJ86" s="56"/>
      <c r="AK86" s="56"/>
      <c r="AL86" s="56"/>
      <c r="AM86" s="56"/>
      <c r="AN86" s="56"/>
      <c r="AO86" s="56"/>
      <c r="AP86" s="56"/>
      <c r="AQ86" s="56"/>
      <c r="AR86" s="56"/>
      <c r="AS86" s="56"/>
      <c r="AT86" s="56"/>
      <c r="AU86" s="56"/>
      <c r="AV86" s="56"/>
      <c r="AW86" s="56"/>
      <c r="AX86" s="56"/>
      <c r="AY86" s="56"/>
      <c r="AZ86" s="56"/>
      <c r="BA86" s="56"/>
      <c r="BB86" s="56"/>
      <c r="BC86" s="56"/>
      <c r="BD86" s="56"/>
      <c r="BE86" s="56"/>
      <c r="BF86" s="56"/>
      <c r="BG86" s="56"/>
      <c r="BH86" s="56"/>
      <c r="BI86" s="56"/>
      <c r="BJ86" s="56"/>
      <c r="BK86" s="56"/>
      <c r="BL86" s="56"/>
      <c r="BM86" s="56"/>
      <c r="BN86" s="56"/>
    </row>
    <row r="87" spans="1:66" s="59" customFormat="1" ht="18">
      <c r="A87" s="74"/>
      <c r="B87" s="75"/>
      <c r="C87" s="75"/>
      <c r="D87" s="76"/>
      <c r="E87" s="77"/>
      <c r="F87" s="77"/>
      <c r="G87" s="78"/>
      <c r="H87" s="79"/>
      <c r="I87" s="80"/>
      <c r="J87" s="81"/>
      <c r="K87" s="56"/>
      <c r="L87" s="56"/>
      <c r="M87" s="56"/>
      <c r="N87" s="56"/>
      <c r="O87" s="56"/>
      <c r="P87" s="56"/>
      <c r="Q87" s="56"/>
      <c r="R87" s="56"/>
      <c r="S87" s="56"/>
      <c r="T87" s="56"/>
      <c r="U87" s="56"/>
      <c r="V87" s="56"/>
      <c r="W87" s="56"/>
      <c r="X87" s="56"/>
      <c r="Y87" s="56"/>
      <c r="Z87" s="56"/>
      <c r="AA87" s="56"/>
      <c r="AB87" s="56"/>
      <c r="AC87" s="56"/>
      <c r="AD87" s="56"/>
      <c r="AE87" s="56"/>
      <c r="AF87" s="56"/>
      <c r="AG87" s="56"/>
      <c r="AH87" s="56"/>
      <c r="AI87" s="56"/>
      <c r="AJ87" s="56"/>
      <c r="AK87" s="56"/>
      <c r="AL87" s="56"/>
      <c r="AM87" s="56"/>
      <c r="AN87" s="56"/>
      <c r="AO87" s="56"/>
      <c r="AP87" s="56"/>
      <c r="AQ87" s="56"/>
      <c r="AR87" s="56"/>
      <c r="AS87" s="56"/>
      <c r="AT87" s="56"/>
      <c r="AU87" s="56"/>
      <c r="AV87" s="56"/>
      <c r="AW87" s="56"/>
      <c r="AX87" s="56"/>
      <c r="AY87" s="56"/>
      <c r="AZ87" s="56"/>
      <c r="BA87" s="56"/>
      <c r="BB87" s="56"/>
      <c r="BC87" s="56"/>
      <c r="BD87" s="56"/>
      <c r="BE87" s="56"/>
      <c r="BF87" s="56"/>
      <c r="BG87" s="56"/>
      <c r="BH87" s="56"/>
      <c r="BI87" s="56"/>
      <c r="BJ87" s="56"/>
      <c r="BK87" s="56"/>
      <c r="BL87" s="56"/>
      <c r="BM87" s="56"/>
      <c r="BN87" s="56"/>
    </row>
    <row r="88" spans="1:66" s="59" customFormat="1" ht="18">
      <c r="A88" s="74"/>
      <c r="B88" s="75"/>
      <c r="C88" s="75"/>
      <c r="D88" s="76"/>
      <c r="E88" s="77"/>
      <c r="F88" s="77"/>
      <c r="G88" s="78"/>
      <c r="H88" s="79"/>
      <c r="I88" s="80"/>
      <c r="J88" s="81"/>
      <c r="K88" s="56"/>
      <c r="L88" s="56"/>
      <c r="M88" s="56"/>
      <c r="N88" s="56"/>
      <c r="O88" s="56"/>
      <c r="P88" s="56"/>
      <c r="Q88" s="56"/>
      <c r="R88" s="56"/>
      <c r="S88" s="56"/>
      <c r="T88" s="56"/>
      <c r="U88" s="56"/>
      <c r="V88" s="56"/>
      <c r="W88" s="56"/>
      <c r="X88" s="56"/>
      <c r="Y88" s="56"/>
      <c r="Z88" s="56"/>
      <c r="AA88" s="56"/>
      <c r="AB88" s="56"/>
      <c r="AC88" s="56"/>
      <c r="AD88" s="56"/>
      <c r="AE88" s="56"/>
      <c r="AF88" s="56"/>
      <c r="AG88" s="56"/>
      <c r="AH88" s="56"/>
      <c r="AI88" s="56"/>
      <c r="AJ88" s="56"/>
      <c r="AK88" s="56"/>
      <c r="AL88" s="56"/>
      <c r="AM88" s="56"/>
      <c r="AN88" s="56"/>
      <c r="AO88" s="56"/>
      <c r="AP88" s="56"/>
      <c r="AQ88" s="56"/>
      <c r="AR88" s="56"/>
      <c r="AS88" s="56"/>
      <c r="AT88" s="56"/>
      <c r="AU88" s="56"/>
      <c r="AV88" s="56"/>
      <c r="AW88" s="56"/>
      <c r="AX88" s="56"/>
      <c r="AY88" s="56"/>
      <c r="AZ88" s="56"/>
      <c r="BA88" s="56"/>
      <c r="BB88" s="56"/>
      <c r="BC88" s="56"/>
      <c r="BD88" s="56"/>
      <c r="BE88" s="56"/>
      <c r="BF88" s="56"/>
      <c r="BG88" s="56"/>
      <c r="BH88" s="56"/>
      <c r="BI88" s="56"/>
      <c r="BJ88" s="56"/>
      <c r="BK88" s="56"/>
      <c r="BL88" s="56"/>
      <c r="BM88" s="56"/>
      <c r="BN88" s="56"/>
    </row>
    <row r="89" spans="1:66" s="59" customFormat="1" ht="18">
      <c r="A89" s="74"/>
      <c r="B89" s="75"/>
      <c r="C89" s="75"/>
      <c r="D89" s="76"/>
      <c r="E89" s="77"/>
      <c r="F89" s="77"/>
      <c r="G89" s="78"/>
      <c r="H89" s="79"/>
      <c r="I89" s="80"/>
      <c r="J89" s="81"/>
      <c r="K89" s="56"/>
      <c r="L89" s="56"/>
      <c r="M89" s="56"/>
      <c r="N89" s="56"/>
      <c r="O89" s="56"/>
      <c r="P89" s="56"/>
      <c r="Q89" s="56"/>
      <c r="R89" s="56"/>
      <c r="S89" s="56"/>
      <c r="T89" s="56"/>
      <c r="U89" s="56"/>
      <c r="V89" s="56"/>
      <c r="W89" s="56"/>
      <c r="X89" s="56"/>
      <c r="Y89" s="56"/>
      <c r="Z89" s="56"/>
      <c r="AA89" s="56"/>
      <c r="AB89" s="56"/>
      <c r="AC89" s="56"/>
      <c r="AD89" s="56"/>
      <c r="AE89" s="56"/>
      <c r="AF89" s="56"/>
      <c r="AG89" s="56"/>
      <c r="AH89" s="56"/>
      <c r="AI89" s="56"/>
      <c r="AJ89" s="56"/>
      <c r="AK89" s="56"/>
      <c r="AL89" s="56"/>
      <c r="AM89" s="56"/>
      <c r="AN89" s="56"/>
      <c r="AO89" s="56"/>
      <c r="AP89" s="56"/>
      <c r="AQ89" s="56"/>
      <c r="AR89" s="56"/>
      <c r="AS89" s="56"/>
      <c r="AT89" s="56"/>
      <c r="AU89" s="56"/>
      <c r="AV89" s="56"/>
      <c r="AW89" s="56"/>
      <c r="AX89" s="56"/>
      <c r="AY89" s="56"/>
      <c r="AZ89" s="56"/>
      <c r="BA89" s="56"/>
      <c r="BB89" s="56"/>
      <c r="BC89" s="56"/>
      <c r="BD89" s="56"/>
      <c r="BE89" s="56"/>
      <c r="BF89" s="56"/>
      <c r="BG89" s="56"/>
      <c r="BH89" s="56"/>
      <c r="BI89" s="56"/>
      <c r="BJ89" s="56"/>
      <c r="BK89" s="56"/>
      <c r="BL89" s="56"/>
      <c r="BM89" s="56"/>
      <c r="BN89" s="56"/>
    </row>
    <row r="90" spans="1:66" s="59" customFormat="1" ht="18">
      <c r="A90" s="74"/>
      <c r="B90" s="75"/>
      <c r="C90" s="75"/>
      <c r="D90" s="76"/>
      <c r="E90" s="77"/>
      <c r="F90" s="77"/>
      <c r="G90" s="78"/>
      <c r="H90" s="79"/>
      <c r="I90" s="80"/>
      <c r="J90" s="81"/>
      <c r="K90" s="56"/>
      <c r="L90" s="56"/>
      <c r="M90" s="56"/>
      <c r="N90" s="56"/>
      <c r="O90" s="56"/>
      <c r="P90" s="56"/>
      <c r="Q90" s="56"/>
      <c r="R90" s="56"/>
      <c r="S90" s="56"/>
      <c r="T90" s="56"/>
      <c r="U90" s="56"/>
      <c r="V90" s="56"/>
      <c r="W90" s="56"/>
      <c r="X90" s="56"/>
      <c r="Y90" s="56"/>
      <c r="Z90" s="56"/>
      <c r="AA90" s="56"/>
      <c r="AB90" s="56"/>
      <c r="AC90" s="56"/>
      <c r="AD90" s="56"/>
      <c r="AE90" s="56"/>
      <c r="AF90" s="56"/>
      <c r="AG90" s="56"/>
      <c r="AH90" s="56"/>
      <c r="AI90" s="56"/>
      <c r="AJ90" s="56"/>
      <c r="AK90" s="56"/>
      <c r="AL90" s="56"/>
      <c r="AM90" s="56"/>
      <c r="AN90" s="56"/>
      <c r="AO90" s="56"/>
      <c r="AP90" s="56"/>
      <c r="AQ90" s="56"/>
      <c r="AR90" s="56"/>
      <c r="AS90" s="56"/>
      <c r="AT90" s="56"/>
      <c r="AU90" s="56"/>
      <c r="AV90" s="56"/>
      <c r="AW90" s="56"/>
      <c r="AX90" s="56"/>
      <c r="AY90" s="56"/>
      <c r="AZ90" s="56"/>
      <c r="BA90" s="56"/>
      <c r="BB90" s="56"/>
      <c r="BC90" s="56"/>
      <c r="BD90" s="56"/>
      <c r="BE90" s="56"/>
      <c r="BF90" s="56"/>
      <c r="BG90" s="56"/>
      <c r="BH90" s="56"/>
      <c r="BI90" s="56"/>
      <c r="BJ90" s="56"/>
      <c r="BK90" s="56"/>
      <c r="BL90" s="56"/>
      <c r="BM90" s="56"/>
      <c r="BN90" s="56"/>
    </row>
    <row r="91" spans="1:66" s="59" customFormat="1" ht="18">
      <c r="A91" s="74"/>
      <c r="B91" s="75"/>
      <c r="C91" s="75"/>
      <c r="D91" s="76"/>
      <c r="E91" s="77"/>
      <c r="F91" s="77"/>
      <c r="G91" s="78"/>
      <c r="H91" s="79"/>
      <c r="I91" s="80"/>
      <c r="J91" s="81"/>
      <c r="K91" s="56"/>
      <c r="L91" s="56"/>
      <c r="M91" s="56"/>
      <c r="N91" s="56"/>
      <c r="O91" s="56"/>
      <c r="P91" s="56"/>
      <c r="Q91" s="56"/>
      <c r="R91" s="56"/>
      <c r="S91" s="56"/>
      <c r="T91" s="56"/>
      <c r="U91" s="56"/>
      <c r="V91" s="56"/>
      <c r="W91" s="56"/>
      <c r="X91" s="56"/>
      <c r="Y91" s="56"/>
      <c r="Z91" s="56"/>
      <c r="AA91" s="56"/>
      <c r="AB91" s="56"/>
      <c r="AC91" s="56"/>
      <c r="AD91" s="56"/>
      <c r="AE91" s="56"/>
      <c r="AF91" s="56"/>
      <c r="AG91" s="56"/>
      <c r="AH91" s="56"/>
      <c r="AI91" s="56"/>
      <c r="AJ91" s="56"/>
      <c r="AK91" s="56"/>
      <c r="AL91" s="56"/>
      <c r="AM91" s="56"/>
      <c r="AN91" s="56"/>
      <c r="AO91" s="56"/>
      <c r="AP91" s="56"/>
      <c r="AQ91" s="56"/>
      <c r="AR91" s="56"/>
      <c r="AS91" s="56"/>
      <c r="AT91" s="56"/>
      <c r="AU91" s="56"/>
      <c r="AV91" s="56"/>
      <c r="AW91" s="56"/>
      <c r="AX91" s="56"/>
      <c r="AY91" s="56"/>
      <c r="AZ91" s="56"/>
      <c r="BA91" s="56"/>
      <c r="BB91" s="56"/>
      <c r="BC91" s="56"/>
      <c r="BD91" s="56"/>
      <c r="BE91" s="56"/>
      <c r="BF91" s="56"/>
      <c r="BG91" s="56"/>
      <c r="BH91" s="56"/>
      <c r="BI91" s="56"/>
      <c r="BJ91" s="56"/>
      <c r="BK91" s="56"/>
      <c r="BL91" s="56"/>
      <c r="BM91" s="56"/>
      <c r="BN91" s="56"/>
    </row>
    <row r="92" spans="1:66" s="88" customFormat="1" ht="18">
      <c r="A92" s="82" t="s">
        <v>102</v>
      </c>
      <c r="B92" s="83"/>
      <c r="C92" s="84"/>
      <c r="D92" s="84"/>
      <c r="E92" s="85"/>
      <c r="F92" s="85"/>
      <c r="G92" s="86"/>
      <c r="H92" s="86"/>
      <c r="I92" s="86"/>
      <c r="J92" s="87"/>
      <c r="K92" s="56"/>
      <c r="L92" s="56"/>
      <c r="M92" s="56"/>
      <c r="N92" s="56"/>
      <c r="O92" s="56"/>
      <c r="P92" s="56"/>
      <c r="Q92" s="56"/>
      <c r="R92" s="56"/>
      <c r="S92" s="56"/>
      <c r="T92" s="56"/>
      <c r="U92" s="56"/>
      <c r="V92" s="56"/>
      <c r="W92" s="56"/>
      <c r="X92" s="56"/>
      <c r="Y92" s="56"/>
      <c r="Z92" s="56"/>
      <c r="AA92" s="56"/>
      <c r="AB92" s="56"/>
      <c r="AC92" s="56"/>
      <c r="AD92" s="56"/>
      <c r="AE92" s="56"/>
      <c r="AF92" s="56"/>
      <c r="AG92" s="56"/>
      <c r="AH92" s="56"/>
      <c r="AI92" s="56"/>
      <c r="AJ92" s="56"/>
      <c r="AK92" s="56"/>
      <c r="AL92" s="56"/>
      <c r="AM92" s="56"/>
      <c r="AN92" s="56"/>
      <c r="AO92" s="56"/>
      <c r="AP92" s="56"/>
      <c r="AQ92" s="56"/>
      <c r="AR92" s="56"/>
      <c r="AS92" s="56"/>
      <c r="AT92" s="56"/>
      <c r="AU92" s="56"/>
      <c r="AV92" s="56"/>
      <c r="AW92" s="56"/>
      <c r="AX92" s="56"/>
      <c r="AY92" s="56"/>
      <c r="AZ92" s="56"/>
      <c r="BA92" s="56"/>
      <c r="BB92" s="56"/>
      <c r="BC92" s="56"/>
      <c r="BD92" s="56"/>
      <c r="BE92" s="56"/>
      <c r="BF92" s="56"/>
      <c r="BG92" s="56"/>
      <c r="BH92" s="56"/>
      <c r="BI92" s="56"/>
      <c r="BJ92" s="56"/>
      <c r="BK92" s="56"/>
      <c r="BL92" s="56"/>
      <c r="BM92" s="56"/>
      <c r="BN92" s="56"/>
    </row>
    <row r="93" spans="1:66" s="59" customFormat="1" ht="18">
      <c r="A93" s="89" t="s">
        <v>103</v>
      </c>
      <c r="B93" s="90"/>
      <c r="C93" s="90"/>
      <c r="D93" s="90"/>
      <c r="E93" s="91"/>
      <c r="F93" s="91"/>
      <c r="G93" s="90"/>
      <c r="H93" s="90"/>
      <c r="I93" s="90"/>
      <c r="J93" s="87"/>
      <c r="K93" s="56"/>
      <c r="L93" s="56"/>
      <c r="M93" s="56"/>
      <c r="N93" s="56"/>
      <c r="O93" s="56"/>
      <c r="P93" s="56"/>
      <c r="Q93" s="56"/>
      <c r="R93" s="56"/>
      <c r="S93" s="56"/>
      <c r="T93" s="56"/>
      <c r="U93" s="56"/>
      <c r="V93" s="56"/>
      <c r="W93" s="56"/>
      <c r="X93" s="56"/>
      <c r="Y93" s="56"/>
      <c r="Z93" s="56"/>
      <c r="AA93" s="56"/>
      <c r="AB93" s="56"/>
      <c r="AC93" s="56"/>
      <c r="AD93" s="56"/>
      <c r="AE93" s="56"/>
      <c r="AF93" s="56"/>
      <c r="AG93" s="56"/>
      <c r="AH93" s="56"/>
      <c r="AI93" s="56"/>
      <c r="AJ93" s="56"/>
      <c r="AK93" s="56"/>
      <c r="AL93" s="56"/>
      <c r="AM93" s="56"/>
      <c r="AN93" s="56"/>
      <c r="AO93" s="56"/>
      <c r="AP93" s="56"/>
      <c r="AQ93" s="56"/>
      <c r="AR93" s="56"/>
      <c r="AS93" s="56"/>
      <c r="AT93" s="56"/>
      <c r="AU93" s="56"/>
      <c r="AV93" s="56"/>
      <c r="AW93" s="56"/>
      <c r="AX93" s="56"/>
      <c r="AY93" s="56"/>
      <c r="AZ93" s="56"/>
      <c r="BA93" s="56"/>
      <c r="BB93" s="56"/>
      <c r="BC93" s="56"/>
      <c r="BD93" s="56"/>
      <c r="BE93" s="56"/>
      <c r="BF93" s="56"/>
      <c r="BG93" s="56"/>
      <c r="BH93" s="56"/>
      <c r="BI93" s="56"/>
      <c r="BJ93" s="56"/>
      <c r="BK93" s="56"/>
      <c r="BL93" s="56"/>
      <c r="BM93" s="56"/>
      <c r="BN93" s="56"/>
    </row>
    <row r="94" spans="1:66" s="59" customFormat="1" ht="18">
      <c r="A94" s="92" t="str">
        <f>IF(ISERROR(VALUE(SUBSTITUTE(prevWBS,".",""))),"1",IF(ISERROR(FIND("`",SUBSTITUTE(prevWBS,".","`",1))),TEXT(VALUE(prevWBS)+1,"#"),TEXT(VALUE(LEFT(prevWBS,FIND("`",SUBSTITUTE(prevWBS,".","`",1))-1))+1,"#")))</f>
        <v>1</v>
      </c>
      <c r="B94" s="93" t="s">
        <v>104</v>
      </c>
      <c r="C94" s="94"/>
      <c r="D94" s="51"/>
      <c r="E94" s="61"/>
      <c r="F94" s="95" t="str">
        <f>IF(ISBLANK(E94)," - ",IF(G94=0,E94,E94+G94-1))</f>
        <v xml:space="preserve"> - </v>
      </c>
      <c r="G94" s="52"/>
      <c r="H94" s="53"/>
      <c r="I94" s="54" t="str">
        <f>IF(OR(F94=0,E94=0)," - ",NETWORKDAYS(E94,F94))</f>
        <v xml:space="preserve"> - </v>
      </c>
      <c r="J94" s="55"/>
      <c r="K94" s="56"/>
      <c r="L94" s="56"/>
      <c r="M94" s="56"/>
      <c r="N94" s="56"/>
      <c r="O94" s="56"/>
      <c r="P94" s="56"/>
      <c r="Q94" s="56"/>
      <c r="R94" s="56"/>
      <c r="S94" s="56"/>
      <c r="T94" s="56"/>
      <c r="U94" s="56"/>
      <c r="V94" s="56"/>
      <c r="W94" s="56"/>
      <c r="X94" s="56"/>
      <c r="Y94" s="56"/>
      <c r="Z94" s="56"/>
      <c r="AA94" s="56"/>
      <c r="AB94" s="56"/>
      <c r="AC94" s="56"/>
      <c r="AD94" s="56"/>
      <c r="AE94" s="56"/>
      <c r="AF94" s="56"/>
      <c r="AG94" s="56"/>
      <c r="AH94" s="56"/>
      <c r="AI94" s="56"/>
      <c r="AJ94" s="56"/>
      <c r="AK94" s="56"/>
      <c r="AL94" s="56"/>
      <c r="AM94" s="56"/>
      <c r="AN94" s="56"/>
      <c r="AO94" s="56"/>
      <c r="AP94" s="56"/>
      <c r="AQ94" s="56"/>
      <c r="AR94" s="56"/>
      <c r="AS94" s="56"/>
      <c r="AT94" s="56"/>
      <c r="AU94" s="56"/>
      <c r="AV94" s="56"/>
      <c r="AW94" s="56"/>
      <c r="AX94" s="56"/>
      <c r="AY94" s="56"/>
      <c r="AZ94" s="56"/>
      <c r="BA94" s="56"/>
      <c r="BB94" s="56"/>
      <c r="BC94" s="56"/>
      <c r="BD94" s="56"/>
      <c r="BE94" s="56"/>
      <c r="BF94" s="56"/>
      <c r="BG94" s="56"/>
      <c r="BH94" s="56"/>
      <c r="BI94" s="56"/>
      <c r="BJ94" s="56"/>
      <c r="BK94" s="56"/>
      <c r="BL94" s="56"/>
      <c r="BM94" s="56"/>
      <c r="BN94" s="56"/>
    </row>
    <row r="95" spans="1:66" s="59" customFormat="1" ht="18">
      <c r="A95" s="4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5" s="50" t="s">
        <v>105</v>
      </c>
      <c r="C95" s="50"/>
      <c r="D95" s="51"/>
      <c r="E95" s="61"/>
      <c r="F95" s="95" t="str">
        <f>IF(ISBLANK(E95)," - ",IF(G95=0,E95,E95+G95-1))</f>
        <v xml:space="preserve"> - </v>
      </c>
      <c r="G95" s="52"/>
      <c r="H95" s="53"/>
      <c r="I95" s="54" t="str">
        <f>IF(OR(F95=0,E95=0)," - ",NETWORKDAYS(E95,F95))</f>
        <v xml:space="preserve"> - </v>
      </c>
      <c r="J95" s="55"/>
      <c r="K95" s="56"/>
      <c r="L95" s="56"/>
      <c r="M95" s="56"/>
      <c r="N95" s="56"/>
      <c r="O95" s="56"/>
      <c r="P95" s="56"/>
      <c r="Q95" s="56"/>
      <c r="R95" s="56"/>
      <c r="S95" s="56"/>
      <c r="T95" s="56"/>
      <c r="U95" s="56"/>
      <c r="V95" s="56"/>
      <c r="W95" s="56"/>
      <c r="X95" s="56"/>
      <c r="Y95" s="56"/>
      <c r="Z95" s="56"/>
      <c r="AA95" s="56"/>
      <c r="AB95" s="56"/>
      <c r="AC95" s="56"/>
      <c r="AD95" s="56"/>
      <c r="AE95" s="56"/>
      <c r="AF95" s="56"/>
      <c r="AG95" s="56"/>
      <c r="AH95" s="56"/>
      <c r="AI95" s="56"/>
      <c r="AJ95" s="56"/>
      <c r="AK95" s="56"/>
      <c r="AL95" s="56"/>
      <c r="AM95" s="56"/>
      <c r="AN95" s="56"/>
      <c r="AO95" s="56"/>
      <c r="AP95" s="56"/>
      <c r="AQ95" s="56"/>
      <c r="AR95" s="56"/>
      <c r="AS95" s="56"/>
      <c r="AT95" s="56"/>
      <c r="AU95" s="56"/>
      <c r="AV95" s="56"/>
      <c r="AW95" s="56"/>
      <c r="AX95" s="56"/>
      <c r="AY95" s="56"/>
      <c r="AZ95" s="56"/>
      <c r="BA95" s="56"/>
      <c r="BB95" s="56"/>
      <c r="BC95" s="56"/>
      <c r="BD95" s="56"/>
      <c r="BE95" s="56"/>
      <c r="BF95" s="56"/>
      <c r="BG95" s="56"/>
      <c r="BH95" s="56"/>
      <c r="BI95" s="56"/>
      <c r="BJ95" s="56"/>
      <c r="BK95" s="56"/>
      <c r="BL95" s="56"/>
      <c r="BM95" s="56"/>
      <c r="BN95" s="56"/>
    </row>
    <row r="96" spans="1:66" s="59" customFormat="1" ht="18">
      <c r="A96" s="4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96" s="60" t="s">
        <v>106</v>
      </c>
      <c r="C96" s="50"/>
      <c r="D96" s="51"/>
      <c r="E96" s="61"/>
      <c r="F96" s="95" t="str">
        <f>IF(ISBLANK(E96)," - ",IF(G96=0,E96,E96+G96-1))</f>
        <v xml:space="preserve"> - </v>
      </c>
      <c r="G96" s="52"/>
      <c r="H96" s="53"/>
      <c r="I96" s="54" t="str">
        <f>IF(OR(F96=0,E96=0)," - ",NETWORKDAYS(E96,F96))</f>
        <v xml:space="preserve"> - </v>
      </c>
      <c r="J96" s="55"/>
      <c r="K96" s="56"/>
      <c r="L96" s="56"/>
      <c r="M96" s="56"/>
      <c r="N96" s="56"/>
      <c r="O96" s="56"/>
      <c r="P96" s="56"/>
      <c r="Q96" s="56"/>
      <c r="R96" s="56"/>
      <c r="S96" s="56"/>
      <c r="T96" s="56"/>
      <c r="U96" s="56"/>
      <c r="V96" s="56"/>
      <c r="W96" s="56"/>
      <c r="X96" s="56"/>
      <c r="Y96" s="56"/>
      <c r="Z96" s="56"/>
      <c r="AA96" s="56"/>
      <c r="AB96" s="56"/>
      <c r="AC96" s="56"/>
      <c r="AD96" s="56"/>
      <c r="AE96" s="56"/>
      <c r="AF96" s="56"/>
      <c r="AG96" s="56"/>
      <c r="AH96" s="56"/>
      <c r="AI96" s="56"/>
      <c r="AJ96" s="56"/>
      <c r="AK96" s="56"/>
      <c r="AL96" s="56"/>
      <c r="AM96" s="56"/>
      <c r="AN96" s="56"/>
      <c r="AO96" s="56"/>
      <c r="AP96" s="56"/>
      <c r="AQ96" s="56"/>
      <c r="AR96" s="56"/>
      <c r="AS96" s="56"/>
      <c r="AT96" s="56"/>
      <c r="AU96" s="56"/>
      <c r="AV96" s="56"/>
      <c r="AW96" s="56"/>
      <c r="AX96" s="56"/>
      <c r="AY96" s="56"/>
      <c r="AZ96" s="56"/>
      <c r="BA96" s="56"/>
      <c r="BB96" s="56"/>
      <c r="BC96" s="56"/>
      <c r="BD96" s="56"/>
      <c r="BE96" s="56"/>
      <c r="BF96" s="56"/>
      <c r="BG96" s="56"/>
      <c r="BH96" s="56"/>
      <c r="BI96" s="56"/>
      <c r="BJ96" s="56"/>
      <c r="BK96" s="56"/>
      <c r="BL96" s="56"/>
      <c r="BM96" s="56"/>
      <c r="BN96" s="56"/>
    </row>
    <row r="97" spans="1:66" s="59" customFormat="1" ht="18">
      <c r="A97" s="49"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97" s="60" t="s">
        <v>107</v>
      </c>
      <c r="C97" s="50"/>
      <c r="D97" s="51"/>
      <c r="E97" s="61"/>
      <c r="F97" s="95" t="str">
        <f>IF(ISBLANK(E97)," - ",IF(G97=0,E97,E97+G97-1))</f>
        <v xml:space="preserve"> - </v>
      </c>
      <c r="G97" s="52"/>
      <c r="H97" s="53"/>
      <c r="I97" s="54" t="str">
        <f>IF(OR(F97=0,E97=0)," - ",NETWORKDAYS(E97,F97))</f>
        <v xml:space="preserve"> - </v>
      </c>
      <c r="J97" s="55"/>
      <c r="K97" s="56"/>
      <c r="L97" s="56"/>
      <c r="M97" s="56"/>
      <c r="N97" s="56"/>
      <c r="O97" s="56"/>
      <c r="P97" s="56"/>
      <c r="Q97" s="56"/>
      <c r="R97" s="56"/>
      <c r="S97" s="56"/>
      <c r="T97" s="56"/>
      <c r="U97" s="56"/>
      <c r="V97" s="56"/>
      <c r="W97" s="56"/>
      <c r="X97" s="56"/>
      <c r="Y97" s="56"/>
      <c r="Z97" s="56"/>
      <c r="AA97" s="56"/>
      <c r="AB97" s="56"/>
      <c r="AC97" s="56"/>
      <c r="AD97" s="56"/>
      <c r="AE97" s="56"/>
      <c r="AF97" s="56"/>
      <c r="AG97" s="56"/>
      <c r="AH97" s="56"/>
      <c r="AI97" s="56"/>
      <c r="AJ97" s="56"/>
      <c r="AK97" s="56"/>
      <c r="AL97" s="56"/>
      <c r="AM97" s="56"/>
      <c r="AN97" s="56"/>
      <c r="AO97" s="56"/>
      <c r="AP97" s="56"/>
      <c r="AQ97" s="56"/>
      <c r="AR97" s="56"/>
      <c r="AS97" s="56"/>
      <c r="AT97" s="56"/>
      <c r="AU97" s="56"/>
      <c r="AV97" s="56"/>
      <c r="AW97" s="56"/>
      <c r="AX97" s="56"/>
      <c r="AY97" s="56"/>
      <c r="AZ97" s="56"/>
      <c r="BA97" s="56"/>
      <c r="BB97" s="56"/>
      <c r="BC97" s="56"/>
      <c r="BD97" s="56"/>
      <c r="BE97" s="56"/>
      <c r="BF97" s="56"/>
      <c r="BG97" s="56"/>
      <c r="BH97" s="56"/>
      <c r="BI97" s="56"/>
      <c r="BJ97" s="56"/>
      <c r="BK97" s="56"/>
      <c r="BL97" s="56"/>
      <c r="BM97" s="56"/>
      <c r="BN97" s="56"/>
    </row>
    <row r="98" spans="1:66" s="98" customFormat="1">
      <c r="A98" s="96"/>
      <c r="B98" s="97"/>
      <c r="C98" s="97"/>
      <c r="D98" s="97"/>
      <c r="E98" s="97"/>
      <c r="F98" s="97"/>
      <c r="G98" s="97"/>
      <c r="H98" s="97"/>
      <c r="I98" s="97"/>
      <c r="J98" s="97"/>
      <c r="K98" s="97"/>
      <c r="L98" s="97"/>
      <c r="M98" s="97"/>
      <c r="N98" s="97"/>
      <c r="O98" s="97"/>
      <c r="P98" s="97"/>
      <c r="Q98" s="97"/>
      <c r="R98" s="97"/>
      <c r="S98" s="97"/>
      <c r="T98" s="97"/>
      <c r="U98" s="97"/>
      <c r="V98" s="97"/>
      <c r="W98" s="97"/>
      <c r="X98" s="97"/>
      <c r="Y98" s="97"/>
      <c r="Z98" s="97"/>
      <c r="AA98" s="97"/>
      <c r="AB98" s="97"/>
      <c r="AC98" s="97"/>
      <c r="AD98" s="97"/>
      <c r="AE98" s="97"/>
      <c r="AF98" s="97"/>
      <c r="AG98" s="97"/>
      <c r="AH98" s="97"/>
      <c r="AI98" s="97"/>
      <c r="AJ98" s="97"/>
      <c r="AK98" s="97"/>
      <c r="AL98" s="97"/>
      <c r="AM98" s="97"/>
      <c r="AN98" s="97"/>
      <c r="AO98" s="97"/>
      <c r="AP98" s="97"/>
      <c r="AQ98" s="97"/>
      <c r="AR98" s="97"/>
      <c r="AS98" s="97"/>
      <c r="AT98" s="97"/>
      <c r="AU98" s="97"/>
      <c r="AV98" s="97"/>
      <c r="AW98" s="97"/>
      <c r="AX98" s="97"/>
      <c r="AY98" s="97"/>
      <c r="AZ98" s="97"/>
      <c r="BA98" s="97"/>
      <c r="BB98" s="97"/>
      <c r="BC98" s="97"/>
      <c r="BD98" s="97"/>
      <c r="BE98" s="97"/>
      <c r="BF98" s="97"/>
      <c r="BG98" s="97"/>
      <c r="BH98" s="97"/>
      <c r="BI98" s="97"/>
      <c r="BJ98" s="97"/>
      <c r="BK98" s="97"/>
      <c r="BL98" s="97"/>
      <c r="BM98" s="97"/>
      <c r="BN98" s="97"/>
    </row>
  </sheetData>
  <mergeCells count="47">
    <mergeCell ref="K1:AE1"/>
    <mergeCell ref="C4:E4"/>
    <mergeCell ref="K4:Q4"/>
    <mergeCell ref="R4:X4"/>
    <mergeCell ref="Y4:AE4"/>
    <mergeCell ref="AF4:AL4"/>
    <mergeCell ref="AM4:AS4"/>
    <mergeCell ref="AT4:AZ4"/>
    <mergeCell ref="BA4:BG4"/>
    <mergeCell ref="BH4:BN4"/>
    <mergeCell ref="BO4:BU4"/>
    <mergeCell ref="BV4:CB4"/>
    <mergeCell ref="CC4:CI4"/>
    <mergeCell ref="CJ4:CP4"/>
    <mergeCell ref="CQ4:CW4"/>
    <mergeCell ref="CX4:DD4"/>
    <mergeCell ref="DE4:DK4"/>
    <mergeCell ref="DL4:DR4"/>
    <mergeCell ref="DS4:DY4"/>
    <mergeCell ref="DZ4:EF4"/>
    <mergeCell ref="EG4:EM4"/>
    <mergeCell ref="EN4:ET4"/>
    <mergeCell ref="EU4:FA4"/>
    <mergeCell ref="FB4:FH4"/>
    <mergeCell ref="FI4:FO4"/>
    <mergeCell ref="C5:E5"/>
    <mergeCell ref="K5:Q5"/>
    <mergeCell ref="R5:X5"/>
    <mergeCell ref="Y5:AE5"/>
    <mergeCell ref="AF5:AL5"/>
    <mergeCell ref="AM5:AS5"/>
    <mergeCell ref="AT5:AZ5"/>
    <mergeCell ref="BA5:BG5"/>
    <mergeCell ref="BH5:BN5"/>
    <mergeCell ref="BO5:BU5"/>
    <mergeCell ref="BV5:CB5"/>
    <mergeCell ref="CC5:CI5"/>
    <mergeCell ref="CJ5:CP5"/>
    <mergeCell ref="DE5:DK5"/>
    <mergeCell ref="DL5:DR5"/>
    <mergeCell ref="FB5:FH5"/>
    <mergeCell ref="FI5:FO5"/>
    <mergeCell ref="DS5:DY5"/>
    <mergeCell ref="DZ5:EF5"/>
    <mergeCell ref="EG5:EM5"/>
    <mergeCell ref="EN5:ET5"/>
    <mergeCell ref="EU5:FA5"/>
  </mergeCells>
  <conditionalFormatting sqref="H66:H97 H8 H11:H38">
    <cfRule type="dataBar" priority="2">
      <dataBar>
        <cfvo type="num" val="0"/>
        <cfvo type="num" val="1"/>
        <color rgb="FF7BC581"/>
      </dataBar>
      <extLst>
        <ext xmlns:x14="http://schemas.microsoft.com/office/spreadsheetml/2009/9/main" uri="{B025F937-C7B1-47D3-B67F-A62EFF666E3E}">
          <x14:id>{56D07F58-B0D0-45D0-83A8-4E428013B493}</x14:id>
        </ext>
      </extLst>
    </cfRule>
  </conditionalFormatting>
  <conditionalFormatting sqref="K5:BN97 K8:BU8 BA9:BU10 K11:BU65 BV8:FO65">
    <cfRule type="expression" dxfId="37" priority="3">
      <formula>AND($E5&lt;=K$6,ROUNDDOWN(($F5-$E5+1)*$H5,0)+$E5-1&gt;=K$6)</formula>
    </cfRule>
    <cfRule type="expression" dxfId="36" priority="4">
      <formula>AND(NOT(ISBLANK($E5)),$E5&lt;=K$6,$F5&gt;=K$6)</formula>
    </cfRule>
  </conditionalFormatting>
  <conditionalFormatting sqref="K66:BN97 K6:BU8 K11:BU38 K9:AX10 BA9:BU10 BV6:FO38">
    <cfRule type="expression" dxfId="35" priority="5">
      <formula>K$6=TODAY()</formula>
    </cfRule>
  </conditionalFormatting>
  <conditionalFormatting sqref="H34:H38">
    <cfRule type="dataBar" priority="6">
      <dataBar>
        <cfvo type="num" val="0"/>
        <cfvo type="num" val="1"/>
        <color rgb="FF7BC581"/>
      </dataBar>
      <extLst>
        <ext xmlns:x14="http://schemas.microsoft.com/office/spreadsheetml/2009/9/main" uri="{B025F937-C7B1-47D3-B67F-A62EFF666E3E}">
          <x14:id>{BC8CEF1D-A051-415E-93F4-9189C4B164AC}</x14:id>
        </ext>
      </extLst>
    </cfRule>
  </conditionalFormatting>
  <conditionalFormatting sqref="H9:H10">
    <cfRule type="dataBar" priority="7">
      <dataBar>
        <cfvo type="num" val="0"/>
        <cfvo type="num" val="1"/>
        <color rgb="FF7BC581"/>
      </dataBar>
      <extLst>
        <ext xmlns:x14="http://schemas.microsoft.com/office/spreadsheetml/2009/9/main" uri="{B025F937-C7B1-47D3-B67F-A62EFF666E3E}">
          <x14:id>{418DA0FF-8894-46A5-BFC2-34EFFF48F433}</x14:id>
        </ext>
      </extLst>
    </cfRule>
  </conditionalFormatting>
  <conditionalFormatting sqref="H39:H41 H43">
    <cfRule type="dataBar" priority="8">
      <dataBar>
        <cfvo type="num" val="0"/>
        <cfvo type="num" val="1"/>
        <color rgb="FF7BC581"/>
      </dataBar>
      <extLst>
        <ext xmlns:x14="http://schemas.microsoft.com/office/spreadsheetml/2009/9/main" uri="{B025F937-C7B1-47D3-B67F-A62EFF666E3E}">
          <x14:id>{D869AE58-A4E3-4568-86EE-154128682D95}</x14:id>
        </ext>
      </extLst>
    </cfRule>
  </conditionalFormatting>
  <conditionalFormatting sqref="H45:H49">
    <cfRule type="dataBar" priority="9">
      <dataBar>
        <cfvo type="num" val="0"/>
        <cfvo type="num" val="1"/>
        <color rgb="FF7BC581"/>
      </dataBar>
      <extLst>
        <ext xmlns:x14="http://schemas.microsoft.com/office/spreadsheetml/2009/9/main" uri="{B025F937-C7B1-47D3-B67F-A62EFF666E3E}">
          <x14:id>{1E3F62EE-E15F-4ABC-ABF3-65CCD4C37850}</x14:id>
        </ext>
      </extLst>
    </cfRule>
  </conditionalFormatting>
  <conditionalFormatting sqref="H42">
    <cfRule type="dataBar" priority="10">
      <dataBar>
        <cfvo type="num" val="0"/>
        <cfvo type="num" val="1"/>
        <color rgb="FF7BC581"/>
      </dataBar>
      <extLst>
        <ext xmlns:x14="http://schemas.microsoft.com/office/spreadsheetml/2009/9/main" uri="{B025F937-C7B1-47D3-B67F-A62EFF666E3E}">
          <x14:id>{21DAEBF8-3539-425A-97B0-4547A89B3DC8}</x14:id>
        </ext>
      </extLst>
    </cfRule>
  </conditionalFormatting>
  <conditionalFormatting sqref="H44">
    <cfRule type="dataBar" priority="11">
      <dataBar>
        <cfvo type="num" val="0"/>
        <cfvo type="num" val="1"/>
        <color rgb="FF7BC581"/>
      </dataBar>
      <extLst>
        <ext xmlns:x14="http://schemas.microsoft.com/office/spreadsheetml/2009/9/main" uri="{B025F937-C7B1-47D3-B67F-A62EFF666E3E}">
          <x14:id>{9460C011-BA1E-4B10-97D8-92A24D2330DD}</x14:id>
        </ext>
      </extLst>
    </cfRule>
  </conditionalFormatting>
  <conditionalFormatting sqref="H50:H53">
    <cfRule type="dataBar" priority="12">
      <dataBar>
        <cfvo type="num" val="0"/>
        <cfvo type="num" val="1"/>
        <color rgb="FF7BC581"/>
      </dataBar>
      <extLst>
        <ext xmlns:x14="http://schemas.microsoft.com/office/spreadsheetml/2009/9/main" uri="{B025F937-C7B1-47D3-B67F-A62EFF666E3E}">
          <x14:id>{743A77A0-66F6-4323-A386-88D17F5830AD}</x14:id>
        </ext>
      </extLst>
    </cfRule>
  </conditionalFormatting>
  <conditionalFormatting sqref="H54">
    <cfRule type="dataBar" priority="13">
      <dataBar>
        <cfvo type="num" val="0"/>
        <cfvo type="num" val="1"/>
        <color rgb="FF7BC581"/>
      </dataBar>
      <extLst>
        <ext xmlns:x14="http://schemas.microsoft.com/office/spreadsheetml/2009/9/main" uri="{B025F937-C7B1-47D3-B67F-A62EFF666E3E}">
          <x14:id>{3E72F1A4-C043-4149-B36B-CEFFB39C60DE}</x14:id>
        </ext>
      </extLst>
    </cfRule>
  </conditionalFormatting>
  <conditionalFormatting sqref="H64">
    <cfRule type="dataBar" priority="14">
      <dataBar>
        <cfvo type="num" val="0"/>
        <cfvo type="num" val="1"/>
        <color rgb="FF7BC581"/>
      </dataBar>
      <extLst>
        <ext xmlns:x14="http://schemas.microsoft.com/office/spreadsheetml/2009/9/main" uri="{B025F937-C7B1-47D3-B67F-A62EFF666E3E}">
          <x14:id>{DBA132B9-13C6-4F38-BEAA-FFC05B695C26}</x14:id>
        </ext>
      </extLst>
    </cfRule>
  </conditionalFormatting>
  <conditionalFormatting sqref="H65">
    <cfRule type="dataBar" priority="15">
      <dataBar>
        <cfvo type="num" val="0"/>
        <cfvo type="num" val="1"/>
        <color rgb="FF7BC581"/>
      </dataBar>
      <extLst>
        <ext xmlns:x14="http://schemas.microsoft.com/office/spreadsheetml/2009/9/main" uri="{B025F937-C7B1-47D3-B67F-A62EFF666E3E}">
          <x14:id>{22D1CC50-BB99-46C8-B14B-5C1591BF53AB}</x14:id>
        </ext>
      </extLst>
    </cfRule>
  </conditionalFormatting>
  <conditionalFormatting sqref="H55:H59">
    <cfRule type="dataBar" priority="16">
      <dataBar>
        <cfvo type="num" val="0"/>
        <cfvo type="num" val="1"/>
        <color rgb="FF7BC581"/>
      </dataBar>
      <extLst>
        <ext xmlns:x14="http://schemas.microsoft.com/office/spreadsheetml/2009/9/main" uri="{B025F937-C7B1-47D3-B67F-A62EFF666E3E}">
          <x14:id>{AF59D493-BB1F-4ED2-B330-3A6ACF5C2A7E}</x14:id>
        </ext>
      </extLst>
    </cfRule>
  </conditionalFormatting>
  <conditionalFormatting sqref="H60:H63">
    <cfRule type="dataBar" priority="17">
      <dataBar>
        <cfvo type="num" val="0"/>
        <cfvo type="num" val="1"/>
        <color rgb="FF7BC581"/>
      </dataBar>
      <extLst>
        <ext xmlns:x14="http://schemas.microsoft.com/office/spreadsheetml/2009/9/main" uri="{B025F937-C7B1-47D3-B67F-A62EFF666E3E}">
          <x14:id>{B0FFB749-8993-42B1-824B-2BD8106B1649}</x14:id>
        </ext>
      </extLst>
    </cfRule>
  </conditionalFormatting>
  <conditionalFormatting sqref="CJ60:FO63 K6:FO7">
    <cfRule type="expression" dxfId="34" priority="18">
      <formula>K$6=TODAY()</formula>
    </cfRule>
  </conditionalFormatting>
  <conditionalFormatting sqref="K34:FO38">
    <cfRule type="expression" dxfId="33" priority="19">
      <formula>K$6=TODAY()</formula>
    </cfRule>
  </conditionalFormatting>
  <conditionalFormatting sqref="K39:FO41 K43:FO43">
    <cfRule type="expression" dxfId="32" priority="20">
      <formula>K$6=TODAY()</formula>
    </cfRule>
  </conditionalFormatting>
  <conditionalFormatting sqref="K45:FO49">
    <cfRule type="expression" dxfId="31" priority="21">
      <formula>K$6=TODAY()</formula>
    </cfRule>
  </conditionalFormatting>
  <conditionalFormatting sqref="K42:FO42">
    <cfRule type="expression" dxfId="30" priority="22">
      <formula>K$6=TODAY()</formula>
    </cfRule>
  </conditionalFormatting>
  <conditionalFormatting sqref="K44:FO44">
    <cfRule type="expression" dxfId="29" priority="23">
      <formula>K$6=TODAY()</formula>
    </cfRule>
  </conditionalFormatting>
  <conditionalFormatting sqref="K50:FO53">
    <cfRule type="expression" dxfId="28" priority="24">
      <formula>K$6=TODAY()</formula>
    </cfRule>
  </conditionalFormatting>
  <conditionalFormatting sqref="K54:FO54">
    <cfRule type="expression" dxfId="27" priority="25">
      <formula>K$6=TODAY()</formula>
    </cfRule>
  </conditionalFormatting>
  <conditionalFormatting sqref="K64:FO64">
    <cfRule type="expression" dxfId="26" priority="26">
      <formula>K$6=TODAY()</formula>
    </cfRule>
  </conditionalFormatting>
  <conditionalFormatting sqref="K65:FO65">
    <cfRule type="expression" dxfId="25" priority="27">
      <formula>K$6=TODAY()</formula>
    </cfRule>
  </conditionalFormatting>
  <conditionalFormatting sqref="K55:FO59">
    <cfRule type="expression" dxfId="24" priority="28">
      <formula>K$6=TODAY()</formula>
    </cfRule>
  </conditionalFormatting>
  <conditionalFormatting sqref="K60:FO63">
    <cfRule type="expression" dxfId="23" priority="29">
      <formula>K$6=TODAY()</formula>
    </cfRule>
  </conditionalFormatting>
  <conditionalFormatting sqref="AZ9:AZ10">
    <cfRule type="expression" dxfId="22" priority="30">
      <formula>AND($E9&lt;=AY$6,ROUNDDOWN(($F9-$E9+1)*$H9,0)+$E9-1&gt;=AY$6)</formula>
    </cfRule>
    <cfRule type="expression" dxfId="21" priority="31">
      <formula>AND(NOT(ISBLANK($E9)),$E9&lt;=AY$6,$F9&gt;=AY$6)</formula>
    </cfRule>
  </conditionalFormatting>
  <conditionalFormatting sqref="AZ9:AZ10">
    <cfRule type="expression" dxfId="20" priority="32">
      <formula>AY$6=TODAY()</formula>
    </cfRule>
  </conditionalFormatting>
  <dataValidations count="1">
    <dataValidation operator="equal" allowBlank="1" showInputMessage="1" promptTitle="Display Week" prompt="Enter the week number to display first in the Gantt Chart. The weeks are numbered starting from the week containing the Project Start Date." sqref="H4" xr:uid="{00000000-0002-0000-0000-000000000000}">
      <formula1>0</formula1>
      <formula2>0</formula2>
    </dataValidation>
  </dataValidations>
  <pageMargins left="0.7" right="0.7" top="0.75" bottom="0.75" header="0.51180555555555496" footer="0.51180555555555496"/>
  <pageSetup firstPageNumber="0" orientation="portrait" horizontalDpi="300" verticalDpi="300"/>
  <extLst>
    <ext xmlns:x14="http://schemas.microsoft.com/office/spreadsheetml/2009/9/main" uri="{78C0D931-6437-407d-A8EE-F0AAD7539E65}">
      <x14:conditionalFormattings>
        <x14:conditionalFormatting xmlns:xm="http://schemas.microsoft.com/office/excel/2006/main">
          <x14:cfRule type="dataBar" id="{56D07F58-B0D0-45D0-83A8-4E428013B493}">
            <x14:dataBar gradient="0">
              <x14:cfvo type="num">
                <xm:f>0</xm:f>
              </x14:cfvo>
              <x14:cfvo type="num">
                <xm:f>1</xm:f>
              </x14:cfvo>
              <x14:negativeFillColor rgb="FFFF0000"/>
              <x14:axisColor rgb="FF000000"/>
            </x14:dataBar>
          </x14:cfRule>
          <xm:sqref>H66:H97 H8 H11:H38</xm:sqref>
        </x14:conditionalFormatting>
        <x14:conditionalFormatting xmlns:xm="http://schemas.microsoft.com/office/excel/2006/main">
          <x14:cfRule type="dataBar" id="{BC8CEF1D-A051-415E-93F4-9189C4B164AC}">
            <x14:dataBar gradient="0">
              <x14:cfvo type="num">
                <xm:f>0</xm:f>
              </x14:cfvo>
              <x14:cfvo type="num">
                <xm:f>1</xm:f>
              </x14:cfvo>
              <x14:negativeFillColor rgb="FFFF0000"/>
              <x14:axisColor rgb="FF000000"/>
            </x14:dataBar>
          </x14:cfRule>
          <xm:sqref>H34:H38</xm:sqref>
        </x14:conditionalFormatting>
        <x14:conditionalFormatting xmlns:xm="http://schemas.microsoft.com/office/excel/2006/main">
          <x14:cfRule type="dataBar" id="{418DA0FF-8894-46A5-BFC2-34EFFF48F433}">
            <x14:dataBar gradient="0">
              <x14:cfvo type="num">
                <xm:f>0</xm:f>
              </x14:cfvo>
              <x14:cfvo type="num">
                <xm:f>1</xm:f>
              </x14:cfvo>
              <x14:negativeFillColor rgb="FFFF0000"/>
              <x14:axisColor rgb="FF000000"/>
            </x14:dataBar>
          </x14:cfRule>
          <xm:sqref>H9:H10</xm:sqref>
        </x14:conditionalFormatting>
        <x14:conditionalFormatting xmlns:xm="http://schemas.microsoft.com/office/excel/2006/main">
          <x14:cfRule type="dataBar" id="{D869AE58-A4E3-4568-86EE-154128682D95}">
            <x14:dataBar gradient="0">
              <x14:cfvo type="num">
                <xm:f>0</xm:f>
              </x14:cfvo>
              <x14:cfvo type="num">
                <xm:f>1</xm:f>
              </x14:cfvo>
              <x14:negativeFillColor rgb="FFFF0000"/>
              <x14:axisColor rgb="FF000000"/>
            </x14:dataBar>
          </x14:cfRule>
          <xm:sqref>H39:H41 H43</xm:sqref>
        </x14:conditionalFormatting>
        <x14:conditionalFormatting xmlns:xm="http://schemas.microsoft.com/office/excel/2006/main">
          <x14:cfRule type="dataBar" id="{1E3F62EE-E15F-4ABC-ABF3-65CCD4C37850}">
            <x14:dataBar gradient="0">
              <x14:cfvo type="num">
                <xm:f>0</xm:f>
              </x14:cfvo>
              <x14:cfvo type="num">
                <xm:f>1</xm:f>
              </x14:cfvo>
              <x14:negativeFillColor rgb="FFFF0000"/>
              <x14:axisColor rgb="FF000000"/>
            </x14:dataBar>
          </x14:cfRule>
          <xm:sqref>H45:H49</xm:sqref>
        </x14:conditionalFormatting>
        <x14:conditionalFormatting xmlns:xm="http://schemas.microsoft.com/office/excel/2006/main">
          <x14:cfRule type="dataBar" id="{21DAEBF8-3539-425A-97B0-4547A89B3DC8}">
            <x14:dataBar gradient="0">
              <x14:cfvo type="num">
                <xm:f>0</xm:f>
              </x14:cfvo>
              <x14:cfvo type="num">
                <xm:f>1</xm:f>
              </x14:cfvo>
              <x14:negativeFillColor rgb="FFFF0000"/>
              <x14:axisColor rgb="FF000000"/>
            </x14:dataBar>
          </x14:cfRule>
          <xm:sqref>H42</xm:sqref>
        </x14:conditionalFormatting>
        <x14:conditionalFormatting xmlns:xm="http://schemas.microsoft.com/office/excel/2006/main">
          <x14:cfRule type="dataBar" id="{9460C011-BA1E-4B10-97D8-92A24D2330DD}">
            <x14:dataBar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743A77A0-66F6-4323-A386-88D17F5830AD}">
            <x14:dataBar gradient="0">
              <x14:cfvo type="num">
                <xm:f>0</xm:f>
              </x14:cfvo>
              <x14:cfvo type="num">
                <xm:f>1</xm:f>
              </x14:cfvo>
              <x14:negativeFillColor rgb="FFFF0000"/>
              <x14:axisColor rgb="FF000000"/>
            </x14:dataBar>
          </x14:cfRule>
          <xm:sqref>H50:H53</xm:sqref>
        </x14:conditionalFormatting>
        <x14:conditionalFormatting xmlns:xm="http://schemas.microsoft.com/office/excel/2006/main">
          <x14:cfRule type="dataBar" id="{3E72F1A4-C043-4149-B36B-CEFFB39C60DE}">
            <x14:dataBar gradient="0">
              <x14:cfvo type="num">
                <xm:f>0</xm:f>
              </x14:cfvo>
              <x14:cfvo type="num">
                <xm:f>1</xm:f>
              </x14:cfvo>
              <x14:negativeFillColor rgb="FFFF0000"/>
              <x14:axisColor rgb="FF000000"/>
            </x14:dataBar>
          </x14:cfRule>
          <xm:sqref>H54</xm:sqref>
        </x14:conditionalFormatting>
        <x14:conditionalFormatting xmlns:xm="http://schemas.microsoft.com/office/excel/2006/main">
          <x14:cfRule type="dataBar" id="{DBA132B9-13C6-4F38-BEAA-FFC05B695C26}">
            <x14:dataBar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22D1CC50-BB99-46C8-B14B-5C1591BF53AB}">
            <x14:dataBar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AF59D493-BB1F-4ED2-B330-3A6ACF5C2A7E}">
            <x14:dataBar gradient="0">
              <x14:cfvo type="num">
                <xm:f>0</xm:f>
              </x14:cfvo>
              <x14:cfvo type="num">
                <xm:f>1</xm:f>
              </x14:cfvo>
              <x14:negativeFillColor rgb="FFFF0000"/>
              <x14:axisColor rgb="FF000000"/>
            </x14:dataBar>
          </x14:cfRule>
          <xm:sqref>H55:H59</xm:sqref>
        </x14:conditionalFormatting>
        <x14:conditionalFormatting xmlns:xm="http://schemas.microsoft.com/office/excel/2006/main">
          <x14:cfRule type="dataBar" id="{B0FFB749-8993-42B1-824B-2BD8106B1649}">
            <x14:dataBar gradient="0">
              <x14:cfvo type="num">
                <xm:f>0</xm:f>
              </x14:cfvo>
              <x14:cfvo type="num">
                <xm:f>1</xm:f>
              </x14:cfvo>
              <x14:negativeFillColor rgb="FFFF0000"/>
              <x14:axisColor rgb="FF000000"/>
            </x14:dataBar>
          </x14:cfRule>
          <xm:sqref>H60:H63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N58"/>
  <sheetViews>
    <sheetView showGridLines="0" zoomScale="85" zoomScaleNormal="85" workbookViewId="0">
      <pane ySplit="7" topLeftCell="A8" activePane="bottomLeft" state="frozen"/>
      <selection pane="bottomLeft" activeCell="G21" sqref="G21"/>
    </sheetView>
  </sheetViews>
  <sheetFormatPr baseColWidth="10" defaultColWidth="9.1640625" defaultRowHeight="13"/>
  <cols>
    <col min="1" max="1" width="6.83203125" style="1" customWidth="1"/>
    <col min="2" max="2" width="35.5" style="2" customWidth="1"/>
    <col min="3" max="3" width="13.33203125" style="2" customWidth="1"/>
    <col min="4" max="4" width="3" style="2" customWidth="1"/>
    <col min="5" max="7" width="12" style="2" customWidth="1"/>
    <col min="8" max="8" width="11.83203125" style="2" customWidth="1"/>
    <col min="9" max="9" width="13" style="2" customWidth="1"/>
    <col min="10" max="10" width="1.83203125" style="2" customWidth="1"/>
    <col min="11" max="66" width="2.5" style="2" customWidth="1"/>
  </cols>
  <sheetData>
    <row r="1" spans="1:66" ht="30" customHeight="1">
      <c r="A1" s="3" t="s">
        <v>0</v>
      </c>
      <c r="B1" s="4"/>
      <c r="C1" s="4"/>
      <c r="D1" s="4"/>
      <c r="E1" s="4"/>
      <c r="F1" s="4"/>
      <c r="I1" s="5"/>
      <c r="K1" s="240"/>
      <c r="L1" s="240"/>
      <c r="M1" s="240"/>
      <c r="N1" s="240"/>
      <c r="O1" s="240"/>
      <c r="P1" s="240"/>
      <c r="Q1" s="240"/>
      <c r="R1" s="240"/>
      <c r="S1" s="240"/>
      <c r="T1" s="240"/>
      <c r="U1" s="240"/>
      <c r="V1" s="240"/>
      <c r="W1" s="240"/>
      <c r="X1" s="240"/>
      <c r="Y1" s="240"/>
      <c r="Z1" s="240"/>
      <c r="AA1" s="240"/>
      <c r="AB1" s="240"/>
      <c r="AC1" s="240"/>
      <c r="AD1" s="240"/>
      <c r="AE1" s="240"/>
    </row>
    <row r="2" spans="1:66" ht="18" customHeight="1">
      <c r="A2" s="3" t="s">
        <v>108</v>
      </c>
      <c r="B2" s="6"/>
      <c r="C2" s="6"/>
      <c r="D2" s="7"/>
      <c r="E2" s="8"/>
      <c r="F2" s="8"/>
      <c r="H2" s="9"/>
    </row>
    <row r="3" spans="1:66" ht="14">
      <c r="A3" s="10"/>
      <c r="B3" s="11"/>
      <c r="C3" s="12"/>
      <c r="D3" s="12"/>
      <c r="E3" s="12"/>
      <c r="F3" s="12"/>
      <c r="G3" s="12"/>
      <c r="H3" s="9"/>
      <c r="K3" s="13"/>
      <c r="L3" s="13"/>
      <c r="M3" s="13"/>
      <c r="N3" s="13"/>
      <c r="O3" s="13"/>
      <c r="P3" s="13"/>
      <c r="Q3" s="13"/>
      <c r="R3" s="13"/>
      <c r="S3" s="13"/>
      <c r="T3" s="13"/>
      <c r="U3" s="13"/>
      <c r="V3" s="13"/>
      <c r="W3" s="13"/>
      <c r="X3" s="13"/>
      <c r="Y3" s="13"/>
      <c r="Z3" s="13"/>
      <c r="AA3" s="13"/>
    </row>
    <row r="4" spans="1:66" ht="17.25" customHeight="1">
      <c r="A4" s="14"/>
      <c r="B4" s="5" t="s">
        <v>2</v>
      </c>
      <c r="C4" s="241">
        <v>44068</v>
      </c>
      <c r="D4" s="241"/>
      <c r="E4" s="241"/>
      <c r="F4" s="14"/>
      <c r="G4" s="5" t="s">
        <v>3</v>
      </c>
      <c r="H4" s="15">
        <v>1</v>
      </c>
      <c r="I4" s="14"/>
      <c r="J4" s="16"/>
      <c r="K4" s="239" t="str">
        <f>"Semana "&amp;(K6-($C$4-WEEKDAY($C$4,1)+2))/7+1</f>
        <v>Semana 1</v>
      </c>
      <c r="L4" s="239"/>
      <c r="M4" s="239"/>
      <c r="N4" s="239"/>
      <c r="O4" s="239"/>
      <c r="P4" s="239"/>
      <c r="Q4" s="239"/>
      <c r="R4" s="239" t="str">
        <f>"Semana "&amp;(R6-($C$4-WEEKDAY($C$4,1)+2))/7+1</f>
        <v>Semana 2</v>
      </c>
      <c r="S4" s="239"/>
      <c r="T4" s="239"/>
      <c r="U4" s="239"/>
      <c r="V4" s="239"/>
      <c r="W4" s="239"/>
      <c r="X4" s="239"/>
      <c r="Y4" s="239" t="str">
        <f>"Semana "&amp;(Y6-($C$4-WEEKDAY($C$4,1)+2))/7+1</f>
        <v>Semana 3</v>
      </c>
      <c r="Z4" s="239"/>
      <c r="AA4" s="239"/>
      <c r="AB4" s="239"/>
      <c r="AC4" s="239"/>
      <c r="AD4" s="239"/>
      <c r="AE4" s="239"/>
      <c r="AF4" s="239" t="str">
        <f>"Semana "&amp;(AF6-($C$4-WEEKDAY($C$4,1)+2))/7+1</f>
        <v>Semana 4</v>
      </c>
      <c r="AG4" s="239"/>
      <c r="AH4" s="239"/>
      <c r="AI4" s="239"/>
      <c r="AJ4" s="239"/>
      <c r="AK4" s="239"/>
      <c r="AL4" s="239"/>
      <c r="AM4" s="239" t="str">
        <f>"Semana "&amp;(AM6-($C$4-WEEKDAY($C$4,1)+2))/7+1</f>
        <v>Semana 5</v>
      </c>
      <c r="AN4" s="239"/>
      <c r="AO4" s="239"/>
      <c r="AP4" s="239"/>
      <c r="AQ4" s="239"/>
      <c r="AR4" s="239"/>
      <c r="AS4" s="239"/>
      <c r="AT4" s="239" t="str">
        <f>"Semana "&amp;(AT6-($C$4-WEEKDAY($C$4,1)+2))/7+1</f>
        <v>Semana 6</v>
      </c>
      <c r="AU4" s="239"/>
      <c r="AV4" s="239"/>
      <c r="AW4" s="239"/>
      <c r="AX4" s="239"/>
      <c r="AY4" s="239"/>
      <c r="AZ4" s="239"/>
      <c r="BA4" s="239" t="str">
        <f>"Semana "&amp;(BA6-($C$4-WEEKDAY($C$4,1)+2))/7+1</f>
        <v>Semana 7</v>
      </c>
      <c r="BB4" s="239"/>
      <c r="BC4" s="239"/>
      <c r="BD4" s="239"/>
      <c r="BE4" s="239"/>
      <c r="BF4" s="239"/>
      <c r="BG4" s="239"/>
      <c r="BH4" s="239" t="str">
        <f>"Semana "&amp;(BH6-($C$4-WEEKDAY($C$4,1)+2))/7+1</f>
        <v>Semana 8</v>
      </c>
      <c r="BI4" s="239"/>
      <c r="BJ4" s="239"/>
      <c r="BK4" s="239"/>
      <c r="BL4" s="239"/>
      <c r="BM4" s="239"/>
      <c r="BN4" s="239"/>
    </row>
    <row r="5" spans="1:66" ht="17.25" customHeight="1">
      <c r="A5" s="14"/>
      <c r="B5" s="5" t="s">
        <v>4</v>
      </c>
      <c r="C5" s="238" t="s">
        <v>5</v>
      </c>
      <c r="D5" s="238"/>
      <c r="E5" s="238"/>
      <c r="F5" s="17"/>
      <c r="G5" s="17"/>
      <c r="H5" s="17"/>
      <c r="I5" s="17"/>
      <c r="J5" s="16"/>
      <c r="K5" s="237">
        <f>K6</f>
        <v>44067</v>
      </c>
      <c r="L5" s="237"/>
      <c r="M5" s="237"/>
      <c r="N5" s="237"/>
      <c r="O5" s="237"/>
      <c r="P5" s="237"/>
      <c r="Q5" s="237"/>
      <c r="R5" s="237">
        <f>R6</f>
        <v>44074</v>
      </c>
      <c r="S5" s="237"/>
      <c r="T5" s="237"/>
      <c r="U5" s="237"/>
      <c r="V5" s="237"/>
      <c r="W5" s="237"/>
      <c r="X5" s="237"/>
      <c r="Y5" s="237">
        <f>Y6</f>
        <v>44081</v>
      </c>
      <c r="Z5" s="237"/>
      <c r="AA5" s="237"/>
      <c r="AB5" s="237"/>
      <c r="AC5" s="237"/>
      <c r="AD5" s="237"/>
      <c r="AE5" s="237"/>
      <c r="AF5" s="237">
        <f>AF6</f>
        <v>44088</v>
      </c>
      <c r="AG5" s="237"/>
      <c r="AH5" s="237"/>
      <c r="AI5" s="237"/>
      <c r="AJ5" s="237"/>
      <c r="AK5" s="237"/>
      <c r="AL5" s="237"/>
      <c r="AM5" s="237">
        <f>AM6</f>
        <v>44095</v>
      </c>
      <c r="AN5" s="237"/>
      <c r="AO5" s="237"/>
      <c r="AP5" s="237"/>
      <c r="AQ5" s="237"/>
      <c r="AR5" s="237"/>
      <c r="AS5" s="237"/>
      <c r="AT5" s="237">
        <f>AT6</f>
        <v>44102</v>
      </c>
      <c r="AU5" s="237"/>
      <c r="AV5" s="237"/>
      <c r="AW5" s="237"/>
      <c r="AX5" s="237"/>
      <c r="AY5" s="237"/>
      <c r="AZ5" s="237"/>
      <c r="BA5" s="237">
        <f>BA6</f>
        <v>44109</v>
      </c>
      <c r="BB5" s="237"/>
      <c r="BC5" s="237"/>
      <c r="BD5" s="237"/>
      <c r="BE5" s="237"/>
      <c r="BF5" s="237"/>
      <c r="BG5" s="237"/>
      <c r="BH5" s="237">
        <f>BH6</f>
        <v>44116</v>
      </c>
      <c r="BI5" s="237"/>
      <c r="BJ5" s="237"/>
      <c r="BK5" s="237"/>
      <c r="BL5" s="237"/>
      <c r="BM5" s="237"/>
      <c r="BN5" s="237"/>
    </row>
    <row r="6" spans="1:66">
      <c r="A6" s="19"/>
      <c r="B6" s="16"/>
      <c r="C6" s="16"/>
      <c r="D6" s="16"/>
      <c r="E6" s="16"/>
      <c r="F6" s="16"/>
      <c r="G6" s="16"/>
      <c r="H6" s="16"/>
      <c r="I6" s="16"/>
      <c r="J6" s="16"/>
      <c r="K6" s="20">
        <f>C4-WEEKDAY(C4,1)+2+7*(H4-1)</f>
        <v>44067</v>
      </c>
      <c r="L6" s="21">
        <f t="shared" ref="L6:AQ6" si="0">K6+1</f>
        <v>44068</v>
      </c>
      <c r="M6" s="21">
        <f t="shared" si="0"/>
        <v>44069</v>
      </c>
      <c r="N6" s="21">
        <f t="shared" si="0"/>
        <v>44070</v>
      </c>
      <c r="O6" s="21">
        <f t="shared" si="0"/>
        <v>44071</v>
      </c>
      <c r="P6" s="21">
        <f t="shared" si="0"/>
        <v>44072</v>
      </c>
      <c r="Q6" s="22">
        <f t="shared" si="0"/>
        <v>44073</v>
      </c>
      <c r="R6" s="20">
        <f t="shared" si="0"/>
        <v>44074</v>
      </c>
      <c r="S6" s="21">
        <f t="shared" si="0"/>
        <v>44075</v>
      </c>
      <c r="T6" s="21">
        <f t="shared" si="0"/>
        <v>44076</v>
      </c>
      <c r="U6" s="21">
        <f t="shared" si="0"/>
        <v>44077</v>
      </c>
      <c r="V6" s="21">
        <f t="shared" si="0"/>
        <v>44078</v>
      </c>
      <c r="W6" s="21">
        <f t="shared" si="0"/>
        <v>44079</v>
      </c>
      <c r="X6" s="22">
        <f t="shared" si="0"/>
        <v>44080</v>
      </c>
      <c r="Y6" s="20">
        <f t="shared" si="0"/>
        <v>44081</v>
      </c>
      <c r="Z6" s="21">
        <f t="shared" si="0"/>
        <v>44082</v>
      </c>
      <c r="AA6" s="21">
        <f t="shared" si="0"/>
        <v>44083</v>
      </c>
      <c r="AB6" s="21">
        <f t="shared" si="0"/>
        <v>44084</v>
      </c>
      <c r="AC6" s="21">
        <f t="shared" si="0"/>
        <v>44085</v>
      </c>
      <c r="AD6" s="21">
        <f t="shared" si="0"/>
        <v>44086</v>
      </c>
      <c r="AE6" s="22">
        <f t="shared" si="0"/>
        <v>44087</v>
      </c>
      <c r="AF6" s="20">
        <f t="shared" si="0"/>
        <v>44088</v>
      </c>
      <c r="AG6" s="21">
        <f t="shared" si="0"/>
        <v>44089</v>
      </c>
      <c r="AH6" s="21">
        <f t="shared" si="0"/>
        <v>44090</v>
      </c>
      <c r="AI6" s="21">
        <f t="shared" si="0"/>
        <v>44091</v>
      </c>
      <c r="AJ6" s="21">
        <f t="shared" si="0"/>
        <v>44092</v>
      </c>
      <c r="AK6" s="21">
        <f t="shared" si="0"/>
        <v>44093</v>
      </c>
      <c r="AL6" s="22">
        <f t="shared" si="0"/>
        <v>44094</v>
      </c>
      <c r="AM6" s="20">
        <f t="shared" si="0"/>
        <v>44095</v>
      </c>
      <c r="AN6" s="21">
        <f t="shared" si="0"/>
        <v>44096</v>
      </c>
      <c r="AO6" s="21">
        <f t="shared" si="0"/>
        <v>44097</v>
      </c>
      <c r="AP6" s="21">
        <f t="shared" si="0"/>
        <v>44098</v>
      </c>
      <c r="AQ6" s="21">
        <f t="shared" si="0"/>
        <v>44099</v>
      </c>
      <c r="AR6" s="21">
        <f t="shared" ref="AR6:BN6" si="1">AQ6+1</f>
        <v>44100</v>
      </c>
      <c r="AS6" s="22">
        <f t="shared" si="1"/>
        <v>44101</v>
      </c>
      <c r="AT6" s="20">
        <f t="shared" si="1"/>
        <v>44102</v>
      </c>
      <c r="AU6" s="21">
        <f t="shared" si="1"/>
        <v>44103</v>
      </c>
      <c r="AV6" s="21">
        <f t="shared" si="1"/>
        <v>44104</v>
      </c>
      <c r="AW6" s="21">
        <f t="shared" si="1"/>
        <v>44105</v>
      </c>
      <c r="AX6" s="21">
        <f t="shared" si="1"/>
        <v>44106</v>
      </c>
      <c r="AY6" s="21">
        <f t="shared" si="1"/>
        <v>44107</v>
      </c>
      <c r="AZ6" s="22">
        <f t="shared" si="1"/>
        <v>44108</v>
      </c>
      <c r="BA6" s="20">
        <f t="shared" si="1"/>
        <v>44109</v>
      </c>
      <c r="BB6" s="21">
        <f t="shared" si="1"/>
        <v>44110</v>
      </c>
      <c r="BC6" s="21">
        <f t="shared" si="1"/>
        <v>44111</v>
      </c>
      <c r="BD6" s="21">
        <f t="shared" si="1"/>
        <v>44112</v>
      </c>
      <c r="BE6" s="21">
        <f t="shared" si="1"/>
        <v>44113</v>
      </c>
      <c r="BF6" s="21">
        <f t="shared" si="1"/>
        <v>44114</v>
      </c>
      <c r="BG6" s="22">
        <f t="shared" si="1"/>
        <v>44115</v>
      </c>
      <c r="BH6" s="20">
        <f t="shared" si="1"/>
        <v>44116</v>
      </c>
      <c r="BI6" s="21">
        <f t="shared" si="1"/>
        <v>44117</v>
      </c>
      <c r="BJ6" s="21">
        <f t="shared" si="1"/>
        <v>44118</v>
      </c>
      <c r="BK6" s="21">
        <f t="shared" si="1"/>
        <v>44119</v>
      </c>
      <c r="BL6" s="21">
        <f t="shared" si="1"/>
        <v>44120</v>
      </c>
      <c r="BM6" s="21">
        <f t="shared" si="1"/>
        <v>44121</v>
      </c>
      <c r="BN6" s="22">
        <f t="shared" si="1"/>
        <v>44122</v>
      </c>
    </row>
    <row r="7" spans="1:66" s="35" customFormat="1" ht="26">
      <c r="A7" s="23" t="s">
        <v>6</v>
      </c>
      <c r="B7" s="23" t="s">
        <v>7</v>
      </c>
      <c r="C7" s="24" t="s">
        <v>109</v>
      </c>
      <c r="D7" s="25"/>
      <c r="E7" s="26" t="s">
        <v>9</v>
      </c>
      <c r="F7" s="26" t="s">
        <v>10</v>
      </c>
      <c r="G7" s="24" t="s">
        <v>11</v>
      </c>
      <c r="H7" s="24" t="s">
        <v>12</v>
      </c>
      <c r="I7" s="24" t="s">
        <v>13</v>
      </c>
      <c r="J7" s="24"/>
      <c r="K7" s="27" t="str">
        <f t="shared" ref="K7:AP7" si="2">CHOOSE(WEEKDAY(K6,1),"D","L","M","M","J","V","S")</f>
        <v>L</v>
      </c>
      <c r="L7" s="28" t="str">
        <f t="shared" si="2"/>
        <v>M</v>
      </c>
      <c r="M7" s="28" t="str">
        <f t="shared" si="2"/>
        <v>M</v>
      </c>
      <c r="N7" s="28" t="str">
        <f t="shared" si="2"/>
        <v>J</v>
      </c>
      <c r="O7" s="28" t="str">
        <f t="shared" si="2"/>
        <v>V</v>
      </c>
      <c r="P7" s="29" t="str">
        <f t="shared" si="2"/>
        <v>S</v>
      </c>
      <c r="Q7" s="30" t="str">
        <f t="shared" si="2"/>
        <v>D</v>
      </c>
      <c r="R7" s="27" t="str">
        <f t="shared" si="2"/>
        <v>L</v>
      </c>
      <c r="S7" s="28" t="str">
        <f t="shared" si="2"/>
        <v>M</v>
      </c>
      <c r="T7" s="28" t="str">
        <f t="shared" si="2"/>
        <v>M</v>
      </c>
      <c r="U7" s="28" t="str">
        <f t="shared" si="2"/>
        <v>J</v>
      </c>
      <c r="V7" s="28" t="str">
        <f t="shared" si="2"/>
        <v>V</v>
      </c>
      <c r="W7" s="29" t="str">
        <f t="shared" si="2"/>
        <v>S</v>
      </c>
      <c r="X7" s="30" t="str">
        <f t="shared" si="2"/>
        <v>D</v>
      </c>
      <c r="Y7" s="27" t="str">
        <f t="shared" si="2"/>
        <v>L</v>
      </c>
      <c r="Z7" s="28" t="str">
        <f t="shared" si="2"/>
        <v>M</v>
      </c>
      <c r="AA7" s="28" t="str">
        <f t="shared" si="2"/>
        <v>M</v>
      </c>
      <c r="AB7" s="28" t="str">
        <f t="shared" si="2"/>
        <v>J</v>
      </c>
      <c r="AC7" s="28" t="str">
        <f t="shared" si="2"/>
        <v>V</v>
      </c>
      <c r="AD7" s="29" t="str">
        <f t="shared" si="2"/>
        <v>S</v>
      </c>
      <c r="AE7" s="30" t="str">
        <f t="shared" si="2"/>
        <v>D</v>
      </c>
      <c r="AF7" s="27" t="str">
        <f t="shared" si="2"/>
        <v>L</v>
      </c>
      <c r="AG7" s="28" t="str">
        <f t="shared" si="2"/>
        <v>M</v>
      </c>
      <c r="AH7" s="28" t="str">
        <f t="shared" si="2"/>
        <v>M</v>
      </c>
      <c r="AI7" s="28" t="str">
        <f t="shared" si="2"/>
        <v>J</v>
      </c>
      <c r="AJ7" s="28" t="str">
        <f t="shared" si="2"/>
        <v>V</v>
      </c>
      <c r="AK7" s="29" t="str">
        <f t="shared" si="2"/>
        <v>S</v>
      </c>
      <c r="AL7" s="30" t="str">
        <f t="shared" si="2"/>
        <v>D</v>
      </c>
      <c r="AM7" s="27" t="str">
        <f t="shared" si="2"/>
        <v>L</v>
      </c>
      <c r="AN7" s="28" t="str">
        <f t="shared" si="2"/>
        <v>M</v>
      </c>
      <c r="AO7" s="28" t="str">
        <f t="shared" si="2"/>
        <v>M</v>
      </c>
      <c r="AP7" s="28" t="str">
        <f t="shared" si="2"/>
        <v>J</v>
      </c>
      <c r="AQ7" s="28" t="str">
        <f t="shared" ref="AQ7:BN7" si="3">CHOOSE(WEEKDAY(AQ6,1),"D","L","M","M","J","V","S")</f>
        <v>V</v>
      </c>
      <c r="AR7" s="29" t="str">
        <f t="shared" si="3"/>
        <v>S</v>
      </c>
      <c r="AS7" s="30" t="str">
        <f t="shared" si="3"/>
        <v>D</v>
      </c>
      <c r="AT7" s="27" t="str">
        <f t="shared" si="3"/>
        <v>L</v>
      </c>
      <c r="AU7" s="28" t="str">
        <f t="shared" si="3"/>
        <v>M</v>
      </c>
      <c r="AV7" s="28" t="str">
        <f t="shared" si="3"/>
        <v>M</v>
      </c>
      <c r="AW7" s="28" t="str">
        <f t="shared" si="3"/>
        <v>J</v>
      </c>
      <c r="AX7" s="28" t="str">
        <f t="shared" si="3"/>
        <v>V</v>
      </c>
      <c r="AY7" s="29" t="str">
        <f t="shared" si="3"/>
        <v>S</v>
      </c>
      <c r="AZ7" s="30" t="str">
        <f t="shared" si="3"/>
        <v>D</v>
      </c>
      <c r="BA7" s="27" t="str">
        <f t="shared" si="3"/>
        <v>L</v>
      </c>
      <c r="BB7" s="28" t="str">
        <f t="shared" si="3"/>
        <v>M</v>
      </c>
      <c r="BC7" s="28" t="str">
        <f t="shared" si="3"/>
        <v>M</v>
      </c>
      <c r="BD7" s="28" t="str">
        <f t="shared" si="3"/>
        <v>J</v>
      </c>
      <c r="BE7" s="28" t="str">
        <f t="shared" si="3"/>
        <v>V</v>
      </c>
      <c r="BF7" s="29" t="str">
        <f t="shared" si="3"/>
        <v>S</v>
      </c>
      <c r="BG7" s="30" t="str">
        <f t="shared" si="3"/>
        <v>D</v>
      </c>
      <c r="BH7" s="27" t="str">
        <f t="shared" si="3"/>
        <v>L</v>
      </c>
      <c r="BI7" s="28" t="str">
        <f t="shared" si="3"/>
        <v>M</v>
      </c>
      <c r="BJ7" s="28" t="str">
        <f t="shared" si="3"/>
        <v>M</v>
      </c>
      <c r="BK7" s="28" t="str">
        <f t="shared" si="3"/>
        <v>J</v>
      </c>
      <c r="BL7" s="28" t="str">
        <f t="shared" si="3"/>
        <v>V</v>
      </c>
      <c r="BM7" s="29" t="str">
        <f t="shared" si="3"/>
        <v>S</v>
      </c>
      <c r="BN7" s="30" t="str">
        <f t="shared" si="3"/>
        <v>D</v>
      </c>
    </row>
    <row r="8" spans="1:66" s="48" customFormat="1" ht="18">
      <c r="A8" s="36" t="str">
        <f>IF(ISERROR(VALUE(SUBSTITUTE(prevWBS,".",""))),"1",IF(ISERROR(FIND("`",SUBSTITUTE(prevWBS,".","`",1))),TEXT(VALUE(prevWBS)+1,"#"),TEXT(VALUE(LEFT(prevWBS,FIND("`",SUBSTITUTE(prevWBS,".","`",1))-1))+1,"#")))</f>
        <v>1</v>
      </c>
      <c r="B8" s="37" t="s">
        <v>110</v>
      </c>
      <c r="C8" s="38"/>
      <c r="D8" s="39"/>
      <c r="E8" s="40">
        <v>44068</v>
      </c>
      <c r="F8" s="41">
        <f t="shared" ref="F8:F26" si="4">IF(ISBLANK(E8)," - ",IF(G8=0,E8,E8+G8-1))</f>
        <v>44109</v>
      </c>
      <c r="G8" s="42">
        <v>42</v>
      </c>
      <c r="H8" s="43">
        <v>0.4</v>
      </c>
      <c r="I8" s="44">
        <f t="shared" ref="I8:I28" si="5">IF(OR(F8=0,E8=0)," - ",NETWORKDAYS(E8,F8))</f>
        <v>30</v>
      </c>
      <c r="J8" s="45"/>
      <c r="K8" s="46"/>
      <c r="L8" s="46"/>
      <c r="M8" s="46"/>
      <c r="N8" s="46"/>
      <c r="O8" s="46"/>
      <c r="P8" s="47"/>
      <c r="Q8" s="47"/>
      <c r="R8" s="46"/>
      <c r="S8" s="46"/>
      <c r="T8" s="46"/>
      <c r="U8" s="46"/>
      <c r="V8" s="46"/>
      <c r="W8" s="47"/>
      <c r="X8" s="47"/>
      <c r="Y8" s="46"/>
      <c r="Z8" s="46"/>
      <c r="AA8" s="46"/>
      <c r="AB8" s="46"/>
      <c r="AC8" s="46"/>
      <c r="AD8" s="47"/>
      <c r="AE8" s="47"/>
      <c r="AF8" s="46"/>
      <c r="AG8" s="46"/>
      <c r="AH8" s="46"/>
      <c r="AI8" s="46"/>
      <c r="AJ8" s="46"/>
      <c r="AK8" s="47"/>
      <c r="AL8" s="47"/>
      <c r="AM8" s="46"/>
      <c r="AN8" s="46"/>
      <c r="AO8" s="46"/>
      <c r="AP8" s="46"/>
      <c r="AQ8" s="46"/>
      <c r="AR8" s="47"/>
      <c r="AS8" s="47"/>
      <c r="AT8" s="46"/>
      <c r="AU8" s="46"/>
      <c r="AV8" s="46"/>
      <c r="AW8" s="46"/>
      <c r="AX8" s="46"/>
      <c r="AY8" s="47"/>
      <c r="AZ8" s="47"/>
      <c r="BA8" s="46"/>
      <c r="BB8" s="46"/>
      <c r="BC8" s="46"/>
      <c r="BD8" s="46"/>
      <c r="BE8" s="46"/>
      <c r="BF8" s="47"/>
      <c r="BG8" s="47"/>
      <c r="BH8" s="46"/>
      <c r="BI8" s="46"/>
      <c r="BJ8" s="46"/>
      <c r="BK8" s="46"/>
      <c r="BL8" s="46"/>
      <c r="BM8" s="47"/>
      <c r="BN8" s="47"/>
    </row>
    <row r="9" spans="1:66" s="64" customFormat="1" ht="18">
      <c r="A9" s="49" t="str">
        <f t="shared" ref="A9:A15" si="6">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62" t="s">
        <v>111</v>
      </c>
      <c r="C9" s="64" t="s">
        <v>112</v>
      </c>
      <c r="D9" s="51"/>
      <c r="E9" s="99"/>
      <c r="F9" s="100" t="str">
        <f t="shared" si="4"/>
        <v xml:space="preserve"> - </v>
      </c>
      <c r="G9" s="52"/>
      <c r="H9" s="53">
        <v>0.6</v>
      </c>
      <c r="I9" s="54" t="str">
        <f t="shared" si="5"/>
        <v xml:space="preserve"> - </v>
      </c>
      <c r="J9" s="55"/>
      <c r="K9" s="56"/>
      <c r="L9" s="56"/>
      <c r="M9" s="56"/>
      <c r="N9" s="56"/>
      <c r="O9" s="56"/>
      <c r="P9" s="57"/>
      <c r="Q9" s="57"/>
      <c r="R9" s="56"/>
      <c r="S9" s="56"/>
      <c r="T9" s="56"/>
      <c r="U9" s="56"/>
      <c r="V9" s="56"/>
      <c r="W9" s="57"/>
      <c r="X9" s="57"/>
      <c r="Y9" s="56"/>
      <c r="Z9" s="56"/>
      <c r="AA9" s="56"/>
      <c r="AB9" s="56"/>
      <c r="AC9" s="56"/>
      <c r="AD9" s="57"/>
      <c r="AE9" s="57"/>
      <c r="AF9" s="56"/>
      <c r="AG9" s="56"/>
      <c r="AH9" s="56"/>
      <c r="AI9" s="56"/>
      <c r="AJ9" s="56"/>
      <c r="AK9" s="57"/>
      <c r="AL9" s="57"/>
      <c r="AM9" s="56"/>
      <c r="AN9" s="56"/>
      <c r="AO9" s="56"/>
      <c r="AP9" s="56"/>
      <c r="AQ9" s="56"/>
      <c r="AR9" s="57"/>
      <c r="AS9" s="57"/>
      <c r="AT9" s="56"/>
      <c r="AU9" s="56"/>
      <c r="AV9" s="56"/>
      <c r="AW9" s="56"/>
      <c r="AX9" s="56"/>
      <c r="AY9" s="57"/>
      <c r="AZ9" s="57"/>
      <c r="BA9" s="56"/>
      <c r="BB9" s="56"/>
      <c r="BC9" s="56"/>
      <c r="BD9" s="56"/>
      <c r="BE9" s="56"/>
      <c r="BF9" s="57"/>
      <c r="BG9" s="57"/>
      <c r="BH9" s="56"/>
      <c r="BI9" s="56"/>
      <c r="BJ9" s="56"/>
      <c r="BK9" s="56"/>
      <c r="BL9" s="56"/>
      <c r="BM9" s="57"/>
      <c r="BN9" s="57"/>
    </row>
    <row r="10" spans="1:66" s="64" customFormat="1" ht="18">
      <c r="A10" s="49" t="str">
        <f t="shared" si="6"/>
        <v>1.2</v>
      </c>
      <c r="B10" s="62" t="s">
        <v>113</v>
      </c>
      <c r="C10" s="64" t="s">
        <v>112</v>
      </c>
      <c r="D10" s="51"/>
      <c r="E10" s="99"/>
      <c r="F10" s="100" t="str">
        <f t="shared" si="4"/>
        <v xml:space="preserve"> - </v>
      </c>
      <c r="G10" s="52"/>
      <c r="H10" s="53">
        <v>0.5</v>
      </c>
      <c r="I10" s="54" t="str">
        <f t="shared" si="5"/>
        <v xml:space="preserve"> - </v>
      </c>
      <c r="J10" s="55"/>
      <c r="K10" s="56"/>
      <c r="L10" s="56"/>
      <c r="M10" s="56"/>
      <c r="N10" s="56"/>
      <c r="O10" s="56"/>
      <c r="P10" s="57"/>
      <c r="Q10" s="57"/>
      <c r="R10" s="56"/>
      <c r="S10" s="56"/>
      <c r="T10" s="56"/>
      <c r="U10" s="56"/>
      <c r="V10" s="56"/>
      <c r="W10" s="57"/>
      <c r="X10" s="57"/>
      <c r="Y10" s="56"/>
      <c r="Z10" s="56"/>
      <c r="AA10" s="56"/>
      <c r="AB10" s="56"/>
      <c r="AC10" s="56"/>
      <c r="AD10" s="57"/>
      <c r="AE10" s="57"/>
      <c r="AF10" s="56"/>
      <c r="AG10" s="56"/>
      <c r="AH10" s="56"/>
      <c r="AI10" s="56"/>
      <c r="AJ10" s="56"/>
      <c r="AK10" s="57"/>
      <c r="AL10" s="57"/>
      <c r="AM10" s="56"/>
      <c r="AN10" s="56"/>
      <c r="AO10" s="56"/>
      <c r="AP10" s="56"/>
      <c r="AQ10" s="56"/>
      <c r="AR10" s="57"/>
      <c r="AS10" s="57"/>
      <c r="AT10" s="56"/>
      <c r="AU10" s="56"/>
      <c r="AV10" s="56"/>
      <c r="AW10" s="56"/>
      <c r="AX10" s="56"/>
      <c r="AY10" s="57"/>
      <c r="AZ10" s="57"/>
      <c r="BA10" s="56"/>
      <c r="BB10" s="56"/>
      <c r="BC10" s="56"/>
      <c r="BD10" s="56"/>
      <c r="BE10" s="56"/>
      <c r="BF10" s="57"/>
      <c r="BG10" s="57"/>
      <c r="BH10" s="56"/>
      <c r="BI10" s="56"/>
      <c r="BJ10" s="56"/>
      <c r="BK10" s="56"/>
      <c r="BL10" s="56"/>
      <c r="BM10" s="57"/>
      <c r="BN10" s="57"/>
    </row>
    <row r="11" spans="1:66" s="64" customFormat="1" ht="18">
      <c r="A11" s="49" t="str">
        <f t="shared" si="6"/>
        <v>1.3</v>
      </c>
      <c r="B11" s="62" t="s">
        <v>114</v>
      </c>
      <c r="C11" s="64" t="s">
        <v>112</v>
      </c>
      <c r="D11" s="51"/>
      <c r="E11" s="99"/>
      <c r="F11" s="100" t="str">
        <f t="shared" si="4"/>
        <v xml:space="preserve"> - </v>
      </c>
      <c r="G11" s="52"/>
      <c r="H11" s="53">
        <v>0.5</v>
      </c>
      <c r="I11" s="54" t="str">
        <f t="shared" si="5"/>
        <v xml:space="preserve"> - </v>
      </c>
      <c r="J11" s="55"/>
      <c r="K11" s="56"/>
      <c r="L11" s="56"/>
      <c r="M11" s="63"/>
      <c r="N11" s="56"/>
      <c r="O11" s="56"/>
      <c r="P11" s="57"/>
      <c r="Q11" s="57"/>
      <c r="R11" s="56"/>
      <c r="S11" s="56"/>
      <c r="T11" s="56"/>
      <c r="U11" s="56"/>
      <c r="V11" s="56"/>
      <c r="W11" s="57"/>
      <c r="X11" s="57"/>
      <c r="Y11" s="56"/>
      <c r="Z11" s="56"/>
      <c r="AA11" s="56"/>
      <c r="AB11" s="56"/>
      <c r="AC11" s="56"/>
      <c r="AD11" s="57"/>
      <c r="AE11" s="57"/>
      <c r="AF11" s="56"/>
      <c r="AG11" s="56"/>
      <c r="AH11" s="56"/>
      <c r="AI11" s="56"/>
      <c r="AJ11" s="56"/>
      <c r="AK11" s="57"/>
      <c r="AL11" s="57"/>
      <c r="AM11" s="56"/>
      <c r="AN11" s="56"/>
      <c r="AO11" s="56"/>
      <c r="AP11" s="56"/>
      <c r="AQ11" s="56"/>
      <c r="AR11" s="57"/>
      <c r="AS11" s="57"/>
      <c r="AT11" s="56"/>
      <c r="AU11" s="56"/>
      <c r="AV11" s="56"/>
      <c r="AW11" s="56"/>
      <c r="AX11" s="56"/>
      <c r="AY11" s="57"/>
      <c r="AZ11" s="57"/>
      <c r="BA11" s="56"/>
      <c r="BB11" s="56"/>
      <c r="BC11" s="56"/>
      <c r="BD11" s="56"/>
      <c r="BE11" s="56"/>
      <c r="BF11" s="57"/>
      <c r="BG11" s="57"/>
      <c r="BH11" s="56"/>
      <c r="BI11" s="56"/>
      <c r="BJ11" s="56"/>
      <c r="BK11" s="56"/>
      <c r="BL11" s="56"/>
      <c r="BM11" s="57"/>
      <c r="BN11" s="57"/>
    </row>
    <row r="12" spans="1:66" s="64" customFormat="1" ht="18">
      <c r="A12" s="49" t="str">
        <f t="shared" si="6"/>
        <v>1.4</v>
      </c>
      <c r="B12" s="62" t="s">
        <v>115</v>
      </c>
      <c r="C12" s="64" t="s">
        <v>112</v>
      </c>
      <c r="D12" s="51"/>
      <c r="E12" s="99"/>
      <c r="F12" s="100" t="str">
        <f t="shared" si="4"/>
        <v xml:space="preserve"> - </v>
      </c>
      <c r="G12" s="52"/>
      <c r="H12" s="53">
        <v>0</v>
      </c>
      <c r="I12" s="54" t="str">
        <f t="shared" si="5"/>
        <v xml:space="preserve"> - </v>
      </c>
      <c r="J12" s="55"/>
      <c r="K12" s="56"/>
      <c r="L12" s="56"/>
      <c r="M12" s="56"/>
      <c r="N12" s="56"/>
      <c r="O12" s="56"/>
      <c r="P12" s="57"/>
      <c r="Q12" s="57"/>
      <c r="R12" s="56"/>
      <c r="S12" s="56"/>
      <c r="T12" s="56"/>
      <c r="U12" s="56"/>
      <c r="V12" s="56"/>
      <c r="W12" s="57"/>
      <c r="X12" s="57"/>
      <c r="Y12" s="56"/>
      <c r="Z12" s="56"/>
      <c r="AA12" s="56"/>
      <c r="AB12" s="56"/>
      <c r="AC12" s="56"/>
      <c r="AD12" s="57"/>
      <c r="AE12" s="57"/>
      <c r="AF12" s="56"/>
      <c r="AG12" s="56"/>
      <c r="AH12" s="56"/>
      <c r="AI12" s="56"/>
      <c r="AJ12" s="56"/>
      <c r="AK12" s="57"/>
      <c r="AL12" s="57"/>
      <c r="AM12" s="56"/>
      <c r="AN12" s="56"/>
      <c r="AO12" s="56"/>
      <c r="AP12" s="56"/>
      <c r="AQ12" s="56"/>
      <c r="AR12" s="57"/>
      <c r="AS12" s="57"/>
      <c r="AT12" s="56"/>
      <c r="AU12" s="56"/>
      <c r="AV12" s="56"/>
      <c r="AW12" s="56"/>
      <c r="AX12" s="56"/>
      <c r="AY12" s="57"/>
      <c r="AZ12" s="57"/>
      <c r="BA12" s="56"/>
      <c r="BB12" s="56"/>
      <c r="BC12" s="56"/>
      <c r="BD12" s="56"/>
      <c r="BE12" s="56"/>
      <c r="BF12" s="57"/>
      <c r="BG12" s="57"/>
      <c r="BH12" s="56"/>
      <c r="BI12" s="56"/>
      <c r="BJ12" s="56"/>
      <c r="BK12" s="56"/>
      <c r="BL12" s="56"/>
      <c r="BM12" s="57"/>
      <c r="BN12" s="57"/>
    </row>
    <row r="13" spans="1:66" s="64" customFormat="1" ht="18">
      <c r="A13" s="49" t="str">
        <f t="shared" si="6"/>
        <v>1.5</v>
      </c>
      <c r="B13" s="65" t="s">
        <v>116</v>
      </c>
      <c r="C13" s="64" t="s">
        <v>112</v>
      </c>
      <c r="D13" s="51"/>
      <c r="E13" s="99"/>
      <c r="F13" s="100" t="str">
        <f t="shared" si="4"/>
        <v xml:space="preserve"> - </v>
      </c>
      <c r="G13" s="52"/>
      <c r="H13" s="53">
        <v>0.05</v>
      </c>
      <c r="I13" s="54" t="str">
        <f t="shared" si="5"/>
        <v xml:space="preserve"> - </v>
      </c>
      <c r="J13" s="55"/>
      <c r="K13" s="56"/>
      <c r="L13" s="56"/>
      <c r="M13" s="56"/>
      <c r="N13" s="56"/>
      <c r="O13" s="56"/>
      <c r="P13" s="57"/>
      <c r="Q13" s="57"/>
      <c r="R13" s="56"/>
      <c r="S13" s="56"/>
      <c r="T13" s="56"/>
      <c r="U13" s="56"/>
      <c r="V13" s="56"/>
      <c r="W13" s="57"/>
      <c r="X13" s="57"/>
      <c r="Y13" s="56"/>
      <c r="Z13" s="56"/>
      <c r="AA13" s="56"/>
      <c r="AB13" s="56"/>
      <c r="AC13" s="56"/>
      <c r="AD13" s="57"/>
      <c r="AE13" s="57"/>
      <c r="AF13" s="56"/>
      <c r="AG13" s="56"/>
      <c r="AH13" s="56"/>
      <c r="AI13" s="56"/>
      <c r="AJ13" s="56"/>
      <c r="AK13" s="57"/>
      <c r="AL13" s="57"/>
      <c r="AM13" s="56"/>
      <c r="AN13" s="56"/>
      <c r="AO13" s="56"/>
      <c r="AP13" s="56"/>
      <c r="AQ13" s="56"/>
      <c r="AR13" s="57"/>
      <c r="AS13" s="57"/>
      <c r="AT13" s="56"/>
      <c r="AU13" s="56"/>
      <c r="AV13" s="56"/>
      <c r="AW13" s="56"/>
      <c r="AX13" s="56"/>
      <c r="AY13" s="57"/>
      <c r="AZ13" s="57"/>
      <c r="BA13" s="56"/>
      <c r="BB13" s="56"/>
      <c r="BC13" s="56"/>
      <c r="BD13" s="56"/>
      <c r="BE13" s="56"/>
      <c r="BF13" s="57"/>
      <c r="BG13" s="57"/>
      <c r="BH13" s="56"/>
      <c r="BI13" s="56"/>
      <c r="BJ13" s="56"/>
      <c r="BK13" s="56"/>
      <c r="BL13" s="56"/>
      <c r="BM13" s="57"/>
      <c r="BN13" s="57"/>
    </row>
    <row r="14" spans="1:66" s="64" customFormat="1" ht="18">
      <c r="A14" s="49" t="str">
        <f t="shared" si="6"/>
        <v>1.6</v>
      </c>
      <c r="B14" s="56" t="s">
        <v>117</v>
      </c>
      <c r="C14" s="64" t="s">
        <v>112</v>
      </c>
      <c r="D14" s="51"/>
      <c r="E14" s="99"/>
      <c r="F14" s="100" t="str">
        <f t="shared" si="4"/>
        <v xml:space="preserve"> - </v>
      </c>
      <c r="G14" s="52"/>
      <c r="H14" s="53">
        <v>0</v>
      </c>
      <c r="I14" s="54" t="str">
        <f t="shared" si="5"/>
        <v xml:space="preserve"> - </v>
      </c>
      <c r="J14" s="55"/>
      <c r="K14" s="56"/>
      <c r="L14" s="56"/>
      <c r="M14" s="56"/>
      <c r="N14" s="56"/>
      <c r="O14" s="56"/>
      <c r="P14" s="57"/>
      <c r="Q14" s="57"/>
      <c r="R14" s="56"/>
      <c r="S14" s="56"/>
      <c r="T14" s="56"/>
      <c r="U14" s="56"/>
      <c r="V14" s="56"/>
      <c r="W14" s="57"/>
      <c r="X14" s="57"/>
      <c r="Y14" s="56"/>
      <c r="Z14" s="56"/>
      <c r="AA14" s="56"/>
      <c r="AB14" s="56"/>
      <c r="AC14" s="56"/>
      <c r="AD14" s="57"/>
      <c r="AE14" s="57"/>
      <c r="AF14" s="56"/>
      <c r="AG14" s="56"/>
      <c r="AH14" s="56"/>
      <c r="AI14" s="56"/>
      <c r="AJ14" s="56"/>
      <c r="AK14" s="57"/>
      <c r="AL14" s="57"/>
      <c r="AM14" s="56"/>
      <c r="AN14" s="56"/>
      <c r="AO14" s="56"/>
      <c r="AP14" s="56"/>
      <c r="AQ14" s="56"/>
      <c r="AR14" s="57"/>
      <c r="AS14" s="57"/>
      <c r="AT14" s="56"/>
      <c r="AU14" s="56"/>
      <c r="AV14" s="56"/>
      <c r="AW14" s="56"/>
      <c r="AX14" s="56"/>
      <c r="AY14" s="57"/>
      <c r="AZ14" s="57"/>
      <c r="BA14" s="56"/>
      <c r="BB14" s="56"/>
      <c r="BC14" s="56"/>
      <c r="BD14" s="56"/>
      <c r="BE14" s="56"/>
      <c r="BF14" s="57"/>
      <c r="BG14" s="57"/>
      <c r="BH14" s="56"/>
      <c r="BI14" s="56"/>
      <c r="BJ14" s="56"/>
      <c r="BK14" s="56"/>
      <c r="BL14" s="56"/>
      <c r="BM14" s="57"/>
      <c r="BN14" s="57"/>
    </row>
    <row r="15" spans="1:66" s="64" customFormat="1" ht="18">
      <c r="A15" s="49" t="str">
        <f t="shared" si="6"/>
        <v>1.7</v>
      </c>
      <c r="B15" s="62" t="s">
        <v>118</v>
      </c>
      <c r="C15" s="64" t="s">
        <v>112</v>
      </c>
      <c r="D15" s="51"/>
      <c r="E15" s="99"/>
      <c r="F15" s="100" t="str">
        <f t="shared" si="4"/>
        <v xml:space="preserve"> - </v>
      </c>
      <c r="G15" s="52"/>
      <c r="H15" s="53">
        <v>0</v>
      </c>
      <c r="I15" s="54" t="str">
        <f t="shared" si="5"/>
        <v xml:space="preserve"> - </v>
      </c>
      <c r="J15" s="55"/>
      <c r="K15" s="56"/>
      <c r="L15" s="56"/>
      <c r="M15" s="56"/>
      <c r="N15" s="56"/>
      <c r="O15" s="56"/>
      <c r="P15" s="57"/>
      <c r="Q15" s="57"/>
      <c r="R15" s="56"/>
      <c r="S15" s="56"/>
      <c r="T15" s="56"/>
      <c r="U15" s="56"/>
      <c r="V15" s="56"/>
      <c r="W15" s="57"/>
      <c r="X15" s="57"/>
      <c r="Y15" s="56"/>
      <c r="Z15" s="56"/>
      <c r="AA15" s="56"/>
      <c r="AB15" s="56"/>
      <c r="AC15" s="56"/>
      <c r="AD15" s="57"/>
      <c r="AE15" s="57"/>
      <c r="AF15" s="56"/>
      <c r="AG15" s="56"/>
      <c r="AH15" s="56"/>
      <c r="AI15" s="56"/>
      <c r="AJ15" s="56"/>
      <c r="AK15" s="57"/>
      <c r="AL15" s="57"/>
      <c r="AM15" s="56"/>
      <c r="AN15" s="56"/>
      <c r="AO15" s="56"/>
      <c r="AP15" s="56"/>
      <c r="AQ15" s="56"/>
      <c r="AR15" s="57"/>
      <c r="AS15" s="57"/>
      <c r="AT15" s="56"/>
      <c r="AU15" s="56"/>
      <c r="AV15" s="56"/>
      <c r="AW15" s="56"/>
      <c r="AX15" s="56"/>
      <c r="AY15" s="57"/>
      <c r="AZ15" s="57"/>
      <c r="BA15" s="56"/>
      <c r="BB15" s="56"/>
      <c r="BC15" s="56"/>
      <c r="BD15" s="56"/>
      <c r="BE15" s="56"/>
      <c r="BF15" s="57"/>
      <c r="BG15" s="57"/>
      <c r="BH15" s="56"/>
      <c r="BI15" s="56"/>
      <c r="BJ15" s="56"/>
      <c r="BK15" s="56"/>
      <c r="BL15" s="56"/>
      <c r="BM15" s="57"/>
      <c r="BN15" s="57"/>
    </row>
    <row r="16" spans="1:66" s="48" customFormat="1" ht="18">
      <c r="A16" s="66" t="str">
        <f>IF(ISERROR(VALUE(SUBSTITUTE(prevWBS,".",""))),"1",IF(ISERROR(FIND("`",SUBSTITUTE(prevWBS,".","`",1))),TEXT(VALUE(prevWBS)+1,"#"),TEXT(VALUE(LEFT(prevWBS,FIND("`",SUBSTITUTE(prevWBS,".","`",1))-1))+1,"#")))</f>
        <v>2</v>
      </c>
      <c r="B16" s="67" t="s">
        <v>119</v>
      </c>
      <c r="D16" s="68"/>
      <c r="E16" s="101">
        <v>44110</v>
      </c>
      <c r="F16" s="101">
        <f t="shared" si="4"/>
        <v>44165</v>
      </c>
      <c r="G16" s="69">
        <v>56</v>
      </c>
      <c r="H16" s="70"/>
      <c r="I16" s="71">
        <f t="shared" si="5"/>
        <v>40</v>
      </c>
      <c r="J16" s="72"/>
      <c r="K16" s="73"/>
      <c r="L16" s="73"/>
      <c r="M16" s="73"/>
      <c r="N16" s="73"/>
      <c r="O16" s="73"/>
      <c r="P16" s="57"/>
      <c r="Q16" s="57"/>
      <c r="R16" s="73"/>
      <c r="S16" s="73"/>
      <c r="T16" s="73"/>
      <c r="U16" s="73"/>
      <c r="V16" s="73"/>
      <c r="W16" s="57"/>
      <c r="X16" s="57"/>
      <c r="Y16" s="73"/>
      <c r="Z16" s="73"/>
      <c r="AA16" s="73"/>
      <c r="AB16" s="73"/>
      <c r="AC16" s="73"/>
      <c r="AD16" s="57"/>
      <c r="AE16" s="57"/>
      <c r="AF16" s="73"/>
      <c r="AG16" s="73"/>
      <c r="AH16" s="73"/>
      <c r="AI16" s="73"/>
      <c r="AJ16" s="73"/>
      <c r="AK16" s="57"/>
      <c r="AL16" s="57"/>
      <c r="AM16" s="73"/>
      <c r="AN16" s="73"/>
      <c r="AO16" s="73"/>
      <c r="AP16" s="73"/>
      <c r="AQ16" s="73"/>
      <c r="AR16" s="57"/>
      <c r="AS16" s="57"/>
      <c r="AT16" s="73"/>
      <c r="AU16" s="73"/>
      <c r="AV16" s="73"/>
      <c r="AW16" s="73"/>
      <c r="AX16" s="73"/>
      <c r="AY16" s="57"/>
      <c r="AZ16" s="57"/>
      <c r="BA16" s="73"/>
      <c r="BB16" s="73"/>
      <c r="BC16" s="73"/>
      <c r="BD16" s="73"/>
      <c r="BE16" s="73"/>
      <c r="BF16" s="57"/>
      <c r="BG16" s="57"/>
      <c r="BH16" s="73"/>
      <c r="BI16" s="73"/>
      <c r="BJ16" s="73"/>
      <c r="BK16" s="73"/>
      <c r="BL16" s="73"/>
      <c r="BM16" s="57"/>
      <c r="BN16" s="57"/>
    </row>
    <row r="17" spans="1:66" s="64" customFormat="1" ht="18">
      <c r="A17" s="4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7" s="62" t="s">
        <v>120</v>
      </c>
      <c r="C17" s="64" t="s">
        <v>112</v>
      </c>
      <c r="D17" s="51"/>
      <c r="E17" s="99"/>
      <c r="F17" s="102" t="str">
        <f t="shared" si="4"/>
        <v xml:space="preserve"> - </v>
      </c>
      <c r="G17" s="52"/>
      <c r="H17" s="53">
        <v>0</v>
      </c>
      <c r="I17" s="54" t="str">
        <f t="shared" si="5"/>
        <v xml:space="preserve"> - </v>
      </c>
      <c r="J17" s="55"/>
      <c r="K17" s="56"/>
      <c r="L17" s="56"/>
      <c r="M17" s="56"/>
      <c r="N17" s="56"/>
      <c r="O17" s="56"/>
      <c r="P17" s="57"/>
      <c r="Q17" s="57"/>
      <c r="R17" s="56"/>
      <c r="S17" s="56"/>
      <c r="T17" s="56"/>
      <c r="U17" s="56"/>
      <c r="V17" s="56"/>
      <c r="W17" s="57"/>
      <c r="X17" s="57"/>
      <c r="Y17" s="56"/>
      <c r="Z17" s="56"/>
      <c r="AA17" s="56"/>
      <c r="AB17" s="56"/>
      <c r="AC17" s="56"/>
      <c r="AD17" s="57"/>
      <c r="AE17" s="57"/>
      <c r="AF17" s="56"/>
      <c r="AG17" s="56"/>
      <c r="AH17" s="56"/>
      <c r="AI17" s="56"/>
      <c r="AJ17" s="56"/>
      <c r="AK17" s="57"/>
      <c r="AL17" s="57"/>
      <c r="AM17" s="56"/>
      <c r="AN17" s="56"/>
      <c r="AO17" s="56"/>
      <c r="AP17" s="56"/>
      <c r="AQ17" s="56"/>
      <c r="AR17" s="57"/>
      <c r="AS17" s="57"/>
      <c r="AT17" s="56"/>
      <c r="AU17" s="56"/>
      <c r="AV17" s="56"/>
      <c r="AW17" s="56"/>
      <c r="AX17" s="56"/>
      <c r="AY17" s="57"/>
      <c r="AZ17" s="57"/>
      <c r="BA17" s="56"/>
      <c r="BB17" s="56"/>
      <c r="BC17" s="56"/>
      <c r="BD17" s="56"/>
      <c r="BE17" s="56"/>
      <c r="BF17" s="57"/>
      <c r="BG17" s="57"/>
      <c r="BH17" s="56"/>
      <c r="BI17" s="56"/>
      <c r="BJ17" s="56"/>
      <c r="BK17" s="56"/>
      <c r="BL17" s="56"/>
      <c r="BM17" s="57"/>
      <c r="BN17" s="57"/>
    </row>
    <row r="18" spans="1:66" s="64" customFormat="1" ht="18">
      <c r="A18" s="4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8" s="62" t="s">
        <v>121</v>
      </c>
      <c r="C18" s="64" t="s">
        <v>112</v>
      </c>
      <c r="D18" s="51"/>
      <c r="E18" s="99"/>
      <c r="F18" s="102" t="str">
        <f t="shared" si="4"/>
        <v xml:space="preserve"> - </v>
      </c>
      <c r="G18" s="52"/>
      <c r="H18" s="53">
        <v>0</v>
      </c>
      <c r="I18" s="54" t="str">
        <f t="shared" si="5"/>
        <v xml:space="preserve"> - </v>
      </c>
      <c r="J18" s="55"/>
      <c r="K18" s="56"/>
      <c r="L18" s="56"/>
      <c r="M18" s="56"/>
      <c r="N18" s="56"/>
      <c r="O18" s="56"/>
      <c r="P18" s="57"/>
      <c r="Q18" s="57"/>
      <c r="R18" s="56"/>
      <c r="S18" s="56"/>
      <c r="T18" s="56"/>
      <c r="U18" s="56"/>
      <c r="V18" s="56"/>
      <c r="W18" s="57"/>
      <c r="X18" s="57"/>
      <c r="Y18" s="56"/>
      <c r="Z18" s="56"/>
      <c r="AA18" s="56"/>
      <c r="AB18" s="56"/>
      <c r="AC18" s="56"/>
      <c r="AD18" s="57"/>
      <c r="AE18" s="57"/>
      <c r="AF18" s="56"/>
      <c r="AG18" s="56"/>
      <c r="AH18" s="56"/>
      <c r="AI18" s="56"/>
      <c r="AJ18" s="56"/>
      <c r="AK18" s="57"/>
      <c r="AL18" s="57"/>
      <c r="AM18" s="56"/>
      <c r="AN18" s="56"/>
      <c r="AO18" s="56"/>
      <c r="AP18" s="56"/>
      <c r="AQ18" s="56"/>
      <c r="AR18" s="57"/>
      <c r="AS18" s="57"/>
      <c r="AT18" s="56"/>
      <c r="AU18" s="56"/>
      <c r="AV18" s="56"/>
      <c r="AW18" s="56"/>
      <c r="AX18" s="56"/>
      <c r="AY18" s="57"/>
      <c r="AZ18" s="57"/>
      <c r="BA18" s="56"/>
      <c r="BB18" s="56"/>
      <c r="BC18" s="56"/>
      <c r="BD18" s="56"/>
      <c r="BE18" s="56"/>
      <c r="BF18" s="57"/>
      <c r="BG18" s="57"/>
      <c r="BH18" s="56"/>
      <c r="BI18" s="56"/>
      <c r="BJ18" s="56"/>
      <c r="BK18" s="56"/>
      <c r="BL18" s="56"/>
      <c r="BM18" s="57"/>
      <c r="BN18" s="57"/>
    </row>
    <row r="19" spans="1:66" s="64" customFormat="1" ht="18">
      <c r="A19" s="4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9" s="62" t="s">
        <v>122</v>
      </c>
      <c r="C19" s="64" t="s">
        <v>112</v>
      </c>
      <c r="D19" s="51"/>
      <c r="E19" s="99"/>
      <c r="F19" s="102" t="str">
        <f t="shared" si="4"/>
        <v xml:space="preserve"> - </v>
      </c>
      <c r="G19" s="52"/>
      <c r="H19" s="53">
        <v>0</v>
      </c>
      <c r="I19" s="54" t="str">
        <f t="shared" si="5"/>
        <v xml:space="preserve"> - </v>
      </c>
      <c r="J19" s="55"/>
      <c r="K19" s="56"/>
      <c r="L19" s="56"/>
      <c r="M19" s="56"/>
      <c r="N19" s="56"/>
      <c r="O19" s="56"/>
      <c r="P19" s="57"/>
      <c r="Q19" s="57"/>
      <c r="R19" s="56"/>
      <c r="S19" s="56"/>
      <c r="T19" s="56"/>
      <c r="U19" s="56"/>
      <c r="V19" s="56"/>
      <c r="W19" s="57"/>
      <c r="X19" s="57"/>
      <c r="Y19" s="56"/>
      <c r="Z19" s="56"/>
      <c r="AA19" s="56"/>
      <c r="AB19" s="56"/>
      <c r="AC19" s="56"/>
      <c r="AD19" s="57"/>
      <c r="AE19" s="57"/>
      <c r="AF19" s="56"/>
      <c r="AG19" s="56"/>
      <c r="AH19" s="56"/>
      <c r="AI19" s="56"/>
      <c r="AJ19" s="56"/>
      <c r="AK19" s="57"/>
      <c r="AL19" s="57"/>
      <c r="AM19" s="56"/>
      <c r="AN19" s="56"/>
      <c r="AO19" s="56"/>
      <c r="AP19" s="56"/>
      <c r="AQ19" s="56"/>
      <c r="AR19" s="57"/>
      <c r="AS19" s="57"/>
      <c r="AT19" s="56"/>
      <c r="AU19" s="56"/>
      <c r="AV19" s="56"/>
      <c r="AW19" s="56"/>
      <c r="AX19" s="56"/>
      <c r="AY19" s="57"/>
      <c r="AZ19" s="57"/>
      <c r="BA19" s="56"/>
      <c r="BB19" s="56"/>
      <c r="BC19" s="56"/>
      <c r="BD19" s="56"/>
      <c r="BE19" s="56"/>
      <c r="BF19" s="57"/>
      <c r="BG19" s="57"/>
      <c r="BH19" s="56"/>
      <c r="BI19" s="56"/>
      <c r="BJ19" s="56"/>
      <c r="BK19" s="56"/>
      <c r="BL19" s="56"/>
      <c r="BM19" s="57"/>
      <c r="BN19" s="57"/>
    </row>
    <row r="20" spans="1:66" s="64" customFormat="1" ht="18">
      <c r="A20" s="4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0" s="62" t="s">
        <v>123</v>
      </c>
      <c r="C20" s="64" t="s">
        <v>112</v>
      </c>
      <c r="D20" s="51"/>
      <c r="E20" s="99"/>
      <c r="F20" s="102" t="str">
        <f t="shared" si="4"/>
        <v xml:space="preserve"> - </v>
      </c>
      <c r="G20" s="52"/>
      <c r="H20" s="53">
        <v>0</v>
      </c>
      <c r="I20" s="54" t="str">
        <f t="shared" si="5"/>
        <v xml:space="preserve"> - </v>
      </c>
      <c r="J20" s="55"/>
      <c r="K20" s="56"/>
      <c r="L20" s="56"/>
      <c r="M20" s="56"/>
      <c r="N20" s="56"/>
      <c r="O20" s="56"/>
      <c r="P20" s="57"/>
      <c r="Q20" s="57"/>
      <c r="R20" s="56"/>
      <c r="S20" s="56"/>
      <c r="T20" s="56"/>
      <c r="U20" s="56"/>
      <c r="V20" s="56"/>
      <c r="W20" s="57"/>
      <c r="X20" s="57"/>
      <c r="Y20" s="56"/>
      <c r="Z20" s="56"/>
      <c r="AA20" s="56"/>
      <c r="AB20" s="56"/>
      <c r="AC20" s="56"/>
      <c r="AD20" s="57"/>
      <c r="AE20" s="57"/>
      <c r="AF20" s="56"/>
      <c r="AG20" s="56"/>
      <c r="AH20" s="56"/>
      <c r="AI20" s="56"/>
      <c r="AJ20" s="56"/>
      <c r="AK20" s="57"/>
      <c r="AL20" s="57"/>
      <c r="AM20" s="56"/>
      <c r="AN20" s="56"/>
      <c r="AO20" s="56"/>
      <c r="AP20" s="56"/>
      <c r="AQ20" s="56"/>
      <c r="AR20" s="57"/>
      <c r="AS20" s="57"/>
      <c r="AT20" s="56"/>
      <c r="AU20" s="56"/>
      <c r="AV20" s="56"/>
      <c r="AW20" s="56"/>
      <c r="AX20" s="56"/>
      <c r="AY20" s="57"/>
      <c r="AZ20" s="57"/>
      <c r="BA20" s="56"/>
      <c r="BB20" s="56"/>
      <c r="BC20" s="56"/>
      <c r="BD20" s="56"/>
      <c r="BE20" s="56"/>
      <c r="BF20" s="57"/>
      <c r="BG20" s="57"/>
      <c r="BH20" s="56"/>
      <c r="BI20" s="56"/>
      <c r="BJ20" s="56"/>
      <c r="BK20" s="56"/>
      <c r="BL20" s="56"/>
      <c r="BM20" s="57"/>
      <c r="BN20" s="57"/>
    </row>
    <row r="21" spans="1:66" s="64" customFormat="1" ht="18">
      <c r="A21" s="4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1" s="62" t="s">
        <v>124</v>
      </c>
      <c r="C21" s="64" t="s">
        <v>112</v>
      </c>
      <c r="D21" s="51"/>
      <c r="E21" s="99"/>
      <c r="F21" s="102" t="str">
        <f t="shared" si="4"/>
        <v xml:space="preserve"> - </v>
      </c>
      <c r="G21" s="52"/>
      <c r="H21" s="53">
        <v>0</v>
      </c>
      <c r="I21" s="54" t="str">
        <f t="shared" si="5"/>
        <v xml:space="preserve"> - </v>
      </c>
      <c r="J21" s="55"/>
      <c r="K21" s="56"/>
      <c r="L21" s="56"/>
      <c r="M21" s="56"/>
      <c r="N21" s="56"/>
      <c r="O21" s="56"/>
      <c r="P21" s="57"/>
      <c r="Q21" s="57"/>
      <c r="R21" s="56"/>
      <c r="S21" s="56"/>
      <c r="T21" s="56"/>
      <c r="U21" s="56"/>
      <c r="V21" s="56"/>
      <c r="W21" s="57"/>
      <c r="X21" s="57"/>
      <c r="Y21" s="56"/>
      <c r="Z21" s="56"/>
      <c r="AA21" s="56"/>
      <c r="AB21" s="56"/>
      <c r="AC21" s="56"/>
      <c r="AD21" s="57"/>
      <c r="AE21" s="57"/>
      <c r="AF21" s="56"/>
      <c r="AG21" s="56"/>
      <c r="AH21" s="56"/>
      <c r="AI21" s="56"/>
      <c r="AJ21" s="56"/>
      <c r="AK21" s="57"/>
      <c r="AL21" s="57"/>
      <c r="AM21" s="56"/>
      <c r="AN21" s="56"/>
      <c r="AO21" s="56"/>
      <c r="AP21" s="56"/>
      <c r="AQ21" s="56"/>
      <c r="AR21" s="57"/>
      <c r="AS21" s="57"/>
      <c r="AT21" s="56"/>
      <c r="AU21" s="56"/>
      <c r="AV21" s="56"/>
      <c r="AW21" s="56"/>
      <c r="AX21" s="56"/>
      <c r="AY21" s="57"/>
      <c r="AZ21" s="57"/>
      <c r="BA21" s="56"/>
      <c r="BB21" s="56"/>
      <c r="BC21" s="56"/>
      <c r="BD21" s="56"/>
      <c r="BE21" s="56"/>
      <c r="BF21" s="57"/>
      <c r="BG21" s="57"/>
      <c r="BH21" s="56"/>
      <c r="BI21" s="56"/>
      <c r="BJ21" s="56"/>
      <c r="BK21" s="56"/>
      <c r="BL21" s="56"/>
      <c r="BM21" s="57"/>
      <c r="BN21" s="57"/>
    </row>
    <row r="22" spans="1:66" s="48" customFormat="1" ht="18">
      <c r="A22" s="66" t="str">
        <f>IF(ISERROR(VALUE(SUBSTITUTE(prevWBS,".",""))),"1",IF(ISERROR(FIND("`",SUBSTITUTE(prevWBS,".","`",1))),TEXT(VALUE(prevWBS)+1,"#"),TEXT(VALUE(LEFT(prevWBS,FIND("`",SUBSTITUTE(prevWBS,".","`",1))-1))+1,"#")))</f>
        <v>3</v>
      </c>
      <c r="B22" s="67" t="s">
        <v>125</v>
      </c>
      <c r="D22" s="68"/>
      <c r="E22" s="101">
        <v>44166</v>
      </c>
      <c r="F22" s="101">
        <f t="shared" si="4"/>
        <v>44207</v>
      </c>
      <c r="G22" s="69">
        <v>42</v>
      </c>
      <c r="H22" s="70"/>
      <c r="I22" s="71">
        <f t="shared" si="5"/>
        <v>30</v>
      </c>
      <c r="J22" s="72"/>
      <c r="K22" s="73"/>
      <c r="L22" s="73"/>
      <c r="M22" s="73"/>
      <c r="N22" s="73"/>
      <c r="O22" s="73"/>
      <c r="P22" s="57"/>
      <c r="Q22" s="57"/>
      <c r="R22" s="73"/>
      <c r="S22" s="73"/>
      <c r="T22" s="73"/>
      <c r="U22" s="73"/>
      <c r="V22" s="73"/>
      <c r="W22" s="57"/>
      <c r="X22" s="57"/>
      <c r="Y22" s="73"/>
      <c r="Z22" s="73"/>
      <c r="AA22" s="73"/>
      <c r="AB22" s="73"/>
      <c r="AC22" s="73"/>
      <c r="AD22" s="57"/>
      <c r="AE22" s="57"/>
      <c r="AF22" s="73"/>
      <c r="AG22" s="73"/>
      <c r="AH22" s="73"/>
      <c r="AI22" s="73"/>
      <c r="AJ22" s="73"/>
      <c r="AK22" s="57"/>
      <c r="AL22" s="57"/>
      <c r="AM22" s="73"/>
      <c r="AN22" s="73"/>
      <c r="AO22" s="73"/>
      <c r="AP22" s="73"/>
      <c r="AQ22" s="73"/>
      <c r="AR22" s="57"/>
      <c r="AS22" s="57"/>
      <c r="AT22" s="73"/>
      <c r="AU22" s="73"/>
      <c r="AV22" s="73"/>
      <c r="AW22" s="73"/>
      <c r="AX22" s="73"/>
      <c r="AY22" s="57"/>
      <c r="AZ22" s="57"/>
      <c r="BA22" s="73"/>
      <c r="BB22" s="73"/>
      <c r="BC22" s="73"/>
      <c r="BD22" s="73"/>
      <c r="BE22" s="73"/>
      <c r="BF22" s="57"/>
      <c r="BG22" s="57"/>
      <c r="BH22" s="73"/>
      <c r="BI22" s="73"/>
      <c r="BJ22" s="73"/>
      <c r="BK22" s="73"/>
      <c r="BL22" s="73"/>
      <c r="BM22" s="57"/>
      <c r="BN22" s="57"/>
    </row>
    <row r="23" spans="1:66" s="64" customFormat="1" ht="26">
      <c r="A23" s="4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3" s="62" t="s">
        <v>126</v>
      </c>
      <c r="D23" s="51"/>
      <c r="E23" s="99"/>
      <c r="F23" s="102" t="str">
        <f t="shared" si="4"/>
        <v xml:space="preserve"> - </v>
      </c>
      <c r="G23" s="52"/>
      <c r="H23" s="53">
        <v>0</v>
      </c>
      <c r="I23" s="54" t="str">
        <f t="shared" si="5"/>
        <v xml:space="preserve"> - </v>
      </c>
      <c r="J23" s="55"/>
      <c r="K23" s="56"/>
      <c r="L23" s="56"/>
      <c r="M23" s="56"/>
      <c r="N23" s="56"/>
      <c r="O23" s="56"/>
      <c r="P23" s="57"/>
      <c r="Q23" s="57"/>
      <c r="R23" s="56"/>
      <c r="S23" s="56"/>
      <c r="T23" s="56"/>
      <c r="U23" s="56"/>
      <c r="V23" s="56"/>
      <c r="W23" s="57"/>
      <c r="X23" s="57"/>
      <c r="Y23" s="56"/>
      <c r="Z23" s="56"/>
      <c r="AA23" s="56"/>
      <c r="AB23" s="56"/>
      <c r="AC23" s="56"/>
      <c r="AD23" s="57"/>
      <c r="AE23" s="57"/>
      <c r="AF23" s="56"/>
      <c r="AG23" s="56"/>
      <c r="AH23" s="56"/>
      <c r="AI23" s="56"/>
      <c r="AJ23" s="56"/>
      <c r="AK23" s="57"/>
      <c r="AL23" s="57"/>
      <c r="AM23" s="56"/>
      <c r="AN23" s="56"/>
      <c r="AO23" s="56"/>
      <c r="AP23" s="56"/>
      <c r="AQ23" s="56"/>
      <c r="AR23" s="57"/>
      <c r="AS23" s="57"/>
      <c r="AT23" s="56"/>
      <c r="AU23" s="56"/>
      <c r="AV23" s="56"/>
      <c r="AW23" s="56"/>
      <c r="AX23" s="56"/>
      <c r="AY23" s="57"/>
      <c r="AZ23" s="57"/>
      <c r="BA23" s="56"/>
      <c r="BB23" s="56"/>
      <c r="BC23" s="56"/>
      <c r="BD23" s="56"/>
      <c r="BE23" s="56"/>
      <c r="BF23" s="57"/>
      <c r="BG23" s="57"/>
      <c r="BH23" s="56"/>
      <c r="BI23" s="56"/>
      <c r="BJ23" s="56"/>
      <c r="BK23" s="56"/>
      <c r="BL23" s="56"/>
      <c r="BM23" s="57"/>
      <c r="BN23" s="57"/>
    </row>
    <row r="24" spans="1:66" s="64" customFormat="1" ht="18">
      <c r="A24" s="4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4" s="62" t="s">
        <v>127</v>
      </c>
      <c r="D24" s="51"/>
      <c r="E24" s="99"/>
      <c r="F24" s="102" t="str">
        <f t="shared" si="4"/>
        <v xml:space="preserve"> - </v>
      </c>
      <c r="G24" s="52"/>
      <c r="H24" s="53">
        <v>0</v>
      </c>
      <c r="I24" s="54" t="str">
        <f t="shared" si="5"/>
        <v xml:space="preserve"> - </v>
      </c>
      <c r="J24" s="55"/>
      <c r="K24" s="56"/>
      <c r="L24" s="56"/>
      <c r="M24" s="56"/>
      <c r="N24" s="56"/>
      <c r="O24" s="56"/>
      <c r="P24" s="57"/>
      <c r="Q24" s="57"/>
      <c r="R24" s="56"/>
      <c r="S24" s="56"/>
      <c r="T24" s="56"/>
      <c r="U24" s="56"/>
      <c r="V24" s="56"/>
      <c r="W24" s="57"/>
      <c r="X24" s="57"/>
      <c r="Y24" s="56"/>
      <c r="Z24" s="56"/>
      <c r="AA24" s="56"/>
      <c r="AB24" s="56"/>
      <c r="AC24" s="56"/>
      <c r="AD24" s="57"/>
      <c r="AE24" s="57"/>
      <c r="AF24" s="56"/>
      <c r="AG24" s="56"/>
      <c r="AH24" s="56"/>
      <c r="AI24" s="56"/>
      <c r="AJ24" s="56"/>
      <c r="AK24" s="57"/>
      <c r="AL24" s="57"/>
      <c r="AM24" s="56"/>
      <c r="AN24" s="56"/>
      <c r="AO24" s="56"/>
      <c r="AP24" s="56"/>
      <c r="AQ24" s="56"/>
      <c r="AR24" s="57"/>
      <c r="AS24" s="57"/>
      <c r="AT24" s="56"/>
      <c r="AU24" s="56"/>
      <c r="AV24" s="56"/>
      <c r="AW24" s="56"/>
      <c r="AX24" s="56"/>
      <c r="AY24" s="57"/>
      <c r="AZ24" s="57"/>
      <c r="BA24" s="56"/>
      <c r="BB24" s="56"/>
      <c r="BC24" s="56"/>
      <c r="BD24" s="56"/>
      <c r="BE24" s="56"/>
      <c r="BF24" s="57"/>
      <c r="BG24" s="57"/>
      <c r="BH24" s="56"/>
      <c r="BI24" s="56"/>
      <c r="BJ24" s="56"/>
      <c r="BK24" s="56"/>
      <c r="BL24" s="56"/>
      <c r="BM24" s="57"/>
      <c r="BN24" s="57"/>
    </row>
    <row r="25" spans="1:66" s="64" customFormat="1" ht="18">
      <c r="A25" s="4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5" s="62" t="s">
        <v>128</v>
      </c>
      <c r="D25" s="51"/>
      <c r="E25" s="99"/>
      <c r="F25" s="102" t="str">
        <f t="shared" si="4"/>
        <v xml:space="preserve"> - </v>
      </c>
      <c r="G25" s="52"/>
      <c r="H25" s="53">
        <v>0</v>
      </c>
      <c r="I25" s="54" t="str">
        <f t="shared" si="5"/>
        <v xml:space="preserve"> - </v>
      </c>
      <c r="J25" s="55"/>
      <c r="K25" s="56"/>
      <c r="L25" s="56"/>
      <c r="M25" s="56"/>
      <c r="N25" s="56"/>
      <c r="O25" s="56"/>
      <c r="P25" s="57"/>
      <c r="Q25" s="57"/>
      <c r="R25" s="56"/>
      <c r="S25" s="56"/>
      <c r="T25" s="56"/>
      <c r="U25" s="56"/>
      <c r="V25" s="56"/>
      <c r="W25" s="57"/>
      <c r="X25" s="57"/>
      <c r="Y25" s="56"/>
      <c r="Z25" s="56"/>
      <c r="AA25" s="56"/>
      <c r="AB25" s="56"/>
      <c r="AC25" s="56"/>
      <c r="AD25" s="57"/>
      <c r="AE25" s="57"/>
      <c r="AF25" s="56"/>
      <c r="AG25" s="56"/>
      <c r="AH25" s="56"/>
      <c r="AI25" s="56"/>
      <c r="AJ25" s="56"/>
      <c r="AK25" s="57"/>
      <c r="AL25" s="57"/>
      <c r="AM25" s="56"/>
      <c r="AN25" s="56"/>
      <c r="AO25" s="56"/>
      <c r="AP25" s="56"/>
      <c r="AQ25" s="56"/>
      <c r="AR25" s="57"/>
      <c r="AS25" s="57"/>
      <c r="AT25" s="56"/>
      <c r="AU25" s="56"/>
      <c r="AV25" s="56"/>
      <c r="AW25" s="56"/>
      <c r="AX25" s="56"/>
      <c r="AY25" s="57"/>
      <c r="AZ25" s="57"/>
      <c r="BA25" s="56"/>
      <c r="BB25" s="56"/>
      <c r="BC25" s="56"/>
      <c r="BD25" s="56"/>
      <c r="BE25" s="56"/>
      <c r="BF25" s="57"/>
      <c r="BG25" s="57"/>
      <c r="BH25" s="56"/>
      <c r="BI25" s="56"/>
      <c r="BJ25" s="56"/>
      <c r="BK25" s="56"/>
      <c r="BL25" s="56"/>
      <c r="BM25" s="57"/>
      <c r="BN25" s="57"/>
    </row>
    <row r="26" spans="1:66" s="64" customFormat="1" ht="18">
      <c r="A26" s="4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6" s="62" t="s">
        <v>129</v>
      </c>
      <c r="D26" s="51"/>
      <c r="E26" s="99"/>
      <c r="F26" s="102" t="str">
        <f t="shared" si="4"/>
        <v xml:space="preserve"> - </v>
      </c>
      <c r="G26" s="52"/>
      <c r="H26" s="53">
        <v>0</v>
      </c>
      <c r="I26" s="54" t="str">
        <f t="shared" si="5"/>
        <v xml:space="preserve"> - </v>
      </c>
      <c r="J26" s="55"/>
      <c r="K26" s="56"/>
      <c r="L26" s="56"/>
      <c r="M26" s="56"/>
      <c r="N26" s="56"/>
      <c r="O26" s="56"/>
      <c r="P26" s="57"/>
      <c r="Q26" s="57"/>
      <c r="R26" s="56"/>
      <c r="S26" s="56"/>
      <c r="T26" s="56"/>
      <c r="U26" s="56"/>
      <c r="V26" s="56"/>
      <c r="W26" s="57"/>
      <c r="X26" s="57"/>
      <c r="Y26" s="56"/>
      <c r="Z26" s="56"/>
      <c r="AA26" s="56"/>
      <c r="AB26" s="56"/>
      <c r="AC26" s="56"/>
      <c r="AD26" s="57"/>
      <c r="AE26" s="57"/>
      <c r="AF26" s="56"/>
      <c r="AG26" s="56"/>
      <c r="AH26" s="56"/>
      <c r="AI26" s="56"/>
      <c r="AJ26" s="56"/>
      <c r="AK26" s="57"/>
      <c r="AL26" s="57"/>
      <c r="AM26" s="56"/>
      <c r="AN26" s="56"/>
      <c r="AO26" s="56"/>
      <c r="AP26" s="56"/>
      <c r="AQ26" s="56"/>
      <c r="AR26" s="57"/>
      <c r="AS26" s="57"/>
      <c r="AT26" s="56"/>
      <c r="AU26" s="56"/>
      <c r="AV26" s="56"/>
      <c r="AW26" s="56"/>
      <c r="AX26" s="56"/>
      <c r="AY26" s="57"/>
      <c r="AZ26" s="57"/>
      <c r="BA26" s="56"/>
      <c r="BB26" s="56"/>
      <c r="BC26" s="56"/>
      <c r="BD26" s="56"/>
      <c r="BE26" s="56"/>
      <c r="BF26" s="57"/>
      <c r="BG26" s="57"/>
      <c r="BH26" s="56"/>
      <c r="BI26" s="56"/>
      <c r="BJ26" s="56"/>
      <c r="BK26" s="56"/>
      <c r="BL26" s="56"/>
      <c r="BM26" s="57"/>
      <c r="BN26" s="57"/>
    </row>
    <row r="27" spans="1:66" s="59" customFormat="1" ht="18">
      <c r="A27" s="49"/>
      <c r="B27" s="103"/>
      <c r="C27" s="103"/>
      <c r="D27" s="104"/>
      <c r="E27" s="105"/>
      <c r="F27" s="105"/>
      <c r="G27" s="106"/>
      <c r="H27" s="107"/>
      <c r="I27" s="108" t="str">
        <f t="shared" si="5"/>
        <v xml:space="preserve"> - </v>
      </c>
      <c r="J27" s="109"/>
      <c r="K27" s="56"/>
      <c r="L27" s="56"/>
      <c r="M27" s="56"/>
      <c r="N27" s="56"/>
      <c r="O27" s="56"/>
      <c r="P27" s="56"/>
      <c r="Q27" s="56"/>
      <c r="R27" s="56"/>
      <c r="S27" s="56"/>
      <c r="T27" s="56"/>
      <c r="U27" s="56"/>
      <c r="V27" s="56"/>
      <c r="W27" s="56"/>
      <c r="X27" s="56"/>
      <c r="Y27" s="56"/>
      <c r="Z27" s="56"/>
      <c r="AA27" s="56"/>
      <c r="AB27" s="56"/>
      <c r="AC27" s="56"/>
      <c r="AD27" s="56"/>
      <c r="AE27" s="56"/>
      <c r="AF27" s="56"/>
      <c r="AG27" s="56"/>
      <c r="AH27" s="56"/>
      <c r="AI27" s="56"/>
      <c r="AJ27" s="56"/>
      <c r="AK27" s="56"/>
      <c r="AL27" s="56"/>
      <c r="AM27" s="56"/>
      <c r="AN27" s="56"/>
      <c r="AO27" s="56"/>
      <c r="AP27" s="56"/>
      <c r="AQ27" s="56"/>
      <c r="AR27" s="56"/>
      <c r="AS27" s="56"/>
      <c r="AT27" s="56"/>
      <c r="AU27" s="56"/>
      <c r="AV27" s="56"/>
      <c r="AW27" s="56"/>
      <c r="AX27" s="56"/>
      <c r="AY27" s="56"/>
      <c r="AZ27" s="56"/>
      <c r="BA27" s="56"/>
      <c r="BB27" s="56"/>
      <c r="BC27" s="56"/>
      <c r="BD27" s="56"/>
      <c r="BE27" s="56"/>
      <c r="BF27" s="56"/>
      <c r="BG27" s="56"/>
      <c r="BH27" s="56"/>
      <c r="BI27" s="56"/>
      <c r="BJ27" s="56"/>
      <c r="BK27" s="56"/>
      <c r="BL27" s="56"/>
      <c r="BM27" s="56"/>
      <c r="BN27" s="56"/>
    </row>
    <row r="28" spans="1:66" s="59" customFormat="1" ht="18">
      <c r="A28" s="49"/>
      <c r="B28" s="103"/>
      <c r="C28" s="103"/>
      <c r="D28" s="104"/>
      <c r="E28" s="105"/>
      <c r="F28" s="105"/>
      <c r="G28" s="106"/>
      <c r="H28" s="107"/>
      <c r="I28" s="108" t="str">
        <f t="shared" si="5"/>
        <v xml:space="preserve"> - </v>
      </c>
      <c r="J28" s="109"/>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56"/>
      <c r="AO28" s="56"/>
      <c r="AP28" s="56"/>
      <c r="AQ28" s="56"/>
      <c r="AR28" s="56"/>
      <c r="AS28" s="56"/>
      <c r="AT28" s="56"/>
      <c r="AU28" s="56"/>
      <c r="AV28" s="56"/>
      <c r="AW28" s="56"/>
      <c r="AX28" s="56"/>
      <c r="AY28" s="56"/>
      <c r="AZ28" s="56"/>
      <c r="BA28" s="56"/>
      <c r="BB28" s="56"/>
      <c r="BC28" s="56"/>
      <c r="BD28" s="56"/>
      <c r="BE28" s="56"/>
      <c r="BF28" s="56"/>
      <c r="BG28" s="56"/>
      <c r="BH28" s="56"/>
      <c r="BI28" s="56"/>
      <c r="BJ28" s="56"/>
      <c r="BK28" s="56"/>
      <c r="BL28" s="56"/>
      <c r="BM28" s="56"/>
      <c r="BN28" s="56"/>
    </row>
    <row r="29" spans="1:66" s="59" customFormat="1" ht="18">
      <c r="A29" s="74"/>
      <c r="B29" s="75"/>
      <c r="C29" s="75"/>
      <c r="D29" s="76"/>
      <c r="E29" s="77"/>
      <c r="F29" s="77"/>
      <c r="G29" s="78"/>
      <c r="H29" s="79"/>
      <c r="I29" s="80"/>
      <c r="J29" s="81"/>
      <c r="K29" s="56"/>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56"/>
      <c r="AM29" s="56"/>
      <c r="AN29" s="56"/>
      <c r="AO29" s="56"/>
      <c r="AP29" s="56"/>
      <c r="AQ29" s="56"/>
      <c r="AR29" s="56"/>
      <c r="AS29" s="56"/>
      <c r="AT29" s="56"/>
      <c r="AU29" s="56"/>
      <c r="AV29" s="56"/>
      <c r="AW29" s="56"/>
      <c r="AX29" s="56"/>
      <c r="AY29" s="56"/>
      <c r="AZ29" s="56"/>
      <c r="BA29" s="56"/>
      <c r="BB29" s="56"/>
      <c r="BC29" s="56"/>
      <c r="BD29" s="56"/>
      <c r="BE29" s="56"/>
      <c r="BF29" s="56"/>
      <c r="BG29" s="56"/>
      <c r="BH29" s="56"/>
      <c r="BI29" s="56"/>
      <c r="BJ29" s="56"/>
      <c r="BK29" s="56"/>
      <c r="BL29" s="56"/>
      <c r="BM29" s="56"/>
      <c r="BN29" s="56"/>
    </row>
    <row r="30" spans="1:66" s="59" customFormat="1" ht="18">
      <c r="A30" s="74"/>
      <c r="B30" s="75"/>
      <c r="C30" s="75"/>
      <c r="D30" s="76"/>
      <c r="E30" s="77"/>
      <c r="F30" s="77"/>
      <c r="G30" s="78"/>
      <c r="H30" s="79"/>
      <c r="I30" s="80"/>
      <c r="J30" s="81"/>
      <c r="K30" s="56"/>
      <c r="L30" s="56"/>
      <c r="M30" s="56"/>
      <c r="N30" s="56"/>
      <c r="O30" s="56"/>
      <c r="P30" s="56"/>
      <c r="Q30" s="56"/>
      <c r="R30" s="56"/>
      <c r="S30" s="56"/>
      <c r="T30" s="56"/>
      <c r="U30" s="56"/>
      <c r="V30" s="56"/>
      <c r="W30" s="56"/>
      <c r="X30" s="56"/>
      <c r="Y30" s="56"/>
      <c r="Z30" s="56"/>
      <c r="AA30" s="56"/>
      <c r="AB30" s="56"/>
      <c r="AC30" s="56"/>
      <c r="AD30" s="56"/>
      <c r="AE30" s="56"/>
      <c r="AF30" s="56"/>
      <c r="AG30" s="56"/>
      <c r="AH30" s="56"/>
      <c r="AI30" s="56"/>
      <c r="AJ30" s="56"/>
      <c r="AK30" s="56"/>
      <c r="AL30" s="56"/>
      <c r="AM30" s="56"/>
      <c r="AN30" s="56"/>
      <c r="AO30" s="56"/>
      <c r="AP30" s="56"/>
      <c r="AQ30" s="56"/>
      <c r="AR30" s="56"/>
      <c r="AS30" s="56"/>
      <c r="AT30" s="56"/>
      <c r="AU30" s="56"/>
      <c r="AV30" s="56"/>
      <c r="AW30" s="56"/>
      <c r="AX30" s="56"/>
      <c r="AY30" s="56"/>
      <c r="AZ30" s="56"/>
      <c r="BA30" s="56"/>
      <c r="BB30" s="56"/>
      <c r="BC30" s="56"/>
      <c r="BD30" s="56"/>
      <c r="BE30" s="56"/>
      <c r="BF30" s="56"/>
      <c r="BG30" s="56"/>
      <c r="BH30" s="56"/>
      <c r="BI30" s="56"/>
      <c r="BJ30" s="56"/>
      <c r="BK30" s="56"/>
      <c r="BL30" s="56"/>
      <c r="BM30" s="56"/>
      <c r="BN30" s="56"/>
    </row>
    <row r="31" spans="1:66" s="59" customFormat="1" ht="18">
      <c r="A31" s="74"/>
      <c r="B31" s="75"/>
      <c r="C31" s="75"/>
      <c r="D31" s="76"/>
      <c r="E31" s="77"/>
      <c r="F31" s="77"/>
      <c r="G31" s="78"/>
      <c r="H31" s="79"/>
      <c r="I31" s="80"/>
      <c r="J31" s="81"/>
      <c r="K31" s="56"/>
      <c r="L31" s="56"/>
      <c r="M31" s="56"/>
      <c r="N31" s="56"/>
      <c r="O31" s="56"/>
      <c r="P31" s="56"/>
      <c r="Q31" s="56"/>
      <c r="R31" s="56"/>
      <c r="S31" s="56"/>
      <c r="T31" s="56"/>
      <c r="U31" s="56"/>
      <c r="V31" s="56"/>
      <c r="W31" s="56"/>
      <c r="X31" s="56"/>
      <c r="Y31" s="56"/>
      <c r="Z31" s="56"/>
      <c r="AA31" s="56"/>
      <c r="AB31" s="56"/>
      <c r="AC31" s="56"/>
      <c r="AD31" s="56"/>
      <c r="AE31" s="56"/>
      <c r="AF31" s="56"/>
      <c r="AG31" s="56"/>
      <c r="AH31" s="56"/>
      <c r="AI31" s="56"/>
      <c r="AJ31" s="56"/>
      <c r="AK31" s="56"/>
      <c r="AL31" s="56"/>
      <c r="AM31" s="56"/>
      <c r="AN31" s="56"/>
      <c r="AO31" s="56"/>
      <c r="AP31" s="56"/>
      <c r="AQ31" s="56"/>
      <c r="AR31" s="56"/>
      <c r="AS31" s="56"/>
      <c r="AT31" s="56"/>
      <c r="AU31" s="56"/>
      <c r="AV31" s="56"/>
      <c r="AW31" s="56"/>
      <c r="AX31" s="56"/>
      <c r="AY31" s="56"/>
      <c r="AZ31" s="56"/>
      <c r="BA31" s="56"/>
      <c r="BB31" s="56"/>
      <c r="BC31" s="56"/>
      <c r="BD31" s="56"/>
      <c r="BE31" s="56"/>
      <c r="BF31" s="56"/>
      <c r="BG31" s="56"/>
      <c r="BH31" s="56"/>
      <c r="BI31" s="56"/>
      <c r="BJ31" s="56"/>
      <c r="BK31" s="56"/>
      <c r="BL31" s="56"/>
      <c r="BM31" s="56"/>
      <c r="BN31" s="56"/>
    </row>
    <row r="32" spans="1:66" s="59" customFormat="1" ht="18">
      <c r="A32" s="74"/>
      <c r="B32" s="75"/>
      <c r="C32" s="75"/>
      <c r="D32" s="76"/>
      <c r="E32" s="77"/>
      <c r="F32" s="77"/>
      <c r="G32" s="78"/>
      <c r="H32" s="79"/>
      <c r="I32" s="80"/>
      <c r="J32" s="81"/>
      <c r="K32" s="56"/>
      <c r="L32" s="56"/>
      <c r="M32" s="56"/>
      <c r="N32" s="56"/>
      <c r="O32" s="56"/>
      <c r="P32" s="56"/>
      <c r="Q32" s="56"/>
      <c r="R32" s="56"/>
      <c r="S32" s="56"/>
      <c r="T32" s="56"/>
      <c r="U32" s="56"/>
      <c r="V32" s="56"/>
      <c r="W32" s="56"/>
      <c r="X32" s="56"/>
      <c r="Y32" s="56"/>
      <c r="Z32" s="56"/>
      <c r="AA32" s="56"/>
      <c r="AB32" s="56"/>
      <c r="AC32" s="56"/>
      <c r="AD32" s="56"/>
      <c r="AE32" s="56"/>
      <c r="AF32" s="56"/>
      <c r="AG32" s="56"/>
      <c r="AH32" s="56"/>
      <c r="AI32" s="56"/>
      <c r="AJ32" s="56"/>
      <c r="AK32" s="56"/>
      <c r="AL32" s="56"/>
      <c r="AM32" s="56"/>
      <c r="AN32" s="56"/>
      <c r="AO32" s="56"/>
      <c r="AP32" s="56"/>
      <c r="AQ32" s="56"/>
      <c r="AR32" s="56"/>
      <c r="AS32" s="56"/>
      <c r="AT32" s="56"/>
      <c r="AU32" s="56"/>
      <c r="AV32" s="56"/>
      <c r="AW32" s="56"/>
      <c r="AX32" s="56"/>
      <c r="AY32" s="56"/>
      <c r="AZ32" s="56"/>
      <c r="BA32" s="56"/>
      <c r="BB32" s="56"/>
      <c r="BC32" s="56"/>
      <c r="BD32" s="56"/>
      <c r="BE32" s="56"/>
      <c r="BF32" s="56"/>
      <c r="BG32" s="56"/>
      <c r="BH32" s="56"/>
      <c r="BI32" s="56"/>
      <c r="BJ32" s="56"/>
      <c r="BK32" s="56"/>
      <c r="BL32" s="56"/>
      <c r="BM32" s="56"/>
      <c r="BN32" s="56"/>
    </row>
    <row r="33" spans="1:66" s="59" customFormat="1" ht="18">
      <c r="A33" s="74"/>
      <c r="B33" s="75"/>
      <c r="C33" s="75"/>
      <c r="D33" s="76"/>
      <c r="E33" s="77"/>
      <c r="F33" s="77"/>
      <c r="G33" s="78"/>
      <c r="H33" s="79"/>
      <c r="I33" s="80"/>
      <c r="J33" s="81"/>
      <c r="K33" s="56"/>
      <c r="L33" s="56"/>
      <c r="M33" s="56"/>
      <c r="N33" s="56"/>
      <c r="O33" s="56"/>
      <c r="P33" s="56"/>
      <c r="Q33" s="56"/>
      <c r="R33" s="56"/>
      <c r="S33" s="56"/>
      <c r="T33" s="56"/>
      <c r="U33" s="56"/>
      <c r="V33" s="56"/>
      <c r="W33" s="56"/>
      <c r="X33" s="56"/>
      <c r="Y33" s="56"/>
      <c r="Z33" s="56"/>
      <c r="AA33" s="56"/>
      <c r="AB33" s="56"/>
      <c r="AC33" s="56"/>
      <c r="AD33" s="56"/>
      <c r="AE33" s="56"/>
      <c r="AF33" s="56"/>
      <c r="AG33" s="56"/>
      <c r="AH33" s="56"/>
      <c r="AI33" s="56"/>
      <c r="AJ33" s="56"/>
      <c r="AK33" s="56"/>
      <c r="AL33" s="56"/>
      <c r="AM33" s="56"/>
      <c r="AN33" s="56"/>
      <c r="AO33" s="56"/>
      <c r="AP33" s="56"/>
      <c r="AQ33" s="56"/>
      <c r="AR33" s="56"/>
      <c r="AS33" s="56"/>
      <c r="AT33" s="56"/>
      <c r="AU33" s="56"/>
      <c r="AV33" s="56"/>
      <c r="AW33" s="56"/>
      <c r="AX33" s="56"/>
      <c r="AY33" s="56"/>
      <c r="AZ33" s="56"/>
      <c r="BA33" s="56"/>
      <c r="BB33" s="56"/>
      <c r="BC33" s="56"/>
      <c r="BD33" s="56"/>
      <c r="BE33" s="56"/>
      <c r="BF33" s="56"/>
      <c r="BG33" s="56"/>
      <c r="BH33" s="56"/>
      <c r="BI33" s="56"/>
      <c r="BJ33" s="56"/>
      <c r="BK33" s="56"/>
      <c r="BL33" s="56"/>
      <c r="BM33" s="56"/>
      <c r="BN33" s="56"/>
    </row>
    <row r="34" spans="1:66" s="59" customFormat="1" ht="18">
      <c r="A34" s="74"/>
      <c r="B34" s="75"/>
      <c r="C34" s="75"/>
      <c r="D34" s="76"/>
      <c r="E34" s="77"/>
      <c r="F34" s="77"/>
      <c r="G34" s="78"/>
      <c r="H34" s="79"/>
      <c r="I34" s="80"/>
      <c r="J34" s="81"/>
      <c r="K34" s="56"/>
      <c r="L34" s="56"/>
      <c r="M34" s="56"/>
      <c r="N34" s="56"/>
      <c r="O34" s="56"/>
      <c r="P34" s="56"/>
      <c r="Q34" s="56"/>
      <c r="R34" s="56"/>
      <c r="S34" s="56"/>
      <c r="T34" s="56"/>
      <c r="U34" s="56"/>
      <c r="V34" s="56"/>
      <c r="W34" s="56"/>
      <c r="X34" s="56"/>
      <c r="Y34" s="56"/>
      <c r="Z34" s="56"/>
      <c r="AA34" s="56"/>
      <c r="AB34" s="56"/>
      <c r="AC34" s="56"/>
      <c r="AD34" s="56"/>
      <c r="AE34" s="56"/>
      <c r="AF34" s="56"/>
      <c r="AG34" s="56"/>
      <c r="AH34" s="56"/>
      <c r="AI34" s="56"/>
      <c r="AJ34" s="56"/>
      <c r="AK34" s="56"/>
      <c r="AL34" s="56"/>
      <c r="AM34" s="56"/>
      <c r="AN34" s="56"/>
      <c r="AO34" s="56"/>
      <c r="AP34" s="56"/>
      <c r="AQ34" s="56"/>
      <c r="AR34" s="56"/>
      <c r="AS34" s="56"/>
      <c r="AT34" s="56"/>
      <c r="AU34" s="56"/>
      <c r="AV34" s="56"/>
      <c r="AW34" s="56"/>
      <c r="AX34" s="56"/>
      <c r="AY34" s="56"/>
      <c r="AZ34" s="56"/>
      <c r="BA34" s="56"/>
      <c r="BB34" s="56"/>
      <c r="BC34" s="56"/>
      <c r="BD34" s="56"/>
      <c r="BE34" s="56"/>
      <c r="BF34" s="56"/>
      <c r="BG34" s="56"/>
      <c r="BH34" s="56"/>
      <c r="BI34" s="56"/>
      <c r="BJ34" s="56"/>
      <c r="BK34" s="56"/>
      <c r="BL34" s="56"/>
      <c r="BM34" s="56"/>
      <c r="BN34" s="56"/>
    </row>
    <row r="35" spans="1:66" s="59" customFormat="1" ht="18">
      <c r="A35" s="74"/>
      <c r="B35" s="75"/>
      <c r="C35" s="75"/>
      <c r="D35" s="76"/>
      <c r="E35" s="77"/>
      <c r="F35" s="77"/>
      <c r="G35" s="78"/>
      <c r="H35" s="79"/>
      <c r="I35" s="80"/>
      <c r="J35" s="81"/>
      <c r="K35" s="56"/>
      <c r="L35" s="56"/>
      <c r="M35" s="56"/>
      <c r="N35" s="56"/>
      <c r="O35" s="56"/>
      <c r="P35" s="56"/>
      <c r="Q35" s="56"/>
      <c r="R35" s="56"/>
      <c r="S35" s="56"/>
      <c r="T35" s="56"/>
      <c r="U35" s="56"/>
      <c r="V35" s="56"/>
      <c r="W35" s="56"/>
      <c r="X35" s="56"/>
      <c r="Y35" s="56"/>
      <c r="Z35" s="56"/>
      <c r="AA35" s="56"/>
      <c r="AB35" s="56"/>
      <c r="AC35" s="56"/>
      <c r="AD35" s="56"/>
      <c r="AE35" s="56"/>
      <c r="AF35" s="56"/>
      <c r="AG35" s="56"/>
      <c r="AH35" s="56"/>
      <c r="AI35" s="56"/>
      <c r="AJ35" s="56"/>
      <c r="AK35" s="56"/>
      <c r="AL35" s="56"/>
      <c r="AM35" s="56"/>
      <c r="AN35" s="56"/>
      <c r="AO35" s="56"/>
      <c r="AP35" s="56"/>
      <c r="AQ35" s="56"/>
      <c r="AR35" s="56"/>
      <c r="AS35" s="56"/>
      <c r="AT35" s="56"/>
      <c r="AU35" s="56"/>
      <c r="AV35" s="56"/>
      <c r="AW35" s="56"/>
      <c r="AX35" s="56"/>
      <c r="AY35" s="56"/>
      <c r="AZ35" s="56"/>
      <c r="BA35" s="56"/>
      <c r="BB35" s="56"/>
      <c r="BC35" s="56"/>
      <c r="BD35" s="56"/>
      <c r="BE35" s="56"/>
      <c r="BF35" s="56"/>
      <c r="BG35" s="56"/>
      <c r="BH35" s="56"/>
      <c r="BI35" s="56"/>
      <c r="BJ35" s="56"/>
      <c r="BK35" s="56"/>
      <c r="BL35" s="56"/>
      <c r="BM35" s="56"/>
      <c r="BN35" s="56"/>
    </row>
    <row r="36" spans="1:66" s="59" customFormat="1" ht="18">
      <c r="A36" s="74"/>
      <c r="B36" s="75"/>
      <c r="C36" s="75"/>
      <c r="D36" s="76"/>
      <c r="E36" s="77"/>
      <c r="F36" s="77"/>
      <c r="G36" s="78"/>
      <c r="H36" s="79"/>
      <c r="I36" s="80"/>
      <c r="J36" s="81"/>
      <c r="K36" s="56"/>
      <c r="L36" s="56"/>
      <c r="M36" s="56"/>
      <c r="N36" s="56"/>
      <c r="O36" s="56"/>
      <c r="P36" s="56"/>
      <c r="Q36" s="56"/>
      <c r="R36" s="56"/>
      <c r="S36" s="56"/>
      <c r="T36" s="56"/>
      <c r="U36" s="56"/>
      <c r="V36" s="56"/>
      <c r="W36" s="56"/>
      <c r="X36" s="56"/>
      <c r="Y36" s="56"/>
      <c r="Z36" s="56"/>
      <c r="AA36" s="56"/>
      <c r="AB36" s="56"/>
      <c r="AC36" s="56"/>
      <c r="AD36" s="56"/>
      <c r="AE36" s="56"/>
      <c r="AF36" s="56"/>
      <c r="AG36" s="56"/>
      <c r="AH36" s="56"/>
      <c r="AI36" s="56"/>
      <c r="AJ36" s="56"/>
      <c r="AK36" s="56"/>
      <c r="AL36" s="56"/>
      <c r="AM36" s="56"/>
      <c r="AN36" s="56"/>
      <c r="AO36" s="56"/>
      <c r="AP36" s="56"/>
      <c r="AQ36" s="56"/>
      <c r="AR36" s="56"/>
      <c r="AS36" s="56"/>
      <c r="AT36" s="56"/>
      <c r="AU36" s="56"/>
      <c r="AV36" s="56"/>
      <c r="AW36" s="56"/>
      <c r="AX36" s="56"/>
      <c r="AY36" s="56"/>
      <c r="AZ36" s="56"/>
      <c r="BA36" s="56"/>
      <c r="BB36" s="56"/>
      <c r="BC36" s="56"/>
      <c r="BD36" s="56"/>
      <c r="BE36" s="56"/>
      <c r="BF36" s="56"/>
      <c r="BG36" s="56"/>
      <c r="BH36" s="56"/>
      <c r="BI36" s="56"/>
      <c r="BJ36" s="56"/>
      <c r="BK36" s="56"/>
      <c r="BL36" s="56"/>
      <c r="BM36" s="56"/>
      <c r="BN36" s="56"/>
    </row>
    <row r="37" spans="1:66" s="59" customFormat="1" ht="18">
      <c r="A37" s="74"/>
      <c r="B37" s="75"/>
      <c r="C37" s="75"/>
      <c r="D37" s="76"/>
      <c r="E37" s="77"/>
      <c r="F37" s="77"/>
      <c r="G37" s="78"/>
      <c r="H37" s="79"/>
      <c r="I37" s="80"/>
      <c r="J37" s="81"/>
      <c r="K37" s="56"/>
      <c r="L37" s="56"/>
      <c r="M37" s="56"/>
      <c r="N37" s="56"/>
      <c r="O37" s="56"/>
      <c r="P37" s="56"/>
      <c r="Q37" s="56"/>
      <c r="R37" s="56"/>
      <c r="S37" s="56"/>
      <c r="T37" s="56"/>
      <c r="U37" s="56"/>
      <c r="V37" s="56"/>
      <c r="W37" s="56"/>
      <c r="X37" s="56"/>
      <c r="Y37" s="56"/>
      <c r="Z37" s="56"/>
      <c r="AA37" s="56"/>
      <c r="AB37" s="56"/>
      <c r="AC37" s="56"/>
      <c r="AD37" s="56"/>
      <c r="AE37" s="56"/>
      <c r="AF37" s="56"/>
      <c r="AG37" s="56"/>
      <c r="AH37" s="56"/>
      <c r="AI37" s="56"/>
      <c r="AJ37" s="56"/>
      <c r="AK37" s="56"/>
      <c r="AL37" s="56"/>
      <c r="AM37" s="56"/>
      <c r="AN37" s="56"/>
      <c r="AO37" s="56"/>
      <c r="AP37" s="56"/>
      <c r="AQ37" s="56"/>
      <c r="AR37" s="56"/>
      <c r="AS37" s="56"/>
      <c r="AT37" s="56"/>
      <c r="AU37" s="56"/>
      <c r="AV37" s="56"/>
      <c r="AW37" s="56"/>
      <c r="AX37" s="56"/>
      <c r="AY37" s="56"/>
      <c r="AZ37" s="56"/>
      <c r="BA37" s="56"/>
      <c r="BB37" s="56"/>
      <c r="BC37" s="56"/>
      <c r="BD37" s="56"/>
      <c r="BE37" s="56"/>
      <c r="BF37" s="56"/>
      <c r="BG37" s="56"/>
      <c r="BH37" s="56"/>
      <c r="BI37" s="56"/>
      <c r="BJ37" s="56"/>
      <c r="BK37" s="56"/>
      <c r="BL37" s="56"/>
      <c r="BM37" s="56"/>
      <c r="BN37" s="56"/>
    </row>
    <row r="38" spans="1:66" s="59" customFormat="1" ht="18">
      <c r="A38" s="74"/>
      <c r="B38" s="75"/>
      <c r="C38" s="75"/>
      <c r="D38" s="76"/>
      <c r="E38" s="77"/>
      <c r="F38" s="77"/>
      <c r="G38" s="78"/>
      <c r="H38" s="79"/>
      <c r="I38" s="80"/>
      <c r="J38" s="81"/>
      <c r="K38" s="56"/>
      <c r="L38" s="56"/>
      <c r="M38" s="56"/>
      <c r="N38" s="56"/>
      <c r="O38" s="56"/>
      <c r="P38" s="56"/>
      <c r="Q38" s="56"/>
      <c r="R38" s="56"/>
      <c r="S38" s="56"/>
      <c r="T38" s="56"/>
      <c r="U38" s="56"/>
      <c r="V38" s="56"/>
      <c r="W38" s="56"/>
      <c r="X38" s="56"/>
      <c r="Y38" s="56"/>
      <c r="Z38" s="56"/>
      <c r="AA38" s="56"/>
      <c r="AB38" s="56"/>
      <c r="AC38" s="56"/>
      <c r="AD38" s="56"/>
      <c r="AE38" s="56"/>
      <c r="AF38" s="56"/>
      <c r="AG38" s="56"/>
      <c r="AH38" s="56"/>
      <c r="AI38" s="56"/>
      <c r="AJ38" s="56"/>
      <c r="AK38" s="56"/>
      <c r="AL38" s="56"/>
      <c r="AM38" s="56"/>
      <c r="AN38" s="56"/>
      <c r="AO38" s="56"/>
      <c r="AP38" s="56"/>
      <c r="AQ38" s="56"/>
      <c r="AR38" s="56"/>
      <c r="AS38" s="56"/>
      <c r="AT38" s="56"/>
      <c r="AU38" s="56"/>
      <c r="AV38" s="56"/>
      <c r="AW38" s="56"/>
      <c r="AX38" s="56"/>
      <c r="AY38" s="56"/>
      <c r="AZ38" s="56"/>
      <c r="BA38" s="56"/>
      <c r="BB38" s="56"/>
      <c r="BC38" s="56"/>
      <c r="BD38" s="56"/>
      <c r="BE38" s="56"/>
      <c r="BF38" s="56"/>
      <c r="BG38" s="56"/>
      <c r="BH38" s="56"/>
      <c r="BI38" s="56"/>
      <c r="BJ38" s="56"/>
      <c r="BK38" s="56"/>
      <c r="BL38" s="56"/>
      <c r="BM38" s="56"/>
      <c r="BN38" s="56"/>
    </row>
    <row r="39" spans="1:66" s="59" customFormat="1" ht="18">
      <c r="A39" s="74"/>
      <c r="B39" s="75"/>
      <c r="C39" s="75"/>
      <c r="D39" s="76"/>
      <c r="E39" s="77"/>
      <c r="F39" s="77"/>
      <c r="G39" s="78"/>
      <c r="H39" s="79"/>
      <c r="I39" s="80"/>
      <c r="J39" s="81"/>
      <c r="K39" s="56"/>
      <c r="L39" s="56"/>
      <c r="M39" s="56"/>
      <c r="N39" s="56"/>
      <c r="O39" s="56"/>
      <c r="P39" s="56"/>
      <c r="Q39" s="56"/>
      <c r="R39" s="56"/>
      <c r="S39" s="56"/>
      <c r="T39" s="56"/>
      <c r="U39" s="56"/>
      <c r="V39" s="56"/>
      <c r="W39" s="56"/>
      <c r="X39" s="56"/>
      <c r="Y39" s="56"/>
      <c r="Z39" s="56"/>
      <c r="AA39" s="56"/>
      <c r="AB39" s="56"/>
      <c r="AC39" s="56"/>
      <c r="AD39" s="56"/>
      <c r="AE39" s="56"/>
      <c r="AF39" s="56"/>
      <c r="AG39" s="56"/>
      <c r="AH39" s="56"/>
      <c r="AI39" s="56"/>
      <c r="AJ39" s="56"/>
      <c r="AK39" s="56"/>
      <c r="AL39" s="56"/>
      <c r="AM39" s="56"/>
      <c r="AN39" s="56"/>
      <c r="AO39" s="56"/>
      <c r="AP39" s="56"/>
      <c r="AQ39" s="56"/>
      <c r="AR39" s="56"/>
      <c r="AS39" s="56"/>
      <c r="AT39" s="56"/>
      <c r="AU39" s="56"/>
      <c r="AV39" s="56"/>
      <c r="AW39" s="56"/>
      <c r="AX39" s="56"/>
      <c r="AY39" s="56"/>
      <c r="AZ39" s="56"/>
      <c r="BA39" s="56"/>
      <c r="BB39" s="56"/>
      <c r="BC39" s="56"/>
      <c r="BD39" s="56"/>
      <c r="BE39" s="56"/>
      <c r="BF39" s="56"/>
      <c r="BG39" s="56"/>
      <c r="BH39" s="56"/>
      <c r="BI39" s="56"/>
      <c r="BJ39" s="56"/>
      <c r="BK39" s="56"/>
      <c r="BL39" s="56"/>
      <c r="BM39" s="56"/>
      <c r="BN39" s="56"/>
    </row>
    <row r="40" spans="1:66" s="59" customFormat="1" ht="18">
      <c r="A40" s="74"/>
      <c r="B40" s="75"/>
      <c r="C40" s="75"/>
      <c r="D40" s="76"/>
      <c r="E40" s="77"/>
      <c r="F40" s="77"/>
      <c r="G40" s="78"/>
      <c r="H40" s="79"/>
      <c r="I40" s="80"/>
      <c r="J40" s="81"/>
      <c r="K40" s="56"/>
      <c r="L40" s="56"/>
      <c r="M40" s="56"/>
      <c r="N40" s="56"/>
      <c r="O40" s="56"/>
      <c r="P40" s="56"/>
      <c r="Q40" s="56"/>
      <c r="R40" s="56"/>
      <c r="S40" s="56"/>
      <c r="T40" s="56"/>
      <c r="U40" s="56"/>
      <c r="V40" s="56"/>
      <c r="W40" s="56"/>
      <c r="X40" s="56"/>
      <c r="Y40" s="56"/>
      <c r="Z40" s="56"/>
      <c r="AA40" s="56"/>
      <c r="AB40" s="56"/>
      <c r="AC40" s="56"/>
      <c r="AD40" s="56"/>
      <c r="AE40" s="56"/>
      <c r="AF40" s="56"/>
      <c r="AG40" s="56"/>
      <c r="AH40" s="56"/>
      <c r="AI40" s="56"/>
      <c r="AJ40" s="56"/>
      <c r="AK40" s="56"/>
      <c r="AL40" s="56"/>
      <c r="AM40" s="56"/>
      <c r="AN40" s="56"/>
      <c r="AO40" s="56"/>
      <c r="AP40" s="56"/>
      <c r="AQ40" s="56"/>
      <c r="AR40" s="56"/>
      <c r="AS40" s="56"/>
      <c r="AT40" s="56"/>
      <c r="AU40" s="56"/>
      <c r="AV40" s="56"/>
      <c r="AW40" s="56"/>
      <c r="AX40" s="56"/>
      <c r="AY40" s="56"/>
      <c r="AZ40" s="56"/>
      <c r="BA40" s="56"/>
      <c r="BB40" s="56"/>
      <c r="BC40" s="56"/>
      <c r="BD40" s="56"/>
      <c r="BE40" s="56"/>
      <c r="BF40" s="56"/>
      <c r="BG40" s="56"/>
      <c r="BH40" s="56"/>
      <c r="BI40" s="56"/>
      <c r="BJ40" s="56"/>
      <c r="BK40" s="56"/>
      <c r="BL40" s="56"/>
      <c r="BM40" s="56"/>
      <c r="BN40" s="56"/>
    </row>
    <row r="41" spans="1:66" s="59" customFormat="1" ht="18">
      <c r="A41" s="74"/>
      <c r="B41" s="75"/>
      <c r="C41" s="75"/>
      <c r="D41" s="76"/>
      <c r="E41" s="77"/>
      <c r="F41" s="77"/>
      <c r="G41" s="78"/>
      <c r="H41" s="79"/>
      <c r="I41" s="80"/>
      <c r="J41" s="81"/>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56"/>
      <c r="AO41" s="56"/>
      <c r="AP41" s="56"/>
      <c r="AQ41" s="56"/>
      <c r="AR41" s="56"/>
      <c r="AS41" s="56"/>
      <c r="AT41" s="56"/>
      <c r="AU41" s="56"/>
      <c r="AV41" s="56"/>
      <c r="AW41" s="56"/>
      <c r="AX41" s="56"/>
      <c r="AY41" s="56"/>
      <c r="AZ41" s="56"/>
      <c r="BA41" s="56"/>
      <c r="BB41" s="56"/>
      <c r="BC41" s="56"/>
      <c r="BD41" s="56"/>
      <c r="BE41" s="56"/>
      <c r="BF41" s="56"/>
      <c r="BG41" s="56"/>
      <c r="BH41" s="56"/>
      <c r="BI41" s="56"/>
      <c r="BJ41" s="56"/>
      <c r="BK41" s="56"/>
      <c r="BL41" s="56"/>
      <c r="BM41" s="56"/>
      <c r="BN41" s="56"/>
    </row>
    <row r="42" spans="1:66" s="59" customFormat="1" ht="18">
      <c r="A42" s="74"/>
      <c r="B42" s="75"/>
      <c r="C42" s="75"/>
      <c r="D42" s="76"/>
      <c r="E42" s="77"/>
      <c r="F42" s="77"/>
      <c r="G42" s="78"/>
      <c r="H42" s="79"/>
      <c r="I42" s="80"/>
      <c r="J42" s="81"/>
      <c r="K42" s="56"/>
      <c r="L42" s="56"/>
      <c r="M42" s="56"/>
      <c r="N42" s="56"/>
      <c r="O42" s="56"/>
      <c r="P42" s="56"/>
      <c r="Q42" s="56"/>
      <c r="R42" s="56"/>
      <c r="S42" s="56"/>
      <c r="T42" s="56"/>
      <c r="U42" s="56"/>
      <c r="V42" s="56"/>
      <c r="W42" s="56"/>
      <c r="X42" s="56"/>
      <c r="Y42" s="56"/>
      <c r="Z42" s="56"/>
      <c r="AA42" s="56"/>
      <c r="AB42" s="56"/>
      <c r="AC42" s="56"/>
      <c r="AD42" s="56"/>
      <c r="AE42" s="56"/>
      <c r="AF42" s="56"/>
      <c r="AG42" s="56"/>
      <c r="AH42" s="56"/>
      <c r="AI42" s="56"/>
      <c r="AJ42" s="56"/>
      <c r="AK42" s="56"/>
      <c r="AL42" s="56"/>
      <c r="AM42" s="56"/>
      <c r="AN42" s="56"/>
      <c r="AO42" s="56"/>
      <c r="AP42" s="56"/>
      <c r="AQ42" s="56"/>
      <c r="AR42" s="56"/>
      <c r="AS42" s="56"/>
      <c r="AT42" s="56"/>
      <c r="AU42" s="56"/>
      <c r="AV42" s="56"/>
      <c r="AW42" s="56"/>
      <c r="AX42" s="56"/>
      <c r="AY42" s="56"/>
      <c r="AZ42" s="56"/>
      <c r="BA42" s="56"/>
      <c r="BB42" s="56"/>
      <c r="BC42" s="56"/>
      <c r="BD42" s="56"/>
      <c r="BE42" s="56"/>
      <c r="BF42" s="56"/>
      <c r="BG42" s="56"/>
      <c r="BH42" s="56"/>
      <c r="BI42" s="56"/>
      <c r="BJ42" s="56"/>
      <c r="BK42" s="56"/>
      <c r="BL42" s="56"/>
      <c r="BM42" s="56"/>
      <c r="BN42" s="56"/>
    </row>
    <row r="43" spans="1:66" s="59" customFormat="1" ht="18">
      <c r="A43" s="74"/>
      <c r="B43" s="75"/>
      <c r="C43" s="75"/>
      <c r="D43" s="76"/>
      <c r="E43" s="77"/>
      <c r="F43" s="77"/>
      <c r="G43" s="78"/>
      <c r="H43" s="79"/>
      <c r="I43" s="80"/>
      <c r="J43" s="81"/>
      <c r="K43" s="56"/>
      <c r="L43" s="56"/>
      <c r="M43" s="56"/>
      <c r="N43" s="56"/>
      <c r="O43" s="56"/>
      <c r="P43" s="56"/>
      <c r="Q43" s="56"/>
      <c r="R43" s="56"/>
      <c r="S43" s="56"/>
      <c r="T43" s="56"/>
      <c r="U43" s="56"/>
      <c r="V43" s="56"/>
      <c r="W43" s="56"/>
      <c r="X43" s="56"/>
      <c r="Y43" s="56"/>
      <c r="Z43" s="56"/>
      <c r="AA43" s="56"/>
      <c r="AB43" s="56"/>
      <c r="AC43" s="56"/>
      <c r="AD43" s="56"/>
      <c r="AE43" s="56"/>
      <c r="AF43" s="56"/>
      <c r="AG43" s="56"/>
      <c r="AH43" s="56"/>
      <c r="AI43" s="56"/>
      <c r="AJ43" s="56"/>
      <c r="AK43" s="56"/>
      <c r="AL43" s="56"/>
      <c r="AM43" s="56"/>
      <c r="AN43" s="56"/>
      <c r="AO43" s="56"/>
      <c r="AP43" s="56"/>
      <c r="AQ43" s="56"/>
      <c r="AR43" s="56"/>
      <c r="AS43" s="56"/>
      <c r="AT43" s="56"/>
      <c r="AU43" s="56"/>
      <c r="AV43" s="56"/>
      <c r="AW43" s="56"/>
      <c r="AX43" s="56"/>
      <c r="AY43" s="56"/>
      <c r="AZ43" s="56"/>
      <c r="BA43" s="56"/>
      <c r="BB43" s="56"/>
      <c r="BC43" s="56"/>
      <c r="BD43" s="56"/>
      <c r="BE43" s="56"/>
      <c r="BF43" s="56"/>
      <c r="BG43" s="56"/>
      <c r="BH43" s="56"/>
      <c r="BI43" s="56"/>
      <c r="BJ43" s="56"/>
      <c r="BK43" s="56"/>
      <c r="BL43" s="56"/>
      <c r="BM43" s="56"/>
      <c r="BN43" s="56"/>
    </row>
    <row r="44" spans="1:66" s="59" customFormat="1" ht="18">
      <c r="A44" s="74"/>
      <c r="B44" s="75"/>
      <c r="C44" s="75"/>
      <c r="D44" s="76"/>
      <c r="E44" s="77"/>
      <c r="F44" s="77"/>
      <c r="G44" s="78"/>
      <c r="H44" s="79"/>
      <c r="I44" s="80"/>
      <c r="J44" s="81"/>
      <c r="K44" s="56"/>
      <c r="L44" s="56"/>
      <c r="M44" s="56"/>
      <c r="N44" s="56"/>
      <c r="O44" s="56"/>
      <c r="P44" s="56"/>
      <c r="Q44" s="56"/>
      <c r="R44" s="56"/>
      <c r="S44" s="56"/>
      <c r="T44" s="56"/>
      <c r="U44" s="56"/>
      <c r="V44" s="56"/>
      <c r="W44" s="56"/>
      <c r="X44" s="56"/>
      <c r="Y44" s="56"/>
      <c r="Z44" s="56"/>
      <c r="AA44" s="56"/>
      <c r="AB44" s="56"/>
      <c r="AC44" s="56"/>
      <c r="AD44" s="56"/>
      <c r="AE44" s="56"/>
      <c r="AF44" s="56"/>
      <c r="AG44" s="56"/>
      <c r="AH44" s="56"/>
      <c r="AI44" s="56"/>
      <c r="AJ44" s="56"/>
      <c r="AK44" s="56"/>
      <c r="AL44" s="56"/>
      <c r="AM44" s="56"/>
      <c r="AN44" s="56"/>
      <c r="AO44" s="56"/>
      <c r="AP44" s="56"/>
      <c r="AQ44" s="56"/>
      <c r="AR44" s="56"/>
      <c r="AS44" s="56"/>
      <c r="AT44" s="56"/>
      <c r="AU44" s="56"/>
      <c r="AV44" s="56"/>
      <c r="AW44" s="56"/>
      <c r="AX44" s="56"/>
      <c r="AY44" s="56"/>
      <c r="AZ44" s="56"/>
      <c r="BA44" s="56"/>
      <c r="BB44" s="56"/>
      <c r="BC44" s="56"/>
      <c r="BD44" s="56"/>
      <c r="BE44" s="56"/>
      <c r="BF44" s="56"/>
      <c r="BG44" s="56"/>
      <c r="BH44" s="56"/>
      <c r="BI44" s="56"/>
      <c r="BJ44" s="56"/>
      <c r="BK44" s="56"/>
      <c r="BL44" s="56"/>
      <c r="BM44" s="56"/>
      <c r="BN44" s="56"/>
    </row>
    <row r="45" spans="1:66" s="59" customFormat="1" ht="18">
      <c r="A45" s="74"/>
      <c r="B45" s="75"/>
      <c r="C45" s="75"/>
      <c r="D45" s="76"/>
      <c r="E45" s="77"/>
      <c r="F45" s="77"/>
      <c r="G45" s="78"/>
      <c r="H45" s="79"/>
      <c r="I45" s="80"/>
      <c r="J45" s="81"/>
      <c r="K45" s="56"/>
      <c r="L45" s="56"/>
      <c r="M45" s="56"/>
      <c r="N45" s="56"/>
      <c r="O45" s="56"/>
      <c r="P45" s="56"/>
      <c r="Q45" s="56"/>
      <c r="R45" s="56"/>
      <c r="S45" s="56"/>
      <c r="T45" s="56"/>
      <c r="U45" s="56"/>
      <c r="V45" s="56"/>
      <c r="W45" s="56"/>
      <c r="X45" s="56"/>
      <c r="Y45" s="56"/>
      <c r="Z45" s="56"/>
      <c r="AA45" s="56"/>
      <c r="AB45" s="56"/>
      <c r="AC45" s="56"/>
      <c r="AD45" s="56"/>
      <c r="AE45" s="56"/>
      <c r="AF45" s="56"/>
      <c r="AG45" s="56"/>
      <c r="AH45" s="56"/>
      <c r="AI45" s="56"/>
      <c r="AJ45" s="56"/>
      <c r="AK45" s="56"/>
      <c r="AL45" s="56"/>
      <c r="AM45" s="56"/>
      <c r="AN45" s="56"/>
      <c r="AO45" s="56"/>
      <c r="AP45" s="56"/>
      <c r="AQ45" s="56"/>
      <c r="AR45" s="56"/>
      <c r="AS45" s="56"/>
      <c r="AT45" s="56"/>
      <c r="AU45" s="56"/>
      <c r="AV45" s="56"/>
      <c r="AW45" s="56"/>
      <c r="AX45" s="56"/>
      <c r="AY45" s="56"/>
      <c r="AZ45" s="56"/>
      <c r="BA45" s="56"/>
      <c r="BB45" s="56"/>
      <c r="BC45" s="56"/>
      <c r="BD45" s="56"/>
      <c r="BE45" s="56"/>
      <c r="BF45" s="56"/>
      <c r="BG45" s="56"/>
      <c r="BH45" s="56"/>
      <c r="BI45" s="56"/>
      <c r="BJ45" s="56"/>
      <c r="BK45" s="56"/>
      <c r="BL45" s="56"/>
      <c r="BM45" s="56"/>
      <c r="BN45" s="56"/>
    </row>
    <row r="46" spans="1:66" s="59" customFormat="1" ht="18">
      <c r="A46" s="74"/>
      <c r="B46" s="75"/>
      <c r="C46" s="75"/>
      <c r="D46" s="76"/>
      <c r="E46" s="77"/>
      <c r="F46" s="77"/>
      <c r="G46" s="78"/>
      <c r="H46" s="79"/>
      <c r="I46" s="80"/>
      <c r="J46" s="81"/>
      <c r="K46" s="56"/>
      <c r="L46" s="56"/>
      <c r="M46" s="56"/>
      <c r="N46" s="56"/>
      <c r="O46" s="56"/>
      <c r="P46" s="56"/>
      <c r="Q46" s="56"/>
      <c r="R46" s="56"/>
      <c r="S46" s="56"/>
      <c r="T46" s="56"/>
      <c r="U46" s="56"/>
      <c r="V46" s="56"/>
      <c r="W46" s="56"/>
      <c r="X46" s="56"/>
      <c r="Y46" s="56"/>
      <c r="Z46" s="56"/>
      <c r="AA46" s="56"/>
      <c r="AB46" s="56"/>
      <c r="AC46" s="56"/>
      <c r="AD46" s="56"/>
      <c r="AE46" s="56"/>
      <c r="AF46" s="56"/>
      <c r="AG46" s="56"/>
      <c r="AH46" s="56"/>
      <c r="AI46" s="56"/>
      <c r="AJ46" s="56"/>
      <c r="AK46" s="56"/>
      <c r="AL46" s="56"/>
      <c r="AM46" s="56"/>
      <c r="AN46" s="56"/>
      <c r="AO46" s="56"/>
      <c r="AP46" s="56"/>
      <c r="AQ46" s="56"/>
      <c r="AR46" s="56"/>
      <c r="AS46" s="56"/>
      <c r="AT46" s="56"/>
      <c r="AU46" s="56"/>
      <c r="AV46" s="56"/>
      <c r="AW46" s="56"/>
      <c r="AX46" s="56"/>
      <c r="AY46" s="56"/>
      <c r="AZ46" s="56"/>
      <c r="BA46" s="56"/>
      <c r="BB46" s="56"/>
      <c r="BC46" s="56"/>
      <c r="BD46" s="56"/>
      <c r="BE46" s="56"/>
      <c r="BF46" s="56"/>
      <c r="BG46" s="56"/>
      <c r="BH46" s="56"/>
      <c r="BI46" s="56"/>
      <c r="BJ46" s="56"/>
      <c r="BK46" s="56"/>
      <c r="BL46" s="56"/>
      <c r="BM46" s="56"/>
      <c r="BN46" s="56"/>
    </row>
    <row r="47" spans="1:66" s="59" customFormat="1" ht="18">
      <c r="A47" s="74"/>
      <c r="B47" s="75"/>
      <c r="C47" s="75"/>
      <c r="D47" s="76"/>
      <c r="E47" s="77"/>
      <c r="F47" s="77"/>
      <c r="G47" s="78"/>
      <c r="H47" s="79"/>
      <c r="I47" s="80"/>
      <c r="J47" s="81"/>
      <c r="K47" s="56"/>
      <c r="L47" s="56"/>
      <c r="M47" s="56"/>
      <c r="N47" s="56"/>
      <c r="O47" s="56"/>
      <c r="P47" s="56"/>
      <c r="Q47" s="56"/>
      <c r="R47" s="56"/>
      <c r="S47" s="56"/>
      <c r="T47" s="56"/>
      <c r="U47" s="56"/>
      <c r="V47" s="56"/>
      <c r="W47" s="56"/>
      <c r="X47" s="56"/>
      <c r="Y47" s="56"/>
      <c r="Z47" s="56"/>
      <c r="AA47" s="56"/>
      <c r="AB47" s="56"/>
      <c r="AC47" s="56"/>
      <c r="AD47" s="56"/>
      <c r="AE47" s="56"/>
      <c r="AF47" s="56"/>
      <c r="AG47" s="56"/>
      <c r="AH47" s="56"/>
      <c r="AI47" s="56"/>
      <c r="AJ47" s="56"/>
      <c r="AK47" s="56"/>
      <c r="AL47" s="56"/>
      <c r="AM47" s="56"/>
      <c r="AN47" s="56"/>
      <c r="AO47" s="56"/>
      <c r="AP47" s="56"/>
      <c r="AQ47" s="56"/>
      <c r="AR47" s="56"/>
      <c r="AS47" s="56"/>
      <c r="AT47" s="56"/>
      <c r="AU47" s="56"/>
      <c r="AV47" s="56"/>
      <c r="AW47" s="56"/>
      <c r="AX47" s="56"/>
      <c r="AY47" s="56"/>
      <c r="AZ47" s="56"/>
      <c r="BA47" s="56"/>
      <c r="BB47" s="56"/>
      <c r="BC47" s="56"/>
      <c r="BD47" s="56"/>
      <c r="BE47" s="56"/>
      <c r="BF47" s="56"/>
      <c r="BG47" s="56"/>
      <c r="BH47" s="56"/>
      <c r="BI47" s="56"/>
      <c r="BJ47" s="56"/>
      <c r="BK47" s="56"/>
      <c r="BL47" s="56"/>
      <c r="BM47" s="56"/>
      <c r="BN47" s="56"/>
    </row>
    <row r="48" spans="1:66" s="59" customFormat="1" ht="18">
      <c r="A48" s="74"/>
      <c r="B48" s="75"/>
      <c r="C48" s="75"/>
      <c r="D48" s="76"/>
      <c r="E48" s="77"/>
      <c r="F48" s="77"/>
      <c r="G48" s="78"/>
      <c r="H48" s="79"/>
      <c r="I48" s="80"/>
      <c r="J48" s="81"/>
      <c r="K48" s="56"/>
      <c r="L48" s="56"/>
      <c r="M48" s="56"/>
      <c r="N48" s="56"/>
      <c r="O48" s="56"/>
      <c r="P48" s="56"/>
      <c r="Q48" s="56"/>
      <c r="R48" s="56"/>
      <c r="S48" s="56"/>
      <c r="T48" s="56"/>
      <c r="U48" s="56"/>
      <c r="V48" s="56"/>
      <c r="W48" s="56"/>
      <c r="X48" s="56"/>
      <c r="Y48" s="56"/>
      <c r="Z48" s="56"/>
      <c r="AA48" s="56"/>
      <c r="AB48" s="56"/>
      <c r="AC48" s="56"/>
      <c r="AD48" s="56"/>
      <c r="AE48" s="56"/>
      <c r="AF48" s="56"/>
      <c r="AG48" s="56"/>
      <c r="AH48" s="56"/>
      <c r="AI48" s="56"/>
      <c r="AJ48" s="56"/>
      <c r="AK48" s="56"/>
      <c r="AL48" s="56"/>
      <c r="AM48" s="56"/>
      <c r="AN48" s="56"/>
      <c r="AO48" s="56"/>
      <c r="AP48" s="56"/>
      <c r="AQ48" s="56"/>
      <c r="AR48" s="56"/>
      <c r="AS48" s="56"/>
      <c r="AT48" s="56"/>
      <c r="AU48" s="56"/>
      <c r="AV48" s="56"/>
      <c r="AW48" s="56"/>
      <c r="AX48" s="56"/>
      <c r="AY48" s="56"/>
      <c r="AZ48" s="56"/>
      <c r="BA48" s="56"/>
      <c r="BB48" s="56"/>
      <c r="BC48" s="56"/>
      <c r="BD48" s="56"/>
      <c r="BE48" s="56"/>
      <c r="BF48" s="56"/>
      <c r="BG48" s="56"/>
      <c r="BH48" s="56"/>
      <c r="BI48" s="56"/>
      <c r="BJ48" s="56"/>
      <c r="BK48" s="56"/>
      <c r="BL48" s="56"/>
      <c r="BM48" s="56"/>
      <c r="BN48" s="56"/>
    </row>
    <row r="49" spans="1:66" s="59" customFormat="1" ht="18">
      <c r="A49" s="74"/>
      <c r="B49" s="75"/>
      <c r="C49" s="75"/>
      <c r="D49" s="76"/>
      <c r="E49" s="77"/>
      <c r="F49" s="77"/>
      <c r="G49" s="78"/>
      <c r="H49" s="79"/>
      <c r="I49" s="80"/>
      <c r="J49" s="81"/>
      <c r="K49" s="56"/>
      <c r="L49" s="56"/>
      <c r="M49" s="56"/>
      <c r="N49" s="56"/>
      <c r="O49" s="56"/>
      <c r="P49" s="56"/>
      <c r="Q49" s="56"/>
      <c r="R49" s="56"/>
      <c r="S49" s="56"/>
      <c r="T49" s="56"/>
      <c r="U49" s="56"/>
      <c r="V49" s="56"/>
      <c r="W49" s="56"/>
      <c r="X49" s="56"/>
      <c r="Y49" s="56"/>
      <c r="Z49" s="56"/>
      <c r="AA49" s="56"/>
      <c r="AB49" s="56"/>
      <c r="AC49" s="56"/>
      <c r="AD49" s="56"/>
      <c r="AE49" s="56"/>
      <c r="AF49" s="56"/>
      <c r="AG49" s="56"/>
      <c r="AH49" s="56"/>
      <c r="AI49" s="56"/>
      <c r="AJ49" s="56"/>
      <c r="AK49" s="56"/>
      <c r="AL49" s="56"/>
      <c r="AM49" s="56"/>
      <c r="AN49" s="56"/>
      <c r="AO49" s="56"/>
      <c r="AP49" s="56"/>
      <c r="AQ49" s="56"/>
      <c r="AR49" s="56"/>
      <c r="AS49" s="56"/>
      <c r="AT49" s="56"/>
      <c r="AU49" s="56"/>
      <c r="AV49" s="56"/>
      <c r="AW49" s="56"/>
      <c r="AX49" s="56"/>
      <c r="AY49" s="56"/>
      <c r="AZ49" s="56"/>
      <c r="BA49" s="56"/>
      <c r="BB49" s="56"/>
      <c r="BC49" s="56"/>
      <c r="BD49" s="56"/>
      <c r="BE49" s="56"/>
      <c r="BF49" s="56"/>
      <c r="BG49" s="56"/>
      <c r="BH49" s="56"/>
      <c r="BI49" s="56"/>
      <c r="BJ49" s="56"/>
      <c r="BK49" s="56"/>
      <c r="BL49" s="56"/>
      <c r="BM49" s="56"/>
      <c r="BN49" s="56"/>
    </row>
    <row r="50" spans="1:66" s="59" customFormat="1" ht="18">
      <c r="A50" s="74"/>
      <c r="B50" s="75"/>
      <c r="C50" s="75"/>
      <c r="D50" s="76"/>
      <c r="E50" s="77"/>
      <c r="F50" s="77"/>
      <c r="G50" s="78"/>
      <c r="H50" s="79"/>
      <c r="I50" s="80"/>
      <c r="J50" s="81"/>
      <c r="K50" s="56"/>
      <c r="L50" s="56"/>
      <c r="M50" s="56"/>
      <c r="N50" s="56"/>
      <c r="O50" s="56"/>
      <c r="P50" s="56"/>
      <c r="Q50" s="56"/>
      <c r="R50" s="56"/>
      <c r="S50" s="56"/>
      <c r="T50" s="56"/>
      <c r="U50" s="56"/>
      <c r="V50" s="56"/>
      <c r="W50" s="56"/>
      <c r="X50" s="56"/>
      <c r="Y50" s="56"/>
      <c r="Z50" s="56"/>
      <c r="AA50" s="56"/>
      <c r="AB50" s="56"/>
      <c r="AC50" s="56"/>
      <c r="AD50" s="56"/>
      <c r="AE50" s="56"/>
      <c r="AF50" s="56"/>
      <c r="AG50" s="56"/>
      <c r="AH50" s="56"/>
      <c r="AI50" s="56"/>
      <c r="AJ50" s="56"/>
      <c r="AK50" s="56"/>
      <c r="AL50" s="56"/>
      <c r="AM50" s="56"/>
      <c r="AN50" s="56"/>
      <c r="AO50" s="56"/>
      <c r="AP50" s="56"/>
      <c r="AQ50" s="56"/>
      <c r="AR50" s="56"/>
      <c r="AS50" s="56"/>
      <c r="AT50" s="56"/>
      <c r="AU50" s="56"/>
      <c r="AV50" s="56"/>
      <c r="AW50" s="56"/>
      <c r="AX50" s="56"/>
      <c r="AY50" s="56"/>
      <c r="AZ50" s="56"/>
      <c r="BA50" s="56"/>
      <c r="BB50" s="56"/>
      <c r="BC50" s="56"/>
      <c r="BD50" s="56"/>
      <c r="BE50" s="56"/>
      <c r="BF50" s="56"/>
      <c r="BG50" s="56"/>
      <c r="BH50" s="56"/>
      <c r="BI50" s="56"/>
      <c r="BJ50" s="56"/>
      <c r="BK50" s="56"/>
      <c r="BL50" s="56"/>
      <c r="BM50" s="56"/>
      <c r="BN50" s="56"/>
    </row>
    <row r="51" spans="1:66" s="59" customFormat="1" ht="18">
      <c r="A51" s="74"/>
      <c r="B51" s="75"/>
      <c r="C51" s="75"/>
      <c r="D51" s="76"/>
      <c r="E51" s="77"/>
      <c r="F51" s="77"/>
      <c r="G51" s="78"/>
      <c r="H51" s="79"/>
      <c r="I51" s="80"/>
      <c r="J51" s="81"/>
      <c r="K51" s="56"/>
      <c r="L51" s="56"/>
      <c r="M51" s="56"/>
      <c r="N51" s="56"/>
      <c r="O51" s="56"/>
      <c r="P51" s="56"/>
      <c r="Q51" s="56"/>
      <c r="R51" s="56"/>
      <c r="S51" s="56"/>
      <c r="T51" s="56"/>
      <c r="U51" s="56"/>
      <c r="V51" s="56"/>
      <c r="W51" s="56"/>
      <c r="X51" s="56"/>
      <c r="Y51" s="56"/>
      <c r="Z51" s="56"/>
      <c r="AA51" s="56"/>
      <c r="AB51" s="56"/>
      <c r="AC51" s="56"/>
      <c r="AD51" s="56"/>
      <c r="AE51" s="56"/>
      <c r="AF51" s="56"/>
      <c r="AG51" s="56"/>
      <c r="AH51" s="56"/>
      <c r="AI51" s="56"/>
      <c r="AJ51" s="56"/>
      <c r="AK51" s="56"/>
      <c r="AL51" s="56"/>
      <c r="AM51" s="56"/>
      <c r="AN51" s="56"/>
      <c r="AO51" s="56"/>
      <c r="AP51" s="56"/>
      <c r="AQ51" s="56"/>
      <c r="AR51" s="56"/>
      <c r="AS51" s="56"/>
      <c r="AT51" s="56"/>
      <c r="AU51" s="56"/>
      <c r="AV51" s="56"/>
      <c r="AW51" s="56"/>
      <c r="AX51" s="56"/>
      <c r="AY51" s="56"/>
      <c r="AZ51" s="56"/>
      <c r="BA51" s="56"/>
      <c r="BB51" s="56"/>
      <c r="BC51" s="56"/>
      <c r="BD51" s="56"/>
      <c r="BE51" s="56"/>
      <c r="BF51" s="56"/>
      <c r="BG51" s="56"/>
      <c r="BH51" s="56"/>
      <c r="BI51" s="56"/>
      <c r="BJ51" s="56"/>
      <c r="BK51" s="56"/>
      <c r="BL51" s="56"/>
      <c r="BM51" s="56"/>
      <c r="BN51" s="56"/>
    </row>
    <row r="52" spans="1:66" s="88" customFormat="1" ht="18">
      <c r="A52" s="82" t="s">
        <v>102</v>
      </c>
      <c r="B52" s="83"/>
      <c r="C52" s="84"/>
      <c r="D52" s="84"/>
      <c r="E52" s="85"/>
      <c r="F52" s="85"/>
      <c r="G52" s="86"/>
      <c r="H52" s="86"/>
      <c r="I52" s="86"/>
      <c r="J52" s="87"/>
      <c r="K52" s="56"/>
      <c r="L52" s="56"/>
      <c r="M52" s="56"/>
      <c r="N52" s="56"/>
      <c r="O52" s="56"/>
      <c r="P52" s="56"/>
      <c r="Q52" s="56"/>
      <c r="R52" s="56"/>
      <c r="S52" s="56"/>
      <c r="T52" s="56"/>
      <c r="U52" s="56"/>
      <c r="V52" s="56"/>
      <c r="W52" s="56"/>
      <c r="X52" s="56"/>
      <c r="Y52" s="56"/>
      <c r="Z52" s="56"/>
      <c r="AA52" s="56"/>
      <c r="AB52" s="56"/>
      <c r="AC52" s="56"/>
      <c r="AD52" s="56"/>
      <c r="AE52" s="56"/>
      <c r="AF52" s="56"/>
      <c r="AG52" s="56"/>
      <c r="AH52" s="56"/>
      <c r="AI52" s="56"/>
      <c r="AJ52" s="56"/>
      <c r="AK52" s="56"/>
      <c r="AL52" s="56"/>
      <c r="AM52" s="56"/>
      <c r="AN52" s="56"/>
      <c r="AO52" s="56"/>
      <c r="AP52" s="56"/>
      <c r="AQ52" s="56"/>
      <c r="AR52" s="56"/>
      <c r="AS52" s="56"/>
      <c r="AT52" s="56"/>
      <c r="AU52" s="56"/>
      <c r="AV52" s="56"/>
      <c r="AW52" s="56"/>
      <c r="AX52" s="56"/>
      <c r="AY52" s="56"/>
      <c r="AZ52" s="56"/>
      <c r="BA52" s="56"/>
      <c r="BB52" s="56"/>
      <c r="BC52" s="56"/>
      <c r="BD52" s="56"/>
      <c r="BE52" s="56"/>
      <c r="BF52" s="56"/>
      <c r="BG52" s="56"/>
      <c r="BH52" s="56"/>
      <c r="BI52" s="56"/>
      <c r="BJ52" s="56"/>
      <c r="BK52" s="56"/>
      <c r="BL52" s="56"/>
      <c r="BM52" s="56"/>
      <c r="BN52" s="56"/>
    </row>
    <row r="53" spans="1:66" s="59" customFormat="1" ht="18">
      <c r="A53" s="89" t="s">
        <v>103</v>
      </c>
      <c r="B53" s="90"/>
      <c r="C53" s="90"/>
      <c r="D53" s="90"/>
      <c r="E53" s="91"/>
      <c r="F53" s="91"/>
      <c r="G53" s="90"/>
      <c r="H53" s="90"/>
      <c r="I53" s="90"/>
      <c r="J53" s="87"/>
      <c r="K53" s="56"/>
      <c r="L53" s="56"/>
      <c r="M53" s="56"/>
      <c r="N53" s="56"/>
      <c r="O53" s="56"/>
      <c r="P53" s="56"/>
      <c r="Q53" s="56"/>
      <c r="R53" s="56"/>
      <c r="S53" s="56"/>
      <c r="T53" s="56"/>
      <c r="U53" s="56"/>
      <c r="V53" s="56"/>
      <c r="W53" s="56"/>
      <c r="X53" s="56"/>
      <c r="Y53" s="56"/>
      <c r="Z53" s="56"/>
      <c r="AA53" s="56"/>
      <c r="AB53" s="56"/>
      <c r="AC53" s="56"/>
      <c r="AD53" s="56"/>
      <c r="AE53" s="56"/>
      <c r="AF53" s="56"/>
      <c r="AG53" s="56"/>
      <c r="AH53" s="56"/>
      <c r="AI53" s="56"/>
      <c r="AJ53" s="56"/>
      <c r="AK53" s="56"/>
      <c r="AL53" s="56"/>
      <c r="AM53" s="56"/>
      <c r="AN53" s="56"/>
      <c r="AO53" s="56"/>
      <c r="AP53" s="56"/>
      <c r="AQ53" s="56"/>
      <c r="AR53" s="56"/>
      <c r="AS53" s="56"/>
      <c r="AT53" s="56"/>
      <c r="AU53" s="56"/>
      <c r="AV53" s="56"/>
      <c r="AW53" s="56"/>
      <c r="AX53" s="56"/>
      <c r="AY53" s="56"/>
      <c r="AZ53" s="56"/>
      <c r="BA53" s="56"/>
      <c r="BB53" s="56"/>
      <c r="BC53" s="56"/>
      <c r="BD53" s="56"/>
      <c r="BE53" s="56"/>
      <c r="BF53" s="56"/>
      <c r="BG53" s="56"/>
      <c r="BH53" s="56"/>
      <c r="BI53" s="56"/>
      <c r="BJ53" s="56"/>
      <c r="BK53" s="56"/>
      <c r="BL53" s="56"/>
      <c r="BM53" s="56"/>
      <c r="BN53" s="56"/>
    </row>
    <row r="54" spans="1:66" s="59" customFormat="1" ht="18">
      <c r="A54" s="92" t="str">
        <f>IF(ISERROR(VALUE(SUBSTITUTE(prevWBS,".",""))),"1",IF(ISERROR(FIND("`",SUBSTITUTE(prevWBS,".","`",1))),TEXT(VALUE(prevWBS)+1,"#"),TEXT(VALUE(LEFT(prevWBS,FIND("`",SUBSTITUTE(prevWBS,".","`",1))-1))+1,"#")))</f>
        <v>1</v>
      </c>
      <c r="B54" s="93" t="s">
        <v>104</v>
      </c>
      <c r="C54" s="94"/>
      <c r="D54" s="51"/>
      <c r="E54" s="61"/>
      <c r="F54" s="95" t="str">
        <f>IF(ISBLANK(E54)," - ",IF(G54=0,E54,E54+G54-1))</f>
        <v xml:space="preserve"> - </v>
      </c>
      <c r="G54" s="52"/>
      <c r="H54" s="53"/>
      <c r="I54" s="54" t="str">
        <f>IF(OR(F54=0,E54=0)," - ",NETWORKDAYS(E54,F54))</f>
        <v xml:space="preserve"> - </v>
      </c>
      <c r="J54" s="55"/>
      <c r="K54" s="56"/>
      <c r="L54" s="56"/>
      <c r="M54" s="56"/>
      <c r="N54" s="56"/>
      <c r="O54" s="56"/>
      <c r="P54" s="56"/>
      <c r="Q54" s="56"/>
      <c r="R54" s="56"/>
      <c r="S54" s="56"/>
      <c r="T54" s="56"/>
      <c r="U54" s="56"/>
      <c r="V54" s="56"/>
      <c r="W54" s="56"/>
      <c r="X54" s="56"/>
      <c r="Y54" s="56"/>
      <c r="Z54" s="56"/>
      <c r="AA54" s="56"/>
      <c r="AB54" s="56"/>
      <c r="AC54" s="56"/>
      <c r="AD54" s="56"/>
      <c r="AE54" s="56"/>
      <c r="AF54" s="56"/>
      <c r="AG54" s="56"/>
      <c r="AH54" s="56"/>
      <c r="AI54" s="56"/>
      <c r="AJ54" s="56"/>
      <c r="AK54" s="56"/>
      <c r="AL54" s="56"/>
      <c r="AM54" s="56"/>
      <c r="AN54" s="56"/>
      <c r="AO54" s="56"/>
      <c r="AP54" s="56"/>
      <c r="AQ54" s="56"/>
      <c r="AR54" s="56"/>
      <c r="AS54" s="56"/>
      <c r="AT54" s="56"/>
      <c r="AU54" s="56"/>
      <c r="AV54" s="56"/>
      <c r="AW54" s="56"/>
      <c r="AX54" s="56"/>
      <c r="AY54" s="56"/>
      <c r="AZ54" s="56"/>
      <c r="BA54" s="56"/>
      <c r="BB54" s="56"/>
      <c r="BC54" s="56"/>
      <c r="BD54" s="56"/>
      <c r="BE54" s="56"/>
      <c r="BF54" s="56"/>
      <c r="BG54" s="56"/>
      <c r="BH54" s="56"/>
      <c r="BI54" s="56"/>
      <c r="BJ54" s="56"/>
      <c r="BK54" s="56"/>
      <c r="BL54" s="56"/>
      <c r="BM54" s="56"/>
      <c r="BN54" s="56"/>
    </row>
    <row r="55" spans="1:66" s="59" customFormat="1" ht="18">
      <c r="A55" s="4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55" s="50" t="s">
        <v>105</v>
      </c>
      <c r="C55" s="50"/>
      <c r="D55" s="51"/>
      <c r="E55" s="61"/>
      <c r="F55" s="95" t="str">
        <f>IF(ISBLANK(E55)," - ",IF(G55=0,E55,E55+G55-1))</f>
        <v xml:space="preserve"> - </v>
      </c>
      <c r="G55" s="52"/>
      <c r="H55" s="53"/>
      <c r="I55" s="54" t="str">
        <f>IF(OR(F55=0,E55=0)," - ",NETWORKDAYS(E55,F55))</f>
        <v xml:space="preserve"> - </v>
      </c>
      <c r="J55" s="55"/>
      <c r="K55" s="56"/>
      <c r="L55" s="56"/>
      <c r="M55" s="56"/>
      <c r="N55" s="56"/>
      <c r="O55" s="56"/>
      <c r="P55" s="56"/>
      <c r="Q55" s="56"/>
      <c r="R55" s="56"/>
      <c r="S55" s="56"/>
      <c r="T55" s="56"/>
      <c r="U55" s="56"/>
      <c r="V55" s="56"/>
      <c r="W55" s="56"/>
      <c r="X55" s="56"/>
      <c r="Y55" s="56"/>
      <c r="Z55" s="56"/>
      <c r="AA55" s="56"/>
      <c r="AB55" s="56"/>
      <c r="AC55" s="56"/>
      <c r="AD55" s="56"/>
      <c r="AE55" s="56"/>
      <c r="AF55" s="56"/>
      <c r="AG55" s="56"/>
      <c r="AH55" s="56"/>
      <c r="AI55" s="56"/>
      <c r="AJ55" s="56"/>
      <c r="AK55" s="56"/>
      <c r="AL55" s="56"/>
      <c r="AM55" s="56"/>
      <c r="AN55" s="56"/>
      <c r="AO55" s="56"/>
      <c r="AP55" s="56"/>
      <c r="AQ55" s="56"/>
      <c r="AR55" s="56"/>
      <c r="AS55" s="56"/>
      <c r="AT55" s="56"/>
      <c r="AU55" s="56"/>
      <c r="AV55" s="56"/>
      <c r="AW55" s="56"/>
      <c r="AX55" s="56"/>
      <c r="AY55" s="56"/>
      <c r="AZ55" s="56"/>
      <c r="BA55" s="56"/>
      <c r="BB55" s="56"/>
      <c r="BC55" s="56"/>
      <c r="BD55" s="56"/>
      <c r="BE55" s="56"/>
      <c r="BF55" s="56"/>
      <c r="BG55" s="56"/>
      <c r="BH55" s="56"/>
      <c r="BI55" s="56"/>
      <c r="BJ55" s="56"/>
      <c r="BK55" s="56"/>
      <c r="BL55" s="56"/>
      <c r="BM55" s="56"/>
      <c r="BN55" s="56"/>
    </row>
    <row r="56" spans="1:66" s="59" customFormat="1" ht="18">
      <c r="A56" s="4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56" s="60" t="s">
        <v>106</v>
      </c>
      <c r="C56" s="50"/>
      <c r="D56" s="51"/>
      <c r="E56" s="61"/>
      <c r="F56" s="95" t="str">
        <f>IF(ISBLANK(E56)," - ",IF(G56=0,E56,E56+G56-1))</f>
        <v xml:space="preserve"> - </v>
      </c>
      <c r="G56" s="52"/>
      <c r="H56" s="53"/>
      <c r="I56" s="54" t="str">
        <f>IF(OR(F56=0,E56=0)," - ",NETWORKDAYS(E56,F56))</f>
        <v xml:space="preserve"> - </v>
      </c>
      <c r="J56" s="55"/>
      <c r="K56" s="56"/>
      <c r="L56" s="56"/>
      <c r="M56" s="56"/>
      <c r="N56" s="56"/>
      <c r="O56" s="56"/>
      <c r="P56" s="56"/>
      <c r="Q56" s="56"/>
      <c r="R56" s="56"/>
      <c r="S56" s="56"/>
      <c r="T56" s="56"/>
      <c r="U56" s="56"/>
      <c r="V56" s="56"/>
      <c r="W56" s="56"/>
      <c r="X56" s="56"/>
      <c r="Y56" s="56"/>
      <c r="Z56" s="56"/>
      <c r="AA56" s="56"/>
      <c r="AB56" s="56"/>
      <c r="AC56" s="56"/>
      <c r="AD56" s="56"/>
      <c r="AE56" s="56"/>
      <c r="AF56" s="56"/>
      <c r="AG56" s="56"/>
      <c r="AH56" s="56"/>
      <c r="AI56" s="56"/>
      <c r="AJ56" s="56"/>
      <c r="AK56" s="56"/>
      <c r="AL56" s="56"/>
      <c r="AM56" s="56"/>
      <c r="AN56" s="56"/>
      <c r="AO56" s="56"/>
      <c r="AP56" s="56"/>
      <c r="AQ56" s="56"/>
      <c r="AR56" s="56"/>
      <c r="AS56" s="56"/>
      <c r="AT56" s="56"/>
      <c r="AU56" s="56"/>
      <c r="AV56" s="56"/>
      <c r="AW56" s="56"/>
      <c r="AX56" s="56"/>
      <c r="AY56" s="56"/>
      <c r="AZ56" s="56"/>
      <c r="BA56" s="56"/>
      <c r="BB56" s="56"/>
      <c r="BC56" s="56"/>
      <c r="BD56" s="56"/>
      <c r="BE56" s="56"/>
      <c r="BF56" s="56"/>
      <c r="BG56" s="56"/>
      <c r="BH56" s="56"/>
      <c r="BI56" s="56"/>
      <c r="BJ56" s="56"/>
      <c r="BK56" s="56"/>
      <c r="BL56" s="56"/>
      <c r="BM56" s="56"/>
      <c r="BN56" s="56"/>
    </row>
    <row r="57" spans="1:66" s="59" customFormat="1" ht="18">
      <c r="A57" s="49"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57" s="60" t="s">
        <v>107</v>
      </c>
      <c r="C57" s="50"/>
      <c r="D57" s="51"/>
      <c r="E57" s="61"/>
      <c r="F57" s="95" t="str">
        <f>IF(ISBLANK(E57)," - ",IF(G57=0,E57,E57+G57-1))</f>
        <v xml:space="preserve"> - </v>
      </c>
      <c r="G57" s="52"/>
      <c r="H57" s="53"/>
      <c r="I57" s="54" t="str">
        <f>IF(OR(F57=0,E57=0)," - ",NETWORKDAYS(E57,F57))</f>
        <v xml:space="preserve"> - </v>
      </c>
      <c r="J57" s="55"/>
      <c r="K57" s="56"/>
      <c r="L57" s="56"/>
      <c r="M57" s="56"/>
      <c r="N57" s="56"/>
      <c r="O57" s="56"/>
      <c r="P57" s="56"/>
      <c r="Q57" s="56"/>
      <c r="R57" s="56"/>
      <c r="S57" s="56"/>
      <c r="T57" s="56"/>
      <c r="U57" s="56"/>
      <c r="V57" s="56"/>
      <c r="W57" s="56"/>
      <c r="X57" s="56"/>
      <c r="Y57" s="56"/>
      <c r="Z57" s="56"/>
      <c r="AA57" s="56"/>
      <c r="AB57" s="56"/>
      <c r="AC57" s="56"/>
      <c r="AD57" s="56"/>
      <c r="AE57" s="56"/>
      <c r="AF57" s="56"/>
      <c r="AG57" s="56"/>
      <c r="AH57" s="56"/>
      <c r="AI57" s="56"/>
      <c r="AJ57" s="56"/>
      <c r="AK57" s="56"/>
      <c r="AL57" s="56"/>
      <c r="AM57" s="56"/>
      <c r="AN57" s="56"/>
      <c r="AO57" s="56"/>
      <c r="AP57" s="56"/>
      <c r="AQ57" s="56"/>
      <c r="AR57" s="56"/>
      <c r="AS57" s="56"/>
      <c r="AT57" s="56"/>
      <c r="AU57" s="56"/>
      <c r="AV57" s="56"/>
      <c r="AW57" s="56"/>
      <c r="AX57" s="56"/>
      <c r="AY57" s="56"/>
      <c r="AZ57" s="56"/>
      <c r="BA57" s="56"/>
      <c r="BB57" s="56"/>
      <c r="BC57" s="56"/>
      <c r="BD57" s="56"/>
      <c r="BE57" s="56"/>
      <c r="BF57" s="56"/>
      <c r="BG57" s="56"/>
      <c r="BH57" s="56"/>
      <c r="BI57" s="56"/>
      <c r="BJ57" s="56"/>
      <c r="BK57" s="56"/>
      <c r="BL57" s="56"/>
      <c r="BM57" s="56"/>
      <c r="BN57" s="56"/>
    </row>
    <row r="58" spans="1:66" s="98" customFormat="1">
      <c r="A58" s="96"/>
      <c r="B58" s="97"/>
      <c r="C58" s="97"/>
      <c r="D58" s="97"/>
      <c r="E58" s="97"/>
      <c r="F58" s="97"/>
      <c r="G58" s="97"/>
      <c r="H58" s="97"/>
      <c r="I58" s="97"/>
      <c r="J58" s="97"/>
      <c r="K58" s="97"/>
      <c r="L58" s="97"/>
      <c r="M58" s="97"/>
      <c r="N58" s="97"/>
      <c r="O58" s="97"/>
      <c r="P58" s="97"/>
      <c r="Q58" s="97"/>
      <c r="R58" s="97"/>
      <c r="S58" s="97"/>
      <c r="T58" s="97"/>
      <c r="U58" s="97"/>
      <c r="V58" s="97"/>
      <c r="W58" s="97"/>
      <c r="X58" s="97"/>
      <c r="Y58" s="97"/>
      <c r="Z58" s="97"/>
      <c r="AA58" s="97"/>
      <c r="AB58" s="97"/>
      <c r="AC58" s="97"/>
      <c r="AD58" s="97"/>
      <c r="AE58" s="97"/>
      <c r="AF58" s="97"/>
      <c r="AG58" s="97"/>
      <c r="AH58" s="97"/>
      <c r="AI58" s="97"/>
      <c r="AJ58" s="97"/>
      <c r="AK58" s="97"/>
      <c r="AL58" s="97"/>
      <c r="AM58" s="97"/>
      <c r="AN58" s="97"/>
      <c r="AO58" s="97"/>
      <c r="AP58" s="97"/>
      <c r="AQ58" s="97"/>
      <c r="AR58" s="97"/>
      <c r="AS58" s="97"/>
      <c r="AT58" s="97"/>
      <c r="AU58" s="97"/>
      <c r="AV58" s="97"/>
      <c r="AW58" s="97"/>
      <c r="AX58" s="97"/>
      <c r="AY58" s="97"/>
      <c r="AZ58" s="97"/>
      <c r="BA58" s="97"/>
      <c r="BB58" s="97"/>
      <c r="BC58" s="97"/>
      <c r="BD58" s="97"/>
      <c r="BE58" s="97"/>
      <c r="BF58" s="97"/>
      <c r="BG58" s="97"/>
      <c r="BH58" s="97"/>
      <c r="BI58" s="97"/>
      <c r="BJ58" s="97"/>
      <c r="BK58" s="97"/>
      <c r="BL58" s="97"/>
      <c r="BM58" s="97"/>
      <c r="BN58" s="97"/>
    </row>
  </sheetData>
  <mergeCells count="19">
    <mergeCell ref="K1:AE1"/>
    <mergeCell ref="C4:E4"/>
    <mergeCell ref="K4:Q4"/>
    <mergeCell ref="R4:X4"/>
    <mergeCell ref="Y4:AE4"/>
    <mergeCell ref="AF4:AL4"/>
    <mergeCell ref="AM4:AS4"/>
    <mergeCell ref="AT4:AZ4"/>
    <mergeCell ref="BA4:BG4"/>
    <mergeCell ref="BH4:BN4"/>
    <mergeCell ref="AM5:AS5"/>
    <mergeCell ref="AT5:AZ5"/>
    <mergeCell ref="BA5:BG5"/>
    <mergeCell ref="BH5:BN5"/>
    <mergeCell ref="C5:E5"/>
    <mergeCell ref="K5:Q5"/>
    <mergeCell ref="R5:X5"/>
    <mergeCell ref="Y5:AE5"/>
    <mergeCell ref="AF5:AL5"/>
  </mergeCells>
  <conditionalFormatting sqref="H8:H57">
    <cfRule type="dataBar" priority="2">
      <dataBar>
        <cfvo type="num" val="0"/>
        <cfvo type="num" val="1"/>
        <color rgb="FF7BC581"/>
      </dataBar>
      <extLst>
        <ext xmlns:x14="http://schemas.microsoft.com/office/spreadsheetml/2009/9/main" uri="{B025F937-C7B1-47D3-B67F-A62EFF666E3E}">
          <x14:id>{854566F6-B6C3-4C29-A06E-50D67370C0D2}</x14:id>
        </ext>
      </extLst>
    </cfRule>
  </conditionalFormatting>
  <conditionalFormatting sqref="K6:BN7">
    <cfRule type="expression" dxfId="19" priority="3">
      <formula>K$6=TODAY()</formula>
    </cfRule>
  </conditionalFormatting>
  <conditionalFormatting sqref="K8:BN57">
    <cfRule type="expression" dxfId="18" priority="4">
      <formula>AND($E8&lt;=K$6,ROUNDDOWN(($F8-$E8+1)*$H8,0)+$E8-1&gt;=K$6)</formula>
    </cfRule>
    <cfRule type="expression" dxfId="17" priority="5">
      <formula>AND(NOT(ISBLANK($E8)),$E8&lt;=K$6,$F8&gt;=K$6)</formula>
    </cfRule>
  </conditionalFormatting>
  <conditionalFormatting sqref="K6:BN57">
    <cfRule type="expression" dxfId="16" priority="6">
      <formula>K$6=TODAY()</formula>
    </cfRule>
  </conditionalFormatting>
  <dataValidations count="1">
    <dataValidation operator="equal" allowBlank="1" showInputMessage="1" promptTitle="Display Week" prompt="Enter the week number to display first in the Gantt Chart. The weeks are numbered starting from the week containing the Project Start Date." sqref="H4" xr:uid="{00000000-0002-0000-0100-000000000000}">
      <formula1>0</formula1>
      <formula2>0</formula2>
    </dataValidation>
  </dataValidations>
  <pageMargins left="0.25" right="0.25" top="0.5" bottom="0.5" header="0.51180555555555496" footer="0.51180555555555496"/>
  <pageSetup firstPageNumber="0" fitToHeight="0" orientation="landscape" horizontalDpi="300" verticalDpi="300"/>
  <drawing r:id="rId1"/>
  <extLst>
    <ext xmlns:x14="http://schemas.microsoft.com/office/spreadsheetml/2009/9/main" uri="{78C0D931-6437-407d-A8EE-F0AAD7539E65}">
      <x14:conditionalFormattings>
        <x14:conditionalFormatting xmlns:xm="http://schemas.microsoft.com/office/excel/2006/main">
          <x14:cfRule type="dataBar" id="{854566F6-B6C3-4C29-A06E-50D67370C0D2}">
            <x14:dataBar gradient="0">
              <x14:cfvo type="num">
                <xm:f>0</xm:f>
              </x14:cfvo>
              <x14:cfvo type="num">
                <xm:f>1</xm:f>
              </x14:cfvo>
              <x14:negativeFillColor rgb="FFFF0000"/>
              <x14:axisColor rgb="FF000000"/>
            </x14:dataBar>
          </x14:cfRule>
          <xm:sqref>H8:H57</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L94"/>
  <sheetViews>
    <sheetView showGridLines="0" topLeftCell="A55" zoomScale="85" zoomScaleNormal="85" workbookViewId="0">
      <selection activeCell="B66" sqref="B66"/>
    </sheetView>
  </sheetViews>
  <sheetFormatPr baseColWidth="10" defaultColWidth="11.6640625" defaultRowHeight="13"/>
  <cols>
    <col min="1" max="1" width="5.5" style="110" customWidth="1"/>
    <col min="2" max="2" width="90.5" style="110" customWidth="1"/>
    <col min="3" max="3" width="16.5" style="110" customWidth="1"/>
    <col min="4" max="64" width="8.83203125" style="110" customWidth="1"/>
  </cols>
  <sheetData>
    <row r="1" spans="1:64" ht="30" customHeight="1">
      <c r="A1" s="111" t="s">
        <v>130</v>
      </c>
      <c r="B1" s="112"/>
      <c r="C1" s="113"/>
    </row>
    <row r="2" spans="1:64" ht="14">
      <c r="A2" s="114" t="s">
        <v>131</v>
      </c>
      <c r="B2" s="115"/>
      <c r="C2" s="116"/>
    </row>
    <row r="3" spans="1:64">
      <c r="A3" s="116"/>
      <c r="B3" s="115"/>
      <c r="C3" s="116"/>
    </row>
    <row r="4" spans="1:64" ht="18">
      <c r="A4" s="117" t="s">
        <v>132</v>
      </c>
      <c r="B4" s="118"/>
      <c r="C4" s="116"/>
      <c r="D4" s="116"/>
      <c r="E4" s="116"/>
      <c r="F4" s="116"/>
      <c r="G4" s="116"/>
      <c r="H4" s="116"/>
      <c r="I4" s="116"/>
      <c r="J4" s="116"/>
      <c r="K4" s="116"/>
      <c r="L4" s="116"/>
      <c r="M4" s="116"/>
      <c r="N4" s="116"/>
      <c r="O4" s="116"/>
      <c r="P4" s="116"/>
      <c r="Q4" s="116"/>
      <c r="R4" s="116"/>
      <c r="S4" s="116"/>
      <c r="T4" s="116"/>
      <c r="U4" s="116"/>
      <c r="V4" s="116"/>
      <c r="W4" s="116"/>
      <c r="X4" s="116"/>
      <c r="Y4" s="116"/>
      <c r="Z4" s="116"/>
      <c r="AA4" s="116"/>
      <c r="AB4" s="116"/>
      <c r="AC4" s="116"/>
      <c r="AD4" s="116"/>
      <c r="AE4" s="116"/>
      <c r="AF4" s="116"/>
      <c r="AG4" s="116"/>
      <c r="AH4" s="116"/>
      <c r="AI4" s="116"/>
      <c r="AJ4" s="116"/>
      <c r="AK4" s="116"/>
      <c r="AL4" s="116"/>
      <c r="AM4" s="116"/>
      <c r="AN4" s="116"/>
      <c r="AO4" s="116"/>
      <c r="AP4" s="116"/>
      <c r="AQ4" s="116"/>
      <c r="AR4" s="116"/>
      <c r="AS4" s="116"/>
      <c r="AT4" s="116"/>
      <c r="AU4" s="116"/>
      <c r="AV4" s="116"/>
      <c r="AW4" s="116"/>
      <c r="AX4" s="116"/>
      <c r="AY4" s="116"/>
      <c r="AZ4" s="116"/>
      <c r="BA4" s="116"/>
      <c r="BB4" s="116"/>
      <c r="BC4" s="116"/>
      <c r="BD4" s="116"/>
      <c r="BE4" s="116"/>
      <c r="BF4" s="116"/>
      <c r="BG4" s="116"/>
      <c r="BH4" s="116"/>
      <c r="BI4" s="116"/>
      <c r="BJ4" s="116"/>
      <c r="BK4" s="116"/>
      <c r="BL4" s="116"/>
    </row>
    <row r="5" spans="1:64" ht="60">
      <c r="A5" s="116"/>
      <c r="B5" s="119" t="s">
        <v>133</v>
      </c>
      <c r="C5" s="116"/>
      <c r="D5" s="116"/>
      <c r="E5" s="116"/>
      <c r="F5" s="116"/>
      <c r="G5" s="116"/>
      <c r="H5" s="116"/>
      <c r="I5" s="116"/>
      <c r="J5" s="116"/>
      <c r="K5" s="116"/>
      <c r="L5" s="116"/>
      <c r="M5" s="116"/>
      <c r="N5" s="116"/>
      <c r="O5" s="116"/>
      <c r="P5" s="116"/>
      <c r="Q5" s="116"/>
      <c r="R5" s="116"/>
      <c r="S5" s="116"/>
      <c r="T5" s="116"/>
      <c r="U5" s="116"/>
      <c r="V5" s="116"/>
      <c r="W5" s="116"/>
      <c r="X5" s="116"/>
      <c r="Y5" s="116"/>
      <c r="Z5" s="116"/>
      <c r="AA5" s="116"/>
      <c r="AB5" s="116"/>
      <c r="AC5" s="116"/>
      <c r="AD5" s="116"/>
      <c r="AE5" s="116"/>
      <c r="AF5" s="116"/>
      <c r="AG5" s="116"/>
      <c r="AH5" s="116"/>
      <c r="AI5" s="116"/>
      <c r="AJ5" s="116"/>
      <c r="AK5" s="116"/>
      <c r="AL5" s="116"/>
      <c r="AM5" s="116"/>
      <c r="AN5" s="116"/>
      <c r="AO5" s="116"/>
      <c r="AP5" s="116"/>
      <c r="AQ5" s="116"/>
      <c r="AR5" s="116"/>
      <c r="AS5" s="116"/>
      <c r="AT5" s="116"/>
      <c r="AU5" s="116"/>
      <c r="AV5" s="116"/>
      <c r="AW5" s="116"/>
      <c r="AX5" s="116"/>
      <c r="AY5" s="116"/>
      <c r="AZ5" s="116"/>
      <c r="BA5" s="116"/>
      <c r="BB5" s="116"/>
      <c r="BC5" s="116"/>
      <c r="BD5" s="116"/>
      <c r="BE5" s="116"/>
      <c r="BF5" s="116"/>
      <c r="BG5" s="116"/>
      <c r="BH5" s="116"/>
      <c r="BI5" s="116"/>
      <c r="BJ5" s="116"/>
      <c r="BK5" s="116"/>
      <c r="BL5" s="116"/>
    </row>
    <row r="7" spans="1:64" ht="30">
      <c r="B7" s="119" t="s">
        <v>134</v>
      </c>
    </row>
    <row r="9" spans="1:64" ht="14">
      <c r="B9" s="114" t="s">
        <v>135</v>
      </c>
    </row>
    <row r="11" spans="1:64" ht="30">
      <c r="B11" s="120" t="s">
        <v>136</v>
      </c>
    </row>
    <row r="13" spans="1:64" ht="18">
      <c r="A13" s="242" t="s">
        <v>137</v>
      </c>
      <c r="B13" s="242"/>
    </row>
    <row r="15" spans="1:64" ht="18">
      <c r="A15" s="121"/>
      <c r="B15" s="122" t="s">
        <v>138</v>
      </c>
      <c r="C15" s="123"/>
      <c r="D15" s="123"/>
      <c r="E15" s="123"/>
      <c r="F15" s="123"/>
      <c r="G15" s="123"/>
      <c r="H15" s="123"/>
      <c r="I15" s="123"/>
      <c r="J15" s="123"/>
      <c r="K15" s="123"/>
      <c r="L15" s="123"/>
      <c r="M15" s="123"/>
      <c r="N15" s="123"/>
      <c r="O15" s="123"/>
      <c r="P15" s="123"/>
      <c r="Q15" s="123"/>
      <c r="R15" s="123"/>
      <c r="S15" s="123"/>
      <c r="T15" s="123"/>
      <c r="U15" s="123"/>
      <c r="V15" s="123"/>
      <c r="W15" s="123"/>
      <c r="X15" s="123"/>
      <c r="Y15" s="123"/>
      <c r="Z15" s="123"/>
      <c r="AA15" s="123"/>
      <c r="AB15" s="123"/>
      <c r="AC15" s="123"/>
      <c r="AD15" s="123"/>
      <c r="AE15" s="123"/>
      <c r="AF15" s="123"/>
      <c r="AG15" s="123"/>
      <c r="AH15" s="123"/>
      <c r="AI15" s="123"/>
      <c r="AJ15" s="123"/>
      <c r="AK15" s="123"/>
      <c r="AL15" s="123"/>
      <c r="AM15" s="123"/>
      <c r="AN15" s="123"/>
      <c r="AO15" s="123"/>
      <c r="AP15" s="123"/>
      <c r="AQ15" s="123"/>
      <c r="AR15" s="123"/>
      <c r="AS15" s="123"/>
      <c r="AT15" s="123"/>
      <c r="AU15" s="123"/>
      <c r="AV15" s="123"/>
      <c r="AW15" s="123"/>
      <c r="AX15" s="123"/>
      <c r="AY15" s="123"/>
      <c r="AZ15" s="123"/>
      <c r="BA15" s="123"/>
      <c r="BB15" s="123"/>
      <c r="BC15" s="123"/>
      <c r="BD15" s="123"/>
      <c r="BE15" s="123"/>
      <c r="BF15" s="123"/>
      <c r="BG15" s="123"/>
      <c r="BH15" s="123"/>
      <c r="BI15" s="123"/>
      <c r="BJ15" s="123"/>
      <c r="BK15" s="123"/>
      <c r="BL15" s="123"/>
    </row>
    <row r="16" spans="1:64" ht="18">
      <c r="A16" s="121"/>
      <c r="B16" s="124" t="s">
        <v>139</v>
      </c>
      <c r="C16" s="125" t="s">
        <v>140</v>
      </c>
      <c r="D16" s="123"/>
      <c r="E16" s="123"/>
      <c r="F16" s="123"/>
      <c r="G16" s="123"/>
      <c r="H16" s="123"/>
      <c r="I16" s="123"/>
      <c r="J16" s="123"/>
      <c r="K16" s="123"/>
      <c r="L16" s="123"/>
      <c r="M16" s="123"/>
      <c r="N16" s="123"/>
      <c r="O16" s="123"/>
      <c r="P16" s="123"/>
      <c r="Q16" s="123"/>
      <c r="R16" s="123"/>
      <c r="S16" s="123"/>
      <c r="T16" s="123"/>
      <c r="U16" s="123"/>
      <c r="V16" s="123"/>
      <c r="W16" s="123"/>
      <c r="X16" s="123"/>
      <c r="Y16" s="123"/>
      <c r="Z16" s="123"/>
      <c r="AA16" s="123"/>
      <c r="AB16" s="123"/>
      <c r="AC16" s="123"/>
      <c r="AD16" s="123"/>
      <c r="AE16" s="123"/>
      <c r="AF16" s="123"/>
      <c r="AG16" s="123"/>
      <c r="AH16" s="123"/>
      <c r="AI16" s="123"/>
      <c r="AJ16" s="123"/>
      <c r="AK16" s="123"/>
      <c r="AL16" s="123"/>
      <c r="AM16" s="123"/>
      <c r="AN16" s="123"/>
      <c r="AO16" s="123"/>
      <c r="AP16" s="123"/>
      <c r="AQ16" s="123"/>
      <c r="AR16" s="123"/>
      <c r="AS16" s="123"/>
      <c r="AT16" s="123"/>
      <c r="AU16" s="123"/>
      <c r="AV16" s="123"/>
      <c r="AW16" s="123"/>
      <c r="AX16" s="123"/>
      <c r="AY16" s="123"/>
      <c r="AZ16" s="123"/>
      <c r="BA16" s="123"/>
      <c r="BB16" s="123"/>
      <c r="BC16" s="123"/>
      <c r="BD16" s="123"/>
      <c r="BE16" s="123"/>
      <c r="BF16" s="123"/>
      <c r="BG16" s="123"/>
      <c r="BH16" s="123"/>
      <c r="BI16" s="123"/>
      <c r="BJ16" s="123"/>
      <c r="BK16" s="123"/>
      <c r="BL16" s="123"/>
    </row>
    <row r="17" spans="1:64" ht="18">
      <c r="A17" s="126"/>
      <c r="B17" s="124" t="s">
        <v>141</v>
      </c>
    </row>
    <row r="18" spans="1:64" ht="18">
      <c r="A18" s="126"/>
      <c r="B18" s="124" t="s">
        <v>142</v>
      </c>
    </row>
    <row r="19" spans="1:64" ht="18">
      <c r="A19" s="127"/>
      <c r="B19" s="124" t="s">
        <v>143</v>
      </c>
      <c r="C19" s="113"/>
      <c r="D19" s="113"/>
      <c r="E19" s="113"/>
      <c r="F19" s="113"/>
      <c r="G19" s="113"/>
      <c r="H19" s="113"/>
      <c r="I19" s="113"/>
      <c r="J19" s="113"/>
      <c r="K19" s="113"/>
      <c r="L19" s="113"/>
      <c r="M19" s="113"/>
      <c r="N19" s="113"/>
      <c r="O19" s="113"/>
      <c r="P19" s="113"/>
      <c r="Q19" s="113"/>
      <c r="R19" s="113"/>
      <c r="S19" s="113"/>
      <c r="T19" s="113"/>
      <c r="U19" s="113"/>
      <c r="V19" s="113"/>
      <c r="W19" s="113"/>
      <c r="X19" s="113"/>
      <c r="Y19" s="113"/>
      <c r="Z19" s="113"/>
      <c r="AA19" s="113"/>
      <c r="AB19" s="113"/>
      <c r="AC19" s="113"/>
      <c r="AD19" s="113"/>
      <c r="AE19" s="113"/>
      <c r="AF19" s="113"/>
      <c r="AG19" s="113"/>
      <c r="AH19" s="113"/>
      <c r="AI19" s="113"/>
      <c r="AJ19" s="113"/>
      <c r="AK19" s="113"/>
      <c r="AL19" s="113"/>
      <c r="AM19" s="113"/>
      <c r="AN19" s="113"/>
      <c r="AO19" s="113"/>
      <c r="AP19" s="113"/>
      <c r="AQ19" s="113"/>
      <c r="AR19" s="113"/>
      <c r="AS19" s="113"/>
      <c r="AT19" s="113"/>
      <c r="AU19" s="113"/>
      <c r="AV19" s="113"/>
      <c r="AW19" s="113"/>
      <c r="AX19" s="113"/>
      <c r="AY19" s="113"/>
      <c r="AZ19" s="113"/>
      <c r="BA19" s="113"/>
      <c r="BB19" s="113"/>
      <c r="BC19" s="113"/>
      <c r="BD19" s="113"/>
      <c r="BE19" s="113"/>
      <c r="BF19" s="113"/>
      <c r="BG19" s="113"/>
      <c r="BH19" s="113"/>
      <c r="BI19" s="113"/>
      <c r="BJ19" s="113"/>
      <c r="BK19" s="113"/>
      <c r="BL19" s="113"/>
    </row>
    <row r="20" spans="1:64" ht="18">
      <c r="A20" s="121"/>
      <c r="B20" s="122" t="s">
        <v>144</v>
      </c>
      <c r="C20" s="128" t="s">
        <v>145</v>
      </c>
      <c r="D20" s="123"/>
      <c r="E20" s="123"/>
      <c r="F20" s="123"/>
      <c r="G20" s="123"/>
      <c r="H20" s="123"/>
      <c r="I20" s="123"/>
      <c r="J20" s="123"/>
      <c r="K20" s="123"/>
      <c r="L20" s="123"/>
      <c r="M20" s="123"/>
      <c r="N20" s="123"/>
      <c r="O20" s="123"/>
      <c r="P20" s="123"/>
      <c r="Q20" s="123"/>
      <c r="R20" s="123"/>
      <c r="S20" s="123"/>
      <c r="T20" s="123"/>
      <c r="U20" s="123"/>
      <c r="V20" s="123"/>
      <c r="W20" s="123"/>
      <c r="X20" s="123"/>
      <c r="Y20" s="123"/>
      <c r="Z20" s="123"/>
      <c r="AA20" s="123"/>
      <c r="AB20" s="123"/>
      <c r="AC20" s="123"/>
      <c r="AD20" s="123"/>
      <c r="AE20" s="123"/>
      <c r="AF20" s="123"/>
      <c r="AG20" s="123"/>
      <c r="AH20" s="123"/>
      <c r="AI20" s="123"/>
      <c r="AJ20" s="123"/>
      <c r="AK20" s="123"/>
      <c r="AL20" s="123"/>
      <c r="AM20" s="123"/>
      <c r="AN20" s="123"/>
      <c r="AO20" s="123"/>
      <c r="AP20" s="123"/>
      <c r="AQ20" s="123"/>
      <c r="AR20" s="123"/>
      <c r="AS20" s="123"/>
      <c r="AT20" s="123"/>
      <c r="AU20" s="123"/>
      <c r="AV20" s="123"/>
      <c r="AW20" s="123"/>
      <c r="AX20" s="123"/>
      <c r="AY20" s="123"/>
      <c r="AZ20" s="123"/>
      <c r="BA20" s="123"/>
      <c r="BB20" s="123"/>
      <c r="BC20" s="123"/>
      <c r="BD20" s="123"/>
      <c r="BE20" s="123"/>
      <c r="BF20" s="123"/>
      <c r="BG20" s="123"/>
      <c r="BH20" s="123"/>
      <c r="BI20" s="123"/>
      <c r="BJ20" s="123"/>
      <c r="BK20" s="123"/>
      <c r="BL20" s="123"/>
    </row>
    <row r="21" spans="1:64" ht="18">
      <c r="A21" s="126"/>
      <c r="B21" s="124" t="s">
        <v>146</v>
      </c>
    </row>
    <row r="22" spans="1:64" ht="18">
      <c r="A22" s="129"/>
      <c r="B22" s="130" t="s">
        <v>147</v>
      </c>
      <c r="C22" s="116"/>
      <c r="D22" s="116"/>
      <c r="E22" s="116"/>
      <c r="F22" s="116"/>
      <c r="G22" s="116"/>
      <c r="H22" s="116"/>
      <c r="I22" s="116"/>
      <c r="J22" s="116"/>
      <c r="K22" s="116"/>
      <c r="L22" s="116"/>
      <c r="M22" s="116"/>
      <c r="N22" s="116"/>
      <c r="O22" s="116"/>
      <c r="P22" s="116"/>
      <c r="Q22" s="116"/>
      <c r="R22" s="116"/>
      <c r="S22" s="116"/>
      <c r="T22" s="116"/>
      <c r="U22" s="116"/>
      <c r="V22" s="116"/>
      <c r="W22" s="116"/>
      <c r="X22" s="116"/>
      <c r="Y22" s="116"/>
      <c r="Z22" s="116"/>
      <c r="AA22" s="116"/>
      <c r="AB22" s="116"/>
      <c r="AC22" s="116"/>
      <c r="AD22" s="116"/>
      <c r="AE22" s="116"/>
      <c r="AF22" s="116"/>
      <c r="AG22" s="116"/>
      <c r="AH22" s="116"/>
      <c r="AI22" s="116"/>
      <c r="AJ22" s="116"/>
      <c r="AK22" s="116"/>
      <c r="AL22" s="116"/>
      <c r="AM22" s="116"/>
      <c r="AN22" s="116"/>
      <c r="AO22" s="116"/>
      <c r="AP22" s="116"/>
      <c r="AQ22" s="116"/>
      <c r="AR22" s="116"/>
      <c r="AS22" s="116"/>
      <c r="AT22" s="116"/>
      <c r="AU22" s="116"/>
      <c r="AV22" s="116"/>
      <c r="AW22" s="116"/>
      <c r="AX22" s="116"/>
      <c r="AY22" s="116"/>
      <c r="AZ22" s="116"/>
      <c r="BA22" s="116"/>
      <c r="BB22" s="116"/>
      <c r="BC22" s="116"/>
      <c r="BD22" s="116"/>
      <c r="BE22" s="116"/>
      <c r="BF22" s="116"/>
      <c r="BG22" s="116"/>
      <c r="BH22" s="116"/>
      <c r="BI22" s="116"/>
      <c r="BJ22" s="116"/>
      <c r="BK22" s="116"/>
      <c r="BL22" s="116"/>
    </row>
    <row r="23" spans="1:64" ht="18">
      <c r="A23" s="129"/>
      <c r="B23" s="131"/>
      <c r="C23" s="116"/>
      <c r="D23" s="116"/>
      <c r="E23" s="116"/>
      <c r="F23" s="116"/>
      <c r="G23" s="116"/>
      <c r="H23" s="116"/>
      <c r="I23" s="116"/>
      <c r="J23" s="116"/>
      <c r="K23" s="116"/>
      <c r="L23" s="116"/>
      <c r="M23" s="116"/>
      <c r="N23" s="116"/>
      <c r="O23" s="116"/>
      <c r="P23" s="116"/>
      <c r="Q23" s="116"/>
      <c r="R23" s="116"/>
      <c r="S23" s="116"/>
      <c r="T23" s="116"/>
      <c r="U23" s="116"/>
      <c r="V23" s="116"/>
      <c r="W23" s="116"/>
      <c r="X23" s="116"/>
      <c r="Y23" s="116"/>
      <c r="Z23" s="116"/>
      <c r="AA23" s="116"/>
      <c r="AB23" s="116"/>
      <c r="AC23" s="116"/>
      <c r="AD23" s="116"/>
      <c r="AE23" s="116"/>
      <c r="AF23" s="116"/>
      <c r="AG23" s="116"/>
      <c r="AH23" s="116"/>
      <c r="AI23" s="116"/>
      <c r="AJ23" s="116"/>
      <c r="AK23" s="116"/>
      <c r="AL23" s="116"/>
      <c r="AM23" s="116"/>
      <c r="AN23" s="116"/>
      <c r="AO23" s="116"/>
      <c r="AP23" s="116"/>
      <c r="AQ23" s="116"/>
      <c r="AR23" s="116"/>
      <c r="AS23" s="116"/>
      <c r="AT23" s="116"/>
      <c r="AU23" s="116"/>
      <c r="AV23" s="116"/>
      <c r="AW23" s="116"/>
      <c r="AX23" s="116"/>
      <c r="AY23" s="116"/>
      <c r="AZ23" s="116"/>
      <c r="BA23" s="116"/>
      <c r="BB23" s="116"/>
      <c r="BC23" s="116"/>
      <c r="BD23" s="116"/>
      <c r="BE23" s="116"/>
      <c r="BF23" s="116"/>
      <c r="BG23" s="116"/>
      <c r="BH23" s="116"/>
      <c r="BI23" s="116"/>
      <c r="BJ23" s="116"/>
      <c r="BK23" s="116"/>
      <c r="BL23" s="116"/>
    </row>
    <row r="24" spans="1:64" ht="18">
      <c r="A24" s="242" t="s">
        <v>148</v>
      </c>
      <c r="B24" s="242"/>
      <c r="C24" s="116"/>
      <c r="D24" s="116"/>
      <c r="E24" s="116"/>
      <c r="F24" s="116"/>
      <c r="G24" s="116"/>
      <c r="H24" s="116"/>
      <c r="I24" s="116"/>
      <c r="J24" s="116"/>
      <c r="K24" s="116"/>
      <c r="L24" s="116"/>
      <c r="M24" s="116"/>
      <c r="N24" s="116"/>
      <c r="O24" s="116"/>
      <c r="P24" s="116"/>
      <c r="Q24" s="116"/>
      <c r="R24" s="116"/>
      <c r="S24" s="116"/>
      <c r="T24" s="116"/>
      <c r="U24" s="116"/>
      <c r="V24" s="116"/>
      <c r="W24" s="116"/>
      <c r="X24" s="116"/>
      <c r="Y24" s="116"/>
      <c r="Z24" s="116"/>
      <c r="AA24" s="116"/>
      <c r="AB24" s="116"/>
      <c r="AC24" s="116"/>
      <c r="AD24" s="116"/>
      <c r="AE24" s="116"/>
      <c r="AF24" s="116"/>
      <c r="AG24" s="116"/>
      <c r="AH24" s="116"/>
      <c r="AI24" s="116"/>
      <c r="AJ24" s="116"/>
      <c r="AK24" s="116"/>
      <c r="AL24" s="116"/>
      <c r="AM24" s="116"/>
      <c r="AN24" s="116"/>
      <c r="AO24" s="116"/>
      <c r="AP24" s="116"/>
      <c r="AQ24" s="116"/>
      <c r="AR24" s="116"/>
      <c r="AS24" s="116"/>
      <c r="AT24" s="116"/>
      <c r="AU24" s="116"/>
      <c r="AV24" s="116"/>
      <c r="AW24" s="116"/>
      <c r="AX24" s="116"/>
      <c r="AY24" s="116"/>
      <c r="AZ24" s="116"/>
      <c r="BA24" s="116"/>
      <c r="BB24" s="116"/>
      <c r="BC24" s="116"/>
      <c r="BD24" s="116"/>
      <c r="BE24" s="116"/>
      <c r="BF24" s="116"/>
      <c r="BG24" s="116"/>
      <c r="BH24" s="116"/>
      <c r="BI24" s="116"/>
      <c r="BJ24" s="116"/>
      <c r="BK24" s="116"/>
      <c r="BL24" s="116"/>
    </row>
    <row r="25" spans="1:64" ht="45">
      <c r="A25" s="129"/>
      <c r="B25" s="124" t="s">
        <v>149</v>
      </c>
      <c r="C25" s="116"/>
      <c r="D25" s="116"/>
      <c r="E25" s="116"/>
      <c r="F25" s="116"/>
      <c r="G25" s="116"/>
      <c r="H25" s="116"/>
      <c r="I25" s="116"/>
      <c r="J25" s="116"/>
      <c r="K25" s="116"/>
      <c r="L25" s="116"/>
      <c r="M25" s="116"/>
      <c r="N25" s="116"/>
      <c r="O25" s="116"/>
      <c r="P25" s="116"/>
      <c r="Q25" s="116"/>
      <c r="R25" s="116"/>
      <c r="S25" s="116"/>
      <c r="T25" s="116"/>
      <c r="U25" s="116"/>
      <c r="V25" s="116"/>
      <c r="W25" s="116"/>
      <c r="X25" s="116"/>
      <c r="Y25" s="116"/>
      <c r="Z25" s="116"/>
      <c r="AA25" s="116"/>
      <c r="AB25" s="116"/>
      <c r="AC25" s="116"/>
      <c r="AD25" s="116"/>
      <c r="AE25" s="116"/>
      <c r="AF25" s="116"/>
      <c r="AG25" s="116"/>
      <c r="AH25" s="116"/>
      <c r="AI25" s="116"/>
      <c r="AJ25" s="116"/>
      <c r="AK25" s="116"/>
      <c r="AL25" s="116"/>
      <c r="AM25" s="116"/>
      <c r="AN25" s="116"/>
      <c r="AO25" s="116"/>
      <c r="AP25" s="116"/>
      <c r="AQ25" s="116"/>
      <c r="AR25" s="116"/>
      <c r="AS25" s="116"/>
      <c r="AT25" s="116"/>
      <c r="AU25" s="116"/>
      <c r="AV25" s="116"/>
      <c r="AW25" s="116"/>
      <c r="AX25" s="116"/>
      <c r="AY25" s="116"/>
      <c r="AZ25" s="116"/>
      <c r="BA25" s="116"/>
      <c r="BB25" s="116"/>
      <c r="BC25" s="116"/>
      <c r="BD25" s="116"/>
      <c r="BE25" s="116"/>
      <c r="BF25" s="116"/>
      <c r="BG25" s="116"/>
      <c r="BH25" s="116"/>
      <c r="BI25" s="116"/>
      <c r="BJ25" s="116"/>
      <c r="BK25" s="116"/>
      <c r="BL25" s="116"/>
    </row>
    <row r="26" spans="1:64" ht="18">
      <c r="A26" s="129"/>
      <c r="B26" s="124"/>
      <c r="C26" s="116"/>
      <c r="D26" s="116"/>
      <c r="E26" s="116"/>
      <c r="F26" s="116"/>
      <c r="G26" s="116"/>
      <c r="H26" s="116"/>
      <c r="I26" s="116"/>
      <c r="J26" s="116"/>
      <c r="K26" s="116"/>
      <c r="L26" s="116"/>
      <c r="M26" s="116"/>
      <c r="N26" s="116"/>
      <c r="O26" s="116"/>
      <c r="P26" s="116"/>
      <c r="Q26" s="116"/>
      <c r="R26" s="116"/>
      <c r="S26" s="116"/>
      <c r="T26" s="116"/>
      <c r="U26" s="116"/>
      <c r="V26" s="116"/>
      <c r="W26" s="116"/>
      <c r="X26" s="116"/>
      <c r="Y26" s="116"/>
      <c r="Z26" s="116"/>
      <c r="AA26" s="116"/>
      <c r="AB26" s="116"/>
      <c r="AC26" s="116"/>
      <c r="AD26" s="116"/>
      <c r="AE26" s="116"/>
      <c r="AF26" s="116"/>
      <c r="AG26" s="116"/>
      <c r="AH26" s="116"/>
      <c r="AI26" s="116"/>
      <c r="AJ26" s="116"/>
      <c r="AK26" s="116"/>
      <c r="AL26" s="116"/>
      <c r="AM26" s="116"/>
      <c r="AN26" s="116"/>
      <c r="AO26" s="116"/>
      <c r="AP26" s="116"/>
      <c r="AQ26" s="116"/>
      <c r="AR26" s="116"/>
      <c r="AS26" s="116"/>
      <c r="AT26" s="116"/>
      <c r="AU26" s="116"/>
      <c r="AV26" s="116"/>
      <c r="AW26" s="116"/>
      <c r="AX26" s="116"/>
      <c r="AY26" s="116"/>
      <c r="AZ26" s="116"/>
      <c r="BA26" s="116"/>
      <c r="BB26" s="116"/>
      <c r="BC26" s="116"/>
      <c r="BD26" s="116"/>
      <c r="BE26" s="116"/>
      <c r="BF26" s="116"/>
      <c r="BG26" s="116"/>
      <c r="BH26" s="116"/>
      <c r="BI26" s="116"/>
      <c r="BJ26" s="116"/>
      <c r="BK26" s="116"/>
      <c r="BL26" s="116"/>
    </row>
    <row r="27" spans="1:64" ht="18">
      <c r="A27" s="129"/>
      <c r="B27" s="132" t="s">
        <v>150</v>
      </c>
      <c r="C27" s="116"/>
      <c r="D27" s="116"/>
      <c r="E27" s="116"/>
      <c r="F27" s="116"/>
      <c r="G27" s="116"/>
      <c r="H27" s="116"/>
      <c r="I27" s="116"/>
      <c r="J27" s="116"/>
      <c r="K27" s="116"/>
      <c r="L27" s="116"/>
      <c r="M27" s="116"/>
      <c r="N27" s="116"/>
      <c r="O27" s="116"/>
      <c r="P27" s="116"/>
      <c r="Q27" s="116"/>
      <c r="R27" s="116"/>
      <c r="S27" s="116"/>
      <c r="T27" s="116"/>
      <c r="U27" s="116"/>
      <c r="V27" s="116"/>
      <c r="W27" s="116"/>
      <c r="X27" s="116"/>
      <c r="Y27" s="116"/>
      <c r="Z27" s="116"/>
      <c r="AA27" s="116"/>
      <c r="AB27" s="116"/>
      <c r="AC27" s="116"/>
      <c r="AD27" s="116"/>
      <c r="AE27" s="116"/>
      <c r="AF27" s="116"/>
      <c r="AG27" s="116"/>
      <c r="AH27" s="116"/>
      <c r="AI27" s="116"/>
      <c r="AJ27" s="116"/>
      <c r="AK27" s="116"/>
      <c r="AL27" s="116"/>
      <c r="AM27" s="116"/>
      <c r="AN27" s="116"/>
      <c r="AO27" s="116"/>
      <c r="AP27" s="116"/>
      <c r="AQ27" s="116"/>
      <c r="AR27" s="116"/>
      <c r="AS27" s="116"/>
      <c r="AT27" s="116"/>
      <c r="AU27" s="116"/>
      <c r="AV27" s="116"/>
      <c r="AW27" s="116"/>
      <c r="AX27" s="116"/>
      <c r="AY27" s="116"/>
      <c r="AZ27" s="116"/>
      <c r="BA27" s="116"/>
      <c r="BB27" s="116"/>
      <c r="BC27" s="116"/>
      <c r="BD27" s="116"/>
      <c r="BE27" s="116"/>
      <c r="BF27" s="116"/>
      <c r="BG27" s="116"/>
      <c r="BH27" s="116"/>
      <c r="BI27" s="116"/>
      <c r="BJ27" s="116"/>
      <c r="BK27" s="116"/>
      <c r="BL27" s="116"/>
    </row>
    <row r="28" spans="1:64" ht="18">
      <c r="A28" s="129"/>
      <c r="B28" s="124" t="s">
        <v>151</v>
      </c>
      <c r="C28" s="116"/>
      <c r="D28" s="116"/>
      <c r="E28" s="116"/>
      <c r="F28" s="116"/>
      <c r="G28" s="116"/>
      <c r="H28" s="116"/>
      <c r="I28" s="116"/>
      <c r="J28" s="116"/>
      <c r="K28" s="116"/>
      <c r="L28" s="116"/>
      <c r="M28" s="116"/>
      <c r="N28" s="116"/>
      <c r="O28" s="116"/>
      <c r="P28" s="116"/>
      <c r="Q28" s="116"/>
      <c r="R28" s="116"/>
      <c r="S28" s="116"/>
      <c r="T28" s="116"/>
      <c r="U28" s="116"/>
      <c r="V28" s="116"/>
      <c r="W28" s="116"/>
      <c r="X28" s="116"/>
      <c r="Y28" s="116"/>
      <c r="Z28" s="116"/>
      <c r="AA28" s="116"/>
      <c r="AB28" s="116"/>
      <c r="AC28" s="116"/>
      <c r="AD28" s="116"/>
      <c r="AE28" s="116"/>
      <c r="AF28" s="116"/>
      <c r="AG28" s="116"/>
      <c r="AH28" s="116"/>
      <c r="AI28" s="116"/>
      <c r="AJ28" s="116"/>
      <c r="AK28" s="116"/>
      <c r="AL28" s="116"/>
      <c r="AM28" s="116"/>
      <c r="AN28" s="116"/>
      <c r="AO28" s="116"/>
      <c r="AP28" s="116"/>
      <c r="AQ28" s="116"/>
      <c r="AR28" s="116"/>
      <c r="AS28" s="116"/>
      <c r="AT28" s="116"/>
      <c r="AU28" s="116"/>
      <c r="AV28" s="116"/>
      <c r="AW28" s="116"/>
      <c r="AX28" s="116"/>
      <c r="AY28" s="116"/>
      <c r="AZ28" s="116"/>
      <c r="BA28" s="116"/>
      <c r="BB28" s="116"/>
      <c r="BC28" s="116"/>
      <c r="BD28" s="116"/>
      <c r="BE28" s="116"/>
      <c r="BF28" s="116"/>
      <c r="BG28" s="116"/>
      <c r="BH28" s="116"/>
      <c r="BI28" s="116"/>
      <c r="BJ28" s="116"/>
      <c r="BK28" s="116"/>
      <c r="BL28" s="116"/>
    </row>
    <row r="29" spans="1:64" ht="30">
      <c r="A29" s="129"/>
      <c r="B29" s="124" t="s">
        <v>152</v>
      </c>
      <c r="C29" s="116"/>
      <c r="D29" s="116"/>
      <c r="E29" s="116"/>
      <c r="F29" s="116"/>
      <c r="G29" s="116"/>
      <c r="H29" s="116"/>
      <c r="I29" s="116"/>
      <c r="J29" s="116"/>
      <c r="K29" s="116"/>
      <c r="L29" s="116"/>
      <c r="M29" s="116"/>
      <c r="N29" s="116"/>
      <c r="O29" s="116"/>
      <c r="P29" s="116"/>
      <c r="Q29" s="116"/>
      <c r="R29" s="116"/>
      <c r="S29" s="116"/>
      <c r="T29" s="116"/>
      <c r="U29" s="116"/>
      <c r="V29" s="116"/>
      <c r="W29" s="116"/>
      <c r="X29" s="116"/>
      <c r="Y29" s="116"/>
      <c r="Z29" s="116"/>
      <c r="AA29" s="116"/>
      <c r="AB29" s="116"/>
      <c r="AC29" s="116"/>
      <c r="AD29" s="116"/>
      <c r="AE29" s="116"/>
      <c r="AF29" s="116"/>
      <c r="AG29" s="116"/>
      <c r="AH29" s="116"/>
      <c r="AI29" s="116"/>
      <c r="AJ29" s="116"/>
      <c r="AK29" s="116"/>
      <c r="AL29" s="116"/>
      <c r="AM29" s="116"/>
      <c r="AN29" s="116"/>
      <c r="AO29" s="116"/>
      <c r="AP29" s="116"/>
      <c r="AQ29" s="116"/>
      <c r="AR29" s="116"/>
      <c r="AS29" s="116"/>
      <c r="AT29" s="116"/>
      <c r="AU29" s="116"/>
      <c r="AV29" s="116"/>
      <c r="AW29" s="116"/>
      <c r="AX29" s="116"/>
      <c r="AY29" s="116"/>
      <c r="AZ29" s="116"/>
      <c r="BA29" s="116"/>
      <c r="BB29" s="116"/>
      <c r="BC29" s="116"/>
      <c r="BD29" s="116"/>
      <c r="BE29" s="116"/>
      <c r="BF29" s="116"/>
      <c r="BG29" s="116"/>
      <c r="BH29" s="116"/>
      <c r="BI29" s="116"/>
      <c r="BJ29" s="116"/>
      <c r="BK29" s="116"/>
      <c r="BL29" s="116"/>
    </row>
    <row r="30" spans="1:64" ht="18">
      <c r="A30" s="129"/>
      <c r="B30" s="124"/>
      <c r="C30" s="116"/>
      <c r="D30" s="116"/>
      <c r="E30" s="116"/>
      <c r="F30" s="116"/>
      <c r="G30" s="116"/>
      <c r="H30" s="116"/>
      <c r="I30" s="116"/>
      <c r="J30" s="116"/>
      <c r="K30" s="116"/>
      <c r="L30" s="116"/>
      <c r="M30" s="116"/>
      <c r="N30" s="116"/>
      <c r="O30" s="116"/>
      <c r="P30" s="116"/>
      <c r="Q30" s="116"/>
      <c r="R30" s="116"/>
      <c r="S30" s="116"/>
      <c r="T30" s="116"/>
      <c r="U30" s="116"/>
      <c r="V30" s="116"/>
      <c r="W30" s="116"/>
      <c r="X30" s="116"/>
      <c r="Y30" s="116"/>
      <c r="Z30" s="116"/>
      <c r="AA30" s="116"/>
      <c r="AB30" s="116"/>
      <c r="AC30" s="116"/>
      <c r="AD30" s="116"/>
      <c r="AE30" s="116"/>
      <c r="AF30" s="116"/>
      <c r="AG30" s="116"/>
      <c r="AH30" s="116"/>
      <c r="AI30" s="116"/>
      <c r="AJ30" s="116"/>
      <c r="AK30" s="116"/>
      <c r="AL30" s="116"/>
      <c r="AM30" s="116"/>
      <c r="AN30" s="116"/>
      <c r="AO30" s="116"/>
      <c r="AP30" s="116"/>
      <c r="AQ30" s="116"/>
      <c r="AR30" s="116"/>
      <c r="AS30" s="116"/>
      <c r="AT30" s="116"/>
      <c r="AU30" s="116"/>
      <c r="AV30" s="116"/>
      <c r="AW30" s="116"/>
      <c r="AX30" s="116"/>
      <c r="AY30" s="116"/>
      <c r="AZ30" s="116"/>
      <c r="BA30" s="116"/>
      <c r="BB30" s="116"/>
      <c r="BC30" s="116"/>
      <c r="BD30" s="116"/>
      <c r="BE30" s="116"/>
      <c r="BF30" s="116"/>
      <c r="BG30" s="116"/>
      <c r="BH30" s="116"/>
      <c r="BI30" s="116"/>
      <c r="BJ30" s="116"/>
      <c r="BK30" s="116"/>
      <c r="BL30" s="116"/>
    </row>
    <row r="31" spans="1:64" ht="18">
      <c r="A31" s="129"/>
      <c r="B31" s="132" t="s">
        <v>153</v>
      </c>
      <c r="C31" s="116"/>
      <c r="D31" s="116"/>
      <c r="E31" s="116"/>
      <c r="F31" s="116"/>
      <c r="G31" s="116"/>
      <c r="H31" s="116"/>
      <c r="I31" s="116"/>
      <c r="J31" s="116"/>
      <c r="K31" s="116"/>
      <c r="L31" s="116"/>
      <c r="M31" s="116"/>
      <c r="N31" s="116"/>
      <c r="O31" s="116"/>
      <c r="P31" s="116"/>
      <c r="Q31" s="116"/>
      <c r="R31" s="116"/>
      <c r="S31" s="116"/>
      <c r="T31" s="116"/>
      <c r="U31" s="116"/>
      <c r="V31" s="116"/>
      <c r="W31" s="116"/>
      <c r="X31" s="116"/>
      <c r="Y31" s="116"/>
      <c r="Z31" s="116"/>
      <c r="AA31" s="116"/>
      <c r="AB31" s="116"/>
      <c r="AC31" s="116"/>
      <c r="AD31" s="116"/>
      <c r="AE31" s="116"/>
      <c r="AF31" s="116"/>
      <c r="AG31" s="116"/>
      <c r="AH31" s="116"/>
      <c r="AI31" s="116"/>
      <c r="AJ31" s="116"/>
      <c r="AK31" s="116"/>
      <c r="AL31" s="116"/>
      <c r="AM31" s="116"/>
      <c r="AN31" s="116"/>
      <c r="AO31" s="116"/>
      <c r="AP31" s="116"/>
      <c r="AQ31" s="116"/>
      <c r="AR31" s="116"/>
      <c r="AS31" s="116"/>
      <c r="AT31" s="116"/>
      <c r="AU31" s="116"/>
      <c r="AV31" s="116"/>
      <c r="AW31" s="116"/>
      <c r="AX31" s="116"/>
      <c r="AY31" s="116"/>
      <c r="AZ31" s="116"/>
      <c r="BA31" s="116"/>
      <c r="BB31" s="116"/>
      <c r="BC31" s="116"/>
      <c r="BD31" s="116"/>
      <c r="BE31" s="116"/>
      <c r="BF31" s="116"/>
      <c r="BG31" s="116"/>
      <c r="BH31" s="116"/>
      <c r="BI31" s="116"/>
      <c r="BJ31" s="116"/>
      <c r="BK31" s="116"/>
      <c r="BL31" s="116"/>
    </row>
    <row r="32" spans="1:64" ht="18">
      <c r="A32" s="129"/>
      <c r="B32" s="124" t="s">
        <v>154</v>
      </c>
      <c r="C32" s="116"/>
      <c r="D32" s="116"/>
      <c r="E32" s="116"/>
      <c r="F32" s="116"/>
      <c r="G32" s="116"/>
      <c r="H32" s="116"/>
      <c r="I32" s="116"/>
      <c r="J32" s="116"/>
      <c r="K32" s="116"/>
      <c r="L32" s="116"/>
      <c r="M32" s="116"/>
      <c r="N32" s="116"/>
      <c r="O32" s="116"/>
      <c r="P32" s="116"/>
      <c r="Q32" s="116"/>
      <c r="R32" s="116"/>
      <c r="S32" s="116"/>
      <c r="T32" s="116"/>
      <c r="U32" s="116"/>
      <c r="V32" s="116"/>
      <c r="W32" s="116"/>
      <c r="X32" s="116"/>
      <c r="Y32" s="116"/>
      <c r="Z32" s="116"/>
      <c r="AA32" s="116"/>
      <c r="AB32" s="116"/>
      <c r="AC32" s="116"/>
      <c r="AD32" s="116"/>
      <c r="AE32" s="116"/>
      <c r="AF32" s="116"/>
      <c r="AG32" s="116"/>
      <c r="AH32" s="116"/>
      <c r="AI32" s="116"/>
      <c r="AJ32" s="116"/>
      <c r="AK32" s="116"/>
      <c r="AL32" s="116"/>
      <c r="AM32" s="116"/>
      <c r="AN32" s="116"/>
      <c r="AO32" s="116"/>
      <c r="AP32" s="116"/>
      <c r="AQ32" s="116"/>
      <c r="AR32" s="116"/>
      <c r="AS32" s="116"/>
      <c r="AT32" s="116"/>
      <c r="AU32" s="116"/>
      <c r="AV32" s="116"/>
      <c r="AW32" s="116"/>
      <c r="AX32" s="116"/>
      <c r="AY32" s="116"/>
      <c r="AZ32" s="116"/>
      <c r="BA32" s="116"/>
      <c r="BB32" s="116"/>
      <c r="BC32" s="116"/>
      <c r="BD32" s="116"/>
      <c r="BE32" s="116"/>
      <c r="BF32" s="116"/>
      <c r="BG32" s="116"/>
      <c r="BH32" s="116"/>
      <c r="BI32" s="116"/>
      <c r="BJ32" s="116"/>
      <c r="BK32" s="116"/>
      <c r="BL32" s="116"/>
    </row>
    <row r="33" spans="1:64" ht="18">
      <c r="A33" s="129"/>
      <c r="B33" s="124" t="s">
        <v>155</v>
      </c>
      <c r="C33" s="116"/>
      <c r="D33" s="116"/>
      <c r="E33" s="116"/>
      <c r="F33" s="116"/>
      <c r="G33" s="116"/>
      <c r="H33" s="116"/>
      <c r="I33" s="116"/>
      <c r="J33" s="116"/>
      <c r="K33" s="116"/>
      <c r="L33" s="116"/>
      <c r="M33" s="116"/>
      <c r="N33" s="116"/>
      <c r="O33" s="116"/>
      <c r="P33" s="116"/>
      <c r="Q33" s="116"/>
      <c r="R33" s="116"/>
      <c r="S33" s="116"/>
      <c r="T33" s="116"/>
      <c r="U33" s="116"/>
      <c r="V33" s="116"/>
      <c r="W33" s="116"/>
      <c r="X33" s="116"/>
      <c r="Y33" s="116"/>
      <c r="Z33" s="116"/>
      <c r="AA33" s="116"/>
      <c r="AB33" s="116"/>
      <c r="AC33" s="116"/>
      <c r="AD33" s="116"/>
      <c r="AE33" s="116"/>
      <c r="AF33" s="116"/>
      <c r="AG33" s="116"/>
      <c r="AH33" s="116"/>
      <c r="AI33" s="116"/>
      <c r="AJ33" s="116"/>
      <c r="AK33" s="116"/>
      <c r="AL33" s="116"/>
      <c r="AM33" s="116"/>
      <c r="AN33" s="116"/>
      <c r="AO33" s="116"/>
      <c r="AP33" s="116"/>
      <c r="AQ33" s="116"/>
      <c r="AR33" s="116"/>
      <c r="AS33" s="116"/>
      <c r="AT33" s="116"/>
      <c r="AU33" s="116"/>
      <c r="AV33" s="116"/>
      <c r="AW33" s="116"/>
      <c r="AX33" s="116"/>
      <c r="AY33" s="116"/>
      <c r="AZ33" s="116"/>
      <c r="BA33" s="116"/>
      <c r="BB33" s="116"/>
      <c r="BC33" s="116"/>
      <c r="BD33" s="116"/>
      <c r="BE33" s="116"/>
      <c r="BF33" s="116"/>
      <c r="BG33" s="116"/>
      <c r="BH33" s="116"/>
      <c r="BI33" s="116"/>
      <c r="BJ33" s="116"/>
      <c r="BK33" s="116"/>
      <c r="BL33" s="116"/>
    </row>
    <row r="34" spans="1:64" ht="18">
      <c r="A34" s="129"/>
      <c r="B34" s="131"/>
      <c r="C34" s="116"/>
      <c r="D34" s="116"/>
      <c r="E34" s="116"/>
      <c r="F34" s="116"/>
      <c r="G34" s="116"/>
      <c r="H34" s="116"/>
      <c r="I34" s="116"/>
      <c r="J34" s="116"/>
      <c r="K34" s="116"/>
      <c r="L34" s="116"/>
      <c r="M34" s="116"/>
      <c r="N34" s="116"/>
      <c r="O34" s="116"/>
      <c r="P34" s="116"/>
      <c r="Q34" s="116"/>
      <c r="R34" s="116"/>
      <c r="S34" s="116"/>
      <c r="T34" s="116"/>
      <c r="U34" s="116"/>
      <c r="V34" s="116"/>
      <c r="W34" s="116"/>
      <c r="X34" s="116"/>
      <c r="Y34" s="116"/>
      <c r="Z34" s="116"/>
      <c r="AA34" s="116"/>
      <c r="AB34" s="116"/>
      <c r="AC34" s="116"/>
      <c r="AD34" s="116"/>
      <c r="AE34" s="116"/>
      <c r="AF34" s="116"/>
      <c r="AG34" s="116"/>
      <c r="AH34" s="116"/>
      <c r="AI34" s="116"/>
      <c r="AJ34" s="116"/>
      <c r="AK34" s="116"/>
      <c r="AL34" s="116"/>
      <c r="AM34" s="116"/>
      <c r="AN34" s="116"/>
      <c r="AO34" s="116"/>
      <c r="AP34" s="116"/>
      <c r="AQ34" s="116"/>
      <c r="AR34" s="116"/>
      <c r="AS34" s="116"/>
      <c r="AT34" s="116"/>
      <c r="AU34" s="116"/>
      <c r="AV34" s="116"/>
      <c r="AW34" s="116"/>
      <c r="AX34" s="116"/>
      <c r="AY34" s="116"/>
      <c r="AZ34" s="116"/>
      <c r="BA34" s="116"/>
      <c r="BB34" s="116"/>
      <c r="BC34" s="116"/>
      <c r="BD34" s="116"/>
      <c r="BE34" s="116"/>
      <c r="BF34" s="116"/>
      <c r="BG34" s="116"/>
      <c r="BH34" s="116"/>
      <c r="BI34" s="116"/>
      <c r="BJ34" s="116"/>
      <c r="BK34" s="116"/>
      <c r="BL34" s="116"/>
    </row>
    <row r="35" spans="1:64" ht="30">
      <c r="A35" s="129"/>
      <c r="B35" s="124" t="s">
        <v>156</v>
      </c>
      <c r="C35" s="116"/>
      <c r="D35" s="116"/>
      <c r="E35" s="116"/>
      <c r="F35" s="116"/>
      <c r="G35" s="116"/>
      <c r="H35" s="116"/>
      <c r="I35" s="116"/>
      <c r="J35" s="116"/>
      <c r="K35" s="116"/>
      <c r="L35" s="116"/>
      <c r="M35" s="116"/>
      <c r="N35" s="116"/>
      <c r="O35" s="116"/>
      <c r="P35" s="116"/>
      <c r="Q35" s="116"/>
      <c r="R35" s="116"/>
      <c r="S35" s="116"/>
      <c r="T35" s="116"/>
      <c r="U35" s="116"/>
      <c r="V35" s="116"/>
      <c r="W35" s="116"/>
      <c r="X35" s="116"/>
      <c r="Y35" s="116"/>
      <c r="Z35" s="116"/>
      <c r="AA35" s="116"/>
      <c r="AB35" s="116"/>
      <c r="AC35" s="116"/>
      <c r="AD35" s="116"/>
      <c r="AE35" s="116"/>
      <c r="AF35" s="116"/>
      <c r="AG35" s="116"/>
      <c r="AH35" s="116"/>
      <c r="AI35" s="116"/>
      <c r="AJ35" s="116"/>
      <c r="AK35" s="116"/>
      <c r="AL35" s="116"/>
      <c r="AM35" s="116"/>
      <c r="AN35" s="116"/>
      <c r="AO35" s="116"/>
      <c r="AP35" s="116"/>
      <c r="AQ35" s="116"/>
      <c r="AR35" s="116"/>
      <c r="AS35" s="116"/>
      <c r="AT35" s="116"/>
      <c r="AU35" s="116"/>
      <c r="AV35" s="116"/>
      <c r="AW35" s="116"/>
      <c r="AX35" s="116"/>
      <c r="AY35" s="116"/>
      <c r="AZ35" s="116"/>
      <c r="BA35" s="116"/>
      <c r="BB35" s="116"/>
      <c r="BC35" s="116"/>
      <c r="BD35" s="116"/>
      <c r="BE35" s="116"/>
      <c r="BF35" s="116"/>
      <c r="BG35" s="116"/>
      <c r="BH35" s="116"/>
      <c r="BI35" s="116"/>
      <c r="BJ35" s="116"/>
      <c r="BK35" s="116"/>
      <c r="BL35" s="116"/>
    </row>
    <row r="36" spans="1:64" ht="18">
      <c r="A36" s="129"/>
      <c r="B36" s="133" t="s">
        <v>157</v>
      </c>
      <c r="C36" s="116"/>
      <c r="D36" s="116"/>
      <c r="E36" s="116"/>
      <c r="F36" s="116"/>
      <c r="G36" s="116"/>
      <c r="H36" s="116"/>
      <c r="I36" s="116"/>
      <c r="J36" s="116"/>
      <c r="K36" s="116"/>
      <c r="L36" s="116"/>
      <c r="M36" s="116"/>
      <c r="N36" s="116"/>
      <c r="O36" s="116"/>
      <c r="P36" s="116"/>
      <c r="Q36" s="116"/>
      <c r="R36" s="116"/>
      <c r="S36" s="116"/>
      <c r="T36" s="116"/>
      <c r="U36" s="116"/>
      <c r="V36" s="116"/>
      <c r="W36" s="116"/>
      <c r="X36" s="116"/>
      <c r="Y36" s="116"/>
      <c r="Z36" s="116"/>
      <c r="AA36" s="116"/>
      <c r="AB36" s="116"/>
      <c r="AC36" s="116"/>
      <c r="AD36" s="116"/>
      <c r="AE36" s="116"/>
      <c r="AF36" s="116"/>
      <c r="AG36" s="116"/>
      <c r="AH36" s="116"/>
      <c r="AI36" s="116"/>
      <c r="AJ36" s="116"/>
      <c r="AK36" s="116"/>
      <c r="AL36" s="116"/>
      <c r="AM36" s="116"/>
      <c r="AN36" s="116"/>
      <c r="AO36" s="116"/>
      <c r="AP36" s="116"/>
      <c r="AQ36" s="116"/>
      <c r="AR36" s="116"/>
      <c r="AS36" s="116"/>
      <c r="AT36" s="116"/>
      <c r="AU36" s="116"/>
      <c r="AV36" s="116"/>
      <c r="AW36" s="116"/>
      <c r="AX36" s="116"/>
      <c r="AY36" s="116"/>
      <c r="AZ36" s="116"/>
      <c r="BA36" s="116"/>
      <c r="BB36" s="116"/>
      <c r="BC36" s="116"/>
      <c r="BD36" s="116"/>
      <c r="BE36" s="116"/>
      <c r="BF36" s="116"/>
      <c r="BG36" s="116"/>
      <c r="BH36" s="116"/>
      <c r="BI36" s="116"/>
      <c r="BJ36" s="116"/>
      <c r="BK36" s="116"/>
      <c r="BL36" s="116"/>
    </row>
    <row r="37" spans="1:64" ht="18">
      <c r="A37" s="129"/>
      <c r="B37" s="131"/>
      <c r="C37" s="116"/>
      <c r="D37" s="116"/>
      <c r="E37" s="116"/>
      <c r="F37" s="116"/>
      <c r="G37" s="116"/>
      <c r="H37" s="116"/>
      <c r="I37" s="116"/>
      <c r="J37" s="116"/>
      <c r="K37" s="116"/>
      <c r="L37" s="116"/>
      <c r="M37" s="116"/>
      <c r="N37" s="116"/>
      <c r="O37" s="116"/>
      <c r="P37" s="116"/>
      <c r="Q37" s="116"/>
      <c r="R37" s="116"/>
      <c r="S37" s="116"/>
      <c r="T37" s="116"/>
      <c r="U37" s="116"/>
      <c r="V37" s="116"/>
      <c r="W37" s="116"/>
      <c r="X37" s="116"/>
      <c r="Y37" s="116"/>
      <c r="Z37" s="116"/>
      <c r="AA37" s="116"/>
      <c r="AB37" s="116"/>
      <c r="AC37" s="116"/>
      <c r="AD37" s="116"/>
      <c r="AE37" s="116"/>
      <c r="AF37" s="116"/>
      <c r="AG37" s="116"/>
      <c r="AH37" s="116"/>
      <c r="AI37" s="116"/>
      <c r="AJ37" s="116"/>
      <c r="AK37" s="116"/>
      <c r="AL37" s="116"/>
      <c r="AM37" s="116"/>
      <c r="AN37" s="116"/>
      <c r="AO37" s="116"/>
      <c r="AP37" s="116"/>
      <c r="AQ37" s="116"/>
      <c r="AR37" s="116"/>
      <c r="AS37" s="116"/>
      <c r="AT37" s="116"/>
      <c r="AU37" s="116"/>
      <c r="AV37" s="116"/>
      <c r="AW37" s="116"/>
      <c r="AX37" s="116"/>
      <c r="AY37" s="116"/>
      <c r="AZ37" s="116"/>
      <c r="BA37" s="116"/>
      <c r="BB37" s="116"/>
      <c r="BC37" s="116"/>
      <c r="BD37" s="116"/>
      <c r="BE37" s="116"/>
      <c r="BF37" s="116"/>
      <c r="BG37" s="116"/>
      <c r="BH37" s="116"/>
      <c r="BI37" s="116"/>
      <c r="BJ37" s="116"/>
      <c r="BK37" s="116"/>
      <c r="BL37" s="116"/>
    </row>
    <row r="38" spans="1:64" ht="18">
      <c r="A38" s="242" t="s">
        <v>158</v>
      </c>
      <c r="B38" s="242"/>
    </row>
    <row r="39" spans="1:64" ht="30">
      <c r="B39" s="124" t="s">
        <v>159</v>
      </c>
    </row>
    <row r="41" spans="1:64" ht="15">
      <c r="B41" s="124" t="s">
        <v>160</v>
      </c>
    </row>
    <row r="43" spans="1:64" ht="30">
      <c r="B43" s="124" t="s">
        <v>161</v>
      </c>
    </row>
    <row r="45" spans="1:64" ht="30">
      <c r="B45" s="124" t="s">
        <v>162</v>
      </c>
    </row>
    <row r="46" spans="1:64">
      <c r="B46" s="134"/>
    </row>
    <row r="47" spans="1:64" ht="30">
      <c r="B47" s="124" t="s">
        <v>163</v>
      </c>
    </row>
    <row r="48" spans="1:64">
      <c r="B48" s="135"/>
    </row>
    <row r="49" spans="1:2" ht="18">
      <c r="A49" s="242" t="s">
        <v>164</v>
      </c>
      <c r="B49" s="242"/>
    </row>
    <row r="50" spans="1:2" ht="30">
      <c r="B50" s="124" t="s">
        <v>165</v>
      </c>
    </row>
    <row r="51" spans="1:2">
      <c r="B51" s="135"/>
    </row>
    <row r="52" spans="1:2" ht="15">
      <c r="A52" s="136" t="s">
        <v>166</v>
      </c>
      <c r="B52" s="124" t="s">
        <v>167</v>
      </c>
    </row>
    <row r="53" spans="1:2" ht="15">
      <c r="A53" s="136" t="s">
        <v>168</v>
      </c>
      <c r="B53" s="124" t="s">
        <v>169</v>
      </c>
    </row>
    <row r="54" spans="1:2" ht="15">
      <c r="A54" s="136" t="s">
        <v>170</v>
      </c>
      <c r="B54" s="124" t="s">
        <v>171</v>
      </c>
    </row>
    <row r="55" spans="1:2" ht="30">
      <c r="A55" s="120"/>
      <c r="B55" s="124" t="s">
        <v>172</v>
      </c>
    </row>
    <row r="56" spans="1:2" ht="30">
      <c r="A56" s="120"/>
      <c r="B56" s="124" t="s">
        <v>173</v>
      </c>
    </row>
    <row r="57" spans="1:2" ht="15">
      <c r="A57" s="136" t="s">
        <v>174</v>
      </c>
      <c r="B57" s="124" t="s">
        <v>175</v>
      </c>
    </row>
    <row r="58" spans="1:2" ht="15">
      <c r="A58" s="120"/>
      <c r="B58" s="124" t="s">
        <v>176</v>
      </c>
    </row>
    <row r="59" spans="1:2" ht="15">
      <c r="A59" s="120"/>
      <c r="B59" s="124" t="s">
        <v>177</v>
      </c>
    </row>
    <row r="60" spans="1:2" ht="15">
      <c r="A60" s="136" t="s">
        <v>178</v>
      </c>
      <c r="B60" s="124" t="s">
        <v>179</v>
      </c>
    </row>
    <row r="61" spans="1:2" ht="30">
      <c r="A61" s="120"/>
      <c r="B61" s="124" t="s">
        <v>180</v>
      </c>
    </row>
    <row r="62" spans="1:2" ht="15">
      <c r="A62" s="136" t="s">
        <v>181</v>
      </c>
      <c r="B62" s="124" t="s">
        <v>182</v>
      </c>
    </row>
    <row r="63" spans="1:2" ht="15">
      <c r="A63" s="137"/>
      <c r="B63" s="124" t="s">
        <v>183</v>
      </c>
    </row>
    <row r="64" spans="1:2">
      <c r="B64" s="138"/>
    </row>
    <row r="65" spans="1:64" ht="18">
      <c r="A65" s="242" t="s">
        <v>184</v>
      </c>
      <c r="B65" s="242"/>
    </row>
    <row r="66" spans="1:64" ht="45">
      <c r="B66" s="124" t="s">
        <v>185</v>
      </c>
    </row>
    <row r="67" spans="1:64">
      <c r="B67" s="135"/>
    </row>
    <row r="68" spans="1:64" ht="18">
      <c r="A68" s="242" t="s">
        <v>186</v>
      </c>
      <c r="B68" s="242"/>
      <c r="C68" s="116"/>
      <c r="D68" s="116"/>
      <c r="E68" s="116"/>
      <c r="F68" s="116"/>
      <c r="G68" s="116"/>
      <c r="H68" s="116"/>
      <c r="I68" s="116"/>
      <c r="J68" s="116"/>
      <c r="K68" s="116"/>
      <c r="L68" s="116"/>
      <c r="M68" s="116"/>
      <c r="N68" s="116"/>
      <c r="O68" s="116"/>
      <c r="P68" s="116"/>
      <c r="Q68" s="116"/>
      <c r="R68" s="116"/>
      <c r="S68" s="116"/>
      <c r="T68" s="116"/>
      <c r="U68" s="116"/>
      <c r="V68" s="116"/>
      <c r="W68" s="116"/>
      <c r="X68" s="116"/>
      <c r="Y68" s="116"/>
      <c r="Z68" s="116"/>
      <c r="AA68" s="116"/>
      <c r="AB68" s="116"/>
      <c r="AC68" s="116"/>
      <c r="AD68" s="116"/>
      <c r="AE68" s="116"/>
      <c r="AF68" s="116"/>
      <c r="AG68" s="116"/>
      <c r="AH68" s="116"/>
      <c r="AI68" s="116"/>
      <c r="AJ68" s="116"/>
      <c r="AK68" s="116"/>
      <c r="AL68" s="116"/>
      <c r="AM68" s="116"/>
      <c r="AN68" s="116"/>
      <c r="AO68" s="116"/>
      <c r="AP68" s="116"/>
      <c r="AQ68" s="116"/>
      <c r="AR68" s="116"/>
      <c r="AS68" s="116"/>
      <c r="AT68" s="116"/>
      <c r="AU68" s="116"/>
      <c r="AV68" s="116"/>
      <c r="AW68" s="116"/>
      <c r="AX68" s="116"/>
      <c r="AY68" s="116"/>
      <c r="AZ68" s="116"/>
      <c r="BA68" s="116"/>
      <c r="BB68" s="116"/>
      <c r="BC68" s="116"/>
      <c r="BD68" s="116"/>
      <c r="BE68" s="116"/>
      <c r="BF68" s="116"/>
      <c r="BG68" s="116"/>
      <c r="BH68" s="116"/>
      <c r="BI68" s="116"/>
      <c r="BJ68" s="116"/>
      <c r="BK68" s="116"/>
      <c r="BL68" s="116"/>
    </row>
    <row r="69" spans="1:64" ht="15">
      <c r="A69" s="139" t="s">
        <v>187</v>
      </c>
      <c r="B69" s="140" t="s">
        <v>188</v>
      </c>
    </row>
    <row r="70" spans="1:64" ht="30">
      <c r="A70" s="141"/>
      <c r="B70" s="142" t="s">
        <v>189</v>
      </c>
      <c r="C70" s="116"/>
      <c r="D70" s="116"/>
      <c r="E70" s="116"/>
      <c r="F70" s="116"/>
      <c r="G70" s="116"/>
      <c r="H70" s="116"/>
      <c r="I70" s="116"/>
      <c r="J70" s="116"/>
      <c r="K70" s="116"/>
      <c r="L70" s="116"/>
      <c r="M70" s="116"/>
      <c r="N70" s="116"/>
      <c r="O70" s="116"/>
      <c r="P70" s="116"/>
      <c r="Q70" s="116"/>
      <c r="R70" s="116"/>
      <c r="S70" s="116"/>
      <c r="T70" s="116"/>
      <c r="U70" s="116"/>
      <c r="V70" s="116"/>
      <c r="W70" s="116"/>
      <c r="X70" s="116"/>
      <c r="Y70" s="116"/>
      <c r="Z70" s="116"/>
      <c r="AA70" s="116"/>
      <c r="AB70" s="116"/>
      <c r="AC70" s="116"/>
      <c r="AD70" s="116"/>
      <c r="AE70" s="116"/>
      <c r="AF70" s="116"/>
      <c r="AG70" s="116"/>
      <c r="AH70" s="116"/>
      <c r="AI70" s="116"/>
      <c r="AJ70" s="116"/>
      <c r="AK70" s="116"/>
      <c r="AL70" s="116"/>
      <c r="AM70" s="116"/>
      <c r="AN70" s="116"/>
      <c r="AO70" s="116"/>
      <c r="AP70" s="116"/>
      <c r="AQ70" s="116"/>
      <c r="AR70" s="116"/>
      <c r="AS70" s="116"/>
      <c r="AT70" s="116"/>
      <c r="AU70" s="116"/>
      <c r="AV70" s="116"/>
      <c r="AW70" s="116"/>
      <c r="AX70" s="116"/>
      <c r="AY70" s="116"/>
      <c r="AZ70" s="116"/>
      <c r="BA70" s="116"/>
      <c r="BB70" s="116"/>
      <c r="BC70" s="116"/>
      <c r="BD70" s="116"/>
      <c r="BE70" s="116"/>
      <c r="BF70" s="116"/>
      <c r="BG70" s="116"/>
      <c r="BH70" s="116"/>
      <c r="BI70" s="116"/>
      <c r="BJ70" s="116"/>
      <c r="BK70" s="116"/>
      <c r="BL70" s="116"/>
    </row>
    <row r="71" spans="1:64" ht="14">
      <c r="A71" s="141"/>
      <c r="B71" s="143"/>
      <c r="C71" s="116"/>
      <c r="D71" s="116"/>
      <c r="E71" s="116"/>
      <c r="F71" s="116"/>
      <c r="G71" s="116"/>
      <c r="H71" s="116"/>
      <c r="I71" s="116"/>
      <c r="J71" s="116"/>
      <c r="K71" s="116"/>
      <c r="L71" s="116"/>
      <c r="M71" s="116"/>
      <c r="N71" s="116"/>
      <c r="O71" s="116"/>
      <c r="P71" s="116"/>
      <c r="Q71" s="116"/>
      <c r="R71" s="116"/>
      <c r="S71" s="116"/>
      <c r="T71" s="116"/>
      <c r="U71" s="116"/>
      <c r="V71" s="116"/>
      <c r="W71" s="116"/>
      <c r="X71" s="116"/>
      <c r="Y71" s="116"/>
      <c r="Z71" s="116"/>
      <c r="AA71" s="116"/>
      <c r="AB71" s="116"/>
      <c r="AC71" s="116"/>
      <c r="AD71" s="116"/>
      <c r="AE71" s="116"/>
      <c r="AF71" s="116"/>
      <c r="AG71" s="116"/>
      <c r="AH71" s="116"/>
      <c r="AI71" s="116"/>
      <c r="AJ71" s="116"/>
      <c r="AK71" s="116"/>
      <c r="AL71" s="116"/>
      <c r="AM71" s="116"/>
      <c r="AN71" s="116"/>
      <c r="AO71" s="116"/>
      <c r="AP71" s="116"/>
      <c r="AQ71" s="116"/>
      <c r="AR71" s="116"/>
      <c r="AS71" s="116"/>
      <c r="AT71" s="116"/>
      <c r="AU71" s="116"/>
      <c r="AV71" s="116"/>
      <c r="AW71" s="116"/>
      <c r="AX71" s="116"/>
      <c r="AY71" s="116"/>
      <c r="AZ71" s="116"/>
      <c r="BA71" s="116"/>
      <c r="BB71" s="116"/>
      <c r="BC71" s="116"/>
      <c r="BD71" s="116"/>
      <c r="BE71" s="116"/>
      <c r="BF71" s="116"/>
      <c r="BG71" s="116"/>
      <c r="BH71" s="116"/>
      <c r="BI71" s="116"/>
      <c r="BJ71" s="116"/>
      <c r="BK71" s="116"/>
      <c r="BL71" s="116"/>
    </row>
    <row r="72" spans="1:64" ht="15">
      <c r="A72" s="139" t="s">
        <v>187</v>
      </c>
      <c r="B72" s="140" t="s">
        <v>190</v>
      </c>
    </row>
    <row r="73" spans="1:64" ht="30">
      <c r="A73" s="141"/>
      <c r="B73" s="142" t="s">
        <v>191</v>
      </c>
      <c r="C73" s="116"/>
      <c r="D73" s="116"/>
      <c r="E73" s="116"/>
      <c r="F73" s="116"/>
      <c r="G73" s="116"/>
      <c r="H73" s="116"/>
      <c r="I73" s="116"/>
      <c r="J73" s="116"/>
      <c r="K73" s="116"/>
      <c r="L73" s="116"/>
      <c r="M73" s="116"/>
      <c r="N73" s="116"/>
      <c r="O73" s="116"/>
      <c r="P73" s="116"/>
      <c r="Q73" s="116"/>
      <c r="R73" s="116"/>
      <c r="S73" s="116"/>
      <c r="T73" s="116"/>
      <c r="U73" s="116"/>
      <c r="V73" s="116"/>
      <c r="W73" s="116"/>
      <c r="X73" s="116"/>
      <c r="Y73" s="116"/>
      <c r="Z73" s="116"/>
      <c r="AA73" s="116"/>
      <c r="AB73" s="116"/>
      <c r="AC73" s="116"/>
      <c r="AD73" s="116"/>
      <c r="AE73" s="116"/>
      <c r="AF73" s="116"/>
      <c r="AG73" s="116"/>
      <c r="AH73" s="116"/>
      <c r="AI73" s="116"/>
      <c r="AJ73" s="116"/>
      <c r="AK73" s="116"/>
      <c r="AL73" s="116"/>
      <c r="AM73" s="116"/>
      <c r="AN73" s="116"/>
      <c r="AO73" s="116"/>
      <c r="AP73" s="116"/>
      <c r="AQ73" s="116"/>
      <c r="AR73" s="116"/>
      <c r="AS73" s="116"/>
      <c r="AT73" s="116"/>
      <c r="AU73" s="116"/>
      <c r="AV73" s="116"/>
      <c r="AW73" s="116"/>
      <c r="AX73" s="116"/>
      <c r="AY73" s="116"/>
      <c r="AZ73" s="116"/>
      <c r="BA73" s="116"/>
      <c r="BB73" s="116"/>
      <c r="BC73" s="116"/>
      <c r="BD73" s="116"/>
      <c r="BE73" s="116"/>
      <c r="BF73" s="116"/>
      <c r="BG73" s="116"/>
      <c r="BH73" s="116"/>
      <c r="BI73" s="116"/>
      <c r="BJ73" s="116"/>
      <c r="BK73" s="116"/>
      <c r="BL73" s="116"/>
    </row>
    <row r="74" spans="1:64" ht="14">
      <c r="A74" s="141"/>
      <c r="B74" s="143"/>
      <c r="C74" s="116"/>
      <c r="D74" s="116"/>
      <c r="E74" s="116"/>
      <c r="F74" s="116"/>
      <c r="G74" s="116"/>
      <c r="H74" s="116"/>
      <c r="I74" s="116"/>
      <c r="J74" s="116"/>
      <c r="K74" s="116"/>
      <c r="L74" s="116"/>
      <c r="M74" s="116"/>
      <c r="N74" s="116"/>
      <c r="O74" s="116"/>
      <c r="P74" s="116"/>
      <c r="Q74" s="116"/>
      <c r="R74" s="116"/>
      <c r="S74" s="116"/>
      <c r="T74" s="116"/>
      <c r="U74" s="116"/>
      <c r="V74" s="116"/>
      <c r="W74" s="116"/>
      <c r="X74" s="116"/>
      <c r="Y74" s="116"/>
      <c r="Z74" s="116"/>
      <c r="AA74" s="116"/>
      <c r="AB74" s="116"/>
      <c r="AC74" s="116"/>
      <c r="AD74" s="116"/>
      <c r="AE74" s="116"/>
      <c r="AF74" s="116"/>
      <c r="AG74" s="116"/>
      <c r="AH74" s="116"/>
      <c r="AI74" s="116"/>
      <c r="AJ74" s="116"/>
      <c r="AK74" s="116"/>
      <c r="AL74" s="116"/>
      <c r="AM74" s="116"/>
      <c r="AN74" s="116"/>
      <c r="AO74" s="116"/>
      <c r="AP74" s="116"/>
      <c r="AQ74" s="116"/>
      <c r="AR74" s="116"/>
      <c r="AS74" s="116"/>
      <c r="AT74" s="116"/>
      <c r="AU74" s="116"/>
      <c r="AV74" s="116"/>
      <c r="AW74" s="116"/>
      <c r="AX74" s="116"/>
      <c r="AY74" s="116"/>
      <c r="AZ74" s="116"/>
      <c r="BA74" s="116"/>
      <c r="BB74" s="116"/>
      <c r="BC74" s="116"/>
      <c r="BD74" s="116"/>
      <c r="BE74" s="116"/>
      <c r="BF74" s="116"/>
      <c r="BG74" s="116"/>
      <c r="BH74" s="116"/>
      <c r="BI74" s="116"/>
      <c r="BJ74" s="116"/>
      <c r="BK74" s="116"/>
      <c r="BL74" s="116"/>
    </row>
    <row r="75" spans="1:64" ht="14">
      <c r="A75" s="139" t="s">
        <v>187</v>
      </c>
      <c r="B75" s="144" t="s">
        <v>192</v>
      </c>
    </row>
    <row r="76" spans="1:64" ht="30">
      <c r="A76" s="141"/>
      <c r="B76" s="119" t="s">
        <v>193</v>
      </c>
      <c r="C76" s="116"/>
      <c r="D76" s="116"/>
      <c r="E76" s="116"/>
      <c r="F76" s="116"/>
      <c r="G76" s="116"/>
      <c r="H76" s="116"/>
      <c r="I76" s="116"/>
      <c r="J76" s="116"/>
      <c r="K76" s="116"/>
      <c r="L76" s="116"/>
      <c r="M76" s="116"/>
      <c r="N76" s="116"/>
      <c r="O76" s="116"/>
      <c r="P76" s="116"/>
      <c r="Q76" s="116"/>
      <c r="R76" s="116"/>
      <c r="S76" s="116"/>
      <c r="T76" s="116"/>
      <c r="U76" s="116"/>
      <c r="V76" s="116"/>
      <c r="W76" s="116"/>
      <c r="X76" s="116"/>
      <c r="Y76" s="116"/>
      <c r="Z76" s="116"/>
      <c r="AA76" s="116"/>
      <c r="AB76" s="116"/>
      <c r="AC76" s="116"/>
      <c r="AD76" s="116"/>
      <c r="AE76" s="116"/>
      <c r="AF76" s="116"/>
      <c r="AG76" s="116"/>
      <c r="AH76" s="116"/>
      <c r="AI76" s="116"/>
      <c r="AJ76" s="116"/>
      <c r="AK76" s="116"/>
      <c r="AL76" s="116"/>
      <c r="AM76" s="116"/>
      <c r="AN76" s="116"/>
      <c r="AO76" s="116"/>
      <c r="AP76" s="116"/>
      <c r="AQ76" s="116"/>
      <c r="AR76" s="116"/>
      <c r="AS76" s="116"/>
      <c r="AT76" s="116"/>
      <c r="AU76" s="116"/>
      <c r="AV76" s="116"/>
      <c r="AW76" s="116"/>
      <c r="AX76" s="116"/>
      <c r="AY76" s="116"/>
      <c r="AZ76" s="116"/>
      <c r="BA76" s="116"/>
      <c r="BB76" s="116"/>
      <c r="BC76" s="116"/>
      <c r="BD76" s="116"/>
      <c r="BE76" s="116"/>
      <c r="BF76" s="116"/>
      <c r="BG76" s="116"/>
      <c r="BH76" s="116"/>
      <c r="BI76" s="116"/>
      <c r="BJ76" s="116"/>
      <c r="BK76" s="116"/>
      <c r="BL76" s="116"/>
    </row>
    <row r="77" spans="1:64" ht="14">
      <c r="A77" s="137"/>
      <c r="B77" s="137"/>
    </row>
    <row r="78" spans="1:64" ht="14">
      <c r="A78" s="139" t="s">
        <v>187</v>
      </c>
      <c r="B78" s="144" t="s">
        <v>194</v>
      </c>
    </row>
    <row r="79" spans="1:64" ht="30">
      <c r="A79" s="141"/>
      <c r="B79" s="119" t="s">
        <v>195</v>
      </c>
      <c r="C79" s="116"/>
      <c r="D79" s="116"/>
      <c r="E79" s="116"/>
      <c r="F79" s="116"/>
      <c r="G79" s="116"/>
      <c r="H79" s="116"/>
      <c r="I79" s="116"/>
      <c r="J79" s="116"/>
      <c r="K79" s="116"/>
      <c r="L79" s="116"/>
      <c r="M79" s="116"/>
      <c r="N79" s="116"/>
      <c r="O79" s="116"/>
      <c r="P79" s="116"/>
      <c r="Q79" s="116"/>
      <c r="R79" s="116"/>
      <c r="S79" s="116"/>
      <c r="T79" s="116"/>
      <c r="U79" s="116"/>
      <c r="V79" s="116"/>
      <c r="W79" s="116"/>
      <c r="X79" s="116"/>
      <c r="Y79" s="116"/>
      <c r="Z79" s="116"/>
      <c r="AA79" s="116"/>
      <c r="AB79" s="116"/>
      <c r="AC79" s="116"/>
      <c r="AD79" s="116"/>
      <c r="AE79" s="116"/>
      <c r="AF79" s="116"/>
      <c r="AG79" s="116"/>
      <c r="AH79" s="116"/>
      <c r="AI79" s="116"/>
      <c r="AJ79" s="116"/>
      <c r="AK79" s="116"/>
      <c r="AL79" s="116"/>
      <c r="AM79" s="116"/>
      <c r="AN79" s="116"/>
      <c r="AO79" s="116"/>
      <c r="AP79" s="116"/>
      <c r="AQ79" s="116"/>
      <c r="AR79" s="116"/>
      <c r="AS79" s="116"/>
      <c r="AT79" s="116"/>
      <c r="AU79" s="116"/>
      <c r="AV79" s="116"/>
      <c r="AW79" s="116"/>
      <c r="AX79" s="116"/>
      <c r="AY79" s="116"/>
      <c r="AZ79" s="116"/>
      <c r="BA79" s="116"/>
      <c r="BB79" s="116"/>
      <c r="BC79" s="116"/>
      <c r="BD79" s="116"/>
      <c r="BE79" s="116"/>
      <c r="BF79" s="116"/>
      <c r="BG79" s="116"/>
      <c r="BH79" s="116"/>
      <c r="BI79" s="116"/>
      <c r="BJ79" s="116"/>
      <c r="BK79" s="116"/>
      <c r="BL79" s="116"/>
    </row>
    <row r="80" spans="1:64" ht="14">
      <c r="A80" s="137"/>
      <c r="B80" s="137"/>
    </row>
    <row r="81" spans="1:64" ht="14">
      <c r="A81" s="139" t="s">
        <v>187</v>
      </c>
      <c r="B81" s="144" t="s">
        <v>196</v>
      </c>
    </row>
    <row r="82" spans="1:64" ht="15">
      <c r="A82" s="141"/>
      <c r="B82" s="145" t="s">
        <v>197</v>
      </c>
      <c r="C82" s="116"/>
      <c r="D82" s="116"/>
      <c r="E82" s="116"/>
      <c r="F82" s="116"/>
      <c r="G82" s="116"/>
      <c r="H82" s="116"/>
      <c r="I82" s="116"/>
      <c r="J82" s="116"/>
      <c r="K82" s="116"/>
      <c r="L82" s="116"/>
      <c r="M82" s="116"/>
      <c r="N82" s="116"/>
      <c r="O82" s="116"/>
      <c r="P82" s="116"/>
      <c r="Q82" s="116"/>
      <c r="R82" s="116"/>
      <c r="S82" s="116"/>
      <c r="T82" s="116"/>
      <c r="U82" s="116"/>
      <c r="V82" s="116"/>
      <c r="W82" s="116"/>
      <c r="X82" s="116"/>
      <c r="Y82" s="116"/>
      <c r="Z82" s="116"/>
      <c r="AA82" s="116"/>
      <c r="AB82" s="116"/>
      <c r="AC82" s="116"/>
      <c r="AD82" s="116"/>
      <c r="AE82" s="116"/>
      <c r="AF82" s="116"/>
      <c r="AG82" s="116"/>
      <c r="AH82" s="116"/>
      <c r="AI82" s="116"/>
      <c r="AJ82" s="116"/>
      <c r="AK82" s="116"/>
      <c r="AL82" s="116"/>
      <c r="AM82" s="116"/>
      <c r="AN82" s="116"/>
      <c r="AO82" s="116"/>
      <c r="AP82" s="116"/>
      <c r="AQ82" s="116"/>
      <c r="AR82" s="116"/>
      <c r="AS82" s="116"/>
      <c r="AT82" s="116"/>
      <c r="AU82" s="116"/>
      <c r="AV82" s="116"/>
      <c r="AW82" s="116"/>
      <c r="AX82" s="116"/>
      <c r="AY82" s="116"/>
      <c r="AZ82" s="116"/>
      <c r="BA82" s="116"/>
      <c r="BB82" s="116"/>
      <c r="BC82" s="116"/>
      <c r="BD82" s="116"/>
      <c r="BE82" s="116"/>
      <c r="BF82" s="116"/>
      <c r="BG82" s="116"/>
      <c r="BH82" s="116"/>
      <c r="BI82" s="116"/>
      <c r="BJ82" s="116"/>
      <c r="BK82" s="116"/>
      <c r="BL82" s="116"/>
    </row>
    <row r="83" spans="1:64" ht="15">
      <c r="A83" s="141"/>
      <c r="B83" s="145" t="s">
        <v>198</v>
      </c>
      <c r="C83" s="116"/>
      <c r="D83" s="116"/>
      <c r="E83" s="116"/>
      <c r="F83" s="116"/>
      <c r="G83" s="116"/>
      <c r="H83" s="116"/>
      <c r="I83" s="116"/>
      <c r="J83" s="116"/>
      <c r="K83" s="116"/>
      <c r="L83" s="116"/>
      <c r="M83" s="116"/>
      <c r="N83" s="116"/>
      <c r="O83" s="116"/>
      <c r="P83" s="116"/>
      <c r="Q83" s="116"/>
      <c r="R83" s="116"/>
      <c r="S83" s="116"/>
      <c r="T83" s="116"/>
      <c r="U83" s="116"/>
      <c r="V83" s="116"/>
      <c r="W83" s="116"/>
      <c r="X83" s="116"/>
      <c r="Y83" s="116"/>
      <c r="Z83" s="116"/>
      <c r="AA83" s="116"/>
      <c r="AB83" s="116"/>
      <c r="AC83" s="116"/>
      <c r="AD83" s="116"/>
      <c r="AE83" s="116"/>
      <c r="AF83" s="116"/>
      <c r="AG83" s="116"/>
      <c r="AH83" s="116"/>
      <c r="AI83" s="116"/>
      <c r="AJ83" s="116"/>
      <c r="AK83" s="116"/>
      <c r="AL83" s="116"/>
      <c r="AM83" s="116"/>
      <c r="AN83" s="116"/>
      <c r="AO83" s="116"/>
      <c r="AP83" s="116"/>
      <c r="AQ83" s="116"/>
      <c r="AR83" s="116"/>
      <c r="AS83" s="116"/>
      <c r="AT83" s="116"/>
      <c r="AU83" s="116"/>
      <c r="AV83" s="116"/>
      <c r="AW83" s="116"/>
      <c r="AX83" s="116"/>
      <c r="AY83" s="116"/>
      <c r="AZ83" s="116"/>
      <c r="BA83" s="116"/>
      <c r="BB83" s="116"/>
      <c r="BC83" s="116"/>
      <c r="BD83" s="116"/>
      <c r="BE83" s="116"/>
      <c r="BF83" s="116"/>
      <c r="BG83" s="116"/>
      <c r="BH83" s="116"/>
      <c r="BI83" s="116"/>
      <c r="BJ83" s="116"/>
      <c r="BK83" s="116"/>
      <c r="BL83" s="116"/>
    </row>
    <row r="84" spans="1:64" ht="15">
      <c r="A84" s="141"/>
      <c r="B84" s="145" t="s">
        <v>199</v>
      </c>
      <c r="C84" s="116"/>
      <c r="D84" s="116"/>
      <c r="E84" s="116"/>
      <c r="F84" s="116"/>
      <c r="G84" s="116"/>
      <c r="H84" s="116"/>
      <c r="I84" s="116"/>
      <c r="J84" s="116"/>
      <c r="K84" s="116"/>
      <c r="L84" s="116"/>
      <c r="M84" s="116"/>
      <c r="N84" s="116"/>
      <c r="O84" s="116"/>
      <c r="P84" s="116"/>
      <c r="Q84" s="116"/>
      <c r="R84" s="116"/>
      <c r="S84" s="116"/>
      <c r="T84" s="116"/>
      <c r="U84" s="116"/>
      <c r="V84" s="116"/>
      <c r="W84" s="116"/>
      <c r="X84" s="116"/>
      <c r="Y84" s="116"/>
      <c r="Z84" s="116"/>
      <c r="AA84" s="116"/>
      <c r="AB84" s="116"/>
      <c r="AC84" s="116"/>
      <c r="AD84" s="116"/>
      <c r="AE84" s="116"/>
      <c r="AF84" s="116"/>
      <c r="AG84" s="116"/>
      <c r="AH84" s="116"/>
      <c r="AI84" s="116"/>
      <c r="AJ84" s="116"/>
      <c r="AK84" s="116"/>
      <c r="AL84" s="116"/>
      <c r="AM84" s="116"/>
      <c r="AN84" s="116"/>
      <c r="AO84" s="116"/>
      <c r="AP84" s="116"/>
      <c r="AQ84" s="116"/>
      <c r="AR84" s="116"/>
      <c r="AS84" s="116"/>
      <c r="AT84" s="116"/>
      <c r="AU84" s="116"/>
      <c r="AV84" s="116"/>
      <c r="AW84" s="116"/>
      <c r="AX84" s="116"/>
      <c r="AY84" s="116"/>
      <c r="AZ84" s="116"/>
      <c r="BA84" s="116"/>
      <c r="BB84" s="116"/>
      <c r="BC84" s="116"/>
      <c r="BD84" s="116"/>
      <c r="BE84" s="116"/>
      <c r="BF84" s="116"/>
      <c r="BG84" s="116"/>
      <c r="BH84" s="116"/>
      <c r="BI84" s="116"/>
      <c r="BJ84" s="116"/>
      <c r="BK84" s="116"/>
      <c r="BL84" s="116"/>
    </row>
    <row r="85" spans="1:64" ht="14">
      <c r="A85" s="137"/>
      <c r="B85" s="146"/>
    </row>
    <row r="86" spans="1:64" ht="14">
      <c r="A86" s="139" t="s">
        <v>187</v>
      </c>
      <c r="B86" s="144" t="s">
        <v>200</v>
      </c>
    </row>
    <row r="87" spans="1:64" ht="45">
      <c r="A87" s="141"/>
      <c r="B87" s="119" t="s">
        <v>201</v>
      </c>
      <c r="C87" s="116"/>
      <c r="D87" s="116"/>
      <c r="E87" s="116"/>
      <c r="F87" s="116"/>
      <c r="G87" s="116"/>
      <c r="H87" s="116"/>
      <c r="I87" s="116"/>
      <c r="J87" s="116"/>
      <c r="K87" s="116"/>
      <c r="L87" s="116"/>
      <c r="M87" s="116"/>
      <c r="N87" s="116"/>
      <c r="O87" s="116"/>
      <c r="P87" s="116"/>
      <c r="Q87" s="116"/>
      <c r="R87" s="116"/>
      <c r="S87" s="116"/>
      <c r="T87" s="116"/>
      <c r="U87" s="116"/>
      <c r="V87" s="116"/>
      <c r="W87" s="116"/>
      <c r="X87" s="116"/>
      <c r="Y87" s="116"/>
      <c r="Z87" s="116"/>
      <c r="AA87" s="116"/>
      <c r="AB87" s="116"/>
      <c r="AC87" s="116"/>
      <c r="AD87" s="116"/>
      <c r="AE87" s="116"/>
      <c r="AF87" s="116"/>
      <c r="AG87" s="116"/>
      <c r="AH87" s="116"/>
      <c r="AI87" s="116"/>
      <c r="AJ87" s="116"/>
      <c r="AK87" s="116"/>
      <c r="AL87" s="116"/>
      <c r="AM87" s="116"/>
      <c r="AN87" s="116"/>
      <c r="AO87" s="116"/>
      <c r="AP87" s="116"/>
      <c r="AQ87" s="116"/>
      <c r="AR87" s="116"/>
      <c r="AS87" s="116"/>
      <c r="AT87" s="116"/>
      <c r="AU87" s="116"/>
      <c r="AV87" s="116"/>
      <c r="AW87" s="116"/>
      <c r="AX87" s="116"/>
      <c r="AY87" s="116"/>
      <c r="AZ87" s="116"/>
      <c r="BA87" s="116"/>
      <c r="BB87" s="116"/>
      <c r="BC87" s="116"/>
      <c r="BD87" s="116"/>
      <c r="BE87" s="116"/>
      <c r="BF87" s="116"/>
      <c r="BG87" s="116"/>
      <c r="BH87" s="116"/>
      <c r="BI87" s="116"/>
      <c r="BJ87" s="116"/>
      <c r="BK87" s="116"/>
      <c r="BL87" s="116"/>
    </row>
    <row r="88" spans="1:64" ht="15">
      <c r="A88" s="141"/>
      <c r="B88" s="147" t="s">
        <v>202</v>
      </c>
      <c r="C88" s="116"/>
      <c r="D88" s="116"/>
      <c r="E88" s="116"/>
      <c r="F88" s="116"/>
      <c r="G88" s="116"/>
      <c r="H88" s="116"/>
      <c r="I88" s="116"/>
      <c r="J88" s="116"/>
      <c r="K88" s="116"/>
      <c r="L88" s="116"/>
      <c r="M88" s="116"/>
      <c r="N88" s="116"/>
      <c r="O88" s="116"/>
      <c r="P88" s="116"/>
      <c r="Q88" s="116"/>
      <c r="R88" s="116"/>
      <c r="S88" s="116"/>
      <c r="T88" s="116"/>
      <c r="U88" s="116"/>
      <c r="V88" s="116"/>
      <c r="W88" s="116"/>
      <c r="X88" s="116"/>
      <c r="Y88" s="116"/>
      <c r="Z88" s="116"/>
      <c r="AA88" s="116"/>
      <c r="AB88" s="116"/>
      <c r="AC88" s="116"/>
      <c r="AD88" s="116"/>
      <c r="AE88" s="116"/>
      <c r="AF88" s="116"/>
      <c r="AG88" s="116"/>
      <c r="AH88" s="116"/>
      <c r="AI88" s="116"/>
      <c r="AJ88" s="116"/>
      <c r="AK88" s="116"/>
      <c r="AL88" s="116"/>
      <c r="AM88" s="116"/>
      <c r="AN88" s="116"/>
      <c r="AO88" s="116"/>
      <c r="AP88" s="116"/>
      <c r="AQ88" s="116"/>
      <c r="AR88" s="116"/>
      <c r="AS88" s="116"/>
      <c r="AT88" s="116"/>
      <c r="AU88" s="116"/>
      <c r="AV88" s="116"/>
      <c r="AW88" s="116"/>
      <c r="AX88" s="116"/>
      <c r="AY88" s="116"/>
      <c r="AZ88" s="116"/>
      <c r="BA88" s="116"/>
      <c r="BB88" s="116"/>
      <c r="BC88" s="116"/>
      <c r="BD88" s="116"/>
      <c r="BE88" s="116"/>
      <c r="BF88" s="116"/>
      <c r="BG88" s="116"/>
      <c r="BH88" s="116"/>
      <c r="BI88" s="116"/>
      <c r="BJ88" s="116"/>
      <c r="BK88" s="116"/>
      <c r="BL88" s="116"/>
    </row>
    <row r="89" spans="1:64" ht="45">
      <c r="A89" s="141"/>
      <c r="B89" s="120" t="s">
        <v>203</v>
      </c>
      <c r="C89" s="116"/>
      <c r="D89" s="116"/>
      <c r="E89" s="116"/>
      <c r="F89" s="116"/>
      <c r="G89" s="116"/>
      <c r="H89" s="116"/>
      <c r="I89" s="116"/>
      <c r="J89" s="116"/>
      <c r="K89" s="116"/>
      <c r="L89" s="116"/>
      <c r="M89" s="116"/>
      <c r="N89" s="116"/>
      <c r="O89" s="116"/>
      <c r="P89" s="116"/>
      <c r="Q89" s="116"/>
      <c r="R89" s="116"/>
      <c r="S89" s="116"/>
      <c r="T89" s="116"/>
      <c r="U89" s="116"/>
      <c r="V89" s="116"/>
      <c r="W89" s="116"/>
      <c r="X89" s="116"/>
      <c r="Y89" s="116"/>
      <c r="Z89" s="116"/>
      <c r="AA89" s="116"/>
      <c r="AB89" s="116"/>
      <c r="AC89" s="116"/>
      <c r="AD89" s="116"/>
      <c r="AE89" s="116"/>
      <c r="AF89" s="116"/>
      <c r="AG89" s="116"/>
      <c r="AH89" s="116"/>
      <c r="AI89" s="116"/>
      <c r="AJ89" s="116"/>
      <c r="AK89" s="116"/>
      <c r="AL89" s="116"/>
      <c r="AM89" s="116"/>
      <c r="AN89" s="116"/>
      <c r="AO89" s="116"/>
      <c r="AP89" s="116"/>
      <c r="AQ89" s="116"/>
      <c r="AR89" s="116"/>
      <c r="AS89" s="116"/>
      <c r="AT89" s="116"/>
      <c r="AU89" s="116"/>
      <c r="AV89" s="116"/>
      <c r="AW89" s="116"/>
      <c r="AX89" s="116"/>
      <c r="AY89" s="116"/>
      <c r="AZ89" s="116"/>
      <c r="BA89" s="116"/>
      <c r="BB89" s="116"/>
      <c r="BC89" s="116"/>
      <c r="BD89" s="116"/>
      <c r="BE89" s="116"/>
      <c r="BF89" s="116"/>
      <c r="BG89" s="116"/>
      <c r="BH89" s="116"/>
      <c r="BI89" s="116"/>
      <c r="BJ89" s="116"/>
      <c r="BK89" s="116"/>
      <c r="BL89" s="116"/>
    </row>
    <row r="90" spans="1:64" ht="14">
      <c r="A90" s="137"/>
      <c r="B90" s="137"/>
    </row>
    <row r="91" spans="1:64" ht="14">
      <c r="A91" s="139" t="s">
        <v>187</v>
      </c>
      <c r="B91" s="148" t="s">
        <v>204</v>
      </c>
    </row>
    <row r="92" spans="1:64" ht="30">
      <c r="A92" s="120"/>
      <c r="B92" s="145" t="s">
        <v>205</v>
      </c>
    </row>
    <row r="94" spans="1:64">
      <c r="A94" s="149" t="s">
        <v>206</v>
      </c>
    </row>
  </sheetData>
  <mergeCells count="6">
    <mergeCell ref="A68:B68"/>
    <mergeCell ref="A13:B13"/>
    <mergeCell ref="A24:B24"/>
    <mergeCell ref="A38:B38"/>
    <mergeCell ref="A49:B49"/>
    <mergeCell ref="A65:B65"/>
  </mergeCells>
  <hyperlinks>
    <hyperlink ref="A2" r:id="rId1" xr:uid="{00000000-0004-0000-0200-000000000000}"/>
    <hyperlink ref="B9" r:id="rId2" xr:uid="{00000000-0004-0000-0200-000001000000}"/>
    <hyperlink ref="B36" r:id="rId3" xr:uid="{00000000-0004-0000-0200-000002000000}"/>
  </hyperlinks>
  <pageMargins left="0.5" right="0.5" top="0.25" bottom="0.25" header="0.51180555555555496" footer="0.51180555555555496"/>
  <pageSetup firstPageNumber="0" orientation="portrait" horizontalDpi="300" verticalDpi="300"/>
  <drawing r:id="rId4"/>
  <legacy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P25"/>
  <sheetViews>
    <sheetView topLeftCell="A3" zoomScale="135" zoomScaleNormal="100" workbookViewId="0">
      <pane xSplit="5" topLeftCell="F1" activePane="topRight" state="frozen"/>
      <selection pane="topRight" activeCell="S26" sqref="S26"/>
    </sheetView>
  </sheetViews>
  <sheetFormatPr baseColWidth="10" defaultColWidth="11.5" defaultRowHeight="13"/>
  <cols>
    <col min="1" max="1" width="7.33203125" customWidth="1"/>
    <col min="2" max="2" width="44.1640625" customWidth="1"/>
    <col min="3" max="3" width="12" customWidth="1"/>
    <col min="4" max="4" width="4.5" customWidth="1"/>
    <col min="7" max="7" width="13.83203125" customWidth="1"/>
    <col min="8" max="8" width="8.6640625" customWidth="1"/>
    <col min="9" max="9" width="9.6640625" customWidth="1"/>
    <col min="10" max="10" width="1.33203125" customWidth="1"/>
    <col min="11" max="172" width="4.5" customWidth="1"/>
  </cols>
  <sheetData>
    <row r="1" spans="1:172" s="153" customFormat="1" ht="17.25" customHeight="1">
      <c r="A1" s="246" t="s">
        <v>0</v>
      </c>
      <c r="B1" s="246"/>
      <c r="C1" s="150"/>
      <c r="D1" s="150"/>
      <c r="E1" s="150"/>
      <c r="F1" s="150"/>
      <c r="G1" s="151"/>
      <c r="H1" s="151"/>
      <c r="I1" s="152"/>
      <c r="J1" s="151"/>
      <c r="K1" s="247"/>
      <c r="L1" s="247"/>
      <c r="M1" s="247"/>
      <c r="N1" s="247"/>
      <c r="O1" s="247"/>
      <c r="P1" s="247"/>
      <c r="Q1" s="247"/>
      <c r="R1" s="247"/>
      <c r="S1" s="247"/>
      <c r="T1" s="247"/>
      <c r="U1" s="247"/>
      <c r="V1" s="247"/>
      <c r="W1" s="247"/>
      <c r="X1" s="247"/>
      <c r="Y1" s="247"/>
      <c r="Z1" s="247"/>
      <c r="AA1" s="247"/>
      <c r="AB1" s="247"/>
      <c r="AC1" s="247"/>
      <c r="AD1" s="247"/>
      <c r="AE1" s="247"/>
      <c r="AF1" s="151"/>
      <c r="AG1" s="151"/>
      <c r="AH1" s="151"/>
      <c r="AI1" s="151"/>
      <c r="AJ1" s="151"/>
      <c r="AK1" s="151"/>
      <c r="AL1" s="151"/>
      <c r="AM1" s="151"/>
      <c r="AN1" s="151"/>
      <c r="AO1" s="151"/>
      <c r="AP1" s="151"/>
      <c r="AQ1" s="151"/>
      <c r="AR1" s="151"/>
      <c r="AS1" s="151"/>
      <c r="AT1" s="151"/>
      <c r="AU1" s="151"/>
      <c r="AV1" s="151"/>
      <c r="AW1" s="151"/>
      <c r="AX1" s="151"/>
      <c r="AY1" s="151"/>
      <c r="AZ1" s="151"/>
      <c r="BA1" s="151"/>
      <c r="BB1" s="151"/>
      <c r="BC1" s="151"/>
      <c r="BD1" s="151"/>
      <c r="BE1" s="151"/>
      <c r="BF1" s="151"/>
      <c r="BG1" s="151"/>
      <c r="BH1" s="151"/>
      <c r="BI1" s="151"/>
      <c r="BJ1" s="151"/>
      <c r="BK1" s="151"/>
      <c r="BL1" s="151"/>
      <c r="BM1" s="151"/>
      <c r="BN1" s="151"/>
    </row>
    <row r="2" spans="1:172" s="153" customFormat="1" ht="35.75" customHeight="1">
      <c r="A2" s="246" t="s">
        <v>1</v>
      </c>
      <c r="B2" s="246"/>
      <c r="C2" s="154"/>
      <c r="D2" s="155"/>
      <c r="E2" s="156"/>
      <c r="F2" s="156"/>
      <c r="G2" s="151"/>
      <c r="H2" s="157"/>
      <c r="I2" s="151"/>
      <c r="J2" s="151"/>
      <c r="K2" s="151"/>
      <c r="L2" s="151"/>
      <c r="M2" s="151"/>
      <c r="N2" s="151"/>
      <c r="O2" s="151"/>
      <c r="P2" s="151"/>
      <c r="Q2" s="151"/>
      <c r="R2" s="151"/>
      <c r="S2" s="151"/>
      <c r="T2" s="151"/>
      <c r="U2" s="151"/>
      <c r="V2" s="151"/>
      <c r="W2" s="151"/>
      <c r="X2" s="151"/>
      <c r="Y2" s="151"/>
      <c r="Z2" s="151"/>
      <c r="AA2" s="151"/>
      <c r="AB2" s="151"/>
      <c r="AC2" s="151"/>
      <c r="AD2" s="151"/>
      <c r="AE2" s="151"/>
      <c r="AF2" s="151"/>
      <c r="AG2" s="151"/>
      <c r="AH2" s="151"/>
      <c r="AI2" s="151"/>
      <c r="AJ2" s="151"/>
      <c r="AK2" s="151"/>
      <c r="AL2" s="151"/>
      <c r="AM2" s="151"/>
      <c r="AN2" s="151"/>
      <c r="AO2" s="151"/>
      <c r="AP2" s="151"/>
      <c r="AQ2" s="151"/>
      <c r="AR2" s="151"/>
      <c r="AS2" s="151"/>
      <c r="AT2" s="151"/>
      <c r="AU2" s="151"/>
      <c r="AV2" s="151"/>
      <c r="AW2" s="151"/>
      <c r="AX2" s="151"/>
      <c r="AY2" s="151"/>
      <c r="AZ2" s="151"/>
      <c r="BA2" s="151"/>
      <c r="BB2" s="151"/>
      <c r="BC2" s="151"/>
      <c r="BD2" s="151"/>
      <c r="BE2" s="151"/>
      <c r="BF2" s="151"/>
      <c r="BG2" s="151"/>
      <c r="BH2" s="151"/>
      <c r="BI2" s="151"/>
      <c r="BJ2" s="151"/>
      <c r="BK2" s="151"/>
      <c r="BL2" s="151"/>
      <c r="BM2" s="151"/>
      <c r="BN2" s="151"/>
    </row>
    <row r="3" spans="1:172" s="153" customFormat="1" ht="17.25" customHeight="1">
      <c r="A3" s="158"/>
      <c r="B3" s="159"/>
      <c r="C3" s="151"/>
      <c r="D3" s="151"/>
      <c r="E3" s="151"/>
      <c r="F3" s="151"/>
      <c r="G3" s="151"/>
      <c r="H3" s="157"/>
      <c r="I3" s="151"/>
      <c r="J3" s="151"/>
      <c r="K3" s="160"/>
      <c r="L3" s="160"/>
      <c r="M3" s="160"/>
      <c r="N3" s="160"/>
      <c r="O3" s="160"/>
      <c r="P3" s="160"/>
      <c r="Q3" s="160"/>
      <c r="R3" s="160"/>
      <c r="S3" s="160"/>
      <c r="T3" s="160"/>
      <c r="U3" s="160"/>
      <c r="V3" s="160"/>
      <c r="W3" s="160"/>
      <c r="X3" s="160"/>
      <c r="Y3" s="160"/>
      <c r="Z3" s="160"/>
      <c r="AA3" s="160"/>
      <c r="AB3" s="151"/>
      <c r="AC3" s="151"/>
      <c r="AD3" s="151"/>
      <c r="AE3" s="151"/>
      <c r="AF3" s="151"/>
      <c r="AG3" s="151"/>
      <c r="AH3" s="151"/>
      <c r="AI3" s="151"/>
      <c r="AJ3" s="151"/>
      <c r="AK3" s="151"/>
      <c r="AL3" s="151"/>
      <c r="AM3" s="151"/>
      <c r="AN3" s="151"/>
      <c r="AO3" s="151"/>
      <c r="AP3" s="151"/>
      <c r="AQ3" s="151"/>
      <c r="AR3" s="151"/>
      <c r="AS3" s="151"/>
      <c r="AT3" s="151"/>
      <c r="AU3" s="151"/>
      <c r="AV3" s="151"/>
      <c r="AW3" s="151"/>
      <c r="AX3" s="151"/>
      <c r="AY3" s="151"/>
      <c r="AZ3" s="151"/>
      <c r="BA3" s="151"/>
      <c r="BB3" s="151"/>
      <c r="BC3" s="151"/>
      <c r="BD3" s="151"/>
      <c r="BE3" s="151"/>
      <c r="BF3" s="151"/>
      <c r="BG3" s="151"/>
      <c r="BH3" s="151"/>
      <c r="BI3" s="151"/>
      <c r="BJ3" s="151"/>
      <c r="BK3" s="151"/>
      <c r="BL3" s="151"/>
      <c r="BM3" s="151"/>
      <c r="BN3" s="151"/>
    </row>
    <row r="4" spans="1:172" s="153" customFormat="1" ht="17.25" customHeight="1">
      <c r="A4" s="161"/>
      <c r="B4" s="152" t="s">
        <v>2</v>
      </c>
      <c r="C4" s="248">
        <v>44200</v>
      </c>
      <c r="D4" s="248"/>
      <c r="E4" s="248"/>
      <c r="F4" s="161"/>
      <c r="G4" s="152" t="s">
        <v>3</v>
      </c>
      <c r="H4" s="162">
        <v>1</v>
      </c>
      <c r="I4" s="161"/>
      <c r="J4" s="163"/>
      <c r="K4" s="245" t="str">
        <f>"Semana "&amp;(K6-($C$4-WEEKDAY($C$4,1)+2))/7+1</f>
        <v>Semana 1</v>
      </c>
      <c r="L4" s="245"/>
      <c r="M4" s="245"/>
      <c r="N4" s="245"/>
      <c r="O4" s="245"/>
      <c r="P4" s="245"/>
      <c r="Q4" s="245"/>
      <c r="R4" s="245" t="str">
        <f>"Semana "&amp;(R6-($C$4-WEEKDAY($C$4,1)+2))/7+1</f>
        <v>Semana 2</v>
      </c>
      <c r="S4" s="245"/>
      <c r="T4" s="245"/>
      <c r="U4" s="245"/>
      <c r="V4" s="245"/>
      <c r="W4" s="245"/>
      <c r="X4" s="245"/>
      <c r="Y4" s="245" t="str">
        <f>"Semana "&amp;(Y6-($C$4-WEEKDAY($C$4,1)+2))/7+1</f>
        <v>Semana 3</v>
      </c>
      <c r="Z4" s="245"/>
      <c r="AA4" s="245"/>
      <c r="AB4" s="245"/>
      <c r="AC4" s="245"/>
      <c r="AD4" s="245"/>
      <c r="AE4" s="245"/>
      <c r="AF4" s="245" t="str">
        <f>"Semana "&amp;(AF6-($C$4-WEEKDAY($C$4,1)+2))/7+1</f>
        <v>Semana 4</v>
      </c>
      <c r="AG4" s="245"/>
      <c r="AH4" s="245"/>
      <c r="AI4" s="245"/>
      <c r="AJ4" s="245"/>
      <c r="AK4" s="245"/>
      <c r="AL4" s="245"/>
      <c r="AM4" s="245" t="str">
        <f>"Semana "&amp;(AM6-($C$4-WEEKDAY($C$4,1)+2))/7+1</f>
        <v>Semana 5</v>
      </c>
      <c r="AN4" s="245"/>
      <c r="AO4" s="245"/>
      <c r="AP4" s="245"/>
      <c r="AQ4" s="245"/>
      <c r="AR4" s="245"/>
      <c r="AS4" s="245"/>
      <c r="AT4" s="245" t="str">
        <f>"Semana "&amp;(AT6-($C$4-WEEKDAY($C$4,1)+2))/7+1</f>
        <v>Semana 6</v>
      </c>
      <c r="AU4" s="245"/>
      <c r="AV4" s="245"/>
      <c r="AW4" s="245"/>
      <c r="AX4" s="245"/>
      <c r="AY4" s="245"/>
      <c r="AZ4" s="245"/>
      <c r="BA4" s="245" t="str">
        <f>"Semana "&amp;(BA6-($C$4-WEEKDAY($C$4,1)+2))/7+1</f>
        <v>Semana 7</v>
      </c>
      <c r="BB4" s="245"/>
      <c r="BC4" s="245"/>
      <c r="BD4" s="245"/>
      <c r="BE4" s="245"/>
      <c r="BF4" s="245"/>
      <c r="BG4" s="245"/>
      <c r="BH4" s="245" t="str">
        <f>"Semana "&amp;(BH6-($C$4-WEEKDAY($C$4,1)+2))/7+1</f>
        <v>Semana 8</v>
      </c>
      <c r="BI4" s="245"/>
      <c r="BJ4" s="245"/>
      <c r="BK4" s="245"/>
      <c r="BL4" s="245"/>
      <c r="BM4" s="245"/>
      <c r="BN4" s="245"/>
      <c r="BO4" s="245" t="str">
        <f>"Semana "&amp;(BO6-($C$4-WEEKDAY($C$4,1)+2))/7+1</f>
        <v>Semana 9</v>
      </c>
      <c r="BP4" s="245"/>
      <c r="BQ4" s="245"/>
      <c r="BR4" s="245"/>
      <c r="BS4" s="245"/>
      <c r="BT4" s="245"/>
      <c r="BU4" s="245"/>
      <c r="BV4" s="245" t="str">
        <f>"Semana "&amp;(BV6-($C$4-WEEKDAY($C$4,1)+2))/7+1</f>
        <v>Semana 10</v>
      </c>
      <c r="BW4" s="245"/>
      <c r="BX4" s="245"/>
      <c r="BY4" s="245"/>
      <c r="BZ4" s="245"/>
      <c r="CA4" s="245"/>
      <c r="CB4" s="245"/>
      <c r="CC4" s="245" t="str">
        <f>"Semana "&amp;(CC6-($C$4-WEEKDAY($C$4,1)+2))/7+1</f>
        <v>Semana 11</v>
      </c>
      <c r="CD4" s="245"/>
      <c r="CE4" s="245"/>
      <c r="CF4" s="245"/>
      <c r="CG4" s="245"/>
      <c r="CH4" s="245"/>
      <c r="CI4" s="245"/>
      <c r="CJ4" s="245" t="str">
        <f>"Semana "&amp;(CJ6-($C$4-WEEKDAY($C$4,1)+2))/7+1</f>
        <v>Semana 12</v>
      </c>
      <c r="CK4" s="245"/>
      <c r="CL4" s="245"/>
      <c r="CM4" s="245"/>
      <c r="CN4" s="245"/>
      <c r="CO4" s="245"/>
      <c r="CP4" s="245"/>
      <c r="CQ4" s="245" t="str">
        <f>"Semana "&amp;(CQ6-($C$4-WEEKDAY($C$4,1)+2))/7+1</f>
        <v>Semana 13</v>
      </c>
      <c r="CR4" s="245"/>
      <c r="CS4" s="245"/>
      <c r="CT4" s="245"/>
      <c r="CU4" s="245"/>
      <c r="CV4" s="245"/>
      <c r="CW4" s="245"/>
      <c r="CX4" s="245" t="str">
        <f>"Semana "&amp;(CX6-($C$4-WEEKDAY($C$4,1)+2))/7+1</f>
        <v>Semana 14</v>
      </c>
      <c r="CY4" s="245"/>
      <c r="CZ4" s="245"/>
      <c r="DA4" s="245"/>
      <c r="DB4" s="245"/>
      <c r="DC4" s="245"/>
      <c r="DD4" s="245"/>
      <c r="DE4" s="245" t="str">
        <f>"Semana "&amp;(DE6-($C$4-WEEKDAY($C$4,1)+2))/7+1</f>
        <v>Semana 15</v>
      </c>
      <c r="DF4" s="245"/>
      <c r="DG4" s="245"/>
      <c r="DH4" s="245"/>
      <c r="DI4" s="245"/>
      <c r="DJ4" s="245"/>
      <c r="DK4" s="245"/>
      <c r="DL4" s="245" t="str">
        <f>"Semana "&amp;(DL6-($C$4-WEEKDAY($C$4,1)+2))/7+1</f>
        <v>Semana 16</v>
      </c>
      <c r="DM4" s="245"/>
      <c r="DN4" s="245"/>
      <c r="DO4" s="245"/>
      <c r="DP4" s="245"/>
      <c r="DQ4" s="245"/>
      <c r="DR4" s="245"/>
      <c r="DS4" s="245" t="str">
        <f>"Semana "&amp;(DS6-($C$4-WEEKDAY($C$4,1)+2))/7+1</f>
        <v>Semana 17</v>
      </c>
      <c r="DT4" s="245"/>
      <c r="DU4" s="245"/>
      <c r="DV4" s="245"/>
      <c r="DW4" s="245"/>
      <c r="DX4" s="245"/>
      <c r="DY4" s="245"/>
      <c r="DZ4" s="245" t="str">
        <f>"Semana "&amp;(DZ6-($C$4-WEEKDAY($C$4,1)+2))/7+1</f>
        <v>Semana 18</v>
      </c>
      <c r="EA4" s="245"/>
      <c r="EB4" s="245"/>
      <c r="EC4" s="245"/>
      <c r="ED4" s="245"/>
      <c r="EE4" s="245"/>
      <c r="EF4" s="245"/>
      <c r="EG4" s="245" t="str">
        <f>"Semana "&amp;(EG6-($C$4-WEEKDAY($C$4,1)+2))/7+1</f>
        <v>Semana 19</v>
      </c>
      <c r="EH4" s="245"/>
      <c r="EI4" s="245"/>
      <c r="EJ4" s="245"/>
      <c r="EK4" s="245"/>
      <c r="EL4" s="245"/>
      <c r="EM4" s="245"/>
      <c r="EN4" s="245" t="str">
        <f>"Semana "&amp;(EN6-($C$4-WEEKDAY($C$4,1)+2))/7+1</f>
        <v>Semana 20</v>
      </c>
      <c r="EO4" s="245"/>
      <c r="EP4" s="245"/>
      <c r="EQ4" s="245"/>
      <c r="ER4" s="245"/>
      <c r="ES4" s="245"/>
      <c r="ET4" s="245"/>
      <c r="EU4" s="245" t="str">
        <f>"Semana "&amp;(EU6-($C$4-WEEKDAY($C$4,1)+2))/7+1</f>
        <v>Semana 21</v>
      </c>
      <c r="EV4" s="245"/>
      <c r="EW4" s="245"/>
      <c r="EX4" s="245"/>
      <c r="EY4" s="245"/>
      <c r="EZ4" s="245"/>
      <c r="FA4" s="245"/>
      <c r="FB4" s="245" t="str">
        <f>"Semana "&amp;(FB6-($C$4-WEEKDAY($C$4,1)+2))/7+1</f>
        <v>Semana 22</v>
      </c>
      <c r="FC4" s="245"/>
      <c r="FD4" s="245"/>
      <c r="FE4" s="245"/>
      <c r="FF4" s="245"/>
      <c r="FG4" s="245"/>
      <c r="FH4" s="245"/>
      <c r="FI4" s="245" t="str">
        <f>"Semana "&amp;(FI6-($C$4-WEEKDAY($C$4,1)+2))/7+1</f>
        <v>Semana 23</v>
      </c>
      <c r="FJ4" s="245"/>
      <c r="FK4" s="245"/>
      <c r="FL4" s="245"/>
      <c r="FM4" s="245"/>
      <c r="FN4" s="245"/>
      <c r="FO4" s="245"/>
    </row>
    <row r="5" spans="1:172" s="153" customFormat="1" ht="17.25" customHeight="1">
      <c r="A5" s="161"/>
      <c r="B5" s="152" t="s">
        <v>4</v>
      </c>
      <c r="C5" s="244" t="s">
        <v>5</v>
      </c>
      <c r="D5" s="244"/>
      <c r="E5" s="244"/>
      <c r="F5" s="159"/>
      <c r="G5" s="159"/>
      <c r="H5" s="159"/>
      <c r="I5" s="159"/>
      <c r="J5" s="163"/>
      <c r="K5" s="243">
        <f>K6</f>
        <v>44200</v>
      </c>
      <c r="L5" s="243"/>
      <c r="M5" s="243"/>
      <c r="N5" s="243"/>
      <c r="O5" s="243"/>
      <c r="P5" s="243"/>
      <c r="Q5" s="243"/>
      <c r="R5" s="243">
        <f>R6</f>
        <v>44207</v>
      </c>
      <c r="S5" s="243"/>
      <c r="T5" s="243"/>
      <c r="U5" s="243"/>
      <c r="V5" s="243"/>
      <c r="W5" s="243"/>
      <c r="X5" s="243"/>
      <c r="Y5" s="243">
        <f>Y6</f>
        <v>44214</v>
      </c>
      <c r="Z5" s="243"/>
      <c r="AA5" s="243"/>
      <c r="AB5" s="243"/>
      <c r="AC5" s="243"/>
      <c r="AD5" s="243"/>
      <c r="AE5" s="243"/>
      <c r="AF5" s="243">
        <f>AF6</f>
        <v>44221</v>
      </c>
      <c r="AG5" s="243"/>
      <c r="AH5" s="243"/>
      <c r="AI5" s="243"/>
      <c r="AJ5" s="243"/>
      <c r="AK5" s="243"/>
      <c r="AL5" s="243"/>
      <c r="AM5" s="243">
        <f>AM6</f>
        <v>44228</v>
      </c>
      <c r="AN5" s="243"/>
      <c r="AO5" s="243"/>
      <c r="AP5" s="243"/>
      <c r="AQ5" s="243"/>
      <c r="AR5" s="243"/>
      <c r="AS5" s="243"/>
      <c r="AT5" s="243">
        <f>AT6</f>
        <v>44235</v>
      </c>
      <c r="AU5" s="243"/>
      <c r="AV5" s="243"/>
      <c r="AW5" s="243"/>
      <c r="AX5" s="243"/>
      <c r="AY5" s="243"/>
      <c r="AZ5" s="243"/>
      <c r="BA5" s="243">
        <f>BA6</f>
        <v>44242</v>
      </c>
      <c r="BB5" s="243"/>
      <c r="BC5" s="243"/>
      <c r="BD5" s="243"/>
      <c r="BE5" s="243"/>
      <c r="BF5" s="243"/>
      <c r="BG5" s="243"/>
      <c r="BH5" s="243">
        <f>BH6</f>
        <v>44249</v>
      </c>
      <c r="BI5" s="243"/>
      <c r="BJ5" s="243"/>
      <c r="BK5" s="243"/>
      <c r="BL5" s="243"/>
      <c r="BM5" s="243"/>
      <c r="BN5" s="243"/>
      <c r="BO5" s="243">
        <f>BO6</f>
        <v>44256</v>
      </c>
      <c r="BP5" s="243"/>
      <c r="BQ5" s="243"/>
      <c r="BR5" s="243"/>
      <c r="BS5" s="243"/>
      <c r="BT5" s="243"/>
      <c r="BU5" s="243"/>
      <c r="BV5" s="243">
        <f>BV6</f>
        <v>44263</v>
      </c>
      <c r="BW5" s="243"/>
      <c r="BX5" s="243"/>
      <c r="BY5" s="243"/>
      <c r="BZ5" s="243"/>
      <c r="CA5" s="243"/>
      <c r="CB5" s="243"/>
      <c r="CC5" s="243">
        <f>CC6</f>
        <v>44270</v>
      </c>
      <c r="CD5" s="243"/>
      <c r="CE5" s="243"/>
      <c r="CF5" s="243"/>
      <c r="CG5" s="243"/>
      <c r="CH5" s="243"/>
      <c r="CI5" s="243"/>
      <c r="CJ5" s="243">
        <f>CJ6</f>
        <v>44277</v>
      </c>
      <c r="CK5" s="243"/>
      <c r="CL5" s="243"/>
      <c r="CM5" s="243"/>
      <c r="CN5" s="243"/>
      <c r="CO5" s="243"/>
      <c r="CP5" s="243"/>
      <c r="CQ5" s="164">
        <f>CQ6</f>
        <v>44284</v>
      </c>
      <c r="CR5" s="164"/>
      <c r="CS5" s="164"/>
      <c r="CT5" s="164"/>
      <c r="CU5" s="164"/>
      <c r="CV5" s="164"/>
      <c r="CW5" s="164"/>
      <c r="CX5" s="164">
        <f>CX6</f>
        <v>44291</v>
      </c>
      <c r="CY5" s="164"/>
      <c r="CZ5" s="164"/>
      <c r="DA5" s="164"/>
      <c r="DB5" s="164"/>
      <c r="DC5" s="164"/>
      <c r="DD5" s="164"/>
      <c r="DE5" s="243">
        <f>DE6</f>
        <v>44298</v>
      </c>
      <c r="DF5" s="243"/>
      <c r="DG5" s="243"/>
      <c r="DH5" s="243"/>
      <c r="DI5" s="243"/>
      <c r="DJ5" s="243"/>
      <c r="DK5" s="243"/>
      <c r="DL5" s="243">
        <f>DL6</f>
        <v>44305</v>
      </c>
      <c r="DM5" s="243"/>
      <c r="DN5" s="243"/>
      <c r="DO5" s="243"/>
      <c r="DP5" s="243"/>
      <c r="DQ5" s="243"/>
      <c r="DR5" s="243"/>
      <c r="DS5" s="243">
        <f>DS6</f>
        <v>44312</v>
      </c>
      <c r="DT5" s="243"/>
      <c r="DU5" s="243"/>
      <c r="DV5" s="243"/>
      <c r="DW5" s="243"/>
      <c r="DX5" s="243"/>
      <c r="DY5" s="243"/>
      <c r="DZ5" s="243">
        <f>DZ6</f>
        <v>44319</v>
      </c>
      <c r="EA5" s="243"/>
      <c r="EB5" s="243"/>
      <c r="EC5" s="243"/>
      <c r="ED5" s="243"/>
      <c r="EE5" s="243"/>
      <c r="EF5" s="243"/>
      <c r="EG5" s="243">
        <f>EG6</f>
        <v>44326</v>
      </c>
      <c r="EH5" s="243"/>
      <c r="EI5" s="243"/>
      <c r="EJ5" s="243"/>
      <c r="EK5" s="243"/>
      <c r="EL5" s="243"/>
      <c r="EM5" s="243"/>
      <c r="EN5" s="243">
        <f>EN6</f>
        <v>44333</v>
      </c>
      <c r="EO5" s="243"/>
      <c r="EP5" s="243"/>
      <c r="EQ5" s="243"/>
      <c r="ER5" s="243"/>
      <c r="ES5" s="243"/>
      <c r="ET5" s="243"/>
      <c r="EU5" s="243">
        <f>EU6</f>
        <v>44340</v>
      </c>
      <c r="EV5" s="243"/>
      <c r="EW5" s="243"/>
      <c r="EX5" s="243"/>
      <c r="EY5" s="243"/>
      <c r="EZ5" s="243"/>
      <c r="FA5" s="243"/>
      <c r="FB5" s="243">
        <f>FB6</f>
        <v>44347</v>
      </c>
      <c r="FC5" s="243"/>
      <c r="FD5" s="243"/>
      <c r="FE5" s="243"/>
      <c r="FF5" s="243"/>
      <c r="FG5" s="243"/>
      <c r="FH5" s="243"/>
      <c r="FI5" s="243">
        <f>FI6</f>
        <v>44354</v>
      </c>
      <c r="FJ5" s="243"/>
      <c r="FK5" s="243"/>
      <c r="FL5" s="243"/>
      <c r="FM5" s="243"/>
      <c r="FN5" s="243"/>
      <c r="FO5" s="243"/>
    </row>
    <row r="6" spans="1:172" s="153" customFormat="1" ht="15.75" customHeight="1">
      <c r="A6" s="165"/>
      <c r="B6" s="163"/>
      <c r="C6" s="163"/>
      <c r="D6" s="163"/>
      <c r="E6" s="163"/>
      <c r="F6" s="163"/>
      <c r="G6" s="163"/>
      <c r="H6" s="163"/>
      <c r="I6" s="163"/>
      <c r="J6" s="163"/>
      <c r="K6" s="166">
        <f>C4-WEEKDAY(C4,1)+2+7*(H4-1)</f>
        <v>44200</v>
      </c>
      <c r="L6" s="167">
        <f t="shared" ref="L6:AQ6" si="0">K6+1</f>
        <v>44201</v>
      </c>
      <c r="M6" s="167">
        <f t="shared" si="0"/>
        <v>44202</v>
      </c>
      <c r="N6" s="167">
        <f t="shared" si="0"/>
        <v>44203</v>
      </c>
      <c r="O6" s="167">
        <f t="shared" si="0"/>
        <v>44204</v>
      </c>
      <c r="P6" s="167">
        <f t="shared" si="0"/>
        <v>44205</v>
      </c>
      <c r="Q6" s="168">
        <f t="shared" si="0"/>
        <v>44206</v>
      </c>
      <c r="R6" s="166">
        <f t="shared" si="0"/>
        <v>44207</v>
      </c>
      <c r="S6" s="167">
        <f t="shared" si="0"/>
        <v>44208</v>
      </c>
      <c r="T6" s="167">
        <f t="shared" si="0"/>
        <v>44209</v>
      </c>
      <c r="U6" s="167">
        <f t="shared" si="0"/>
        <v>44210</v>
      </c>
      <c r="V6" s="167">
        <f t="shared" si="0"/>
        <v>44211</v>
      </c>
      <c r="W6" s="167">
        <f t="shared" si="0"/>
        <v>44212</v>
      </c>
      <c r="X6" s="168">
        <f t="shared" si="0"/>
        <v>44213</v>
      </c>
      <c r="Y6" s="166">
        <f t="shared" si="0"/>
        <v>44214</v>
      </c>
      <c r="Z6" s="167">
        <f t="shared" si="0"/>
        <v>44215</v>
      </c>
      <c r="AA6" s="167">
        <f t="shared" si="0"/>
        <v>44216</v>
      </c>
      <c r="AB6" s="167">
        <f t="shared" si="0"/>
        <v>44217</v>
      </c>
      <c r="AC6" s="167">
        <f t="shared" si="0"/>
        <v>44218</v>
      </c>
      <c r="AD6" s="167">
        <f t="shared" si="0"/>
        <v>44219</v>
      </c>
      <c r="AE6" s="168">
        <f t="shared" si="0"/>
        <v>44220</v>
      </c>
      <c r="AF6" s="166">
        <f t="shared" si="0"/>
        <v>44221</v>
      </c>
      <c r="AG6" s="167">
        <f t="shared" si="0"/>
        <v>44222</v>
      </c>
      <c r="AH6" s="167">
        <f t="shared" si="0"/>
        <v>44223</v>
      </c>
      <c r="AI6" s="167">
        <f t="shared" si="0"/>
        <v>44224</v>
      </c>
      <c r="AJ6" s="167">
        <f t="shared" si="0"/>
        <v>44225</v>
      </c>
      <c r="AK6" s="167">
        <f t="shared" si="0"/>
        <v>44226</v>
      </c>
      <c r="AL6" s="168">
        <f t="shared" si="0"/>
        <v>44227</v>
      </c>
      <c r="AM6" s="166">
        <f t="shared" si="0"/>
        <v>44228</v>
      </c>
      <c r="AN6" s="167">
        <f t="shared" si="0"/>
        <v>44229</v>
      </c>
      <c r="AO6" s="167">
        <f t="shared" si="0"/>
        <v>44230</v>
      </c>
      <c r="AP6" s="167">
        <f t="shared" si="0"/>
        <v>44231</v>
      </c>
      <c r="AQ6" s="167">
        <f t="shared" si="0"/>
        <v>44232</v>
      </c>
      <c r="AR6" s="167">
        <f t="shared" ref="AR6:BW6" si="1">AQ6+1</f>
        <v>44233</v>
      </c>
      <c r="AS6" s="168">
        <f t="shared" si="1"/>
        <v>44234</v>
      </c>
      <c r="AT6" s="166">
        <f t="shared" si="1"/>
        <v>44235</v>
      </c>
      <c r="AU6" s="167">
        <f t="shared" si="1"/>
        <v>44236</v>
      </c>
      <c r="AV6" s="167">
        <f t="shared" si="1"/>
        <v>44237</v>
      </c>
      <c r="AW6" s="167">
        <f t="shared" si="1"/>
        <v>44238</v>
      </c>
      <c r="AX6" s="167">
        <f t="shared" si="1"/>
        <v>44239</v>
      </c>
      <c r="AY6" s="167">
        <f t="shared" si="1"/>
        <v>44240</v>
      </c>
      <c r="AZ6" s="168">
        <f t="shared" si="1"/>
        <v>44241</v>
      </c>
      <c r="BA6" s="166">
        <f t="shared" si="1"/>
        <v>44242</v>
      </c>
      <c r="BB6" s="167">
        <f t="shared" si="1"/>
        <v>44243</v>
      </c>
      <c r="BC6" s="167">
        <f t="shared" si="1"/>
        <v>44244</v>
      </c>
      <c r="BD6" s="167">
        <f t="shared" si="1"/>
        <v>44245</v>
      </c>
      <c r="BE6" s="167">
        <f t="shared" si="1"/>
        <v>44246</v>
      </c>
      <c r="BF6" s="167">
        <f t="shared" si="1"/>
        <v>44247</v>
      </c>
      <c r="BG6" s="168">
        <f t="shared" si="1"/>
        <v>44248</v>
      </c>
      <c r="BH6" s="166">
        <f t="shared" si="1"/>
        <v>44249</v>
      </c>
      <c r="BI6" s="167">
        <f t="shared" si="1"/>
        <v>44250</v>
      </c>
      <c r="BJ6" s="167">
        <f t="shared" si="1"/>
        <v>44251</v>
      </c>
      <c r="BK6" s="167">
        <f t="shared" si="1"/>
        <v>44252</v>
      </c>
      <c r="BL6" s="167">
        <f t="shared" si="1"/>
        <v>44253</v>
      </c>
      <c r="BM6" s="167">
        <f t="shared" si="1"/>
        <v>44254</v>
      </c>
      <c r="BN6" s="168">
        <f t="shared" si="1"/>
        <v>44255</v>
      </c>
      <c r="BO6" s="166">
        <f t="shared" si="1"/>
        <v>44256</v>
      </c>
      <c r="BP6" s="167">
        <f t="shared" si="1"/>
        <v>44257</v>
      </c>
      <c r="BQ6" s="167">
        <f t="shared" si="1"/>
        <v>44258</v>
      </c>
      <c r="BR6" s="167">
        <f t="shared" si="1"/>
        <v>44259</v>
      </c>
      <c r="BS6" s="167">
        <f t="shared" si="1"/>
        <v>44260</v>
      </c>
      <c r="BT6" s="167">
        <f t="shared" si="1"/>
        <v>44261</v>
      </c>
      <c r="BU6" s="168">
        <f t="shared" si="1"/>
        <v>44262</v>
      </c>
      <c r="BV6" s="166">
        <f t="shared" si="1"/>
        <v>44263</v>
      </c>
      <c r="BW6" s="167">
        <f t="shared" si="1"/>
        <v>44264</v>
      </c>
      <c r="BX6" s="167">
        <f t="shared" ref="BX6:DC6" si="2">BW6+1</f>
        <v>44265</v>
      </c>
      <c r="BY6" s="167">
        <f t="shared" si="2"/>
        <v>44266</v>
      </c>
      <c r="BZ6" s="167">
        <f t="shared" si="2"/>
        <v>44267</v>
      </c>
      <c r="CA6" s="167">
        <f t="shared" si="2"/>
        <v>44268</v>
      </c>
      <c r="CB6" s="168">
        <f t="shared" si="2"/>
        <v>44269</v>
      </c>
      <c r="CC6" s="166">
        <f t="shared" si="2"/>
        <v>44270</v>
      </c>
      <c r="CD6" s="167">
        <f t="shared" si="2"/>
        <v>44271</v>
      </c>
      <c r="CE6" s="167">
        <f t="shared" si="2"/>
        <v>44272</v>
      </c>
      <c r="CF6" s="167">
        <f t="shared" si="2"/>
        <v>44273</v>
      </c>
      <c r="CG6" s="167">
        <f t="shared" si="2"/>
        <v>44274</v>
      </c>
      <c r="CH6" s="167">
        <f t="shared" si="2"/>
        <v>44275</v>
      </c>
      <c r="CI6" s="168">
        <f t="shared" si="2"/>
        <v>44276</v>
      </c>
      <c r="CJ6" s="166">
        <f t="shared" si="2"/>
        <v>44277</v>
      </c>
      <c r="CK6" s="167">
        <f t="shared" si="2"/>
        <v>44278</v>
      </c>
      <c r="CL6" s="167">
        <f t="shared" si="2"/>
        <v>44279</v>
      </c>
      <c r="CM6" s="167">
        <f t="shared" si="2"/>
        <v>44280</v>
      </c>
      <c r="CN6" s="167">
        <f t="shared" si="2"/>
        <v>44281</v>
      </c>
      <c r="CO6" s="167">
        <f t="shared" si="2"/>
        <v>44282</v>
      </c>
      <c r="CP6" s="168">
        <f t="shared" si="2"/>
        <v>44283</v>
      </c>
      <c r="CQ6" s="166">
        <f t="shared" si="2"/>
        <v>44284</v>
      </c>
      <c r="CR6" s="167">
        <f t="shared" si="2"/>
        <v>44285</v>
      </c>
      <c r="CS6" s="167">
        <f t="shared" si="2"/>
        <v>44286</v>
      </c>
      <c r="CT6" s="167">
        <f t="shared" si="2"/>
        <v>44287</v>
      </c>
      <c r="CU6" s="167">
        <f t="shared" si="2"/>
        <v>44288</v>
      </c>
      <c r="CV6" s="167">
        <f t="shared" si="2"/>
        <v>44289</v>
      </c>
      <c r="CW6" s="168">
        <f t="shared" si="2"/>
        <v>44290</v>
      </c>
      <c r="CX6" s="166">
        <f t="shared" si="2"/>
        <v>44291</v>
      </c>
      <c r="CY6" s="167">
        <f t="shared" si="2"/>
        <v>44292</v>
      </c>
      <c r="CZ6" s="167">
        <f t="shared" si="2"/>
        <v>44293</v>
      </c>
      <c r="DA6" s="167">
        <f t="shared" si="2"/>
        <v>44294</v>
      </c>
      <c r="DB6" s="167">
        <f t="shared" si="2"/>
        <v>44295</v>
      </c>
      <c r="DC6" s="167">
        <f t="shared" si="2"/>
        <v>44296</v>
      </c>
      <c r="DD6" s="168">
        <f t="shared" ref="DD6:EI6" si="3">DC6+1</f>
        <v>44297</v>
      </c>
      <c r="DE6" s="166">
        <f t="shared" si="3"/>
        <v>44298</v>
      </c>
      <c r="DF6" s="167">
        <f t="shared" si="3"/>
        <v>44299</v>
      </c>
      <c r="DG6" s="167">
        <f t="shared" si="3"/>
        <v>44300</v>
      </c>
      <c r="DH6" s="167">
        <f t="shared" si="3"/>
        <v>44301</v>
      </c>
      <c r="DI6" s="167">
        <f t="shared" si="3"/>
        <v>44302</v>
      </c>
      <c r="DJ6" s="167">
        <f t="shared" si="3"/>
        <v>44303</v>
      </c>
      <c r="DK6" s="168">
        <f t="shared" si="3"/>
        <v>44304</v>
      </c>
      <c r="DL6" s="166">
        <f t="shared" si="3"/>
        <v>44305</v>
      </c>
      <c r="DM6" s="167">
        <f t="shared" si="3"/>
        <v>44306</v>
      </c>
      <c r="DN6" s="167">
        <f t="shared" si="3"/>
        <v>44307</v>
      </c>
      <c r="DO6" s="167">
        <f t="shared" si="3"/>
        <v>44308</v>
      </c>
      <c r="DP6" s="167">
        <f t="shared" si="3"/>
        <v>44309</v>
      </c>
      <c r="DQ6" s="167">
        <f t="shared" si="3"/>
        <v>44310</v>
      </c>
      <c r="DR6" s="168">
        <f t="shared" si="3"/>
        <v>44311</v>
      </c>
      <c r="DS6" s="166">
        <f t="shared" si="3"/>
        <v>44312</v>
      </c>
      <c r="DT6" s="167">
        <f t="shared" si="3"/>
        <v>44313</v>
      </c>
      <c r="DU6" s="167">
        <f t="shared" si="3"/>
        <v>44314</v>
      </c>
      <c r="DV6" s="167">
        <f t="shared" si="3"/>
        <v>44315</v>
      </c>
      <c r="DW6" s="167">
        <f t="shared" si="3"/>
        <v>44316</v>
      </c>
      <c r="DX6" s="167">
        <f t="shared" si="3"/>
        <v>44317</v>
      </c>
      <c r="DY6" s="168">
        <f t="shared" si="3"/>
        <v>44318</v>
      </c>
      <c r="DZ6" s="166">
        <f t="shared" si="3"/>
        <v>44319</v>
      </c>
      <c r="EA6" s="167">
        <f t="shared" si="3"/>
        <v>44320</v>
      </c>
      <c r="EB6" s="167">
        <f t="shared" si="3"/>
        <v>44321</v>
      </c>
      <c r="EC6" s="167">
        <f t="shared" si="3"/>
        <v>44322</v>
      </c>
      <c r="ED6" s="167">
        <f t="shared" si="3"/>
        <v>44323</v>
      </c>
      <c r="EE6" s="167">
        <f t="shared" si="3"/>
        <v>44324</v>
      </c>
      <c r="EF6" s="168">
        <f t="shared" si="3"/>
        <v>44325</v>
      </c>
      <c r="EG6" s="166">
        <f t="shared" si="3"/>
        <v>44326</v>
      </c>
      <c r="EH6" s="167">
        <f t="shared" si="3"/>
        <v>44327</v>
      </c>
      <c r="EI6" s="167">
        <f t="shared" si="3"/>
        <v>44328</v>
      </c>
      <c r="EJ6" s="167">
        <f t="shared" ref="EJ6:FO6" si="4">EI6+1</f>
        <v>44329</v>
      </c>
      <c r="EK6" s="167">
        <f t="shared" si="4"/>
        <v>44330</v>
      </c>
      <c r="EL6" s="167">
        <f t="shared" si="4"/>
        <v>44331</v>
      </c>
      <c r="EM6" s="168">
        <f t="shared" si="4"/>
        <v>44332</v>
      </c>
      <c r="EN6" s="166">
        <f t="shared" si="4"/>
        <v>44333</v>
      </c>
      <c r="EO6" s="167">
        <f t="shared" si="4"/>
        <v>44334</v>
      </c>
      <c r="EP6" s="167">
        <f t="shared" si="4"/>
        <v>44335</v>
      </c>
      <c r="EQ6" s="167">
        <f t="shared" si="4"/>
        <v>44336</v>
      </c>
      <c r="ER6" s="167">
        <f t="shared" si="4"/>
        <v>44337</v>
      </c>
      <c r="ES6" s="167">
        <f t="shared" si="4"/>
        <v>44338</v>
      </c>
      <c r="ET6" s="168">
        <f t="shared" si="4"/>
        <v>44339</v>
      </c>
      <c r="EU6" s="166">
        <f t="shared" si="4"/>
        <v>44340</v>
      </c>
      <c r="EV6" s="167">
        <f t="shared" si="4"/>
        <v>44341</v>
      </c>
      <c r="EW6" s="167">
        <f t="shared" si="4"/>
        <v>44342</v>
      </c>
      <c r="EX6" s="167">
        <f t="shared" si="4"/>
        <v>44343</v>
      </c>
      <c r="EY6" s="167">
        <f t="shared" si="4"/>
        <v>44344</v>
      </c>
      <c r="EZ6" s="167">
        <f t="shared" si="4"/>
        <v>44345</v>
      </c>
      <c r="FA6" s="168">
        <f t="shared" si="4"/>
        <v>44346</v>
      </c>
      <c r="FB6" s="166">
        <f t="shared" si="4"/>
        <v>44347</v>
      </c>
      <c r="FC6" s="167">
        <f t="shared" si="4"/>
        <v>44348</v>
      </c>
      <c r="FD6" s="167">
        <f t="shared" si="4"/>
        <v>44349</v>
      </c>
      <c r="FE6" s="167">
        <f t="shared" si="4"/>
        <v>44350</v>
      </c>
      <c r="FF6" s="167">
        <f t="shared" si="4"/>
        <v>44351</v>
      </c>
      <c r="FG6" s="167">
        <f t="shared" si="4"/>
        <v>44352</v>
      </c>
      <c r="FH6" s="168">
        <f t="shared" si="4"/>
        <v>44353</v>
      </c>
      <c r="FI6" s="166">
        <f t="shared" si="4"/>
        <v>44354</v>
      </c>
      <c r="FJ6" s="167">
        <f t="shared" si="4"/>
        <v>44355</v>
      </c>
      <c r="FK6" s="167">
        <f t="shared" si="4"/>
        <v>44356</v>
      </c>
      <c r="FL6" s="167">
        <f t="shared" si="4"/>
        <v>44357</v>
      </c>
      <c r="FM6" s="167">
        <f t="shared" si="4"/>
        <v>44358</v>
      </c>
      <c r="FN6" s="167">
        <f t="shared" si="4"/>
        <v>44359</v>
      </c>
      <c r="FO6" s="168">
        <f t="shared" si="4"/>
        <v>44360</v>
      </c>
    </row>
    <row r="7" spans="1:172" s="153" customFormat="1" ht="23.75" customHeight="1">
      <c r="A7" s="169" t="s">
        <v>6</v>
      </c>
      <c r="B7" s="169" t="s">
        <v>7</v>
      </c>
      <c r="C7" s="24" t="s">
        <v>8</v>
      </c>
      <c r="D7" s="25"/>
      <c r="E7" s="24" t="s">
        <v>9</v>
      </c>
      <c r="F7" s="24" t="s">
        <v>10</v>
      </c>
      <c r="G7" s="24" t="s">
        <v>11</v>
      </c>
      <c r="H7" s="24" t="s">
        <v>12</v>
      </c>
      <c r="I7" s="24" t="s">
        <v>13</v>
      </c>
      <c r="J7" s="24"/>
      <c r="K7" s="170" t="str">
        <f t="shared" ref="K7:AP7" si="5">CHOOSE(WEEKDAY(K6,1),"D","L","M","M","J","V","S")</f>
        <v>L</v>
      </c>
      <c r="L7" s="171" t="str">
        <f t="shared" si="5"/>
        <v>M</v>
      </c>
      <c r="M7" s="171" t="str">
        <f t="shared" si="5"/>
        <v>M</v>
      </c>
      <c r="N7" s="171" t="str">
        <f t="shared" si="5"/>
        <v>J</v>
      </c>
      <c r="O7" s="171" t="str">
        <f t="shared" si="5"/>
        <v>V</v>
      </c>
      <c r="P7" s="172" t="str">
        <f t="shared" si="5"/>
        <v>S</v>
      </c>
      <c r="Q7" s="173" t="str">
        <f t="shared" si="5"/>
        <v>D</v>
      </c>
      <c r="R7" s="170" t="str">
        <f t="shared" si="5"/>
        <v>L</v>
      </c>
      <c r="S7" s="171" t="str">
        <f t="shared" si="5"/>
        <v>M</v>
      </c>
      <c r="T7" s="171" t="str">
        <f t="shared" si="5"/>
        <v>M</v>
      </c>
      <c r="U7" s="171" t="str">
        <f t="shared" si="5"/>
        <v>J</v>
      </c>
      <c r="V7" s="171" t="str">
        <f t="shared" si="5"/>
        <v>V</v>
      </c>
      <c r="W7" s="172" t="str">
        <f t="shared" si="5"/>
        <v>S</v>
      </c>
      <c r="X7" s="173" t="str">
        <f t="shared" si="5"/>
        <v>D</v>
      </c>
      <c r="Y7" s="170" t="str">
        <f t="shared" si="5"/>
        <v>L</v>
      </c>
      <c r="Z7" s="171" t="str">
        <f t="shared" si="5"/>
        <v>M</v>
      </c>
      <c r="AA7" s="171" t="str">
        <f t="shared" si="5"/>
        <v>M</v>
      </c>
      <c r="AB7" s="171" t="str">
        <f t="shared" si="5"/>
        <v>J</v>
      </c>
      <c r="AC7" s="171" t="str">
        <f t="shared" si="5"/>
        <v>V</v>
      </c>
      <c r="AD7" s="172" t="str">
        <f t="shared" si="5"/>
        <v>S</v>
      </c>
      <c r="AE7" s="173" t="str">
        <f t="shared" si="5"/>
        <v>D</v>
      </c>
      <c r="AF7" s="170" t="str">
        <f t="shared" si="5"/>
        <v>L</v>
      </c>
      <c r="AG7" s="171" t="str">
        <f t="shared" si="5"/>
        <v>M</v>
      </c>
      <c r="AH7" s="171" t="str">
        <f t="shared" si="5"/>
        <v>M</v>
      </c>
      <c r="AI7" s="171" t="str">
        <f t="shared" si="5"/>
        <v>J</v>
      </c>
      <c r="AJ7" s="171" t="str">
        <f t="shared" si="5"/>
        <v>V</v>
      </c>
      <c r="AK7" s="172" t="str">
        <f t="shared" si="5"/>
        <v>S</v>
      </c>
      <c r="AL7" s="173" t="str">
        <f t="shared" si="5"/>
        <v>D</v>
      </c>
      <c r="AM7" s="170" t="str">
        <f t="shared" si="5"/>
        <v>L</v>
      </c>
      <c r="AN7" s="171" t="str">
        <f t="shared" si="5"/>
        <v>M</v>
      </c>
      <c r="AO7" s="171" t="str">
        <f t="shared" si="5"/>
        <v>M</v>
      </c>
      <c r="AP7" s="171" t="str">
        <f t="shared" si="5"/>
        <v>J</v>
      </c>
      <c r="AQ7" s="171" t="str">
        <f t="shared" ref="AQ7:BV7" si="6">CHOOSE(WEEKDAY(AQ6,1),"D","L","M","M","J","V","S")</f>
        <v>V</v>
      </c>
      <c r="AR7" s="172" t="str">
        <f t="shared" si="6"/>
        <v>S</v>
      </c>
      <c r="AS7" s="173" t="str">
        <f t="shared" si="6"/>
        <v>D</v>
      </c>
      <c r="AT7" s="170" t="str">
        <f t="shared" si="6"/>
        <v>L</v>
      </c>
      <c r="AU7" s="171" t="str">
        <f t="shared" si="6"/>
        <v>M</v>
      </c>
      <c r="AV7" s="171" t="str">
        <f t="shared" si="6"/>
        <v>M</v>
      </c>
      <c r="AW7" s="171" t="str">
        <f t="shared" si="6"/>
        <v>J</v>
      </c>
      <c r="AX7" s="171" t="str">
        <f t="shared" si="6"/>
        <v>V</v>
      </c>
      <c r="AY7" s="172" t="str">
        <f t="shared" si="6"/>
        <v>S</v>
      </c>
      <c r="AZ7" s="173" t="str">
        <f t="shared" si="6"/>
        <v>D</v>
      </c>
      <c r="BA7" s="170" t="str">
        <f t="shared" si="6"/>
        <v>L</v>
      </c>
      <c r="BB7" s="171" t="str">
        <f t="shared" si="6"/>
        <v>M</v>
      </c>
      <c r="BC7" s="171" t="str">
        <f t="shared" si="6"/>
        <v>M</v>
      </c>
      <c r="BD7" s="171" t="str">
        <f t="shared" si="6"/>
        <v>J</v>
      </c>
      <c r="BE7" s="171" t="str">
        <f t="shared" si="6"/>
        <v>V</v>
      </c>
      <c r="BF7" s="172" t="str">
        <f t="shared" si="6"/>
        <v>S</v>
      </c>
      <c r="BG7" s="173" t="str">
        <f t="shared" si="6"/>
        <v>D</v>
      </c>
      <c r="BH7" s="170" t="str">
        <f t="shared" si="6"/>
        <v>L</v>
      </c>
      <c r="BI7" s="171" t="str">
        <f t="shared" si="6"/>
        <v>M</v>
      </c>
      <c r="BJ7" s="171" t="str">
        <f t="shared" si="6"/>
        <v>M</v>
      </c>
      <c r="BK7" s="171" t="str">
        <f t="shared" si="6"/>
        <v>J</v>
      </c>
      <c r="BL7" s="171" t="str">
        <f t="shared" si="6"/>
        <v>V</v>
      </c>
      <c r="BM7" s="172" t="str">
        <f t="shared" si="6"/>
        <v>S</v>
      </c>
      <c r="BN7" s="173" t="str">
        <f t="shared" si="6"/>
        <v>D</v>
      </c>
      <c r="BO7" s="174" t="str">
        <f t="shared" si="6"/>
        <v>L</v>
      </c>
      <c r="BP7" s="175" t="str">
        <f t="shared" si="6"/>
        <v>M</v>
      </c>
      <c r="BQ7" s="175" t="str">
        <f t="shared" si="6"/>
        <v>M</v>
      </c>
      <c r="BR7" s="175" t="str">
        <f t="shared" si="6"/>
        <v>J</v>
      </c>
      <c r="BS7" s="175" t="str">
        <f t="shared" si="6"/>
        <v>V</v>
      </c>
      <c r="BT7" s="176" t="str">
        <f t="shared" si="6"/>
        <v>S</v>
      </c>
      <c r="BU7" s="177" t="str">
        <f t="shared" si="6"/>
        <v>D</v>
      </c>
      <c r="BV7" s="174" t="str">
        <f t="shared" si="6"/>
        <v>L</v>
      </c>
      <c r="BW7" s="175" t="str">
        <f t="shared" ref="BW7:DB7" si="7">CHOOSE(WEEKDAY(BW6,1),"D","L","M","M","J","V","S")</f>
        <v>M</v>
      </c>
      <c r="BX7" s="175" t="str">
        <f t="shared" si="7"/>
        <v>M</v>
      </c>
      <c r="BY7" s="175" t="str">
        <f t="shared" si="7"/>
        <v>J</v>
      </c>
      <c r="BZ7" s="175" t="str">
        <f t="shared" si="7"/>
        <v>V</v>
      </c>
      <c r="CA7" s="176" t="str">
        <f t="shared" si="7"/>
        <v>S</v>
      </c>
      <c r="CB7" s="177" t="str">
        <f t="shared" si="7"/>
        <v>D</v>
      </c>
      <c r="CC7" s="174" t="str">
        <f t="shared" si="7"/>
        <v>L</v>
      </c>
      <c r="CD7" s="175" t="str">
        <f t="shared" si="7"/>
        <v>M</v>
      </c>
      <c r="CE7" s="175" t="str">
        <f t="shared" si="7"/>
        <v>M</v>
      </c>
      <c r="CF7" s="175" t="str">
        <f t="shared" si="7"/>
        <v>J</v>
      </c>
      <c r="CG7" s="175" t="str">
        <f t="shared" si="7"/>
        <v>V</v>
      </c>
      <c r="CH7" s="176" t="str">
        <f t="shared" si="7"/>
        <v>S</v>
      </c>
      <c r="CI7" s="177" t="str">
        <f t="shared" si="7"/>
        <v>D</v>
      </c>
      <c r="CJ7" s="174" t="str">
        <f t="shared" si="7"/>
        <v>L</v>
      </c>
      <c r="CK7" s="175" t="str">
        <f t="shared" si="7"/>
        <v>M</v>
      </c>
      <c r="CL7" s="175" t="str">
        <f t="shared" si="7"/>
        <v>M</v>
      </c>
      <c r="CM7" s="175" t="str">
        <f t="shared" si="7"/>
        <v>J</v>
      </c>
      <c r="CN7" s="175" t="str">
        <f t="shared" si="7"/>
        <v>V</v>
      </c>
      <c r="CO7" s="176" t="str">
        <f t="shared" si="7"/>
        <v>S</v>
      </c>
      <c r="CP7" s="177" t="str">
        <f t="shared" si="7"/>
        <v>D</v>
      </c>
      <c r="CQ7" s="174" t="str">
        <f t="shared" si="7"/>
        <v>L</v>
      </c>
      <c r="CR7" s="175" t="str">
        <f t="shared" si="7"/>
        <v>M</v>
      </c>
      <c r="CS7" s="175" t="str">
        <f t="shared" si="7"/>
        <v>M</v>
      </c>
      <c r="CT7" s="175" t="str">
        <f t="shared" si="7"/>
        <v>J</v>
      </c>
      <c r="CU7" s="175" t="str">
        <f t="shared" si="7"/>
        <v>V</v>
      </c>
      <c r="CV7" s="176" t="str">
        <f t="shared" si="7"/>
        <v>S</v>
      </c>
      <c r="CW7" s="177" t="str">
        <f t="shared" si="7"/>
        <v>D</v>
      </c>
      <c r="CX7" s="174" t="str">
        <f t="shared" si="7"/>
        <v>L</v>
      </c>
      <c r="CY7" s="175" t="str">
        <f t="shared" si="7"/>
        <v>M</v>
      </c>
      <c r="CZ7" s="175" t="str">
        <f t="shared" si="7"/>
        <v>M</v>
      </c>
      <c r="DA7" s="175" t="str">
        <f t="shared" si="7"/>
        <v>J</v>
      </c>
      <c r="DB7" s="175" t="str">
        <f t="shared" si="7"/>
        <v>V</v>
      </c>
      <c r="DC7" s="176" t="str">
        <f t="shared" ref="DC7:EH7" si="8">CHOOSE(WEEKDAY(DC6,1),"D","L","M","M","J","V","S")</f>
        <v>S</v>
      </c>
      <c r="DD7" s="177" t="str">
        <f t="shared" si="8"/>
        <v>D</v>
      </c>
      <c r="DE7" s="174" t="str">
        <f t="shared" si="8"/>
        <v>L</v>
      </c>
      <c r="DF7" s="175" t="str">
        <f t="shared" si="8"/>
        <v>M</v>
      </c>
      <c r="DG7" s="175" t="str">
        <f t="shared" si="8"/>
        <v>M</v>
      </c>
      <c r="DH7" s="175" t="str">
        <f t="shared" si="8"/>
        <v>J</v>
      </c>
      <c r="DI7" s="175" t="str">
        <f t="shared" si="8"/>
        <v>V</v>
      </c>
      <c r="DJ7" s="176" t="str">
        <f t="shared" si="8"/>
        <v>S</v>
      </c>
      <c r="DK7" s="177" t="str">
        <f t="shared" si="8"/>
        <v>D</v>
      </c>
      <c r="DL7" s="174" t="str">
        <f t="shared" si="8"/>
        <v>L</v>
      </c>
      <c r="DM7" s="175" t="str">
        <f t="shared" si="8"/>
        <v>M</v>
      </c>
      <c r="DN7" s="175" t="str">
        <f t="shared" si="8"/>
        <v>M</v>
      </c>
      <c r="DO7" s="175" t="str">
        <f t="shared" si="8"/>
        <v>J</v>
      </c>
      <c r="DP7" s="175" t="str">
        <f t="shared" si="8"/>
        <v>V</v>
      </c>
      <c r="DQ7" s="176" t="str">
        <f t="shared" si="8"/>
        <v>S</v>
      </c>
      <c r="DR7" s="177" t="str">
        <f t="shared" si="8"/>
        <v>D</v>
      </c>
      <c r="DS7" s="174" t="str">
        <f t="shared" si="8"/>
        <v>L</v>
      </c>
      <c r="DT7" s="175" t="str">
        <f t="shared" si="8"/>
        <v>M</v>
      </c>
      <c r="DU7" s="175" t="str">
        <f t="shared" si="8"/>
        <v>M</v>
      </c>
      <c r="DV7" s="175" t="str">
        <f t="shared" si="8"/>
        <v>J</v>
      </c>
      <c r="DW7" s="175" t="str">
        <f t="shared" si="8"/>
        <v>V</v>
      </c>
      <c r="DX7" s="176" t="str">
        <f t="shared" si="8"/>
        <v>S</v>
      </c>
      <c r="DY7" s="177" t="str">
        <f t="shared" si="8"/>
        <v>D</v>
      </c>
      <c r="DZ7" s="174" t="str">
        <f t="shared" si="8"/>
        <v>L</v>
      </c>
      <c r="EA7" s="175" t="str">
        <f t="shared" si="8"/>
        <v>M</v>
      </c>
      <c r="EB7" s="175" t="str">
        <f t="shared" si="8"/>
        <v>M</v>
      </c>
      <c r="EC7" s="175" t="str">
        <f t="shared" si="8"/>
        <v>J</v>
      </c>
      <c r="ED7" s="175" t="str">
        <f t="shared" si="8"/>
        <v>V</v>
      </c>
      <c r="EE7" s="176" t="str">
        <f t="shared" si="8"/>
        <v>S</v>
      </c>
      <c r="EF7" s="177" t="str">
        <f t="shared" si="8"/>
        <v>D</v>
      </c>
      <c r="EG7" s="174" t="str">
        <f t="shared" si="8"/>
        <v>L</v>
      </c>
      <c r="EH7" s="175" t="str">
        <f t="shared" si="8"/>
        <v>M</v>
      </c>
      <c r="EI7" s="175" t="str">
        <f t="shared" ref="EI7:FN7" si="9">CHOOSE(WEEKDAY(EI6,1),"D","L","M","M","J","V","S")</f>
        <v>M</v>
      </c>
      <c r="EJ7" s="175" t="str">
        <f t="shared" si="9"/>
        <v>J</v>
      </c>
      <c r="EK7" s="175" t="str">
        <f t="shared" si="9"/>
        <v>V</v>
      </c>
      <c r="EL7" s="176" t="str">
        <f t="shared" si="9"/>
        <v>S</v>
      </c>
      <c r="EM7" s="177" t="str">
        <f t="shared" si="9"/>
        <v>D</v>
      </c>
      <c r="EN7" s="174" t="str">
        <f t="shared" si="9"/>
        <v>L</v>
      </c>
      <c r="EO7" s="175" t="str">
        <f t="shared" si="9"/>
        <v>M</v>
      </c>
      <c r="EP7" s="175" t="str">
        <f t="shared" si="9"/>
        <v>M</v>
      </c>
      <c r="EQ7" s="175" t="str">
        <f t="shared" si="9"/>
        <v>J</v>
      </c>
      <c r="ER7" s="175" t="str">
        <f t="shared" si="9"/>
        <v>V</v>
      </c>
      <c r="ES7" s="176" t="str">
        <f t="shared" si="9"/>
        <v>S</v>
      </c>
      <c r="ET7" s="177" t="str">
        <f t="shared" si="9"/>
        <v>D</v>
      </c>
      <c r="EU7" s="174" t="str">
        <f t="shared" si="9"/>
        <v>L</v>
      </c>
      <c r="EV7" s="175" t="str">
        <f t="shared" si="9"/>
        <v>M</v>
      </c>
      <c r="EW7" s="175" t="str">
        <f t="shared" si="9"/>
        <v>M</v>
      </c>
      <c r="EX7" s="175" t="str">
        <f t="shared" si="9"/>
        <v>J</v>
      </c>
      <c r="EY7" s="175" t="str">
        <f t="shared" si="9"/>
        <v>V</v>
      </c>
      <c r="EZ7" s="176" t="str">
        <f t="shared" si="9"/>
        <v>S</v>
      </c>
      <c r="FA7" s="177" t="str">
        <f t="shared" si="9"/>
        <v>D</v>
      </c>
      <c r="FB7" s="174" t="str">
        <f t="shared" si="9"/>
        <v>L</v>
      </c>
      <c r="FC7" s="175" t="str">
        <f t="shared" si="9"/>
        <v>M</v>
      </c>
      <c r="FD7" s="175" t="str">
        <f t="shared" si="9"/>
        <v>M</v>
      </c>
      <c r="FE7" s="175" t="str">
        <f t="shared" si="9"/>
        <v>J</v>
      </c>
      <c r="FF7" s="175" t="str">
        <f t="shared" si="9"/>
        <v>V</v>
      </c>
      <c r="FG7" s="176" t="str">
        <f t="shared" si="9"/>
        <v>S</v>
      </c>
      <c r="FH7" s="177" t="str">
        <f t="shared" si="9"/>
        <v>D</v>
      </c>
      <c r="FI7" s="174" t="str">
        <f t="shared" si="9"/>
        <v>L</v>
      </c>
      <c r="FJ7" s="175" t="str">
        <f t="shared" si="9"/>
        <v>M</v>
      </c>
      <c r="FK7" s="175" t="str">
        <f t="shared" si="9"/>
        <v>M</v>
      </c>
      <c r="FL7" s="175" t="str">
        <f t="shared" si="9"/>
        <v>J</v>
      </c>
      <c r="FM7" s="175" t="str">
        <f t="shared" si="9"/>
        <v>V</v>
      </c>
      <c r="FN7" s="176" t="str">
        <f t="shared" si="9"/>
        <v>S</v>
      </c>
      <c r="FO7" s="177" t="str">
        <f t="shared" ref="FO7" si="10">CHOOSE(WEEKDAY(FO6,1),"D","L","M","M","J","V","S")</f>
        <v>D</v>
      </c>
      <c r="FP7" s="161"/>
    </row>
    <row r="8" spans="1:172" s="153" customFormat="1" ht="17.25" customHeight="1">
      <c r="A8" s="178" t="str">
        <f>IF(ISERROR(VALUE(SUBSTITUTE(prevWBS,".",""))),"1",IF(ISERROR(FIND("`",SUBSTITUTE(prevWBS,".","`",1))),TEXT(VALUE(prevWBS)+1,"#"),TEXT(VALUE(LEFT(prevWBS,FIND("`",SUBSTITUTE(prevWBS,".","`",1))-1))+1,"#")))</f>
        <v>1</v>
      </c>
      <c r="B8" s="179" t="s">
        <v>207</v>
      </c>
      <c r="C8" s="180" t="s">
        <v>16</v>
      </c>
      <c r="D8" s="181"/>
      <c r="E8" s="182">
        <v>44200</v>
      </c>
      <c r="F8" s="183">
        <f t="shared" ref="F8:F24" si="11">IF(ISBLANK(E8)," - ",IF(G8=0,E8,E8+G8-1))</f>
        <v>44214</v>
      </c>
      <c r="G8" s="184">
        <f>SUM(G9:G12)</f>
        <v>15</v>
      </c>
      <c r="H8" s="185">
        <v>0</v>
      </c>
      <c r="I8" s="186">
        <f t="shared" ref="I8:I24" si="12">IF(OR(F8=0,E8=0)," - ",NETWORKDAYS(E8,F8))</f>
        <v>11</v>
      </c>
      <c r="J8" s="187"/>
      <c r="K8" s="188"/>
      <c r="L8" s="188"/>
      <c r="M8" s="188"/>
      <c r="N8" s="188"/>
      <c r="O8" s="188"/>
      <c r="P8" s="189"/>
      <c r="Q8" s="189"/>
      <c r="R8" s="188"/>
      <c r="S8" s="188"/>
      <c r="T8" s="188"/>
      <c r="U8" s="188"/>
      <c r="V8" s="188"/>
      <c r="W8" s="189"/>
      <c r="X8" s="189"/>
      <c r="Y8" s="188"/>
      <c r="Z8" s="188"/>
      <c r="AA8" s="188"/>
      <c r="AB8" s="188"/>
      <c r="AC8" s="188"/>
      <c r="AD8" s="189"/>
      <c r="AE8" s="189"/>
      <c r="AF8" s="188"/>
      <c r="AG8" s="188"/>
      <c r="AH8" s="188"/>
      <c r="AI8" s="188"/>
      <c r="AJ8" s="188"/>
      <c r="AK8" s="189"/>
      <c r="AL8" s="189"/>
      <c r="AM8" s="188"/>
      <c r="AN8" s="188"/>
      <c r="AO8" s="188"/>
      <c r="AP8" s="188"/>
      <c r="AQ8" s="188"/>
      <c r="AR8" s="189"/>
      <c r="AS8" s="189"/>
      <c r="AT8" s="188"/>
      <c r="AU8" s="188"/>
      <c r="AV8" s="188"/>
      <c r="AW8" s="188"/>
      <c r="AX8" s="188"/>
      <c r="AY8" s="189"/>
      <c r="AZ8" s="189"/>
      <c r="BA8" s="188"/>
      <c r="BB8" s="188"/>
      <c r="BC8" s="188"/>
      <c r="BD8" s="188"/>
      <c r="BE8" s="188"/>
      <c r="BF8" s="189"/>
      <c r="BG8" s="189"/>
      <c r="BH8" s="188"/>
      <c r="BI8" s="188"/>
      <c r="BJ8" s="188"/>
      <c r="BK8" s="188"/>
      <c r="BL8" s="188"/>
      <c r="BM8" s="189"/>
      <c r="BN8" s="189"/>
      <c r="BO8" s="188"/>
      <c r="BP8" s="188"/>
      <c r="BQ8" s="188"/>
      <c r="BR8" s="188"/>
      <c r="BS8" s="188"/>
      <c r="BT8" s="189"/>
      <c r="BU8" s="189"/>
      <c r="BV8" s="188"/>
      <c r="BW8" s="188"/>
      <c r="BX8" s="188"/>
      <c r="BY8" s="188"/>
      <c r="BZ8" s="188"/>
      <c r="CA8" s="189"/>
      <c r="CB8" s="189"/>
      <c r="CC8" s="188"/>
      <c r="CD8" s="188"/>
      <c r="CE8" s="188"/>
      <c r="CF8" s="188"/>
      <c r="CG8" s="188"/>
      <c r="CH8" s="189"/>
      <c r="CI8" s="189"/>
      <c r="CJ8" s="188"/>
      <c r="CK8" s="188"/>
      <c r="CL8" s="188"/>
      <c r="CM8" s="188"/>
      <c r="CN8" s="188"/>
      <c r="CO8" s="189"/>
      <c r="CP8" s="189"/>
      <c r="CQ8" s="188"/>
      <c r="CR8" s="188"/>
      <c r="CS8" s="188"/>
      <c r="CT8" s="188"/>
      <c r="CU8" s="188"/>
      <c r="CV8" s="189"/>
      <c r="CW8" s="189"/>
      <c r="CX8" s="188"/>
      <c r="CY8" s="188"/>
      <c r="CZ8" s="188"/>
      <c r="DA8" s="188"/>
      <c r="DB8" s="188"/>
      <c r="DC8" s="189"/>
      <c r="DD8" s="189"/>
      <c r="DE8" s="188"/>
      <c r="DF8" s="188"/>
      <c r="DG8" s="188"/>
      <c r="DH8" s="188"/>
      <c r="DI8" s="188"/>
      <c r="DJ8" s="189"/>
      <c r="DK8" s="189"/>
      <c r="DL8" s="188"/>
      <c r="DM8" s="188"/>
      <c r="DN8" s="188"/>
      <c r="DO8" s="188"/>
      <c r="DP8" s="188"/>
      <c r="DQ8" s="189"/>
      <c r="DR8" s="189"/>
      <c r="DS8" s="188"/>
      <c r="DT8" s="188"/>
      <c r="DU8" s="188"/>
      <c r="DV8" s="188"/>
      <c r="DW8" s="188"/>
      <c r="DX8" s="189"/>
      <c r="DY8" s="189"/>
      <c r="DZ8" s="188"/>
      <c r="EA8" s="188"/>
      <c r="EB8" s="188"/>
      <c r="EC8" s="188"/>
      <c r="ED8" s="188"/>
      <c r="EE8" s="189"/>
      <c r="EF8" s="189"/>
      <c r="EG8" s="188"/>
      <c r="EH8" s="188"/>
      <c r="EI8" s="188"/>
      <c r="EJ8" s="188"/>
      <c r="EK8" s="188"/>
      <c r="EL8" s="189"/>
      <c r="EM8" s="189"/>
      <c r="EN8" s="188"/>
      <c r="EO8" s="188"/>
      <c r="EP8" s="188"/>
      <c r="EQ8" s="188"/>
      <c r="ER8" s="188"/>
      <c r="ES8" s="189"/>
      <c r="ET8" s="189"/>
      <c r="EU8" s="188"/>
      <c r="EV8" s="188"/>
      <c r="EW8" s="188"/>
      <c r="EX8" s="188"/>
      <c r="EY8" s="188"/>
      <c r="EZ8" s="189"/>
      <c r="FA8" s="189"/>
      <c r="FB8" s="188"/>
      <c r="FC8" s="188"/>
      <c r="FD8" s="188"/>
      <c r="FE8" s="188"/>
      <c r="FF8" s="188"/>
      <c r="FG8" s="189"/>
      <c r="FH8" s="189"/>
      <c r="FI8" s="188"/>
      <c r="FJ8" s="188"/>
      <c r="FK8" s="188"/>
      <c r="FL8" s="188"/>
      <c r="FM8" s="188"/>
      <c r="FN8" s="189"/>
      <c r="FO8" s="189"/>
      <c r="FP8" s="190"/>
    </row>
    <row r="9" spans="1:172" s="153" customFormat="1" ht="18">
      <c r="A9" s="178" t="s">
        <v>208</v>
      </c>
      <c r="B9" s="191" t="s">
        <v>209</v>
      </c>
      <c r="C9" s="62" t="s">
        <v>16</v>
      </c>
      <c r="D9" s="191"/>
      <c r="E9" s="192">
        <f>E8</f>
        <v>44200</v>
      </c>
      <c r="F9" s="193">
        <f t="shared" si="11"/>
        <v>44202</v>
      </c>
      <c r="G9" s="194">
        <v>3</v>
      </c>
      <c r="H9" s="195">
        <v>0</v>
      </c>
      <c r="I9" s="196">
        <f t="shared" si="12"/>
        <v>3</v>
      </c>
      <c r="J9" s="197"/>
      <c r="K9" s="65"/>
      <c r="L9" s="65"/>
      <c r="M9" s="65"/>
      <c r="N9" s="65"/>
      <c r="O9" s="65"/>
      <c r="P9" s="198"/>
      <c r="Q9" s="198"/>
      <c r="R9" s="65"/>
      <c r="S9" s="65"/>
      <c r="T9" s="65"/>
      <c r="U9" s="65"/>
      <c r="V9" s="65"/>
      <c r="W9" s="198"/>
      <c r="X9" s="198"/>
      <c r="Y9" s="65"/>
      <c r="Z9" s="65"/>
      <c r="AA9" s="65"/>
      <c r="AB9" s="65"/>
      <c r="AC9" s="65"/>
      <c r="AD9" s="198"/>
      <c r="AE9" s="198"/>
      <c r="AF9" s="65"/>
      <c r="AG9" s="65"/>
      <c r="AH9" s="65"/>
      <c r="AI9" s="65"/>
      <c r="AJ9" s="65"/>
      <c r="AK9" s="198"/>
      <c r="AL9" s="198"/>
      <c r="AM9" s="65"/>
      <c r="AN9" s="65"/>
      <c r="AO9" s="65"/>
      <c r="AP9" s="65"/>
      <c r="AQ9" s="65"/>
      <c r="AR9" s="198"/>
      <c r="AS9" s="198"/>
      <c r="AT9" s="65"/>
      <c r="AU9" s="65"/>
      <c r="AV9" s="65"/>
      <c r="AW9" s="65"/>
      <c r="AX9" s="65"/>
      <c r="AY9" s="198"/>
      <c r="AZ9" s="198"/>
      <c r="BA9" s="65"/>
      <c r="BB9" s="65"/>
      <c r="BC9" s="65"/>
      <c r="BD9" s="65"/>
      <c r="BE9" s="65"/>
      <c r="BF9" s="198"/>
      <c r="BG9" s="198"/>
      <c r="BH9" s="65"/>
      <c r="BI9" s="65"/>
      <c r="BJ9" s="65"/>
      <c r="BK9" s="65"/>
      <c r="BL9" s="65"/>
      <c r="BM9" s="198"/>
      <c r="BN9" s="198"/>
      <c r="BO9" s="65"/>
      <c r="BP9" s="65"/>
      <c r="BQ9" s="65"/>
      <c r="BR9" s="65"/>
      <c r="BS9" s="65"/>
      <c r="BT9" s="198"/>
      <c r="BU9" s="198"/>
      <c r="BV9" s="65"/>
      <c r="BW9" s="65"/>
      <c r="BX9" s="65"/>
      <c r="BY9" s="65"/>
      <c r="BZ9" s="65"/>
      <c r="CA9" s="198"/>
      <c r="CB9" s="198"/>
      <c r="CC9" s="65"/>
      <c r="CD9" s="65"/>
      <c r="CE9" s="65"/>
      <c r="CF9" s="65"/>
      <c r="CG9" s="65"/>
      <c r="CH9" s="198"/>
      <c r="CI9" s="198"/>
      <c r="CJ9" s="65"/>
      <c r="CK9" s="65"/>
      <c r="CL9" s="65"/>
      <c r="CM9" s="65"/>
      <c r="CN9" s="65"/>
      <c r="CO9" s="198"/>
      <c r="CP9" s="198"/>
      <c r="CQ9" s="65"/>
      <c r="CR9" s="65"/>
      <c r="CS9" s="65"/>
      <c r="CT9" s="65"/>
      <c r="CU9" s="65"/>
      <c r="CV9" s="198"/>
      <c r="CW9" s="198"/>
      <c r="CX9" s="65"/>
      <c r="CY9" s="65"/>
      <c r="CZ9" s="65"/>
      <c r="DA9" s="65"/>
      <c r="DB9" s="65"/>
      <c r="DC9" s="198"/>
      <c r="DD9" s="198"/>
      <c r="DE9" s="65"/>
      <c r="DF9" s="65"/>
      <c r="DG9" s="65"/>
      <c r="DH9" s="65"/>
      <c r="DI9" s="65"/>
      <c r="DJ9" s="198"/>
      <c r="DK9" s="198"/>
      <c r="DL9" s="65"/>
      <c r="DM9" s="65"/>
      <c r="DN9" s="65"/>
      <c r="DO9" s="65"/>
      <c r="DP9" s="65"/>
      <c r="DQ9" s="198"/>
      <c r="DR9" s="198"/>
      <c r="DS9" s="65"/>
      <c r="DT9" s="65"/>
      <c r="DU9" s="65"/>
      <c r="DV9" s="65"/>
      <c r="DW9" s="65"/>
      <c r="DX9" s="198"/>
      <c r="DY9" s="198"/>
      <c r="DZ9" s="65"/>
      <c r="EA9" s="65"/>
      <c r="EB9" s="65"/>
      <c r="EC9" s="65"/>
      <c r="ED9" s="65"/>
      <c r="EE9" s="198"/>
      <c r="EF9" s="198"/>
      <c r="EG9" s="65"/>
      <c r="EH9" s="65"/>
      <c r="EI9" s="65"/>
      <c r="EJ9" s="65"/>
      <c r="EK9" s="65"/>
      <c r="EL9" s="198"/>
      <c r="EM9" s="198"/>
      <c r="EN9" s="65"/>
      <c r="EO9" s="65"/>
      <c r="EP9" s="65"/>
      <c r="EQ9" s="65"/>
      <c r="ER9" s="65"/>
      <c r="ES9" s="198"/>
      <c r="ET9" s="198"/>
      <c r="EU9" s="65"/>
      <c r="EV9" s="65"/>
      <c r="EW9" s="65"/>
      <c r="EX9" s="65"/>
      <c r="EY9" s="65"/>
      <c r="EZ9" s="198"/>
      <c r="FA9" s="198"/>
      <c r="FB9" s="65"/>
      <c r="FC9" s="65"/>
      <c r="FD9" s="65"/>
      <c r="FE9" s="65"/>
      <c r="FF9" s="65"/>
      <c r="FG9" s="198"/>
      <c r="FH9" s="198"/>
      <c r="FI9" s="65"/>
      <c r="FJ9" s="65"/>
      <c r="FK9" s="65"/>
      <c r="FL9" s="65"/>
      <c r="FM9" s="65"/>
      <c r="FN9" s="198"/>
      <c r="FO9" s="198"/>
      <c r="FP9" s="62"/>
    </row>
    <row r="10" spans="1:172" s="153" customFormat="1" ht="17.25" customHeight="1">
      <c r="A10" s="178" t="s">
        <v>18</v>
      </c>
      <c r="B10" s="191" t="s">
        <v>210</v>
      </c>
      <c r="C10" s="62" t="s">
        <v>16</v>
      </c>
      <c r="D10" s="191"/>
      <c r="E10" s="192">
        <f>F9</f>
        <v>44202</v>
      </c>
      <c r="F10" s="193">
        <f t="shared" si="11"/>
        <v>44205</v>
      </c>
      <c r="G10" s="194">
        <v>4</v>
      </c>
      <c r="H10" s="195">
        <v>0</v>
      </c>
      <c r="I10" s="196">
        <f t="shared" si="12"/>
        <v>3</v>
      </c>
      <c r="J10" s="197"/>
      <c r="K10" s="65"/>
      <c r="L10" s="65"/>
      <c r="M10" s="65"/>
      <c r="N10" s="65"/>
      <c r="O10" s="65"/>
      <c r="P10" s="198"/>
      <c r="Q10" s="198"/>
      <c r="R10" s="65"/>
      <c r="S10" s="65"/>
      <c r="T10" s="65"/>
      <c r="U10" s="65"/>
      <c r="V10" s="65"/>
      <c r="W10" s="198"/>
      <c r="X10" s="198"/>
      <c r="Y10" s="65"/>
      <c r="Z10" s="65"/>
      <c r="AA10" s="65"/>
      <c r="AB10" s="65"/>
      <c r="AC10" s="65"/>
      <c r="AD10" s="198"/>
      <c r="AE10" s="198"/>
      <c r="AF10" s="65"/>
      <c r="AG10" s="65"/>
      <c r="AH10" s="65"/>
      <c r="AI10" s="65"/>
      <c r="AJ10" s="65"/>
      <c r="AK10" s="198"/>
      <c r="AL10" s="198"/>
      <c r="AM10" s="65"/>
      <c r="AN10" s="65"/>
      <c r="AO10" s="65"/>
      <c r="AP10" s="65"/>
      <c r="AQ10" s="65"/>
      <c r="AR10" s="198"/>
      <c r="AS10" s="198"/>
      <c r="AT10" s="65"/>
      <c r="AU10" s="65"/>
      <c r="AV10" s="65"/>
      <c r="AW10" s="65"/>
      <c r="AX10" s="65"/>
      <c r="AY10" s="198"/>
      <c r="AZ10" s="198"/>
      <c r="BA10" s="65"/>
      <c r="BB10" s="65"/>
      <c r="BC10" s="65"/>
      <c r="BD10" s="65"/>
      <c r="BE10" s="65"/>
      <c r="BF10" s="198"/>
      <c r="BG10" s="198"/>
      <c r="BH10" s="65"/>
      <c r="BI10" s="65"/>
      <c r="BJ10" s="65"/>
      <c r="BK10" s="65"/>
      <c r="BL10" s="65"/>
      <c r="BM10" s="198"/>
      <c r="BN10" s="198"/>
      <c r="BO10" s="65"/>
      <c r="BP10" s="65"/>
      <c r="BQ10" s="65"/>
      <c r="BR10" s="65"/>
      <c r="BS10" s="65"/>
      <c r="BT10" s="198"/>
      <c r="BU10" s="198"/>
      <c r="BV10" s="65"/>
      <c r="BW10" s="65"/>
      <c r="BX10" s="65"/>
      <c r="BY10" s="65"/>
      <c r="BZ10" s="65"/>
      <c r="CA10" s="198"/>
      <c r="CB10" s="198"/>
      <c r="CC10" s="65"/>
      <c r="CD10" s="65"/>
      <c r="CE10" s="65"/>
      <c r="CF10" s="65"/>
      <c r="CG10" s="65"/>
      <c r="CH10" s="198"/>
      <c r="CI10" s="198"/>
      <c r="CJ10" s="65"/>
      <c r="CK10" s="65"/>
      <c r="CL10" s="65"/>
      <c r="CM10" s="65"/>
      <c r="CN10" s="65"/>
      <c r="CO10" s="198"/>
      <c r="CP10" s="198"/>
      <c r="CQ10" s="65"/>
      <c r="CR10" s="65"/>
      <c r="CS10" s="65"/>
      <c r="CT10" s="65"/>
      <c r="CU10" s="65"/>
      <c r="CV10" s="198"/>
      <c r="CW10" s="198"/>
      <c r="CX10" s="65"/>
      <c r="CY10" s="65"/>
      <c r="CZ10" s="65"/>
      <c r="DA10" s="65"/>
      <c r="DB10" s="65"/>
      <c r="DC10" s="198"/>
      <c r="DD10" s="198"/>
      <c r="DE10" s="65"/>
      <c r="DF10" s="65"/>
      <c r="DG10" s="65"/>
      <c r="DH10" s="65"/>
      <c r="DI10" s="65"/>
      <c r="DJ10" s="198"/>
      <c r="DK10" s="198"/>
      <c r="DL10" s="65"/>
      <c r="DM10" s="65"/>
      <c r="DN10" s="65"/>
      <c r="DO10" s="65"/>
      <c r="DP10" s="65"/>
      <c r="DQ10" s="198"/>
      <c r="DR10" s="198"/>
      <c r="DS10" s="65"/>
      <c r="DT10" s="65"/>
      <c r="DU10" s="65"/>
      <c r="DV10" s="65"/>
      <c r="DW10" s="65"/>
      <c r="DX10" s="198"/>
      <c r="DY10" s="198"/>
      <c r="DZ10" s="65"/>
      <c r="EA10" s="65"/>
      <c r="EB10" s="65"/>
      <c r="EC10" s="65"/>
      <c r="ED10" s="65"/>
      <c r="EE10" s="198"/>
      <c r="EF10" s="198"/>
      <c r="EG10" s="65"/>
      <c r="EH10" s="65"/>
      <c r="EI10" s="65"/>
      <c r="EJ10" s="65"/>
      <c r="EK10" s="65"/>
      <c r="EL10" s="198"/>
      <c r="EM10" s="198"/>
      <c r="EN10" s="65"/>
      <c r="EO10" s="65"/>
      <c r="EP10" s="65"/>
      <c r="EQ10" s="65"/>
      <c r="ER10" s="65"/>
      <c r="ES10" s="198"/>
      <c r="ET10" s="198"/>
      <c r="EU10" s="65"/>
      <c r="EV10" s="65"/>
      <c r="EW10" s="65"/>
      <c r="EX10" s="65"/>
      <c r="EY10" s="65"/>
      <c r="EZ10" s="198"/>
      <c r="FA10" s="198"/>
      <c r="FB10" s="65"/>
      <c r="FC10" s="65"/>
      <c r="FD10" s="65"/>
      <c r="FE10" s="65"/>
      <c r="FF10" s="65"/>
      <c r="FG10" s="198"/>
      <c r="FH10" s="198"/>
      <c r="FI10" s="65"/>
      <c r="FJ10" s="65"/>
      <c r="FK10" s="65"/>
      <c r="FL10" s="65"/>
      <c r="FM10" s="65"/>
      <c r="FN10" s="198"/>
      <c r="FO10" s="198"/>
      <c r="FP10" s="62"/>
    </row>
    <row r="11" spans="1:172" s="153" customFormat="1" ht="17.25" customHeight="1">
      <c r="A11" s="178" t="s">
        <v>22</v>
      </c>
      <c r="B11" s="191" t="s">
        <v>211</v>
      </c>
      <c r="C11" s="62" t="s">
        <v>16</v>
      </c>
      <c r="D11" s="191"/>
      <c r="E11" s="192">
        <f>F10</f>
        <v>44205</v>
      </c>
      <c r="F11" s="193">
        <f t="shared" si="11"/>
        <v>44209</v>
      </c>
      <c r="G11" s="194">
        <v>5</v>
      </c>
      <c r="H11" s="195">
        <v>0</v>
      </c>
      <c r="I11" s="196">
        <f t="shared" si="12"/>
        <v>3</v>
      </c>
      <c r="J11" s="197"/>
      <c r="K11" s="65"/>
      <c r="L11" s="65"/>
      <c r="M11" s="65"/>
      <c r="N11" s="65"/>
      <c r="O11" s="65"/>
      <c r="P11" s="198"/>
      <c r="Q11" s="198"/>
      <c r="R11" s="65"/>
      <c r="S11" s="65"/>
      <c r="T11" s="65"/>
      <c r="U11" s="65"/>
      <c r="V11" s="65"/>
      <c r="W11" s="198"/>
      <c r="X11" s="198"/>
      <c r="Y11" s="65"/>
      <c r="Z11" s="65"/>
      <c r="AA11" s="65"/>
      <c r="AB11" s="65"/>
      <c r="AC11" s="65"/>
      <c r="AD11" s="198"/>
      <c r="AE11" s="198"/>
      <c r="AF11" s="65"/>
      <c r="AG11" s="65"/>
      <c r="AH11" s="65"/>
      <c r="AI11" s="65"/>
      <c r="AJ11" s="65"/>
      <c r="AK11" s="198"/>
      <c r="AL11" s="198"/>
      <c r="AM11" s="65"/>
      <c r="AN11" s="65"/>
      <c r="AO11" s="65"/>
      <c r="AP11" s="65"/>
      <c r="AQ11" s="65"/>
      <c r="AR11" s="198"/>
      <c r="AS11" s="198"/>
      <c r="AT11" s="65"/>
      <c r="AU11" s="65"/>
      <c r="AV11" s="65"/>
      <c r="AW11" s="65"/>
      <c r="AX11" s="65"/>
      <c r="AY11" s="198"/>
      <c r="AZ11" s="198"/>
      <c r="BA11" s="65"/>
      <c r="BB11" s="65"/>
      <c r="BC11" s="65"/>
      <c r="BD11" s="65"/>
      <c r="BE11" s="65"/>
      <c r="BF11" s="198"/>
      <c r="BG11" s="198"/>
      <c r="BH11" s="65"/>
      <c r="BI11" s="65"/>
      <c r="BJ11" s="65"/>
      <c r="BK11" s="65"/>
      <c r="BL11" s="65"/>
      <c r="BM11" s="198"/>
      <c r="BN11" s="198"/>
      <c r="BO11" s="65"/>
      <c r="BP11" s="65"/>
      <c r="BQ11" s="65"/>
      <c r="BR11" s="65"/>
      <c r="BS11" s="65"/>
      <c r="BT11" s="198"/>
      <c r="BU11" s="198"/>
      <c r="BV11" s="65"/>
      <c r="BW11" s="65"/>
      <c r="BX11" s="65"/>
      <c r="BY11" s="65"/>
      <c r="BZ11" s="65"/>
      <c r="CA11" s="198"/>
      <c r="CB11" s="198"/>
      <c r="CC11" s="65"/>
      <c r="CD11" s="65"/>
      <c r="CE11" s="65"/>
      <c r="CF11" s="65"/>
      <c r="CG11" s="65"/>
      <c r="CH11" s="198"/>
      <c r="CI11" s="198"/>
      <c r="CJ11" s="65"/>
      <c r="CK11" s="65"/>
      <c r="CL11" s="65"/>
      <c r="CM11" s="65"/>
      <c r="CN11" s="65"/>
      <c r="CO11" s="198"/>
      <c r="CP11" s="198"/>
      <c r="CQ11" s="65"/>
      <c r="CR11" s="65"/>
      <c r="CS11" s="65"/>
      <c r="CT11" s="65"/>
      <c r="CU11" s="65"/>
      <c r="CV11" s="198"/>
      <c r="CW11" s="198"/>
      <c r="CX11" s="65"/>
      <c r="CY11" s="65"/>
      <c r="CZ11" s="65"/>
      <c r="DA11" s="65"/>
      <c r="DB11" s="65"/>
      <c r="DC11" s="198"/>
      <c r="DD11" s="198"/>
      <c r="DE11" s="65"/>
      <c r="DF11" s="65"/>
      <c r="DG11" s="65"/>
      <c r="DH11" s="65"/>
      <c r="DI11" s="65"/>
      <c r="DJ11" s="198"/>
      <c r="DK11" s="198"/>
      <c r="DL11" s="65"/>
      <c r="DM11" s="65"/>
      <c r="DN11" s="65"/>
      <c r="DO11" s="65"/>
      <c r="DP11" s="65"/>
      <c r="DQ11" s="198"/>
      <c r="DR11" s="198"/>
      <c r="DS11" s="65"/>
      <c r="DT11" s="65"/>
      <c r="DU11" s="65"/>
      <c r="DV11" s="65"/>
      <c r="DW11" s="65"/>
      <c r="DX11" s="198"/>
      <c r="DY11" s="198"/>
      <c r="DZ11" s="65"/>
      <c r="EA11" s="65"/>
      <c r="EB11" s="65"/>
      <c r="EC11" s="65"/>
      <c r="ED11" s="65"/>
      <c r="EE11" s="198"/>
      <c r="EF11" s="198"/>
      <c r="EG11" s="65"/>
      <c r="EH11" s="65"/>
      <c r="EI11" s="65"/>
      <c r="EJ11" s="65"/>
      <c r="EK11" s="65"/>
      <c r="EL11" s="198"/>
      <c r="EM11" s="198"/>
      <c r="EN11" s="65"/>
      <c r="EO11" s="65"/>
      <c r="EP11" s="65"/>
      <c r="EQ11" s="65"/>
      <c r="ER11" s="65"/>
      <c r="ES11" s="198"/>
      <c r="ET11" s="198"/>
      <c r="EU11" s="65"/>
      <c r="EV11" s="65"/>
      <c r="EW11" s="65"/>
      <c r="EX11" s="65"/>
      <c r="EY11" s="65"/>
      <c r="EZ11" s="198"/>
      <c r="FA11" s="198"/>
      <c r="FB11" s="65"/>
      <c r="FC11" s="65"/>
      <c r="FD11" s="65"/>
      <c r="FE11" s="65"/>
      <c r="FF11" s="65"/>
      <c r="FG11" s="198"/>
      <c r="FH11" s="198"/>
      <c r="FI11" s="65"/>
      <c r="FJ11" s="65"/>
      <c r="FK11" s="65"/>
      <c r="FL11" s="65"/>
      <c r="FM11" s="65"/>
      <c r="FN11" s="198"/>
      <c r="FO11" s="198"/>
      <c r="FP11" s="62"/>
    </row>
    <row r="12" spans="1:172" s="153" customFormat="1" ht="17.25" customHeight="1">
      <c r="A12" s="178" t="s">
        <v>212</v>
      </c>
      <c r="B12" s="191" t="s">
        <v>213</v>
      </c>
      <c r="C12" s="62" t="s">
        <v>16</v>
      </c>
      <c r="D12" s="191"/>
      <c r="E12" s="192">
        <f>F11</f>
        <v>44209</v>
      </c>
      <c r="F12" s="193">
        <f t="shared" si="11"/>
        <v>44211</v>
      </c>
      <c r="G12" s="194">
        <v>3</v>
      </c>
      <c r="H12" s="195">
        <v>0</v>
      </c>
      <c r="I12" s="196">
        <f t="shared" si="12"/>
        <v>3</v>
      </c>
      <c r="J12" s="197"/>
      <c r="K12" s="65"/>
      <c r="L12" s="65"/>
      <c r="M12" s="65"/>
      <c r="N12" s="65"/>
      <c r="O12" s="65"/>
      <c r="P12" s="198"/>
      <c r="Q12" s="198"/>
      <c r="R12" s="65"/>
      <c r="S12" s="65"/>
      <c r="T12" s="65"/>
      <c r="U12" s="65"/>
      <c r="V12" s="65"/>
      <c r="W12" s="198"/>
      <c r="X12" s="198"/>
      <c r="Y12" s="65"/>
      <c r="Z12" s="65"/>
      <c r="AA12" s="65"/>
      <c r="AB12" s="65"/>
      <c r="AC12" s="65"/>
      <c r="AD12" s="198"/>
      <c r="AE12" s="198"/>
      <c r="AF12" s="65"/>
      <c r="AG12" s="65"/>
      <c r="AH12" s="65"/>
      <c r="AI12" s="65"/>
      <c r="AJ12" s="65"/>
      <c r="AK12" s="198"/>
      <c r="AL12" s="198"/>
      <c r="AM12" s="65"/>
      <c r="AN12" s="65"/>
      <c r="AO12" s="65"/>
      <c r="AP12" s="65"/>
      <c r="AQ12" s="65"/>
      <c r="AR12" s="198"/>
      <c r="AS12" s="198"/>
      <c r="AT12" s="65"/>
      <c r="AU12" s="65"/>
      <c r="AV12" s="65"/>
      <c r="AW12" s="65"/>
      <c r="AX12" s="65"/>
      <c r="AY12" s="198"/>
      <c r="AZ12" s="198"/>
      <c r="BA12" s="65"/>
      <c r="BB12" s="65"/>
      <c r="BC12" s="65"/>
      <c r="BD12" s="65"/>
      <c r="BE12" s="65"/>
      <c r="BF12" s="198"/>
      <c r="BG12" s="198"/>
      <c r="BH12" s="65"/>
      <c r="BI12" s="65"/>
      <c r="BJ12" s="65"/>
      <c r="BK12" s="65"/>
      <c r="BL12" s="65"/>
      <c r="BM12" s="198"/>
      <c r="BN12" s="198"/>
      <c r="BO12" s="65"/>
      <c r="BP12" s="65"/>
      <c r="BQ12" s="65"/>
      <c r="BR12" s="65"/>
      <c r="BS12" s="65"/>
      <c r="BT12" s="198"/>
      <c r="BU12" s="198"/>
      <c r="BV12" s="65"/>
      <c r="BW12" s="65"/>
      <c r="BX12" s="65"/>
      <c r="BY12" s="65"/>
      <c r="BZ12" s="65"/>
      <c r="CA12" s="198"/>
      <c r="CB12" s="198"/>
      <c r="CC12" s="65"/>
      <c r="CD12" s="65"/>
      <c r="CE12" s="65"/>
      <c r="CF12" s="65"/>
      <c r="CG12" s="65"/>
      <c r="CH12" s="198"/>
      <c r="CI12" s="198"/>
      <c r="CJ12" s="65"/>
      <c r="CK12" s="65"/>
      <c r="CL12" s="65"/>
      <c r="CM12" s="65"/>
      <c r="CN12" s="65"/>
      <c r="CO12" s="198"/>
      <c r="CP12" s="198"/>
      <c r="CQ12" s="65"/>
      <c r="CR12" s="65"/>
      <c r="CS12" s="65"/>
      <c r="CT12" s="65"/>
      <c r="CU12" s="65"/>
      <c r="CV12" s="198"/>
      <c r="CW12" s="198"/>
      <c r="CX12" s="65"/>
      <c r="CY12" s="65"/>
      <c r="CZ12" s="65"/>
      <c r="DA12" s="65"/>
      <c r="DB12" s="65"/>
      <c r="DC12" s="198"/>
      <c r="DD12" s="198"/>
      <c r="DE12" s="65"/>
      <c r="DF12" s="65"/>
      <c r="DG12" s="65"/>
      <c r="DH12" s="65"/>
      <c r="DI12" s="65"/>
      <c r="DJ12" s="198"/>
      <c r="DK12" s="198"/>
      <c r="DL12" s="65"/>
      <c r="DM12" s="65"/>
      <c r="DN12" s="65"/>
      <c r="DO12" s="65"/>
      <c r="DP12" s="65"/>
      <c r="DQ12" s="198"/>
      <c r="DR12" s="198"/>
      <c r="DS12" s="65"/>
      <c r="DT12" s="65"/>
      <c r="DU12" s="65"/>
      <c r="DV12" s="65"/>
      <c r="DW12" s="65"/>
      <c r="DX12" s="198"/>
      <c r="DY12" s="198"/>
      <c r="DZ12" s="65"/>
      <c r="EA12" s="65"/>
      <c r="EB12" s="65"/>
      <c r="EC12" s="65"/>
      <c r="ED12" s="65"/>
      <c r="EE12" s="198"/>
      <c r="EF12" s="198"/>
      <c r="EG12" s="65"/>
      <c r="EH12" s="65"/>
      <c r="EI12" s="65"/>
      <c r="EJ12" s="65"/>
      <c r="EK12" s="65"/>
      <c r="EL12" s="198"/>
      <c r="EM12" s="198"/>
      <c r="EN12" s="65"/>
      <c r="EO12" s="65"/>
      <c r="EP12" s="65"/>
      <c r="EQ12" s="65"/>
      <c r="ER12" s="65"/>
      <c r="ES12" s="198"/>
      <c r="ET12" s="198"/>
      <c r="EU12" s="65"/>
      <c r="EV12" s="65"/>
      <c r="EW12" s="65"/>
      <c r="EX12" s="65"/>
      <c r="EY12" s="65"/>
      <c r="EZ12" s="198"/>
      <c r="FA12" s="198"/>
      <c r="FB12" s="65"/>
      <c r="FC12" s="65"/>
      <c r="FD12" s="65"/>
      <c r="FE12" s="65"/>
      <c r="FF12" s="65"/>
      <c r="FG12" s="198"/>
      <c r="FH12" s="198"/>
      <c r="FI12" s="65"/>
      <c r="FJ12" s="65"/>
      <c r="FK12" s="65"/>
      <c r="FL12" s="65"/>
      <c r="FM12" s="65"/>
      <c r="FN12" s="198"/>
      <c r="FO12" s="198"/>
      <c r="FP12" s="62"/>
    </row>
    <row r="13" spans="1:172" s="153" customFormat="1" ht="17.25" customHeight="1">
      <c r="A13" s="178">
        <v>2</v>
      </c>
      <c r="B13" s="179" t="s">
        <v>214</v>
      </c>
      <c r="C13" s="180" t="s">
        <v>16</v>
      </c>
      <c r="D13" s="181"/>
      <c r="E13" s="182">
        <f>F12</f>
        <v>44211</v>
      </c>
      <c r="F13" s="183">
        <f t="shared" si="11"/>
        <v>44234</v>
      </c>
      <c r="G13" s="184">
        <f>SUM(G14:G17)</f>
        <v>24</v>
      </c>
      <c r="H13" s="185">
        <v>0</v>
      </c>
      <c r="I13" s="186">
        <f t="shared" si="12"/>
        <v>16</v>
      </c>
      <c r="J13" s="197"/>
      <c r="K13" s="65"/>
      <c r="L13" s="65"/>
      <c r="M13" s="65"/>
      <c r="N13" s="65"/>
      <c r="O13" s="65"/>
      <c r="P13" s="198"/>
      <c r="Q13" s="198"/>
      <c r="R13" s="65"/>
      <c r="S13" s="65"/>
      <c r="T13" s="65"/>
      <c r="U13" s="65"/>
      <c r="V13" s="65"/>
      <c r="W13" s="198"/>
      <c r="X13" s="198"/>
      <c r="Y13" s="65"/>
      <c r="Z13" s="65"/>
      <c r="AA13" s="65"/>
      <c r="AB13" s="65"/>
      <c r="AC13" s="65"/>
      <c r="AD13" s="198"/>
      <c r="AE13" s="198"/>
      <c r="AF13" s="65"/>
      <c r="AG13" s="65"/>
      <c r="AH13" s="65"/>
      <c r="AI13" s="65"/>
      <c r="AJ13" s="65"/>
      <c r="AK13" s="198"/>
      <c r="AL13" s="198"/>
      <c r="AM13" s="65"/>
      <c r="AN13" s="65"/>
      <c r="AO13" s="65"/>
      <c r="AP13" s="65"/>
      <c r="AQ13" s="65"/>
      <c r="AR13" s="198"/>
      <c r="AS13" s="198"/>
      <c r="AT13" s="65"/>
      <c r="AU13" s="65"/>
      <c r="AV13" s="65"/>
      <c r="AW13" s="65"/>
      <c r="AX13" s="65"/>
      <c r="AY13" s="198"/>
      <c r="AZ13" s="198"/>
      <c r="BA13" s="65"/>
      <c r="BB13" s="65"/>
      <c r="BC13" s="65"/>
      <c r="BD13" s="65"/>
      <c r="BE13" s="65"/>
      <c r="BF13" s="198"/>
      <c r="BG13" s="198"/>
      <c r="BH13" s="65"/>
      <c r="BI13" s="65"/>
      <c r="BJ13" s="65"/>
      <c r="BK13" s="65"/>
      <c r="BL13" s="65"/>
      <c r="BM13" s="198"/>
      <c r="BN13" s="198"/>
      <c r="BO13" s="65"/>
      <c r="BP13" s="65"/>
      <c r="BQ13" s="65"/>
      <c r="BR13" s="65"/>
      <c r="BS13" s="65"/>
      <c r="BT13" s="198"/>
      <c r="BU13" s="198"/>
      <c r="BV13" s="65"/>
      <c r="BW13" s="65"/>
      <c r="BX13" s="65"/>
      <c r="BY13" s="65"/>
      <c r="BZ13" s="65"/>
      <c r="CA13" s="198"/>
      <c r="CB13" s="198"/>
      <c r="CC13" s="65"/>
      <c r="CD13" s="65"/>
      <c r="CE13" s="65"/>
      <c r="CF13" s="65"/>
      <c r="CG13" s="65"/>
      <c r="CH13" s="198"/>
      <c r="CI13" s="198"/>
      <c r="CJ13" s="65"/>
      <c r="CK13" s="65"/>
      <c r="CL13" s="65"/>
      <c r="CM13" s="65"/>
      <c r="CN13" s="65"/>
      <c r="CO13" s="198"/>
      <c r="CP13" s="198"/>
      <c r="CQ13" s="65"/>
      <c r="CR13" s="65"/>
      <c r="CS13" s="65"/>
      <c r="CT13" s="65"/>
      <c r="CU13" s="65"/>
      <c r="CV13" s="198"/>
      <c r="CW13" s="198"/>
      <c r="CX13" s="65"/>
      <c r="CY13" s="65"/>
      <c r="CZ13" s="65"/>
      <c r="DA13" s="65"/>
      <c r="DB13" s="65"/>
      <c r="DC13" s="198"/>
      <c r="DD13" s="198"/>
      <c r="DE13" s="65"/>
      <c r="DF13" s="65"/>
      <c r="DG13" s="65"/>
      <c r="DH13" s="65"/>
      <c r="DI13" s="65"/>
      <c r="DJ13" s="198"/>
      <c r="DK13" s="198"/>
      <c r="DL13" s="65"/>
      <c r="DM13" s="65"/>
      <c r="DN13" s="65"/>
      <c r="DO13" s="65"/>
      <c r="DP13" s="65"/>
      <c r="DQ13" s="198"/>
      <c r="DR13" s="198"/>
      <c r="DS13" s="65"/>
      <c r="DT13" s="65"/>
      <c r="DU13" s="65"/>
      <c r="DV13" s="65"/>
      <c r="DW13" s="65"/>
      <c r="DX13" s="198"/>
      <c r="DY13" s="198"/>
      <c r="DZ13" s="65"/>
      <c r="EA13" s="65"/>
      <c r="EB13" s="65"/>
      <c r="EC13" s="65"/>
      <c r="ED13" s="65"/>
      <c r="EE13" s="198"/>
      <c r="EF13" s="198"/>
      <c r="EG13" s="65"/>
      <c r="EH13" s="65"/>
      <c r="EI13" s="65"/>
      <c r="EJ13" s="65"/>
      <c r="EK13" s="65"/>
      <c r="EL13" s="198"/>
      <c r="EM13" s="198"/>
      <c r="EN13" s="65"/>
      <c r="EO13" s="65"/>
      <c r="EP13" s="65"/>
      <c r="EQ13" s="65"/>
      <c r="ER13" s="65"/>
      <c r="ES13" s="198"/>
      <c r="ET13" s="198"/>
      <c r="EU13" s="65"/>
      <c r="EV13" s="65"/>
      <c r="EW13" s="65"/>
      <c r="EX13" s="65"/>
      <c r="EY13" s="65"/>
      <c r="EZ13" s="198"/>
      <c r="FA13" s="198"/>
      <c r="FB13" s="65"/>
      <c r="FC13" s="65"/>
      <c r="FD13" s="65"/>
      <c r="FE13" s="65"/>
      <c r="FF13" s="65"/>
      <c r="FG13" s="198"/>
      <c r="FH13" s="198"/>
      <c r="FI13" s="65"/>
      <c r="FJ13" s="65"/>
      <c r="FK13" s="65"/>
      <c r="FL13" s="65"/>
      <c r="FM13" s="65"/>
      <c r="FN13" s="198"/>
      <c r="FO13" s="198"/>
      <c r="FP13" s="62"/>
    </row>
    <row r="14" spans="1:172" s="153" customFormat="1" ht="17.25" customHeight="1">
      <c r="A14" s="178">
        <v>2</v>
      </c>
      <c r="B14" s="191" t="s">
        <v>215</v>
      </c>
      <c r="C14" s="62" t="s">
        <v>16</v>
      </c>
      <c r="D14" s="199"/>
      <c r="E14" s="200">
        <f>E13</f>
        <v>44211</v>
      </c>
      <c r="F14" s="193">
        <f t="shared" si="11"/>
        <v>44215</v>
      </c>
      <c r="G14" s="201">
        <v>5</v>
      </c>
      <c r="H14" s="202">
        <v>0</v>
      </c>
      <c r="I14" s="196">
        <f t="shared" si="12"/>
        <v>3</v>
      </c>
      <c r="J14" s="197"/>
      <c r="K14" s="65"/>
      <c r="L14" s="65"/>
      <c r="M14" s="65"/>
      <c r="N14" s="65"/>
      <c r="O14" s="65"/>
      <c r="P14" s="198"/>
      <c r="Q14" s="198"/>
      <c r="R14" s="65"/>
      <c r="S14" s="65"/>
      <c r="T14" s="65"/>
      <c r="U14" s="65"/>
      <c r="V14" s="65"/>
      <c r="W14" s="198"/>
      <c r="X14" s="198"/>
      <c r="Y14" s="65"/>
      <c r="Z14" s="65"/>
      <c r="AA14" s="65"/>
      <c r="AB14" s="65"/>
      <c r="AC14" s="65"/>
      <c r="AD14" s="198"/>
      <c r="AE14" s="198"/>
      <c r="AF14" s="65"/>
      <c r="AG14" s="65"/>
      <c r="AH14" s="65"/>
      <c r="AI14" s="65"/>
      <c r="AJ14" s="65"/>
      <c r="AK14" s="198"/>
      <c r="AL14" s="198"/>
      <c r="AM14" s="65"/>
      <c r="AN14" s="65"/>
      <c r="AO14" s="65"/>
      <c r="AP14" s="65"/>
      <c r="AQ14" s="65"/>
      <c r="AR14" s="198"/>
      <c r="AS14" s="198"/>
      <c r="AT14" s="65"/>
      <c r="AU14" s="65"/>
      <c r="AV14" s="65"/>
      <c r="AW14" s="65"/>
      <c r="AX14" s="65"/>
      <c r="AY14" s="198"/>
      <c r="AZ14" s="198"/>
      <c r="BA14" s="65"/>
      <c r="BB14" s="65"/>
      <c r="BC14" s="65"/>
      <c r="BD14" s="65"/>
      <c r="BE14" s="65"/>
      <c r="BF14" s="198"/>
      <c r="BG14" s="198"/>
      <c r="BH14" s="65"/>
      <c r="BI14" s="65"/>
      <c r="BJ14" s="65"/>
      <c r="BK14" s="65"/>
      <c r="BL14" s="65"/>
      <c r="BM14" s="198"/>
      <c r="BN14" s="198"/>
      <c r="BO14" s="65"/>
      <c r="BP14" s="65"/>
      <c r="BQ14" s="65"/>
      <c r="BR14" s="65"/>
      <c r="BS14" s="65"/>
      <c r="BT14" s="198"/>
      <c r="BU14" s="198"/>
      <c r="BV14" s="65"/>
      <c r="BW14" s="65"/>
      <c r="BX14" s="65"/>
      <c r="BY14" s="65"/>
      <c r="BZ14" s="65"/>
      <c r="CA14" s="198"/>
      <c r="CB14" s="198"/>
      <c r="CC14" s="65"/>
      <c r="CD14" s="65"/>
      <c r="CE14" s="65"/>
      <c r="CF14" s="65"/>
      <c r="CG14" s="65"/>
      <c r="CH14" s="198"/>
      <c r="CI14" s="198"/>
      <c r="CJ14" s="65"/>
      <c r="CK14" s="65"/>
      <c r="CL14" s="65"/>
      <c r="CM14" s="65"/>
      <c r="CN14" s="65"/>
      <c r="CO14" s="198"/>
      <c r="CP14" s="198"/>
      <c r="CQ14" s="65"/>
      <c r="CR14" s="65"/>
      <c r="CS14" s="65"/>
      <c r="CT14" s="65"/>
      <c r="CU14" s="65"/>
      <c r="CV14" s="198"/>
      <c r="CW14" s="198"/>
      <c r="CX14" s="65"/>
      <c r="CY14" s="65"/>
      <c r="CZ14" s="65"/>
      <c r="DA14" s="65"/>
      <c r="DB14" s="65"/>
      <c r="DC14" s="198"/>
      <c r="DD14" s="198"/>
      <c r="DE14" s="65"/>
      <c r="DF14" s="65"/>
      <c r="DG14" s="65"/>
      <c r="DH14" s="65"/>
      <c r="DI14" s="65"/>
      <c r="DJ14" s="198"/>
      <c r="DK14" s="198"/>
      <c r="DL14" s="65"/>
      <c r="DM14" s="65"/>
      <c r="DN14" s="65"/>
      <c r="DO14" s="65"/>
      <c r="DP14" s="65"/>
      <c r="DQ14" s="198"/>
      <c r="DR14" s="198"/>
      <c r="DS14" s="65"/>
      <c r="DT14" s="65"/>
      <c r="DU14" s="65"/>
      <c r="DV14" s="65"/>
      <c r="DW14" s="65"/>
      <c r="DX14" s="198"/>
      <c r="DY14" s="198"/>
      <c r="DZ14" s="65"/>
      <c r="EA14" s="65"/>
      <c r="EB14" s="65"/>
      <c r="EC14" s="65"/>
      <c r="ED14" s="65"/>
      <c r="EE14" s="198"/>
      <c r="EF14" s="198"/>
      <c r="EG14" s="65"/>
      <c r="EH14" s="65"/>
      <c r="EI14" s="65"/>
      <c r="EJ14" s="65"/>
      <c r="EK14" s="65"/>
      <c r="EL14" s="198"/>
      <c r="EM14" s="198"/>
      <c r="EN14" s="65"/>
      <c r="EO14" s="65"/>
      <c r="EP14" s="65"/>
      <c r="EQ14" s="65"/>
      <c r="ER14" s="65"/>
      <c r="ES14" s="198"/>
      <c r="ET14" s="198"/>
      <c r="EU14" s="65"/>
      <c r="EV14" s="65"/>
      <c r="EW14" s="65"/>
      <c r="EX14" s="65"/>
      <c r="EY14" s="65"/>
      <c r="EZ14" s="198"/>
      <c r="FA14" s="198"/>
      <c r="FB14" s="65"/>
      <c r="FC14" s="65"/>
      <c r="FD14" s="65"/>
      <c r="FE14" s="65"/>
      <c r="FF14" s="65"/>
      <c r="FG14" s="198"/>
      <c r="FH14" s="198"/>
      <c r="FI14" s="65"/>
      <c r="FJ14" s="65"/>
      <c r="FK14" s="65"/>
      <c r="FL14" s="65"/>
      <c r="FM14" s="65"/>
      <c r="FN14" s="198"/>
      <c r="FO14" s="198"/>
      <c r="FP14" s="62"/>
    </row>
    <row r="15" spans="1:172" s="153" customFormat="1" ht="17.25" customHeight="1">
      <c r="A15" s="178" t="s">
        <v>25</v>
      </c>
      <c r="B15" s="191" t="s">
        <v>216</v>
      </c>
      <c r="C15" s="62" t="s">
        <v>16</v>
      </c>
      <c r="D15" s="199"/>
      <c r="E15" s="200">
        <f>F14</f>
        <v>44215</v>
      </c>
      <c r="F15" s="193">
        <f t="shared" si="11"/>
        <v>44219</v>
      </c>
      <c r="G15" s="201">
        <v>5</v>
      </c>
      <c r="H15" s="202">
        <v>0</v>
      </c>
      <c r="I15" s="196">
        <f t="shared" si="12"/>
        <v>4</v>
      </c>
      <c r="J15" s="197"/>
      <c r="K15" s="65"/>
      <c r="L15" s="65"/>
      <c r="M15" s="65"/>
      <c r="N15" s="65"/>
      <c r="O15" s="65"/>
      <c r="P15" s="198"/>
      <c r="Q15" s="198"/>
      <c r="R15" s="65"/>
      <c r="S15" s="65"/>
      <c r="T15" s="65"/>
      <c r="U15" s="65"/>
      <c r="V15" s="65"/>
      <c r="W15" s="198"/>
      <c r="X15" s="198"/>
      <c r="Y15" s="65"/>
      <c r="Z15" s="65"/>
      <c r="AA15" s="65"/>
      <c r="AB15" s="65"/>
      <c r="AC15" s="65"/>
      <c r="AD15" s="198"/>
      <c r="AE15" s="198"/>
      <c r="AF15" s="65"/>
      <c r="AG15" s="65"/>
      <c r="AH15" s="65"/>
      <c r="AI15" s="65"/>
      <c r="AJ15" s="65"/>
      <c r="AK15" s="198"/>
      <c r="AL15" s="198"/>
      <c r="AM15" s="65"/>
      <c r="AN15" s="65"/>
      <c r="AO15" s="65"/>
      <c r="AP15" s="65"/>
      <c r="AQ15" s="65"/>
      <c r="AR15" s="198"/>
      <c r="AS15" s="198"/>
      <c r="AT15" s="65"/>
      <c r="AU15" s="65"/>
      <c r="AV15" s="65"/>
      <c r="AW15" s="65"/>
      <c r="AX15" s="65"/>
      <c r="AY15" s="198"/>
      <c r="AZ15" s="198"/>
      <c r="BA15" s="65"/>
      <c r="BB15" s="65"/>
      <c r="BC15" s="65"/>
      <c r="BD15" s="65"/>
      <c r="BE15" s="65"/>
      <c r="BF15" s="198"/>
      <c r="BG15" s="198"/>
      <c r="BH15" s="65"/>
      <c r="BI15" s="65"/>
      <c r="BJ15" s="65"/>
      <c r="BK15" s="65"/>
      <c r="BL15" s="65"/>
      <c r="BM15" s="198"/>
      <c r="BN15" s="198"/>
      <c r="BO15" s="65"/>
      <c r="BP15" s="65"/>
      <c r="BQ15" s="65"/>
      <c r="BR15" s="65"/>
      <c r="BS15" s="65"/>
      <c r="BT15" s="198"/>
      <c r="BU15" s="198"/>
      <c r="BV15" s="65"/>
      <c r="BW15" s="65"/>
      <c r="BX15" s="65"/>
      <c r="BY15" s="65"/>
      <c r="BZ15" s="65"/>
      <c r="CA15" s="198"/>
      <c r="CB15" s="198"/>
      <c r="CC15" s="65"/>
      <c r="CD15" s="65"/>
      <c r="CE15" s="65"/>
      <c r="CF15" s="65"/>
      <c r="CG15" s="65"/>
      <c r="CH15" s="198"/>
      <c r="CI15" s="198"/>
      <c r="CJ15" s="65"/>
      <c r="CK15" s="65"/>
      <c r="CL15" s="65"/>
      <c r="CM15" s="65"/>
      <c r="CN15" s="65"/>
      <c r="CO15" s="198"/>
      <c r="CP15" s="198"/>
      <c r="CQ15" s="65"/>
      <c r="CR15" s="65"/>
      <c r="CS15" s="65"/>
      <c r="CT15" s="65"/>
      <c r="CU15" s="65"/>
      <c r="CV15" s="198"/>
      <c r="CW15" s="198"/>
      <c r="CX15" s="65"/>
      <c r="CY15" s="65"/>
      <c r="CZ15" s="65"/>
      <c r="DA15" s="65"/>
      <c r="DB15" s="65"/>
      <c r="DC15" s="198"/>
      <c r="DD15" s="198"/>
      <c r="DE15" s="65"/>
      <c r="DF15" s="65"/>
      <c r="DG15" s="65"/>
      <c r="DH15" s="65"/>
      <c r="DI15" s="65"/>
      <c r="DJ15" s="198"/>
      <c r="DK15" s="198"/>
      <c r="DL15" s="65"/>
      <c r="DM15" s="65"/>
      <c r="DN15" s="65"/>
      <c r="DO15" s="65"/>
      <c r="DP15" s="65"/>
      <c r="DQ15" s="198"/>
      <c r="DR15" s="198"/>
      <c r="DS15" s="65"/>
      <c r="DT15" s="65"/>
      <c r="DU15" s="65"/>
      <c r="DV15" s="65"/>
      <c r="DW15" s="65"/>
      <c r="DX15" s="198"/>
      <c r="DY15" s="198"/>
      <c r="DZ15" s="65"/>
      <c r="EA15" s="65"/>
      <c r="EB15" s="65"/>
      <c r="EC15" s="65"/>
      <c r="ED15" s="65"/>
      <c r="EE15" s="198"/>
      <c r="EF15" s="198"/>
      <c r="EG15" s="65"/>
      <c r="EH15" s="65"/>
      <c r="EI15" s="65"/>
      <c r="EJ15" s="65"/>
      <c r="EK15" s="65"/>
      <c r="EL15" s="198"/>
      <c r="EM15" s="198"/>
      <c r="EN15" s="65"/>
      <c r="EO15" s="65"/>
      <c r="EP15" s="65"/>
      <c r="EQ15" s="65"/>
      <c r="ER15" s="65"/>
      <c r="ES15" s="198"/>
      <c r="ET15" s="198"/>
      <c r="EU15" s="65"/>
      <c r="EV15" s="65"/>
      <c r="EW15" s="65"/>
      <c r="EX15" s="65"/>
      <c r="EY15" s="65"/>
      <c r="EZ15" s="198"/>
      <c r="FA15" s="198"/>
      <c r="FB15" s="65"/>
      <c r="FC15" s="65"/>
      <c r="FD15" s="65"/>
      <c r="FE15" s="65"/>
      <c r="FF15" s="65"/>
      <c r="FG15" s="198"/>
      <c r="FH15" s="198"/>
      <c r="FI15" s="65"/>
      <c r="FJ15" s="65"/>
      <c r="FK15" s="65"/>
      <c r="FL15" s="65"/>
      <c r="FM15" s="65"/>
      <c r="FN15" s="198"/>
      <c r="FO15" s="198"/>
      <c r="FP15" s="62"/>
    </row>
    <row r="16" spans="1:172" s="153" customFormat="1" ht="17.25" customHeight="1">
      <c r="A16" s="178" t="s">
        <v>34</v>
      </c>
      <c r="B16" s="191" t="s">
        <v>217</v>
      </c>
      <c r="C16" s="62" t="s">
        <v>16</v>
      </c>
      <c r="D16" s="199"/>
      <c r="E16" s="200">
        <f>F15</f>
        <v>44219</v>
      </c>
      <c r="F16" s="193">
        <f t="shared" si="11"/>
        <v>44225</v>
      </c>
      <c r="G16" s="201">
        <v>7</v>
      </c>
      <c r="H16" s="202">
        <v>0</v>
      </c>
      <c r="I16" s="196">
        <f t="shared" si="12"/>
        <v>5</v>
      </c>
      <c r="J16" s="197"/>
      <c r="K16" s="65"/>
      <c r="L16" s="65"/>
      <c r="M16" s="65"/>
      <c r="N16" s="65"/>
      <c r="O16" s="65"/>
      <c r="P16" s="198"/>
      <c r="Q16" s="198"/>
      <c r="R16" s="65"/>
      <c r="S16" s="65"/>
      <c r="T16" s="65"/>
      <c r="U16" s="65"/>
      <c r="V16" s="65"/>
      <c r="W16" s="198"/>
      <c r="X16" s="198"/>
      <c r="Y16" s="65"/>
      <c r="Z16" s="65"/>
      <c r="AA16" s="65"/>
      <c r="AB16" s="65"/>
      <c r="AC16" s="65"/>
      <c r="AD16" s="198"/>
      <c r="AE16" s="198"/>
      <c r="AF16" s="65"/>
      <c r="AG16" s="65"/>
      <c r="AH16" s="65"/>
      <c r="AI16" s="65"/>
      <c r="AJ16" s="65"/>
      <c r="AK16" s="198"/>
      <c r="AL16" s="198"/>
      <c r="AM16" s="65"/>
      <c r="AN16" s="65"/>
      <c r="AO16" s="65"/>
      <c r="AP16" s="65"/>
      <c r="AQ16" s="65"/>
      <c r="AR16" s="198"/>
      <c r="AS16" s="198"/>
      <c r="AT16" s="65"/>
      <c r="AU16" s="65"/>
      <c r="AV16" s="65"/>
      <c r="AW16" s="65"/>
      <c r="AX16" s="65"/>
      <c r="AY16" s="198"/>
      <c r="AZ16" s="198"/>
      <c r="BA16" s="65"/>
      <c r="BB16" s="65"/>
      <c r="BC16" s="65"/>
      <c r="BD16" s="65"/>
      <c r="BE16" s="65"/>
      <c r="BF16" s="198"/>
      <c r="BG16" s="198"/>
      <c r="BH16" s="65"/>
      <c r="BI16" s="65"/>
      <c r="BJ16" s="65"/>
      <c r="BK16" s="65"/>
      <c r="BL16" s="65"/>
      <c r="BM16" s="198"/>
      <c r="BN16" s="198"/>
      <c r="BO16" s="65"/>
      <c r="BP16" s="65"/>
      <c r="BQ16" s="65"/>
      <c r="BR16" s="65"/>
      <c r="BS16" s="65"/>
      <c r="BT16" s="198"/>
      <c r="BU16" s="198"/>
      <c r="BV16" s="65"/>
      <c r="BW16" s="65"/>
      <c r="BX16" s="65"/>
      <c r="BY16" s="65"/>
      <c r="BZ16" s="65"/>
      <c r="CA16" s="198"/>
      <c r="CB16" s="198"/>
      <c r="CC16" s="65"/>
      <c r="CD16" s="65"/>
      <c r="CE16" s="65"/>
      <c r="CF16" s="65"/>
      <c r="CG16" s="65"/>
      <c r="CH16" s="198"/>
      <c r="CI16" s="198"/>
      <c r="CJ16" s="65"/>
      <c r="CK16" s="65"/>
      <c r="CL16" s="65"/>
      <c r="CM16" s="65"/>
      <c r="CN16" s="65"/>
      <c r="CO16" s="198"/>
      <c r="CP16" s="198"/>
      <c r="CQ16" s="65"/>
      <c r="CR16" s="65"/>
      <c r="CS16" s="65"/>
      <c r="CT16" s="65"/>
      <c r="CU16" s="65"/>
      <c r="CV16" s="198"/>
      <c r="CW16" s="198"/>
      <c r="CX16" s="65"/>
      <c r="CY16" s="65"/>
      <c r="CZ16" s="65"/>
      <c r="DA16" s="65"/>
      <c r="DB16" s="65"/>
      <c r="DC16" s="198"/>
      <c r="DD16" s="198"/>
      <c r="DE16" s="65"/>
      <c r="DF16" s="65"/>
      <c r="DG16" s="65"/>
      <c r="DH16" s="65"/>
      <c r="DI16" s="65"/>
      <c r="DJ16" s="198"/>
      <c r="DK16" s="198"/>
      <c r="DL16" s="65"/>
      <c r="DM16" s="65"/>
      <c r="DN16" s="65"/>
      <c r="DO16" s="65"/>
      <c r="DP16" s="65"/>
      <c r="DQ16" s="198"/>
      <c r="DR16" s="198"/>
      <c r="DS16" s="65"/>
      <c r="DT16" s="65"/>
      <c r="DU16" s="65"/>
      <c r="DV16" s="65"/>
      <c r="DW16" s="65"/>
      <c r="DX16" s="198"/>
      <c r="DY16" s="198"/>
      <c r="DZ16" s="65"/>
      <c r="EA16" s="65"/>
      <c r="EB16" s="65"/>
      <c r="EC16" s="65"/>
      <c r="ED16" s="65"/>
      <c r="EE16" s="198"/>
      <c r="EF16" s="198"/>
      <c r="EG16" s="65"/>
      <c r="EH16" s="65"/>
      <c r="EI16" s="65"/>
      <c r="EJ16" s="65"/>
      <c r="EK16" s="65"/>
      <c r="EL16" s="198"/>
      <c r="EM16" s="198"/>
      <c r="EN16" s="65"/>
      <c r="EO16" s="65"/>
      <c r="EP16" s="65"/>
      <c r="EQ16" s="65"/>
      <c r="ER16" s="65"/>
      <c r="ES16" s="198"/>
      <c r="ET16" s="198"/>
      <c r="EU16" s="65"/>
      <c r="EV16" s="65"/>
      <c r="EW16" s="65"/>
      <c r="EX16" s="65"/>
      <c r="EY16" s="65"/>
      <c r="EZ16" s="198"/>
      <c r="FA16" s="198"/>
      <c r="FB16" s="65"/>
      <c r="FC16" s="65"/>
      <c r="FD16" s="65"/>
      <c r="FE16" s="65"/>
      <c r="FF16" s="65"/>
      <c r="FG16" s="198"/>
      <c r="FH16" s="198"/>
      <c r="FI16" s="65"/>
      <c r="FJ16" s="65"/>
      <c r="FK16" s="65"/>
      <c r="FL16" s="65"/>
      <c r="FM16" s="65"/>
      <c r="FN16" s="198"/>
      <c r="FO16" s="198"/>
      <c r="FP16" s="62"/>
    </row>
    <row r="17" spans="1:172" s="153" customFormat="1" ht="17.25" customHeight="1">
      <c r="A17" s="178" t="s">
        <v>38</v>
      </c>
      <c r="B17" s="191" t="s">
        <v>218</v>
      </c>
      <c r="C17" s="62" t="s">
        <v>16</v>
      </c>
      <c r="D17" s="199"/>
      <c r="E17" s="200">
        <f>F16</f>
        <v>44225</v>
      </c>
      <c r="F17" s="193">
        <f t="shared" si="11"/>
        <v>44231</v>
      </c>
      <c r="G17" s="201">
        <v>7</v>
      </c>
      <c r="H17" s="202">
        <v>0</v>
      </c>
      <c r="I17" s="196">
        <f t="shared" si="12"/>
        <v>5</v>
      </c>
      <c r="J17" s="197"/>
      <c r="K17" s="65"/>
      <c r="L17" s="65"/>
      <c r="M17" s="65"/>
      <c r="N17" s="65"/>
      <c r="O17" s="65"/>
      <c r="P17" s="198"/>
      <c r="Q17" s="198"/>
      <c r="R17" s="65"/>
      <c r="S17" s="65"/>
      <c r="T17" s="65"/>
      <c r="U17" s="65"/>
      <c r="V17" s="65"/>
      <c r="W17" s="198"/>
      <c r="X17" s="198"/>
      <c r="Y17" s="65"/>
      <c r="Z17" s="65"/>
      <c r="AA17" s="65"/>
      <c r="AB17" s="65"/>
      <c r="AC17" s="65"/>
      <c r="AD17" s="198"/>
      <c r="AE17" s="198"/>
      <c r="AF17" s="65"/>
      <c r="AG17" s="65"/>
      <c r="AH17" s="65"/>
      <c r="AI17" s="65"/>
      <c r="AJ17" s="65"/>
      <c r="AK17" s="198"/>
      <c r="AL17" s="198"/>
      <c r="AM17" s="65"/>
      <c r="AN17" s="65"/>
      <c r="AO17" s="65"/>
      <c r="AP17" s="65"/>
      <c r="AQ17" s="65"/>
      <c r="AR17" s="198"/>
      <c r="AS17" s="198"/>
      <c r="AT17" s="65"/>
      <c r="AU17" s="65"/>
      <c r="AV17" s="65"/>
      <c r="AW17" s="65"/>
      <c r="AX17" s="65"/>
      <c r="AY17" s="198"/>
      <c r="AZ17" s="198"/>
      <c r="BA17" s="65"/>
      <c r="BB17" s="65"/>
      <c r="BC17" s="65"/>
      <c r="BD17" s="65"/>
      <c r="BE17" s="65"/>
      <c r="BF17" s="198"/>
      <c r="BG17" s="198"/>
      <c r="BH17" s="65"/>
      <c r="BI17" s="65"/>
      <c r="BJ17" s="65"/>
      <c r="BK17" s="65"/>
      <c r="BL17" s="65"/>
      <c r="BM17" s="198"/>
      <c r="BN17" s="198"/>
      <c r="BO17" s="65"/>
      <c r="BP17" s="65"/>
      <c r="BQ17" s="65"/>
      <c r="BR17" s="65"/>
      <c r="BS17" s="65"/>
      <c r="BT17" s="198"/>
      <c r="BU17" s="198"/>
      <c r="BV17" s="65"/>
      <c r="BW17" s="65"/>
      <c r="BX17" s="65"/>
      <c r="BY17" s="65"/>
      <c r="BZ17" s="65"/>
      <c r="CA17" s="198"/>
      <c r="CB17" s="198"/>
      <c r="CC17" s="65"/>
      <c r="CD17" s="65"/>
      <c r="CE17" s="65"/>
      <c r="CF17" s="65"/>
      <c r="CG17" s="65"/>
      <c r="CH17" s="198"/>
      <c r="CI17" s="198"/>
      <c r="CJ17" s="65"/>
      <c r="CK17" s="65"/>
      <c r="CL17" s="65"/>
      <c r="CM17" s="65"/>
      <c r="CN17" s="65"/>
      <c r="CO17" s="198"/>
      <c r="CP17" s="198"/>
      <c r="CQ17" s="65"/>
      <c r="CR17" s="65"/>
      <c r="CS17" s="65"/>
      <c r="CT17" s="65"/>
      <c r="CU17" s="65"/>
      <c r="CV17" s="198"/>
      <c r="CW17" s="198"/>
      <c r="CX17" s="65"/>
      <c r="CY17" s="65"/>
      <c r="CZ17" s="65"/>
      <c r="DA17" s="65"/>
      <c r="DB17" s="65"/>
      <c r="DC17" s="198"/>
      <c r="DD17" s="198"/>
      <c r="DE17" s="65"/>
      <c r="DF17" s="65"/>
      <c r="DG17" s="65"/>
      <c r="DH17" s="65"/>
      <c r="DI17" s="65"/>
      <c r="DJ17" s="198"/>
      <c r="DK17" s="198"/>
      <c r="DL17" s="65"/>
      <c r="DM17" s="65"/>
      <c r="DN17" s="65"/>
      <c r="DO17" s="65"/>
      <c r="DP17" s="65"/>
      <c r="DQ17" s="198"/>
      <c r="DR17" s="198"/>
      <c r="DS17" s="65"/>
      <c r="DT17" s="65"/>
      <c r="DU17" s="65"/>
      <c r="DV17" s="65"/>
      <c r="DW17" s="65"/>
      <c r="DX17" s="198"/>
      <c r="DY17" s="198"/>
      <c r="DZ17" s="65"/>
      <c r="EA17" s="65"/>
      <c r="EB17" s="65"/>
      <c r="EC17" s="65"/>
      <c r="ED17" s="65"/>
      <c r="EE17" s="198"/>
      <c r="EF17" s="198"/>
      <c r="EG17" s="65"/>
      <c r="EH17" s="65"/>
      <c r="EI17" s="65"/>
      <c r="EJ17" s="65"/>
      <c r="EK17" s="65"/>
      <c r="EL17" s="198"/>
      <c r="EM17" s="198"/>
      <c r="EN17" s="65"/>
      <c r="EO17" s="65"/>
      <c r="EP17" s="65"/>
      <c r="EQ17" s="65"/>
      <c r="ER17" s="65"/>
      <c r="ES17" s="198"/>
      <c r="ET17" s="198"/>
      <c r="EU17" s="65"/>
      <c r="EV17" s="65"/>
      <c r="EW17" s="65"/>
      <c r="EX17" s="65"/>
      <c r="EY17" s="65"/>
      <c r="EZ17" s="198"/>
      <c r="FA17" s="198"/>
      <c r="FB17" s="65"/>
      <c r="FC17" s="65"/>
      <c r="FD17" s="65"/>
      <c r="FE17" s="65"/>
      <c r="FF17" s="65"/>
      <c r="FG17" s="198"/>
      <c r="FH17" s="198"/>
      <c r="FI17" s="65"/>
      <c r="FJ17" s="65"/>
      <c r="FK17" s="65"/>
      <c r="FL17" s="65"/>
      <c r="FM17" s="65"/>
      <c r="FN17" s="198"/>
      <c r="FO17" s="198"/>
      <c r="FP17" s="62"/>
    </row>
    <row r="18" spans="1:172" ht="18">
      <c r="A18" s="178">
        <v>3</v>
      </c>
      <c r="B18" s="179" t="s">
        <v>219</v>
      </c>
      <c r="C18" s="180" t="s">
        <v>16</v>
      </c>
      <c r="D18" s="203"/>
      <c r="E18" s="204">
        <f>E17</f>
        <v>44225</v>
      </c>
      <c r="F18" s="183">
        <f t="shared" si="11"/>
        <v>44234</v>
      </c>
      <c r="G18" s="205">
        <f>SUM(G19:G20)</f>
        <v>10</v>
      </c>
      <c r="H18" s="206">
        <v>0</v>
      </c>
      <c r="I18" s="186">
        <f t="shared" si="12"/>
        <v>6</v>
      </c>
      <c r="J18" s="197"/>
      <c r="K18" s="65"/>
      <c r="L18" s="65"/>
      <c r="M18" s="65"/>
      <c r="N18" s="65"/>
      <c r="O18" s="65"/>
      <c r="P18" s="198"/>
      <c r="Q18" s="198"/>
      <c r="R18" s="65"/>
      <c r="S18" s="65"/>
      <c r="T18" s="65"/>
      <c r="U18" s="65"/>
      <c r="V18" s="65"/>
      <c r="W18" s="198"/>
      <c r="X18" s="198"/>
      <c r="Y18" s="65"/>
      <c r="Z18" s="65"/>
      <c r="AA18" s="65"/>
      <c r="AB18" s="65"/>
      <c r="AC18" s="65"/>
      <c r="AD18" s="198"/>
      <c r="AE18" s="198"/>
      <c r="AF18" s="65"/>
      <c r="AG18" s="65"/>
      <c r="AH18" s="65"/>
      <c r="AI18" s="65"/>
      <c r="AJ18" s="65"/>
      <c r="AK18" s="198"/>
      <c r="AL18" s="198"/>
      <c r="AM18" s="65"/>
      <c r="AN18" s="65"/>
      <c r="AO18" s="65"/>
      <c r="AP18" s="65"/>
      <c r="AQ18" s="65"/>
      <c r="AR18" s="198"/>
      <c r="AS18" s="198"/>
      <c r="AT18" s="65"/>
      <c r="AU18" s="65"/>
      <c r="AV18" s="65"/>
      <c r="AW18" s="65"/>
      <c r="AX18" s="65"/>
      <c r="AY18" s="198"/>
      <c r="AZ18" s="198"/>
      <c r="BA18" s="65"/>
      <c r="BB18" s="65"/>
      <c r="BC18" s="65"/>
      <c r="BD18" s="65"/>
      <c r="BE18" s="65"/>
      <c r="BF18" s="198"/>
      <c r="BG18" s="198"/>
      <c r="BH18" s="65"/>
      <c r="BI18" s="65"/>
      <c r="BJ18" s="65"/>
      <c r="BK18" s="65"/>
      <c r="BL18" s="65"/>
      <c r="BM18" s="198"/>
      <c r="BN18" s="198"/>
      <c r="BO18" s="65"/>
      <c r="BP18" s="65"/>
      <c r="BQ18" s="65"/>
      <c r="BR18" s="65"/>
      <c r="BS18" s="65"/>
      <c r="BT18" s="198"/>
      <c r="BU18" s="198"/>
      <c r="BV18" s="65"/>
      <c r="BW18" s="65"/>
      <c r="BX18" s="65"/>
      <c r="BY18" s="65"/>
      <c r="BZ18" s="65"/>
      <c r="CA18" s="198"/>
      <c r="CB18" s="198"/>
      <c r="CC18" s="65"/>
      <c r="CD18" s="65"/>
      <c r="CE18" s="65"/>
      <c r="CF18" s="65"/>
      <c r="CG18" s="65"/>
      <c r="CH18" s="198"/>
      <c r="CI18" s="198"/>
      <c r="CJ18" s="65"/>
      <c r="CK18" s="65"/>
      <c r="CL18" s="65"/>
      <c r="CM18" s="65"/>
      <c r="CN18" s="65"/>
      <c r="CO18" s="198"/>
      <c r="CP18" s="198"/>
      <c r="CQ18" s="65"/>
      <c r="CR18" s="65"/>
      <c r="CS18" s="65"/>
      <c r="CT18" s="65"/>
      <c r="CU18" s="65"/>
      <c r="CV18" s="198"/>
      <c r="CW18" s="198"/>
      <c r="CX18" s="65"/>
      <c r="CY18" s="65"/>
      <c r="CZ18" s="65"/>
      <c r="DA18" s="65"/>
      <c r="DB18" s="65"/>
      <c r="DC18" s="198"/>
      <c r="DD18" s="198"/>
      <c r="DE18" s="65"/>
      <c r="DF18" s="65"/>
      <c r="DG18" s="65"/>
      <c r="DH18" s="65"/>
      <c r="DI18" s="65"/>
      <c r="DJ18" s="198"/>
      <c r="DK18" s="198"/>
      <c r="DL18" s="65"/>
      <c r="DM18" s="65"/>
      <c r="DN18" s="65"/>
      <c r="DO18" s="65"/>
      <c r="DP18" s="65"/>
      <c r="DQ18" s="198"/>
      <c r="DR18" s="198"/>
      <c r="DS18" s="65"/>
      <c r="DT18" s="65"/>
      <c r="DU18" s="65"/>
      <c r="DV18" s="65"/>
      <c r="DW18" s="65"/>
      <c r="DX18" s="198"/>
      <c r="DY18" s="198"/>
      <c r="DZ18" s="65"/>
      <c r="EA18" s="65"/>
      <c r="EB18" s="65"/>
      <c r="EC18" s="65"/>
      <c r="ED18" s="65"/>
      <c r="EE18" s="198"/>
      <c r="EF18" s="198"/>
      <c r="EG18" s="65"/>
      <c r="EH18" s="65"/>
      <c r="EI18" s="65"/>
      <c r="EJ18" s="65"/>
      <c r="EK18" s="65"/>
      <c r="EL18" s="198"/>
      <c r="EM18" s="198"/>
      <c r="EN18" s="65"/>
      <c r="EO18" s="65"/>
      <c r="EP18" s="65"/>
      <c r="EQ18" s="65"/>
      <c r="ER18" s="65"/>
      <c r="ES18" s="198"/>
      <c r="ET18" s="198"/>
      <c r="EU18" s="65"/>
      <c r="EV18" s="65"/>
      <c r="EW18" s="65"/>
      <c r="EX18" s="65"/>
      <c r="EY18" s="65"/>
      <c r="EZ18" s="198"/>
      <c r="FA18" s="198"/>
      <c r="FB18" s="65"/>
      <c r="FC18" s="65"/>
      <c r="FD18" s="65"/>
      <c r="FE18" s="65"/>
      <c r="FF18" s="65"/>
      <c r="FG18" s="198"/>
      <c r="FH18" s="198"/>
      <c r="FI18" s="65"/>
      <c r="FJ18" s="65"/>
      <c r="FK18" s="65"/>
      <c r="FL18" s="65"/>
      <c r="FM18" s="65"/>
      <c r="FN18" s="198"/>
      <c r="FO18" s="198"/>
    </row>
    <row r="19" spans="1:172" ht="18">
      <c r="A19" s="178" t="s">
        <v>220</v>
      </c>
      <c r="B19" s="191" t="s">
        <v>217</v>
      </c>
      <c r="C19" s="62" t="s">
        <v>16</v>
      </c>
      <c r="D19" s="199"/>
      <c r="E19" s="200">
        <f>E18</f>
        <v>44225</v>
      </c>
      <c r="F19" s="193">
        <f t="shared" si="11"/>
        <v>44229</v>
      </c>
      <c r="G19" s="201">
        <v>5</v>
      </c>
      <c r="H19" s="202">
        <v>0</v>
      </c>
      <c r="I19" s="196">
        <f t="shared" si="12"/>
        <v>3</v>
      </c>
      <c r="J19" s="197"/>
      <c r="K19" s="65"/>
      <c r="L19" s="65"/>
      <c r="M19" s="65"/>
      <c r="N19" s="65"/>
      <c r="O19" s="65"/>
      <c r="P19" s="198"/>
      <c r="Q19" s="198"/>
      <c r="R19" s="65"/>
      <c r="S19" s="65"/>
      <c r="T19" s="65"/>
      <c r="U19" s="65"/>
      <c r="V19" s="65"/>
      <c r="W19" s="198"/>
      <c r="X19" s="198"/>
      <c r="Y19" s="65"/>
      <c r="Z19" s="65"/>
      <c r="AA19" s="65"/>
      <c r="AB19" s="65"/>
      <c r="AC19" s="65"/>
      <c r="AD19" s="198"/>
      <c r="AE19" s="198"/>
      <c r="AF19" s="65"/>
      <c r="AG19" s="65"/>
      <c r="AH19" s="65"/>
      <c r="AI19" s="65"/>
      <c r="AJ19" s="65"/>
      <c r="AK19" s="198"/>
      <c r="AL19" s="198"/>
      <c r="AM19" s="65"/>
      <c r="AN19" s="65"/>
      <c r="AO19" s="65"/>
      <c r="AP19" s="65"/>
      <c r="AQ19" s="65"/>
      <c r="AR19" s="198"/>
      <c r="AS19" s="198"/>
      <c r="AT19" s="65"/>
      <c r="AU19" s="65"/>
      <c r="AV19" s="65"/>
      <c r="AW19" s="65"/>
      <c r="AX19" s="65"/>
      <c r="AY19" s="198"/>
      <c r="AZ19" s="198"/>
      <c r="BA19" s="65"/>
      <c r="BB19" s="65"/>
      <c r="BC19" s="65"/>
      <c r="BD19" s="65"/>
      <c r="BE19" s="65"/>
      <c r="BF19" s="198"/>
      <c r="BG19" s="198"/>
      <c r="BH19" s="65"/>
      <c r="BI19" s="65"/>
      <c r="BJ19" s="65"/>
      <c r="BK19" s="65"/>
      <c r="BL19" s="65"/>
      <c r="BM19" s="198"/>
      <c r="BN19" s="198"/>
      <c r="BO19" s="65"/>
      <c r="BP19" s="65"/>
      <c r="BQ19" s="65"/>
      <c r="BR19" s="65"/>
      <c r="BS19" s="65"/>
      <c r="BT19" s="198"/>
      <c r="BU19" s="198"/>
      <c r="BV19" s="65"/>
      <c r="BW19" s="65"/>
      <c r="BX19" s="65"/>
      <c r="BY19" s="65"/>
      <c r="BZ19" s="65"/>
      <c r="CA19" s="198"/>
      <c r="CB19" s="198"/>
      <c r="CC19" s="65"/>
      <c r="CD19" s="65"/>
      <c r="CE19" s="65"/>
      <c r="CF19" s="65"/>
      <c r="CG19" s="65"/>
      <c r="CH19" s="198"/>
      <c r="CI19" s="198"/>
      <c r="CJ19" s="65"/>
      <c r="CK19" s="65"/>
      <c r="CL19" s="65"/>
      <c r="CM19" s="65"/>
      <c r="CN19" s="65"/>
      <c r="CO19" s="198"/>
      <c r="CP19" s="198"/>
      <c r="CQ19" s="65"/>
      <c r="CR19" s="65"/>
      <c r="CS19" s="65"/>
      <c r="CT19" s="65"/>
      <c r="CU19" s="65"/>
      <c r="CV19" s="198"/>
      <c r="CW19" s="198"/>
      <c r="CX19" s="65"/>
      <c r="CY19" s="65"/>
      <c r="CZ19" s="65"/>
      <c r="DA19" s="65"/>
      <c r="DB19" s="65"/>
      <c r="DC19" s="198"/>
      <c r="DD19" s="198"/>
      <c r="DE19" s="65"/>
      <c r="DF19" s="65"/>
      <c r="DG19" s="65"/>
      <c r="DH19" s="65"/>
      <c r="DI19" s="65"/>
      <c r="DJ19" s="198"/>
      <c r="DK19" s="198"/>
      <c r="DL19" s="65"/>
      <c r="DM19" s="65"/>
      <c r="DN19" s="65"/>
      <c r="DO19" s="65"/>
      <c r="DP19" s="65"/>
      <c r="DQ19" s="198"/>
      <c r="DR19" s="198"/>
      <c r="DS19" s="65"/>
      <c r="DT19" s="65"/>
      <c r="DU19" s="65"/>
      <c r="DV19" s="65"/>
      <c r="DW19" s="65"/>
      <c r="DX19" s="198"/>
      <c r="DY19" s="198"/>
      <c r="DZ19" s="65"/>
      <c r="EA19" s="65"/>
      <c r="EB19" s="65"/>
      <c r="EC19" s="65"/>
      <c r="ED19" s="65"/>
      <c r="EE19" s="198"/>
      <c r="EF19" s="198"/>
      <c r="EG19" s="65"/>
      <c r="EH19" s="65"/>
      <c r="EI19" s="65"/>
      <c r="EJ19" s="65"/>
      <c r="EK19" s="65"/>
      <c r="EL19" s="198"/>
      <c r="EM19" s="198"/>
      <c r="EN19" s="65"/>
      <c r="EO19" s="65"/>
      <c r="EP19" s="65"/>
      <c r="EQ19" s="65"/>
      <c r="ER19" s="65"/>
      <c r="ES19" s="198"/>
      <c r="ET19" s="198"/>
      <c r="EU19" s="65"/>
      <c r="EV19" s="65"/>
      <c r="EW19" s="65"/>
      <c r="EX19" s="65"/>
      <c r="EY19" s="65"/>
      <c r="EZ19" s="198"/>
      <c r="FA19" s="198"/>
      <c r="FB19" s="65"/>
      <c r="FC19" s="65"/>
      <c r="FD19" s="65"/>
      <c r="FE19" s="65"/>
      <c r="FF19" s="65"/>
      <c r="FG19" s="198"/>
      <c r="FH19" s="198"/>
      <c r="FI19" s="65"/>
      <c r="FJ19" s="65"/>
      <c r="FK19" s="65"/>
      <c r="FL19" s="65"/>
      <c r="FM19" s="65"/>
      <c r="FN19" s="198"/>
      <c r="FO19" s="198"/>
    </row>
    <row r="20" spans="1:172" ht="18">
      <c r="A20" s="178" t="s">
        <v>221</v>
      </c>
      <c r="B20" s="191" t="s">
        <v>218</v>
      </c>
      <c r="C20" s="62" t="s">
        <v>16</v>
      </c>
      <c r="D20" s="199"/>
      <c r="E20" s="200">
        <f>F19</f>
        <v>44229</v>
      </c>
      <c r="F20" s="193">
        <f t="shared" si="11"/>
        <v>44233</v>
      </c>
      <c r="G20" s="201">
        <v>5</v>
      </c>
      <c r="H20" s="202">
        <v>0</v>
      </c>
      <c r="I20" s="196">
        <f t="shared" si="12"/>
        <v>4</v>
      </c>
      <c r="J20" s="197"/>
      <c r="K20" s="65"/>
      <c r="L20" s="65"/>
      <c r="M20" s="65"/>
      <c r="N20" s="65"/>
      <c r="O20" s="65"/>
      <c r="P20" s="198"/>
      <c r="Q20" s="198"/>
      <c r="R20" s="65"/>
      <c r="S20" s="65"/>
      <c r="T20" s="65"/>
      <c r="U20" s="65"/>
      <c r="V20" s="65"/>
      <c r="W20" s="198"/>
      <c r="X20" s="198"/>
      <c r="Y20" s="65"/>
      <c r="Z20" s="65"/>
      <c r="AA20" s="65"/>
      <c r="AB20" s="65"/>
      <c r="AC20" s="65"/>
      <c r="AD20" s="198"/>
      <c r="AE20" s="198"/>
      <c r="AF20" s="65"/>
      <c r="AG20" s="65"/>
      <c r="AH20" s="65"/>
      <c r="AI20" s="65"/>
      <c r="AJ20" s="65"/>
      <c r="AK20" s="198"/>
      <c r="AL20" s="198"/>
      <c r="AM20" s="65"/>
      <c r="AN20" s="65"/>
      <c r="AO20" s="65"/>
      <c r="AP20" s="65"/>
      <c r="AQ20" s="65"/>
      <c r="AR20" s="198"/>
      <c r="AS20" s="198"/>
      <c r="AT20" s="65"/>
      <c r="AU20" s="65"/>
      <c r="AV20" s="65"/>
      <c r="AW20" s="65"/>
      <c r="AX20" s="65"/>
      <c r="AY20" s="198"/>
      <c r="AZ20" s="198"/>
      <c r="BA20" s="65"/>
      <c r="BB20" s="65"/>
      <c r="BC20" s="65"/>
      <c r="BD20" s="65"/>
      <c r="BE20" s="65"/>
      <c r="BF20" s="198"/>
      <c r="BG20" s="198"/>
      <c r="BH20" s="65"/>
      <c r="BI20" s="65"/>
      <c r="BJ20" s="65"/>
      <c r="BK20" s="65"/>
      <c r="BL20" s="65"/>
      <c r="BM20" s="198"/>
      <c r="BN20" s="198"/>
      <c r="BO20" s="65"/>
      <c r="BP20" s="65"/>
      <c r="BQ20" s="65"/>
      <c r="BR20" s="65"/>
      <c r="BS20" s="65"/>
      <c r="BT20" s="198"/>
      <c r="BU20" s="198"/>
      <c r="BV20" s="65"/>
      <c r="BW20" s="65"/>
      <c r="BX20" s="65"/>
      <c r="BY20" s="65"/>
      <c r="BZ20" s="65"/>
      <c r="CA20" s="198"/>
      <c r="CB20" s="198"/>
      <c r="CC20" s="65"/>
      <c r="CD20" s="65"/>
      <c r="CE20" s="65"/>
      <c r="CF20" s="65"/>
      <c r="CG20" s="65"/>
      <c r="CH20" s="198"/>
      <c r="CI20" s="198"/>
      <c r="CJ20" s="65"/>
      <c r="CK20" s="65"/>
      <c r="CL20" s="65"/>
      <c r="CM20" s="65"/>
      <c r="CN20" s="65"/>
      <c r="CO20" s="198"/>
      <c r="CP20" s="198"/>
      <c r="CQ20" s="65"/>
      <c r="CR20" s="65"/>
      <c r="CS20" s="65"/>
      <c r="CT20" s="65"/>
      <c r="CU20" s="65"/>
      <c r="CV20" s="198"/>
      <c r="CW20" s="198"/>
      <c r="CX20" s="65"/>
      <c r="CY20" s="65"/>
      <c r="CZ20" s="65"/>
      <c r="DA20" s="65"/>
      <c r="DB20" s="65"/>
      <c r="DC20" s="198"/>
      <c r="DD20" s="198"/>
      <c r="DE20" s="65"/>
      <c r="DF20" s="65"/>
      <c r="DG20" s="65"/>
      <c r="DH20" s="65"/>
      <c r="DI20" s="65"/>
      <c r="DJ20" s="198"/>
      <c r="DK20" s="198"/>
      <c r="DL20" s="65"/>
      <c r="DM20" s="65"/>
      <c r="DN20" s="65"/>
      <c r="DO20" s="65"/>
      <c r="DP20" s="65"/>
      <c r="DQ20" s="198"/>
      <c r="DR20" s="198"/>
      <c r="DS20" s="65"/>
      <c r="DT20" s="65"/>
      <c r="DU20" s="65"/>
      <c r="DV20" s="65"/>
      <c r="DW20" s="65"/>
      <c r="DX20" s="198"/>
      <c r="DY20" s="198"/>
      <c r="DZ20" s="65"/>
      <c r="EA20" s="65"/>
      <c r="EB20" s="65"/>
      <c r="EC20" s="65"/>
      <c r="ED20" s="65"/>
      <c r="EE20" s="198"/>
      <c r="EF20" s="198"/>
      <c r="EG20" s="65"/>
      <c r="EH20" s="65"/>
      <c r="EI20" s="65"/>
      <c r="EJ20" s="65"/>
      <c r="EK20" s="65"/>
      <c r="EL20" s="198"/>
      <c r="EM20" s="198"/>
      <c r="EN20" s="65"/>
      <c r="EO20" s="65"/>
      <c r="EP20" s="65"/>
      <c r="EQ20" s="65"/>
      <c r="ER20" s="65"/>
      <c r="ES20" s="198"/>
      <c r="ET20" s="198"/>
      <c r="EU20" s="65"/>
      <c r="EV20" s="65"/>
      <c r="EW20" s="65"/>
      <c r="EX20" s="65"/>
      <c r="EY20" s="65"/>
      <c r="EZ20" s="198"/>
      <c r="FA20" s="198"/>
      <c r="FB20" s="65"/>
      <c r="FC20" s="65"/>
      <c r="FD20" s="65"/>
      <c r="FE20" s="65"/>
      <c r="FF20" s="65"/>
      <c r="FG20" s="198"/>
      <c r="FH20" s="198"/>
      <c r="FI20" s="65"/>
      <c r="FJ20" s="65"/>
      <c r="FK20" s="65"/>
      <c r="FL20" s="65"/>
      <c r="FM20" s="65"/>
      <c r="FN20" s="198"/>
      <c r="FO20" s="198"/>
    </row>
    <row r="21" spans="1:172" ht="18">
      <c r="A21" s="178">
        <v>4</v>
      </c>
      <c r="B21" s="179" t="s">
        <v>222</v>
      </c>
      <c r="C21" s="180" t="s">
        <v>16</v>
      </c>
      <c r="D21" s="203"/>
      <c r="E21" s="204">
        <f>F20</f>
        <v>44233</v>
      </c>
      <c r="F21" s="183">
        <f t="shared" si="11"/>
        <v>44251</v>
      </c>
      <c r="G21" s="205">
        <f>SUM(G22:G24)</f>
        <v>19</v>
      </c>
      <c r="H21" s="206">
        <v>0</v>
      </c>
      <c r="I21" s="186">
        <f t="shared" si="12"/>
        <v>13</v>
      </c>
      <c r="J21" s="197"/>
      <c r="K21" s="65"/>
      <c r="L21" s="65"/>
      <c r="M21" s="65"/>
      <c r="N21" s="65"/>
      <c r="O21" s="65"/>
      <c r="P21" s="198"/>
      <c r="Q21" s="198"/>
      <c r="R21" s="65"/>
      <c r="S21" s="65"/>
      <c r="T21" s="65"/>
      <c r="U21" s="65"/>
      <c r="V21" s="65"/>
      <c r="W21" s="198"/>
      <c r="X21" s="198"/>
      <c r="Y21" s="65"/>
      <c r="Z21" s="65"/>
      <c r="AA21" s="65"/>
      <c r="AB21" s="65"/>
      <c r="AC21" s="65"/>
      <c r="AD21" s="198"/>
      <c r="AE21" s="198"/>
      <c r="AF21" s="65"/>
      <c r="AG21" s="65"/>
      <c r="AH21" s="65"/>
      <c r="AI21" s="65"/>
      <c r="AJ21" s="65"/>
      <c r="AK21" s="198"/>
      <c r="AL21" s="198"/>
      <c r="AM21" s="65"/>
      <c r="AN21" s="65"/>
      <c r="AO21" s="65"/>
      <c r="AP21" s="65"/>
      <c r="AQ21" s="65"/>
      <c r="AR21" s="198"/>
      <c r="AS21" s="198"/>
      <c r="AT21" s="65"/>
      <c r="AU21" s="65"/>
      <c r="AV21" s="65"/>
      <c r="AW21" s="65"/>
      <c r="AX21" s="65"/>
      <c r="AY21" s="198"/>
      <c r="AZ21" s="198"/>
      <c r="BA21" s="65"/>
      <c r="BB21" s="65"/>
      <c r="BC21" s="65"/>
      <c r="BD21" s="65"/>
      <c r="BE21" s="65"/>
      <c r="BF21" s="198"/>
      <c r="BG21" s="198"/>
      <c r="BH21" s="65"/>
      <c r="BI21" s="65"/>
      <c r="BJ21" s="65"/>
      <c r="BK21" s="65"/>
      <c r="BL21" s="65"/>
      <c r="BM21" s="198"/>
      <c r="BN21" s="198"/>
      <c r="BO21" s="65"/>
      <c r="BP21" s="65"/>
      <c r="BQ21" s="65"/>
      <c r="BR21" s="65"/>
      <c r="BS21" s="65"/>
      <c r="BT21" s="198"/>
      <c r="BU21" s="198"/>
      <c r="BV21" s="65"/>
      <c r="BW21" s="65"/>
      <c r="BX21" s="65"/>
      <c r="BY21" s="65"/>
      <c r="BZ21" s="65"/>
      <c r="CA21" s="198"/>
      <c r="CB21" s="198"/>
      <c r="CC21" s="65"/>
      <c r="CD21" s="65"/>
      <c r="CE21" s="65"/>
      <c r="CF21" s="65"/>
      <c r="CG21" s="65"/>
      <c r="CH21" s="198"/>
      <c r="CI21" s="198"/>
      <c r="CJ21" s="65"/>
      <c r="CK21" s="65"/>
      <c r="CL21" s="65"/>
      <c r="CM21" s="65"/>
      <c r="CN21" s="65"/>
      <c r="CO21" s="198"/>
      <c r="CP21" s="198"/>
      <c r="CQ21" s="65"/>
      <c r="CR21" s="65"/>
      <c r="CS21" s="65"/>
      <c r="CT21" s="65"/>
      <c r="CU21" s="65"/>
      <c r="CV21" s="198"/>
      <c r="CW21" s="198"/>
      <c r="CX21" s="65"/>
      <c r="CY21" s="65"/>
      <c r="CZ21" s="65"/>
      <c r="DA21" s="65"/>
      <c r="DB21" s="65"/>
      <c r="DC21" s="198"/>
      <c r="DD21" s="198"/>
      <c r="DE21" s="65"/>
      <c r="DF21" s="65"/>
      <c r="DG21" s="65"/>
      <c r="DH21" s="65"/>
      <c r="DI21" s="65"/>
      <c r="DJ21" s="198"/>
      <c r="DK21" s="198"/>
      <c r="DL21" s="65"/>
      <c r="DM21" s="65"/>
      <c r="DN21" s="65"/>
      <c r="DO21" s="65"/>
      <c r="DP21" s="65"/>
      <c r="DQ21" s="198"/>
      <c r="DR21" s="198"/>
      <c r="DS21" s="65"/>
      <c r="DT21" s="65"/>
      <c r="DU21" s="65"/>
      <c r="DV21" s="65"/>
      <c r="DW21" s="65"/>
      <c r="DX21" s="198"/>
      <c r="DY21" s="198"/>
      <c r="DZ21" s="65"/>
      <c r="EA21" s="65"/>
      <c r="EB21" s="65"/>
      <c r="EC21" s="65"/>
      <c r="ED21" s="65"/>
      <c r="EE21" s="198"/>
      <c r="EF21" s="198"/>
      <c r="EG21" s="65"/>
      <c r="EH21" s="65"/>
      <c r="EI21" s="65"/>
      <c r="EJ21" s="65"/>
      <c r="EK21" s="65"/>
      <c r="EL21" s="198"/>
      <c r="EM21" s="198"/>
      <c r="EN21" s="65"/>
      <c r="EO21" s="65"/>
      <c r="EP21" s="65"/>
      <c r="EQ21" s="65"/>
      <c r="ER21" s="65"/>
      <c r="ES21" s="198"/>
      <c r="ET21" s="198"/>
      <c r="EU21" s="65"/>
      <c r="EV21" s="65"/>
      <c r="EW21" s="65"/>
      <c r="EX21" s="65"/>
      <c r="EY21" s="65"/>
      <c r="EZ21" s="198"/>
      <c r="FA21" s="198"/>
      <c r="FB21" s="65"/>
      <c r="FC21" s="65"/>
      <c r="FD21" s="65"/>
      <c r="FE21" s="65"/>
      <c r="FF21" s="65"/>
      <c r="FG21" s="198"/>
      <c r="FH21" s="198"/>
      <c r="FI21" s="65"/>
      <c r="FJ21" s="65"/>
      <c r="FK21" s="65"/>
      <c r="FL21" s="65"/>
      <c r="FM21" s="65"/>
      <c r="FN21" s="198"/>
      <c r="FO21" s="198"/>
    </row>
    <row r="22" spans="1:172" ht="28">
      <c r="A22" s="178" t="s">
        <v>223</v>
      </c>
      <c r="B22" s="207" t="s">
        <v>224</v>
      </c>
      <c r="C22" s="62" t="s">
        <v>16</v>
      </c>
      <c r="D22" s="199"/>
      <c r="E22" s="200">
        <f>E21</f>
        <v>44233</v>
      </c>
      <c r="F22" s="193">
        <f t="shared" si="11"/>
        <v>44237</v>
      </c>
      <c r="G22" s="201">
        <v>5</v>
      </c>
      <c r="H22" s="202">
        <v>0</v>
      </c>
      <c r="I22" s="196">
        <f t="shared" si="12"/>
        <v>3</v>
      </c>
      <c r="J22" s="197"/>
      <c r="K22" s="65"/>
      <c r="L22" s="65"/>
      <c r="M22" s="65"/>
      <c r="N22" s="65"/>
      <c r="O22" s="65"/>
      <c r="P22" s="198"/>
      <c r="Q22" s="198"/>
      <c r="R22" s="65"/>
      <c r="S22" s="65"/>
      <c r="T22" s="65"/>
      <c r="U22" s="65"/>
      <c r="V22" s="65"/>
      <c r="W22" s="198"/>
      <c r="X22" s="198"/>
      <c r="Y22" s="65"/>
      <c r="Z22" s="65"/>
      <c r="AA22" s="65"/>
      <c r="AB22" s="65"/>
      <c r="AC22" s="65"/>
      <c r="AD22" s="198"/>
      <c r="AE22" s="198"/>
      <c r="AF22" s="65"/>
      <c r="AG22" s="65"/>
      <c r="AH22" s="65"/>
      <c r="AI22" s="65"/>
      <c r="AJ22" s="65"/>
      <c r="AK22" s="198"/>
      <c r="AL22" s="198"/>
      <c r="AM22" s="65"/>
      <c r="AN22" s="65"/>
      <c r="AO22" s="65"/>
      <c r="AP22" s="65"/>
      <c r="AQ22" s="65"/>
      <c r="AR22" s="198"/>
      <c r="AS22" s="198"/>
      <c r="AT22" s="65"/>
      <c r="AU22" s="65"/>
      <c r="AV22" s="65"/>
      <c r="AW22" s="65"/>
      <c r="AX22" s="65"/>
      <c r="AY22" s="198"/>
      <c r="AZ22" s="198"/>
      <c r="BA22" s="65"/>
      <c r="BB22" s="65"/>
      <c r="BC22" s="65"/>
      <c r="BD22" s="65"/>
      <c r="BE22" s="65"/>
      <c r="BF22" s="198"/>
      <c r="BG22" s="198"/>
      <c r="BH22" s="65"/>
      <c r="BI22" s="65"/>
      <c r="BJ22" s="65"/>
      <c r="BK22" s="65"/>
      <c r="BL22" s="65"/>
      <c r="BM22" s="198"/>
      <c r="BN22" s="198"/>
      <c r="BO22" s="65"/>
      <c r="BP22" s="65"/>
      <c r="BQ22" s="65"/>
      <c r="BR22" s="65"/>
      <c r="BS22" s="65"/>
      <c r="BT22" s="198"/>
      <c r="BU22" s="198"/>
      <c r="BV22" s="65"/>
      <c r="BW22" s="65"/>
      <c r="BX22" s="65"/>
      <c r="BY22" s="65"/>
      <c r="BZ22" s="65"/>
      <c r="CA22" s="198"/>
      <c r="CB22" s="198"/>
      <c r="CC22" s="65"/>
      <c r="CD22" s="65"/>
      <c r="CE22" s="65"/>
      <c r="CF22" s="65"/>
      <c r="CG22" s="65"/>
      <c r="CH22" s="198"/>
      <c r="CI22" s="198"/>
      <c r="CJ22" s="65"/>
      <c r="CK22" s="65"/>
      <c r="CL22" s="65"/>
      <c r="CM22" s="65"/>
      <c r="CN22" s="65"/>
      <c r="CO22" s="198"/>
      <c r="CP22" s="198"/>
      <c r="CQ22" s="65"/>
      <c r="CR22" s="65"/>
      <c r="CS22" s="65"/>
      <c r="CT22" s="65"/>
      <c r="CU22" s="65"/>
      <c r="CV22" s="198"/>
      <c r="CW22" s="198"/>
      <c r="CX22" s="65"/>
      <c r="CY22" s="65"/>
      <c r="CZ22" s="65"/>
      <c r="DA22" s="65"/>
      <c r="DB22" s="65"/>
      <c r="DC22" s="198"/>
      <c r="DD22" s="198"/>
      <c r="DE22" s="65"/>
      <c r="DF22" s="65"/>
      <c r="DG22" s="65"/>
      <c r="DH22" s="65"/>
      <c r="DI22" s="65"/>
      <c r="DJ22" s="198"/>
      <c r="DK22" s="198"/>
      <c r="DL22" s="65"/>
      <c r="DM22" s="65"/>
      <c r="DN22" s="65"/>
      <c r="DO22" s="65"/>
      <c r="DP22" s="65"/>
      <c r="DQ22" s="198"/>
      <c r="DR22" s="198"/>
      <c r="DS22" s="65"/>
      <c r="DT22" s="65"/>
      <c r="DU22" s="65"/>
      <c r="DV22" s="65"/>
      <c r="DW22" s="65"/>
      <c r="DX22" s="198"/>
      <c r="DY22" s="198"/>
      <c r="DZ22" s="65"/>
      <c r="EA22" s="65"/>
      <c r="EB22" s="65"/>
      <c r="EC22" s="65"/>
      <c r="ED22" s="65"/>
      <c r="EE22" s="198"/>
      <c r="EF22" s="198"/>
      <c r="EG22" s="65"/>
      <c r="EH22" s="65"/>
      <c r="EI22" s="65"/>
      <c r="EJ22" s="65"/>
      <c r="EK22" s="65"/>
      <c r="EL22" s="198"/>
      <c r="EM22" s="198"/>
      <c r="EN22" s="65"/>
      <c r="EO22" s="65"/>
      <c r="EP22" s="65"/>
      <c r="EQ22" s="65"/>
      <c r="ER22" s="65"/>
      <c r="ES22" s="198"/>
      <c r="ET22" s="198"/>
      <c r="EU22" s="65"/>
      <c r="EV22" s="65"/>
      <c r="EW22" s="65"/>
      <c r="EX22" s="65"/>
      <c r="EY22" s="65"/>
      <c r="EZ22" s="198"/>
      <c r="FA22" s="198"/>
      <c r="FB22" s="65"/>
      <c r="FC22" s="65"/>
      <c r="FD22" s="65"/>
      <c r="FE22" s="65"/>
      <c r="FF22" s="65"/>
      <c r="FG22" s="198"/>
      <c r="FH22" s="198"/>
      <c r="FI22" s="65"/>
      <c r="FJ22" s="65"/>
      <c r="FK22" s="65"/>
      <c r="FL22" s="65"/>
      <c r="FM22" s="65"/>
      <c r="FN22" s="198"/>
      <c r="FO22" s="198"/>
    </row>
    <row r="23" spans="1:172" ht="18">
      <c r="A23" s="178" t="s">
        <v>225</v>
      </c>
      <c r="B23" s="207" t="s">
        <v>226</v>
      </c>
      <c r="C23" s="62" t="s">
        <v>16</v>
      </c>
      <c r="D23" s="199"/>
      <c r="E23" s="200">
        <f>F22</f>
        <v>44237</v>
      </c>
      <c r="F23" s="193">
        <f t="shared" si="11"/>
        <v>44243</v>
      </c>
      <c r="G23" s="201">
        <v>7</v>
      </c>
      <c r="H23" s="202">
        <v>0</v>
      </c>
      <c r="I23" s="196">
        <f t="shared" si="12"/>
        <v>5</v>
      </c>
      <c r="J23" s="197"/>
      <c r="K23" s="65"/>
      <c r="L23" s="65"/>
      <c r="M23" s="65"/>
      <c r="N23" s="65"/>
      <c r="O23" s="65"/>
      <c r="P23" s="198"/>
      <c r="Q23" s="198"/>
      <c r="R23" s="65"/>
      <c r="S23" s="65"/>
      <c r="T23" s="65"/>
      <c r="U23" s="65"/>
      <c r="V23" s="65"/>
      <c r="W23" s="198"/>
      <c r="X23" s="198"/>
      <c r="Y23" s="65"/>
      <c r="Z23" s="65"/>
      <c r="AA23" s="65"/>
      <c r="AB23" s="65"/>
      <c r="AC23" s="65"/>
      <c r="AD23" s="198"/>
      <c r="AE23" s="198"/>
      <c r="AF23" s="65"/>
      <c r="AG23" s="65"/>
      <c r="AH23" s="65"/>
      <c r="AI23" s="65"/>
      <c r="AJ23" s="65"/>
      <c r="AK23" s="198"/>
      <c r="AL23" s="198"/>
      <c r="AM23" s="65"/>
      <c r="AN23" s="65"/>
      <c r="AO23" s="65"/>
      <c r="AP23" s="65"/>
      <c r="AQ23" s="65"/>
      <c r="AR23" s="198"/>
      <c r="AS23" s="198"/>
      <c r="AT23" s="65"/>
      <c r="AU23" s="65"/>
      <c r="AV23" s="65"/>
      <c r="AW23" s="65"/>
      <c r="AX23" s="65"/>
      <c r="AY23" s="198"/>
      <c r="AZ23" s="198"/>
      <c r="BA23" s="65"/>
      <c r="BB23" s="65"/>
      <c r="BC23" s="65"/>
      <c r="BD23" s="65"/>
      <c r="BE23" s="65"/>
      <c r="BF23" s="198"/>
      <c r="BG23" s="198"/>
      <c r="BH23" s="65"/>
      <c r="BI23" s="65"/>
      <c r="BJ23" s="65"/>
      <c r="BK23" s="65"/>
      <c r="BL23" s="65"/>
      <c r="BM23" s="198"/>
      <c r="BN23" s="198"/>
      <c r="BO23" s="65"/>
      <c r="BP23" s="65"/>
      <c r="BQ23" s="65"/>
      <c r="BR23" s="65"/>
      <c r="BS23" s="65"/>
      <c r="BT23" s="198"/>
      <c r="BU23" s="198"/>
      <c r="BV23" s="65"/>
      <c r="BW23" s="65"/>
      <c r="BX23" s="65"/>
      <c r="BY23" s="65"/>
      <c r="BZ23" s="65"/>
      <c r="CA23" s="198"/>
      <c r="CB23" s="198"/>
      <c r="CC23" s="65"/>
      <c r="CD23" s="65"/>
      <c r="CE23" s="65"/>
      <c r="CF23" s="65"/>
      <c r="CG23" s="65"/>
      <c r="CH23" s="198"/>
      <c r="CI23" s="198"/>
      <c r="CJ23" s="65"/>
      <c r="CK23" s="65"/>
      <c r="CL23" s="65"/>
      <c r="CM23" s="65"/>
      <c r="CN23" s="65"/>
      <c r="CO23" s="198"/>
      <c r="CP23" s="198"/>
      <c r="CQ23" s="65"/>
      <c r="CR23" s="65"/>
      <c r="CS23" s="65"/>
      <c r="CT23" s="65"/>
      <c r="CU23" s="65"/>
      <c r="CV23" s="198"/>
      <c r="CW23" s="198"/>
      <c r="CX23" s="65"/>
      <c r="CY23" s="65"/>
      <c r="CZ23" s="65"/>
      <c r="DA23" s="65"/>
      <c r="DB23" s="65"/>
      <c r="DC23" s="198"/>
      <c r="DD23" s="198"/>
      <c r="DE23" s="65"/>
      <c r="DF23" s="65"/>
      <c r="DG23" s="65"/>
      <c r="DH23" s="65"/>
      <c r="DI23" s="65"/>
      <c r="DJ23" s="198"/>
      <c r="DK23" s="198"/>
      <c r="DL23" s="65"/>
      <c r="DM23" s="65"/>
      <c r="DN23" s="65"/>
      <c r="DO23" s="65"/>
      <c r="DP23" s="65"/>
      <c r="DQ23" s="198"/>
      <c r="DR23" s="198"/>
      <c r="DS23" s="65"/>
      <c r="DT23" s="65"/>
      <c r="DU23" s="65"/>
      <c r="DV23" s="65"/>
      <c r="DW23" s="65"/>
      <c r="DX23" s="198"/>
      <c r="DY23" s="198"/>
      <c r="DZ23" s="65"/>
      <c r="EA23" s="65"/>
      <c r="EB23" s="65"/>
      <c r="EC23" s="65"/>
      <c r="ED23" s="65"/>
      <c r="EE23" s="198"/>
      <c r="EF23" s="198"/>
      <c r="EG23" s="65"/>
      <c r="EH23" s="65"/>
      <c r="EI23" s="65"/>
      <c r="EJ23" s="65"/>
      <c r="EK23" s="65"/>
      <c r="EL23" s="198"/>
      <c r="EM23" s="198"/>
      <c r="EN23" s="65"/>
      <c r="EO23" s="65"/>
      <c r="EP23" s="65"/>
      <c r="EQ23" s="65"/>
      <c r="ER23" s="65"/>
      <c r="ES23" s="198"/>
      <c r="ET23" s="198"/>
      <c r="EU23" s="65"/>
      <c r="EV23" s="65"/>
      <c r="EW23" s="65"/>
      <c r="EX23" s="65"/>
      <c r="EY23" s="65"/>
      <c r="EZ23" s="198"/>
      <c r="FA23" s="198"/>
      <c r="FB23" s="65"/>
      <c r="FC23" s="65"/>
      <c r="FD23" s="65"/>
      <c r="FE23" s="65"/>
      <c r="FF23" s="65"/>
      <c r="FG23" s="198"/>
      <c r="FH23" s="198"/>
      <c r="FI23" s="65"/>
      <c r="FJ23" s="65"/>
      <c r="FK23" s="65"/>
      <c r="FL23" s="65"/>
      <c r="FM23" s="65"/>
      <c r="FN23" s="198"/>
      <c r="FO23" s="198"/>
    </row>
    <row r="24" spans="1:172" ht="18">
      <c r="A24" s="178" t="s">
        <v>227</v>
      </c>
      <c r="B24" s="207" t="s">
        <v>228</v>
      </c>
      <c r="C24" s="62" t="s">
        <v>16</v>
      </c>
      <c r="D24" s="199"/>
      <c r="E24" s="200">
        <f>F23</f>
        <v>44243</v>
      </c>
      <c r="F24" s="193">
        <f t="shared" si="11"/>
        <v>44249</v>
      </c>
      <c r="G24" s="201">
        <v>7</v>
      </c>
      <c r="H24" s="202">
        <v>0</v>
      </c>
      <c r="I24" s="196">
        <f t="shared" si="12"/>
        <v>5</v>
      </c>
      <c r="J24" s="197"/>
      <c r="K24" s="65"/>
      <c r="L24" s="65"/>
      <c r="M24" s="65"/>
      <c r="N24" s="65"/>
      <c r="O24" s="65"/>
      <c r="P24" s="198"/>
      <c r="Q24" s="198"/>
      <c r="R24" s="65"/>
      <c r="S24" s="65"/>
      <c r="T24" s="65"/>
      <c r="U24" s="65"/>
      <c r="V24" s="65"/>
      <c r="W24" s="198"/>
      <c r="X24" s="198"/>
      <c r="Y24" s="65"/>
      <c r="Z24" s="65"/>
      <c r="AA24" s="65"/>
      <c r="AB24" s="65"/>
      <c r="AC24" s="65"/>
      <c r="AD24" s="198"/>
      <c r="AE24" s="198"/>
      <c r="AF24" s="65"/>
      <c r="AG24" s="65"/>
      <c r="AH24" s="65"/>
      <c r="AI24" s="65"/>
      <c r="AJ24" s="65"/>
      <c r="AK24" s="198"/>
      <c r="AL24" s="198"/>
      <c r="AM24" s="65"/>
      <c r="AN24" s="65"/>
      <c r="AO24" s="65"/>
      <c r="AP24" s="65"/>
      <c r="AQ24" s="65"/>
      <c r="AR24" s="198"/>
      <c r="AS24" s="198"/>
      <c r="AT24" s="65"/>
      <c r="AU24" s="65"/>
      <c r="AV24" s="65"/>
      <c r="AW24" s="65"/>
      <c r="AX24" s="65"/>
      <c r="AY24" s="198"/>
      <c r="AZ24" s="198"/>
      <c r="BA24" s="65"/>
      <c r="BB24" s="65"/>
      <c r="BC24" s="65"/>
      <c r="BD24" s="65"/>
      <c r="BE24" s="65"/>
      <c r="BF24" s="198"/>
      <c r="BG24" s="198"/>
      <c r="BH24" s="65"/>
      <c r="BI24" s="65"/>
      <c r="BJ24" s="65"/>
      <c r="BK24" s="65"/>
      <c r="BL24" s="65"/>
      <c r="BM24" s="198"/>
      <c r="BN24" s="198"/>
      <c r="BO24" s="65"/>
      <c r="BP24" s="65"/>
      <c r="BQ24" s="65"/>
      <c r="BR24" s="65"/>
      <c r="BS24" s="65"/>
      <c r="BT24" s="198"/>
      <c r="BU24" s="198"/>
      <c r="BV24" s="65"/>
      <c r="BW24" s="65"/>
      <c r="BX24" s="65"/>
      <c r="BY24" s="65"/>
      <c r="BZ24" s="65"/>
      <c r="CA24" s="198"/>
      <c r="CB24" s="198"/>
      <c r="CC24" s="65"/>
      <c r="CD24" s="65"/>
      <c r="CE24" s="65"/>
      <c r="CF24" s="65"/>
      <c r="CG24" s="65"/>
      <c r="CH24" s="198"/>
      <c r="CI24" s="198"/>
      <c r="CJ24" s="65"/>
      <c r="CK24" s="65"/>
      <c r="CL24" s="65"/>
      <c r="CM24" s="65"/>
      <c r="CN24" s="65"/>
      <c r="CO24" s="198"/>
      <c r="CP24" s="198"/>
      <c r="CQ24" s="65"/>
      <c r="CR24" s="65"/>
      <c r="CS24" s="65"/>
      <c r="CT24" s="65"/>
      <c r="CU24" s="65"/>
      <c r="CV24" s="198"/>
      <c r="CW24" s="198"/>
      <c r="CX24" s="65"/>
      <c r="CY24" s="65"/>
      <c r="CZ24" s="65"/>
      <c r="DA24" s="65"/>
      <c r="DB24" s="65"/>
      <c r="DC24" s="198"/>
      <c r="DD24" s="198"/>
      <c r="DE24" s="65"/>
      <c r="DF24" s="65"/>
      <c r="DG24" s="65"/>
      <c r="DH24" s="65"/>
      <c r="DI24" s="65"/>
      <c r="DJ24" s="198"/>
      <c r="DK24" s="198"/>
      <c r="DL24" s="65"/>
      <c r="DM24" s="65"/>
      <c r="DN24" s="65"/>
      <c r="DO24" s="65"/>
      <c r="DP24" s="65"/>
      <c r="DQ24" s="198"/>
      <c r="DR24" s="198"/>
      <c r="DS24" s="65"/>
      <c r="DT24" s="65"/>
      <c r="DU24" s="65"/>
      <c r="DV24" s="65"/>
      <c r="DW24" s="65"/>
      <c r="DX24" s="198"/>
      <c r="DY24" s="198"/>
      <c r="DZ24" s="65"/>
      <c r="EA24" s="65"/>
      <c r="EB24" s="65"/>
      <c r="EC24" s="65"/>
      <c r="ED24" s="65"/>
      <c r="EE24" s="198"/>
      <c r="EF24" s="198"/>
      <c r="EG24" s="65"/>
      <c r="EH24" s="65"/>
      <c r="EI24" s="65"/>
      <c r="EJ24" s="65"/>
      <c r="EK24" s="65"/>
      <c r="EL24" s="198"/>
      <c r="EM24" s="198"/>
      <c r="EN24" s="65"/>
      <c r="EO24" s="65"/>
      <c r="EP24" s="65"/>
      <c r="EQ24" s="65"/>
      <c r="ER24" s="65"/>
      <c r="ES24" s="198"/>
      <c r="ET24" s="198"/>
      <c r="EU24" s="65"/>
      <c r="EV24" s="65"/>
      <c r="EW24" s="65"/>
      <c r="EX24" s="65"/>
      <c r="EY24" s="65"/>
      <c r="EZ24" s="198"/>
      <c r="FA24" s="198"/>
      <c r="FB24" s="65"/>
      <c r="FC24" s="65"/>
      <c r="FD24" s="65"/>
      <c r="FE24" s="65"/>
      <c r="FF24" s="65"/>
      <c r="FG24" s="198"/>
      <c r="FH24" s="198"/>
      <c r="FI24" s="65"/>
      <c r="FJ24" s="65"/>
      <c r="FK24" s="65"/>
      <c r="FL24" s="65"/>
      <c r="FM24" s="65"/>
      <c r="FN24" s="198"/>
      <c r="FO24" s="198"/>
    </row>
    <row r="25" spans="1:172">
      <c r="G25">
        <f>SUM(G8,G13,G18,G21)</f>
        <v>68</v>
      </c>
    </row>
  </sheetData>
  <mergeCells count="49">
    <mergeCell ref="A1:B1"/>
    <mergeCell ref="K1:AE1"/>
    <mergeCell ref="A2:B2"/>
    <mergeCell ref="C4:E4"/>
    <mergeCell ref="K4:Q4"/>
    <mergeCell ref="R4:X4"/>
    <mergeCell ref="Y4:AE4"/>
    <mergeCell ref="AF4:AL4"/>
    <mergeCell ref="AM4:AS4"/>
    <mergeCell ref="AT4:AZ4"/>
    <mergeCell ref="BA4:BG4"/>
    <mergeCell ref="BH4:BN4"/>
    <mergeCell ref="BO4:BU4"/>
    <mergeCell ref="BV4:CB4"/>
    <mergeCell ref="CC4:CI4"/>
    <mergeCell ref="CJ4:CP4"/>
    <mergeCell ref="CQ4:CW4"/>
    <mergeCell ref="CX4:DD4"/>
    <mergeCell ref="DE4:DK4"/>
    <mergeCell ref="DL4:DR4"/>
    <mergeCell ref="DS4:DY4"/>
    <mergeCell ref="DZ4:EF4"/>
    <mergeCell ref="EG4:EM4"/>
    <mergeCell ref="EN4:ET4"/>
    <mergeCell ref="EU4:FA4"/>
    <mergeCell ref="FB4:FH4"/>
    <mergeCell ref="FI4:FO4"/>
    <mergeCell ref="C5:E5"/>
    <mergeCell ref="K5:Q5"/>
    <mergeCell ref="R5:X5"/>
    <mergeCell ref="Y5:AE5"/>
    <mergeCell ref="AF5:AL5"/>
    <mergeCell ref="AM5:AS5"/>
    <mergeCell ref="AT5:AZ5"/>
    <mergeCell ref="BA5:BG5"/>
    <mergeCell ref="BH5:BN5"/>
    <mergeCell ref="BO5:BU5"/>
    <mergeCell ref="BV5:CB5"/>
    <mergeCell ref="CC5:CI5"/>
    <mergeCell ref="CJ5:CP5"/>
    <mergeCell ref="DE5:DK5"/>
    <mergeCell ref="DL5:DR5"/>
    <mergeCell ref="FB5:FH5"/>
    <mergeCell ref="FI5:FO5"/>
    <mergeCell ref="DS5:DY5"/>
    <mergeCell ref="DZ5:EF5"/>
    <mergeCell ref="EG5:EM5"/>
    <mergeCell ref="EN5:ET5"/>
    <mergeCell ref="EU5:FA5"/>
  </mergeCells>
  <conditionalFormatting sqref="H9:H14">
    <cfRule type="dataBar" priority="2">
      <dataBar>
        <cfvo type="num" val="0"/>
        <cfvo type="num" val="1"/>
        <color rgb="FF7BC581"/>
      </dataBar>
      <extLst>
        <ext xmlns:x14="http://schemas.microsoft.com/office/spreadsheetml/2009/9/main" uri="{B025F937-C7B1-47D3-B67F-A62EFF666E3E}">
          <x14:id>{55E472C0-7164-46DF-951F-2A829610F46F}</x14:id>
        </ext>
      </extLst>
    </cfRule>
  </conditionalFormatting>
  <conditionalFormatting sqref="K5:BN17 K8:FO16 K17:BU17 BV17:FO17 K18:FO24">
    <cfRule type="expression" dxfId="15" priority="3">
      <formula>AND($E5&lt;=K$6,ROUNDDOWN(($F5-$E5+1)*$H5,0)+$E5-1&gt;=K$6)</formula>
    </cfRule>
    <cfRule type="expression" dxfId="14" priority="4">
      <formula>AND(NOT(ISBLANK($E5)),$E5&lt;=K$6,$F5&gt;=K$6)</formula>
    </cfRule>
  </conditionalFormatting>
  <conditionalFormatting sqref="K6:FO14">
    <cfRule type="expression" dxfId="13" priority="5">
      <formula>K$6=TODAY()</formula>
    </cfRule>
  </conditionalFormatting>
  <conditionalFormatting sqref="H14">
    <cfRule type="dataBar" priority="6">
      <dataBar>
        <cfvo type="num" val="0"/>
        <cfvo type="num" val="1"/>
        <color rgb="FF7BC581"/>
      </dataBar>
      <extLst>
        <ext xmlns:x14="http://schemas.microsoft.com/office/spreadsheetml/2009/9/main" uri="{B025F937-C7B1-47D3-B67F-A62EFF666E3E}">
          <x14:id>{8B224C1C-FC1E-4EA3-97B0-EC1269BB77EB}</x14:id>
        </ext>
      </extLst>
    </cfRule>
  </conditionalFormatting>
  <conditionalFormatting sqref="H15">
    <cfRule type="dataBar" priority="7">
      <dataBar>
        <cfvo type="num" val="0"/>
        <cfvo type="num" val="1"/>
        <color rgb="FF7BC581"/>
      </dataBar>
      <extLst>
        <ext xmlns:x14="http://schemas.microsoft.com/office/spreadsheetml/2009/9/main" uri="{B025F937-C7B1-47D3-B67F-A62EFF666E3E}">
          <x14:id>{4D329D37-A0E9-41D6-A3DF-9F99A7782FC0}</x14:id>
        </ext>
      </extLst>
    </cfRule>
  </conditionalFormatting>
  <conditionalFormatting sqref="H17">
    <cfRule type="dataBar" priority="8">
      <dataBar>
        <cfvo type="num" val="0"/>
        <cfvo type="num" val="1"/>
        <color rgb="FF7BC581"/>
      </dataBar>
      <extLst>
        <ext xmlns:x14="http://schemas.microsoft.com/office/spreadsheetml/2009/9/main" uri="{B025F937-C7B1-47D3-B67F-A62EFF666E3E}">
          <x14:id>{EF227E40-E0E2-478A-8632-D3B97CC72628}</x14:id>
        </ext>
      </extLst>
    </cfRule>
  </conditionalFormatting>
  <conditionalFormatting sqref="H16">
    <cfRule type="dataBar" priority="9">
      <dataBar>
        <cfvo type="num" val="0"/>
        <cfvo type="num" val="1"/>
        <color rgb="FF7BC581"/>
      </dataBar>
      <extLst>
        <ext xmlns:x14="http://schemas.microsoft.com/office/spreadsheetml/2009/9/main" uri="{B025F937-C7B1-47D3-B67F-A62EFF666E3E}">
          <x14:id>{B8533E21-DC6B-4180-B93F-2690B6E57DD9}</x14:id>
        </ext>
      </extLst>
    </cfRule>
  </conditionalFormatting>
  <conditionalFormatting sqref="K6:FO7">
    <cfRule type="expression" dxfId="12" priority="10">
      <formula>K$6=TODAY()</formula>
    </cfRule>
  </conditionalFormatting>
  <conditionalFormatting sqref="K14:FO14">
    <cfRule type="expression" dxfId="11" priority="11">
      <formula>K$6=TODAY()</formula>
    </cfRule>
  </conditionalFormatting>
  <conditionalFormatting sqref="K15:FO15">
    <cfRule type="expression" dxfId="10" priority="12">
      <formula>K$6=TODAY()</formula>
    </cfRule>
  </conditionalFormatting>
  <conditionalFormatting sqref="K17:FO17 K20:FO20 K24:FO24">
    <cfRule type="expression" dxfId="9" priority="13">
      <formula>K$6=TODAY()</formula>
    </cfRule>
  </conditionalFormatting>
  <conditionalFormatting sqref="K16:FO16 K18:FO18 K19:FO19 K21:FO23">
    <cfRule type="expression" dxfId="8" priority="14">
      <formula>K$6=TODAY()</formula>
    </cfRule>
  </conditionalFormatting>
  <conditionalFormatting sqref="H18">
    <cfRule type="dataBar" priority="15">
      <dataBar>
        <cfvo type="num" val="0"/>
        <cfvo type="num" val="1"/>
        <color rgb="FF7BC581"/>
      </dataBar>
      <extLst>
        <ext xmlns:x14="http://schemas.microsoft.com/office/spreadsheetml/2009/9/main" uri="{B025F937-C7B1-47D3-B67F-A62EFF666E3E}">
          <x14:id>{E4CFF010-E6F4-4BBC-BCC4-358D6958B2A7}</x14:id>
        </ext>
      </extLst>
    </cfRule>
  </conditionalFormatting>
  <conditionalFormatting sqref="H20">
    <cfRule type="dataBar" priority="16">
      <dataBar>
        <cfvo type="num" val="0"/>
        <cfvo type="num" val="1"/>
        <color rgb="FF7BC581"/>
      </dataBar>
      <extLst>
        <ext xmlns:x14="http://schemas.microsoft.com/office/spreadsheetml/2009/9/main" uri="{B025F937-C7B1-47D3-B67F-A62EFF666E3E}">
          <x14:id>{D374AFB1-D65B-4CF9-AB5B-137D2B32BB97}</x14:id>
        </ext>
      </extLst>
    </cfRule>
  </conditionalFormatting>
  <conditionalFormatting sqref="H19">
    <cfRule type="dataBar" priority="17">
      <dataBar>
        <cfvo type="num" val="0"/>
        <cfvo type="num" val="1"/>
        <color rgb="FF7BC581"/>
      </dataBar>
      <extLst>
        <ext xmlns:x14="http://schemas.microsoft.com/office/spreadsheetml/2009/9/main" uri="{B025F937-C7B1-47D3-B67F-A62EFF666E3E}">
          <x14:id>{92B66DB9-45D0-41DE-8A74-169ECCAEE6DD}</x14:id>
        </ext>
      </extLst>
    </cfRule>
  </conditionalFormatting>
  <conditionalFormatting sqref="H21">
    <cfRule type="dataBar" priority="18">
      <dataBar>
        <cfvo type="num" val="0"/>
        <cfvo type="num" val="1"/>
        <color rgb="FF7BC581"/>
      </dataBar>
      <extLst>
        <ext xmlns:x14="http://schemas.microsoft.com/office/spreadsheetml/2009/9/main" uri="{B025F937-C7B1-47D3-B67F-A62EFF666E3E}">
          <x14:id>{5A2E8C9A-1F33-4D49-9E67-AC6B7BA97DBA}</x14:id>
        </ext>
      </extLst>
    </cfRule>
  </conditionalFormatting>
  <conditionalFormatting sqref="H22">
    <cfRule type="dataBar" priority="19">
      <dataBar>
        <cfvo type="num" val="0"/>
        <cfvo type="num" val="1"/>
        <color rgb="FF7BC581"/>
      </dataBar>
      <extLst>
        <ext xmlns:x14="http://schemas.microsoft.com/office/spreadsheetml/2009/9/main" uri="{B025F937-C7B1-47D3-B67F-A62EFF666E3E}">
          <x14:id>{E08ECA30-8942-493A-A3F0-4333E81C447F}</x14:id>
        </ext>
      </extLst>
    </cfRule>
  </conditionalFormatting>
  <conditionalFormatting sqref="H24">
    <cfRule type="dataBar" priority="20">
      <dataBar>
        <cfvo type="num" val="0"/>
        <cfvo type="num" val="1"/>
        <color rgb="FF7BC581"/>
      </dataBar>
      <extLst>
        <ext xmlns:x14="http://schemas.microsoft.com/office/spreadsheetml/2009/9/main" uri="{B025F937-C7B1-47D3-B67F-A62EFF666E3E}">
          <x14:id>{43AD2FAC-656C-4E9C-BB8D-2828788D26AD}</x14:id>
        </ext>
      </extLst>
    </cfRule>
  </conditionalFormatting>
  <conditionalFormatting sqref="H23">
    <cfRule type="dataBar" priority="21">
      <dataBar>
        <cfvo type="num" val="0"/>
        <cfvo type="num" val="1"/>
        <color rgb="FF7BC581"/>
      </dataBar>
      <extLst>
        <ext xmlns:x14="http://schemas.microsoft.com/office/spreadsheetml/2009/9/main" uri="{B025F937-C7B1-47D3-B67F-A62EFF666E3E}">
          <x14:id>{8F82BB74-FA19-4928-85B6-71F997EB7CA0}</x14:id>
        </ext>
      </extLst>
    </cfRule>
  </conditionalFormatting>
  <conditionalFormatting sqref="H8:H13">
    <cfRule type="dataBar" priority="22">
      <dataBar>
        <cfvo type="num" val="0"/>
        <cfvo type="num" val="1"/>
        <color rgb="FF7BC581"/>
      </dataBar>
      <extLst>
        <ext xmlns:x14="http://schemas.microsoft.com/office/spreadsheetml/2009/9/main" uri="{B025F937-C7B1-47D3-B67F-A62EFF666E3E}">
          <x14:id>{9FB040FF-FCAF-41E3-B210-36CB31C9CC5B}</x14:id>
        </ext>
      </extLst>
    </cfRule>
  </conditionalFormatting>
  <dataValidations count="1">
    <dataValidation operator="equal" allowBlank="1" showInputMessage="1" promptTitle="Display Week" prompt="Enter the week number to display first in the Gantt Chart. The weeks are numbered starting from the week containing the Project Start Date." sqref="H4" xr:uid="{00000000-0002-0000-0300-000000000000}">
      <formula1>0</formula1>
      <formula2>0</formula2>
    </dataValidation>
  </dataValidation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78C0D931-6437-407d-A8EE-F0AAD7539E65}">
      <x14:conditionalFormattings>
        <x14:conditionalFormatting xmlns:xm="http://schemas.microsoft.com/office/excel/2006/main">
          <x14:cfRule type="dataBar" id="{55E472C0-7164-46DF-951F-2A829610F46F}">
            <x14:dataBar gradient="0">
              <x14:cfvo type="num">
                <xm:f>0</xm:f>
              </x14:cfvo>
              <x14:cfvo type="num">
                <xm:f>1</xm:f>
              </x14:cfvo>
              <x14:negativeFillColor rgb="FFFF0000"/>
              <x14:axisColor rgb="FF000000"/>
            </x14:dataBar>
          </x14:cfRule>
          <xm:sqref>H9:H14</xm:sqref>
        </x14:conditionalFormatting>
        <x14:conditionalFormatting xmlns:xm="http://schemas.microsoft.com/office/excel/2006/main">
          <x14:cfRule type="dataBar" id="{8B224C1C-FC1E-4EA3-97B0-EC1269BB77EB}">
            <x14:dataBar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4D329D37-A0E9-41D6-A3DF-9F99A7782FC0}">
            <x14:dataBar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EF227E40-E0E2-478A-8632-D3B97CC72628}">
            <x14:dataBar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B8533E21-DC6B-4180-B93F-2690B6E57DD9}">
            <x14:dataBar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E4CFF010-E6F4-4BBC-BCC4-358D6958B2A7}">
            <x14:dataBar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D374AFB1-D65B-4CF9-AB5B-137D2B32BB97}">
            <x14:dataBar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92B66DB9-45D0-41DE-8A74-169ECCAEE6DD}">
            <x14:dataBar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5A2E8C9A-1F33-4D49-9E67-AC6B7BA97DBA}">
            <x14:dataBar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E08ECA30-8942-493A-A3F0-4333E81C447F}">
            <x14:dataBar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43AD2FAC-656C-4E9C-BB8D-2828788D26AD}">
            <x14:dataBar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8F82BB74-FA19-4928-85B6-71F997EB7CA0}">
            <x14:dataBar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9FB040FF-FCAF-41E3-B210-36CB31C9CC5B}">
            <x14:dataBar gradient="0">
              <x14:cfvo type="num">
                <xm:f>0</xm:f>
              </x14:cfvo>
              <x14:cfvo type="num">
                <xm:f>1</xm:f>
              </x14:cfvo>
              <x14:negativeFillColor rgb="FFFF0000"/>
              <x14:axisColor rgb="FF000000"/>
            </x14:dataBar>
          </x14:cfRule>
          <xm:sqref>H8:H13</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P24"/>
  <sheetViews>
    <sheetView topLeftCell="A3" zoomScale="131" zoomScaleNormal="100" workbookViewId="0">
      <selection activeCell="F34" sqref="F34"/>
    </sheetView>
  </sheetViews>
  <sheetFormatPr baseColWidth="10" defaultColWidth="11.5" defaultRowHeight="13"/>
  <cols>
    <col min="1" max="1" width="7.33203125" customWidth="1"/>
    <col min="2" max="2" width="44.1640625" customWidth="1"/>
    <col min="3" max="3" width="12" customWidth="1"/>
    <col min="4" max="4" width="4.5" customWidth="1"/>
    <col min="5" max="5" width="12" bestFit="1" customWidth="1"/>
    <col min="6" max="6" width="11.6640625" bestFit="1" customWidth="1"/>
    <col min="7" max="7" width="13.83203125" customWidth="1"/>
    <col min="8" max="8" width="8.6640625" customWidth="1"/>
    <col min="9" max="9" width="9.6640625" customWidth="1"/>
    <col min="10" max="10" width="1.33203125" customWidth="1"/>
    <col min="11" max="172" width="4.5" customWidth="1"/>
  </cols>
  <sheetData>
    <row r="1" spans="1:172" s="153" customFormat="1" ht="17.25" customHeight="1">
      <c r="A1" s="246" t="s">
        <v>0</v>
      </c>
      <c r="B1" s="246"/>
      <c r="C1" s="150"/>
      <c r="D1" s="150"/>
      <c r="E1" s="150"/>
      <c r="F1" s="150"/>
      <c r="G1" s="151"/>
      <c r="H1" s="151"/>
      <c r="I1" s="152"/>
      <c r="J1" s="151"/>
      <c r="K1" s="247"/>
      <c r="L1" s="247"/>
      <c r="M1" s="247"/>
      <c r="N1" s="247"/>
      <c r="O1" s="247"/>
      <c r="P1" s="247"/>
      <c r="Q1" s="247"/>
      <c r="R1" s="247"/>
      <c r="S1" s="247"/>
      <c r="T1" s="247"/>
      <c r="U1" s="247"/>
      <c r="V1" s="247"/>
      <c r="W1" s="247"/>
      <c r="X1" s="247"/>
      <c r="Y1" s="247"/>
      <c r="Z1" s="247"/>
      <c r="AA1" s="247"/>
      <c r="AB1" s="247"/>
      <c r="AC1" s="247"/>
      <c r="AD1" s="247"/>
      <c r="AE1" s="247"/>
      <c r="AF1" s="151"/>
      <c r="AG1" s="151"/>
      <c r="AH1" s="151"/>
      <c r="AI1" s="151"/>
      <c r="AJ1" s="151"/>
      <c r="AK1" s="151"/>
      <c r="AL1" s="151"/>
      <c r="AM1" s="151"/>
      <c r="AN1" s="151"/>
      <c r="AO1" s="151"/>
      <c r="AP1" s="151"/>
      <c r="AQ1" s="151"/>
      <c r="AR1" s="151"/>
      <c r="AS1" s="151"/>
      <c r="AT1" s="151"/>
      <c r="AU1" s="151"/>
      <c r="AV1" s="151"/>
      <c r="AW1" s="151"/>
      <c r="AX1" s="151"/>
      <c r="AY1" s="151"/>
      <c r="AZ1" s="151"/>
      <c r="BA1" s="151"/>
      <c r="BB1" s="151"/>
      <c r="BC1" s="151"/>
      <c r="BD1" s="151"/>
      <c r="BE1" s="151"/>
      <c r="BF1" s="151"/>
      <c r="BG1" s="151"/>
      <c r="BH1" s="151"/>
      <c r="BI1" s="151"/>
      <c r="BJ1" s="151"/>
      <c r="BK1" s="151"/>
      <c r="BL1" s="151"/>
      <c r="BM1" s="151"/>
      <c r="BN1" s="151"/>
    </row>
    <row r="2" spans="1:172" s="153" customFormat="1" ht="35.75" customHeight="1">
      <c r="A2" s="246" t="s">
        <v>1</v>
      </c>
      <c r="B2" s="246"/>
      <c r="C2" s="154"/>
      <c r="D2" s="155"/>
      <c r="E2" s="156"/>
      <c r="F2" s="156"/>
      <c r="G2" s="151"/>
      <c r="H2" s="157"/>
      <c r="I2" s="151"/>
      <c r="J2" s="151"/>
      <c r="K2" s="151"/>
      <c r="L2" s="151"/>
      <c r="M2" s="151"/>
      <c r="N2" s="151"/>
      <c r="O2" s="151"/>
      <c r="P2" s="151"/>
      <c r="Q2" s="151"/>
      <c r="R2" s="151"/>
      <c r="S2" s="151"/>
      <c r="T2" s="151"/>
      <c r="U2" s="151"/>
      <c r="V2" s="151"/>
      <c r="W2" s="151"/>
      <c r="X2" s="151"/>
      <c r="Y2" s="151"/>
      <c r="Z2" s="151"/>
      <c r="AA2" s="151"/>
      <c r="AB2" s="151"/>
      <c r="AC2" s="151"/>
      <c r="AD2" s="151"/>
      <c r="AE2" s="151"/>
      <c r="AF2" s="151"/>
      <c r="AG2" s="151"/>
      <c r="AH2" s="151"/>
      <c r="AI2" s="151"/>
      <c r="AJ2" s="151"/>
      <c r="AK2" s="151"/>
      <c r="AL2" s="151"/>
      <c r="AM2" s="151"/>
      <c r="AN2" s="151"/>
      <c r="AO2" s="151"/>
      <c r="AP2" s="151"/>
      <c r="AQ2" s="151"/>
      <c r="AR2" s="151"/>
      <c r="AS2" s="151"/>
      <c r="AT2" s="151"/>
      <c r="AU2" s="151"/>
      <c r="AV2" s="151"/>
      <c r="AW2" s="151"/>
      <c r="AX2" s="151"/>
      <c r="AY2" s="151"/>
      <c r="AZ2" s="151"/>
      <c r="BA2" s="151"/>
      <c r="BB2" s="151"/>
      <c r="BC2" s="151"/>
      <c r="BD2" s="151"/>
      <c r="BE2" s="151"/>
      <c r="BF2" s="151"/>
      <c r="BG2" s="151"/>
      <c r="BH2" s="151"/>
      <c r="BI2" s="151"/>
      <c r="BJ2" s="151"/>
      <c r="BK2" s="151"/>
      <c r="BL2" s="151"/>
      <c r="BM2" s="151"/>
      <c r="BN2" s="151"/>
    </row>
    <row r="3" spans="1:172" s="153" customFormat="1" ht="17.25" customHeight="1">
      <c r="A3" s="158"/>
      <c r="B3" s="159"/>
      <c r="C3" s="151"/>
      <c r="D3" s="151"/>
      <c r="E3" s="151"/>
      <c r="F3" s="151"/>
      <c r="G3" s="151"/>
      <c r="H3" s="157"/>
      <c r="I3" s="151"/>
      <c r="J3" s="151"/>
      <c r="K3" s="160"/>
      <c r="L3" s="160"/>
      <c r="M3" s="160"/>
      <c r="N3" s="160"/>
      <c r="O3" s="160"/>
      <c r="P3" s="160"/>
      <c r="Q3" s="160"/>
      <c r="R3" s="160"/>
      <c r="S3" s="160"/>
      <c r="T3" s="160"/>
      <c r="U3" s="160"/>
      <c r="V3" s="160"/>
      <c r="W3" s="160"/>
      <c r="X3" s="160"/>
      <c r="Y3" s="160"/>
      <c r="Z3" s="160"/>
      <c r="AA3" s="160"/>
      <c r="AB3" s="151"/>
      <c r="AC3" s="151"/>
      <c r="AD3" s="151"/>
      <c r="AE3" s="151"/>
      <c r="AF3" s="151"/>
      <c r="AG3" s="151"/>
      <c r="AH3" s="151"/>
      <c r="AI3" s="151"/>
      <c r="AJ3" s="151"/>
      <c r="AK3" s="151"/>
      <c r="AL3" s="151"/>
      <c r="AM3" s="151"/>
      <c r="AN3" s="151"/>
      <c r="AO3" s="151"/>
      <c r="AP3" s="151"/>
      <c r="AQ3" s="151"/>
      <c r="AR3" s="151"/>
      <c r="AS3" s="151"/>
      <c r="AT3" s="151"/>
      <c r="AU3" s="151"/>
      <c r="AV3" s="151"/>
      <c r="AW3" s="151"/>
      <c r="AX3" s="151"/>
      <c r="AY3" s="151"/>
      <c r="AZ3" s="151"/>
      <c r="BA3" s="151"/>
      <c r="BB3" s="151"/>
      <c r="BC3" s="151"/>
      <c r="BD3" s="151"/>
      <c r="BE3" s="151"/>
      <c r="BF3" s="151"/>
      <c r="BG3" s="151"/>
      <c r="BH3" s="151"/>
      <c r="BI3" s="151"/>
      <c r="BJ3" s="151"/>
      <c r="BK3" s="151"/>
      <c r="BL3" s="151"/>
      <c r="BM3" s="151"/>
      <c r="BN3" s="151"/>
    </row>
    <row r="4" spans="1:172" s="153" customFormat="1" ht="17.25" customHeight="1">
      <c r="A4" s="161"/>
      <c r="B4" s="152" t="s">
        <v>2</v>
      </c>
      <c r="C4" s="248">
        <f>'Gestion Involucramiento'!F21</f>
        <v>44251</v>
      </c>
      <c r="D4" s="248"/>
      <c r="E4" s="248"/>
      <c r="F4" s="161"/>
      <c r="G4" s="152" t="s">
        <v>3</v>
      </c>
      <c r="H4" s="162">
        <v>1</v>
      </c>
      <c r="I4" s="161"/>
      <c r="J4" s="163"/>
      <c r="K4" s="245" t="str">
        <f>"Semana "&amp;(K6-($C$4-WEEKDAY($C$4,1)+2))/7+1</f>
        <v>Semana 1</v>
      </c>
      <c r="L4" s="245"/>
      <c r="M4" s="245"/>
      <c r="N4" s="245"/>
      <c r="O4" s="245"/>
      <c r="P4" s="245"/>
      <c r="Q4" s="245"/>
      <c r="R4" s="245" t="str">
        <f>"Semana "&amp;(R6-($C$4-WEEKDAY($C$4,1)+2))/7+1</f>
        <v>Semana 2</v>
      </c>
      <c r="S4" s="245"/>
      <c r="T4" s="245"/>
      <c r="U4" s="245"/>
      <c r="V4" s="245"/>
      <c r="W4" s="245"/>
      <c r="X4" s="245"/>
      <c r="Y4" s="245" t="str">
        <f>"Semana "&amp;(Y6-($C$4-WEEKDAY($C$4,1)+2))/7+1</f>
        <v>Semana 3</v>
      </c>
      <c r="Z4" s="245"/>
      <c r="AA4" s="245"/>
      <c r="AB4" s="245"/>
      <c r="AC4" s="245"/>
      <c r="AD4" s="245"/>
      <c r="AE4" s="245"/>
      <c r="AF4" s="245" t="str">
        <f>"Semana "&amp;(AF6-($C$4-WEEKDAY($C$4,1)+2))/7+1</f>
        <v>Semana 4</v>
      </c>
      <c r="AG4" s="245"/>
      <c r="AH4" s="245"/>
      <c r="AI4" s="245"/>
      <c r="AJ4" s="245"/>
      <c r="AK4" s="245"/>
      <c r="AL4" s="245"/>
      <c r="AM4" s="245" t="str">
        <f>"Semana "&amp;(AM6-($C$4-WEEKDAY($C$4,1)+2))/7+1</f>
        <v>Semana 5</v>
      </c>
      <c r="AN4" s="245"/>
      <c r="AO4" s="245"/>
      <c r="AP4" s="245"/>
      <c r="AQ4" s="245"/>
      <c r="AR4" s="245"/>
      <c r="AS4" s="245"/>
      <c r="AT4" s="245" t="str">
        <f>"Semana "&amp;(AT6-($C$4-WEEKDAY($C$4,1)+2))/7+1</f>
        <v>Semana 6</v>
      </c>
      <c r="AU4" s="245"/>
      <c r="AV4" s="245"/>
      <c r="AW4" s="245"/>
      <c r="AX4" s="245"/>
      <c r="AY4" s="245"/>
      <c r="AZ4" s="245"/>
      <c r="BA4" s="245" t="str">
        <f>"Semana "&amp;(BA6-($C$4-WEEKDAY($C$4,1)+2))/7+1</f>
        <v>Semana 7</v>
      </c>
      <c r="BB4" s="245"/>
      <c r="BC4" s="245"/>
      <c r="BD4" s="245"/>
      <c r="BE4" s="245"/>
      <c r="BF4" s="245"/>
      <c r="BG4" s="245"/>
      <c r="BH4" s="245" t="str">
        <f>"Semana "&amp;(BH6-($C$4-WEEKDAY($C$4,1)+2))/7+1</f>
        <v>Semana 8</v>
      </c>
      <c r="BI4" s="245"/>
      <c r="BJ4" s="245"/>
      <c r="BK4" s="245"/>
      <c r="BL4" s="245"/>
      <c r="BM4" s="245"/>
      <c r="BN4" s="245"/>
      <c r="BO4" s="245" t="str">
        <f>"Semana "&amp;(BO6-($C$4-WEEKDAY($C$4,1)+2))/7+1</f>
        <v>Semana 9</v>
      </c>
      <c r="BP4" s="245"/>
      <c r="BQ4" s="245"/>
      <c r="BR4" s="245"/>
      <c r="BS4" s="245"/>
      <c r="BT4" s="245"/>
      <c r="BU4" s="245"/>
      <c r="BV4" s="245" t="str">
        <f>"Semana "&amp;(BV6-($C$4-WEEKDAY($C$4,1)+2))/7+1</f>
        <v>Semana 10</v>
      </c>
      <c r="BW4" s="245"/>
      <c r="BX4" s="245"/>
      <c r="BY4" s="245"/>
      <c r="BZ4" s="245"/>
      <c r="CA4" s="245"/>
      <c r="CB4" s="245"/>
      <c r="CC4" s="245" t="str">
        <f>"Semana "&amp;(CC6-($C$4-WEEKDAY($C$4,1)+2))/7+1</f>
        <v>Semana 11</v>
      </c>
      <c r="CD4" s="245"/>
      <c r="CE4" s="245"/>
      <c r="CF4" s="245"/>
      <c r="CG4" s="245"/>
      <c r="CH4" s="245"/>
      <c r="CI4" s="245"/>
      <c r="CJ4" s="245" t="str">
        <f>"Semana "&amp;(CJ6-($C$4-WEEKDAY($C$4,1)+2))/7+1</f>
        <v>Semana 12</v>
      </c>
      <c r="CK4" s="245"/>
      <c r="CL4" s="245"/>
      <c r="CM4" s="245"/>
      <c r="CN4" s="245"/>
      <c r="CO4" s="245"/>
      <c r="CP4" s="245"/>
      <c r="CQ4" s="245" t="str">
        <f>"Semana "&amp;(CQ6-($C$4-WEEKDAY($C$4,1)+2))/7+1</f>
        <v>Semana 13</v>
      </c>
      <c r="CR4" s="245"/>
      <c r="CS4" s="245"/>
      <c r="CT4" s="245"/>
      <c r="CU4" s="245"/>
      <c r="CV4" s="245"/>
      <c r="CW4" s="245"/>
      <c r="CX4" s="245" t="str">
        <f>"Semana "&amp;(CX6-($C$4-WEEKDAY($C$4,1)+2))/7+1</f>
        <v>Semana 14</v>
      </c>
      <c r="CY4" s="245"/>
      <c r="CZ4" s="245"/>
      <c r="DA4" s="245"/>
      <c r="DB4" s="245"/>
      <c r="DC4" s="245"/>
      <c r="DD4" s="245"/>
      <c r="DE4" s="245" t="str">
        <f>"Semana "&amp;(DE6-($C$4-WEEKDAY($C$4,1)+2))/7+1</f>
        <v>Semana 15</v>
      </c>
      <c r="DF4" s="245"/>
      <c r="DG4" s="245"/>
      <c r="DH4" s="245"/>
      <c r="DI4" s="245"/>
      <c r="DJ4" s="245"/>
      <c r="DK4" s="245"/>
      <c r="DL4" s="245" t="str">
        <f>"Semana "&amp;(DL6-($C$4-WEEKDAY($C$4,1)+2))/7+1</f>
        <v>Semana 16</v>
      </c>
      <c r="DM4" s="245"/>
      <c r="DN4" s="245"/>
      <c r="DO4" s="245"/>
      <c r="DP4" s="245"/>
      <c r="DQ4" s="245"/>
      <c r="DR4" s="245"/>
      <c r="DS4" s="245" t="str">
        <f>"Semana "&amp;(DS6-($C$4-WEEKDAY($C$4,1)+2))/7+1</f>
        <v>Semana 17</v>
      </c>
      <c r="DT4" s="245"/>
      <c r="DU4" s="245"/>
      <c r="DV4" s="245"/>
      <c r="DW4" s="245"/>
      <c r="DX4" s="245"/>
      <c r="DY4" s="245"/>
      <c r="DZ4" s="245" t="str">
        <f>"Semana "&amp;(DZ6-($C$4-WEEKDAY($C$4,1)+2))/7+1</f>
        <v>Semana 18</v>
      </c>
      <c r="EA4" s="245"/>
      <c r="EB4" s="245"/>
      <c r="EC4" s="245"/>
      <c r="ED4" s="245"/>
      <c r="EE4" s="245"/>
      <c r="EF4" s="245"/>
      <c r="EG4" s="245" t="str">
        <f>"Semana "&amp;(EG6-($C$4-WEEKDAY($C$4,1)+2))/7+1</f>
        <v>Semana 19</v>
      </c>
      <c r="EH4" s="245"/>
      <c r="EI4" s="245"/>
      <c r="EJ4" s="245"/>
      <c r="EK4" s="245"/>
      <c r="EL4" s="245"/>
      <c r="EM4" s="245"/>
      <c r="EN4" s="245" t="str">
        <f>"Semana "&amp;(EN6-($C$4-WEEKDAY($C$4,1)+2))/7+1</f>
        <v>Semana 20</v>
      </c>
      <c r="EO4" s="245"/>
      <c r="EP4" s="245"/>
      <c r="EQ4" s="245"/>
      <c r="ER4" s="245"/>
      <c r="ES4" s="245"/>
      <c r="ET4" s="245"/>
      <c r="EU4" s="245" t="str">
        <f>"Semana "&amp;(EU6-($C$4-WEEKDAY($C$4,1)+2))/7+1</f>
        <v>Semana 21</v>
      </c>
      <c r="EV4" s="245"/>
      <c r="EW4" s="245"/>
      <c r="EX4" s="245"/>
      <c r="EY4" s="245"/>
      <c r="EZ4" s="245"/>
      <c r="FA4" s="245"/>
      <c r="FB4" s="245" t="str">
        <f>"Semana "&amp;(FB6-($C$4-WEEKDAY($C$4,1)+2))/7+1</f>
        <v>Semana 22</v>
      </c>
      <c r="FC4" s="245"/>
      <c r="FD4" s="245"/>
      <c r="FE4" s="245"/>
      <c r="FF4" s="245"/>
      <c r="FG4" s="245"/>
      <c r="FH4" s="245"/>
      <c r="FI4" s="245" t="str">
        <f>"Semana "&amp;(FI6-($C$4-WEEKDAY($C$4,1)+2))/7+1</f>
        <v>Semana 23</v>
      </c>
      <c r="FJ4" s="245"/>
      <c r="FK4" s="245"/>
      <c r="FL4" s="245"/>
      <c r="FM4" s="245"/>
      <c r="FN4" s="245"/>
      <c r="FO4" s="245"/>
    </row>
    <row r="5" spans="1:172" s="153" customFormat="1" ht="17.25" customHeight="1">
      <c r="A5" s="161"/>
      <c r="B5" s="152" t="s">
        <v>4</v>
      </c>
      <c r="C5" s="244" t="s">
        <v>5</v>
      </c>
      <c r="D5" s="244"/>
      <c r="E5" s="244"/>
      <c r="F5" s="159"/>
      <c r="G5" s="159"/>
      <c r="H5" s="159"/>
      <c r="I5" s="159"/>
      <c r="J5" s="163"/>
      <c r="K5" s="243">
        <f>K6</f>
        <v>44249</v>
      </c>
      <c r="L5" s="243"/>
      <c r="M5" s="243"/>
      <c r="N5" s="243"/>
      <c r="O5" s="243"/>
      <c r="P5" s="243"/>
      <c r="Q5" s="243"/>
      <c r="R5" s="243">
        <f>R6</f>
        <v>44256</v>
      </c>
      <c r="S5" s="243"/>
      <c r="T5" s="243"/>
      <c r="U5" s="243"/>
      <c r="V5" s="243"/>
      <c r="W5" s="243"/>
      <c r="X5" s="243"/>
      <c r="Y5" s="243">
        <f>Y6</f>
        <v>44263</v>
      </c>
      <c r="Z5" s="243"/>
      <c r="AA5" s="243"/>
      <c r="AB5" s="243"/>
      <c r="AC5" s="243"/>
      <c r="AD5" s="243"/>
      <c r="AE5" s="243"/>
      <c r="AF5" s="243">
        <f>AF6</f>
        <v>44270</v>
      </c>
      <c r="AG5" s="243"/>
      <c r="AH5" s="243"/>
      <c r="AI5" s="243"/>
      <c r="AJ5" s="243"/>
      <c r="AK5" s="243"/>
      <c r="AL5" s="243"/>
      <c r="AM5" s="243">
        <f>AM6</f>
        <v>44277</v>
      </c>
      <c r="AN5" s="243"/>
      <c r="AO5" s="243"/>
      <c r="AP5" s="243"/>
      <c r="AQ5" s="243"/>
      <c r="AR5" s="243"/>
      <c r="AS5" s="243"/>
      <c r="AT5" s="243">
        <f>AT6</f>
        <v>44284</v>
      </c>
      <c r="AU5" s="243"/>
      <c r="AV5" s="243"/>
      <c r="AW5" s="243"/>
      <c r="AX5" s="243"/>
      <c r="AY5" s="243"/>
      <c r="AZ5" s="243"/>
      <c r="BA5" s="243">
        <f>BA6</f>
        <v>44291</v>
      </c>
      <c r="BB5" s="243"/>
      <c r="BC5" s="243"/>
      <c r="BD5" s="243"/>
      <c r="BE5" s="243"/>
      <c r="BF5" s="243"/>
      <c r="BG5" s="243"/>
      <c r="BH5" s="243">
        <f>BH6</f>
        <v>44298</v>
      </c>
      <c r="BI5" s="243"/>
      <c r="BJ5" s="243"/>
      <c r="BK5" s="243"/>
      <c r="BL5" s="243"/>
      <c r="BM5" s="243"/>
      <c r="BN5" s="243"/>
      <c r="BO5" s="243">
        <f>BO6</f>
        <v>44305</v>
      </c>
      <c r="BP5" s="243"/>
      <c r="BQ5" s="243"/>
      <c r="BR5" s="243"/>
      <c r="BS5" s="243"/>
      <c r="BT5" s="243"/>
      <c r="BU5" s="243"/>
      <c r="BV5" s="243">
        <f>BV6</f>
        <v>44312</v>
      </c>
      <c r="BW5" s="243"/>
      <c r="BX5" s="243"/>
      <c r="BY5" s="243"/>
      <c r="BZ5" s="243"/>
      <c r="CA5" s="243"/>
      <c r="CB5" s="243"/>
      <c r="CC5" s="243">
        <f>CC6</f>
        <v>44319</v>
      </c>
      <c r="CD5" s="243"/>
      <c r="CE5" s="243"/>
      <c r="CF5" s="243"/>
      <c r="CG5" s="243"/>
      <c r="CH5" s="243"/>
      <c r="CI5" s="243"/>
      <c r="CJ5" s="243">
        <f>CJ6</f>
        <v>44326</v>
      </c>
      <c r="CK5" s="243"/>
      <c r="CL5" s="243"/>
      <c r="CM5" s="243"/>
      <c r="CN5" s="243"/>
      <c r="CO5" s="243"/>
      <c r="CP5" s="243"/>
      <c r="CQ5" s="164">
        <f>CQ6</f>
        <v>44333</v>
      </c>
      <c r="CR5" s="164"/>
      <c r="CS5" s="164"/>
      <c r="CT5" s="164"/>
      <c r="CU5" s="164"/>
      <c r="CV5" s="164"/>
      <c r="CW5" s="164"/>
      <c r="CX5" s="164">
        <f>CX6</f>
        <v>44340</v>
      </c>
      <c r="CY5" s="164"/>
      <c r="CZ5" s="164"/>
      <c r="DA5" s="164"/>
      <c r="DB5" s="164"/>
      <c r="DC5" s="164"/>
      <c r="DD5" s="164"/>
      <c r="DE5" s="243">
        <f>DE6</f>
        <v>44347</v>
      </c>
      <c r="DF5" s="243"/>
      <c r="DG5" s="243"/>
      <c r="DH5" s="243"/>
      <c r="DI5" s="243"/>
      <c r="DJ5" s="243"/>
      <c r="DK5" s="243"/>
      <c r="DL5" s="243">
        <f>DL6</f>
        <v>44354</v>
      </c>
      <c r="DM5" s="243"/>
      <c r="DN5" s="243"/>
      <c r="DO5" s="243"/>
      <c r="DP5" s="243"/>
      <c r="DQ5" s="243"/>
      <c r="DR5" s="243"/>
      <c r="DS5" s="243">
        <f>DS6</f>
        <v>44361</v>
      </c>
      <c r="DT5" s="243"/>
      <c r="DU5" s="243"/>
      <c r="DV5" s="243"/>
      <c r="DW5" s="243"/>
      <c r="DX5" s="243"/>
      <c r="DY5" s="243"/>
      <c r="DZ5" s="243">
        <f>DZ6</f>
        <v>44368</v>
      </c>
      <c r="EA5" s="243"/>
      <c r="EB5" s="243"/>
      <c r="EC5" s="243"/>
      <c r="ED5" s="243"/>
      <c r="EE5" s="243"/>
      <c r="EF5" s="243"/>
      <c r="EG5" s="243">
        <f>EG6</f>
        <v>44375</v>
      </c>
      <c r="EH5" s="243"/>
      <c r="EI5" s="243"/>
      <c r="EJ5" s="243"/>
      <c r="EK5" s="243"/>
      <c r="EL5" s="243"/>
      <c r="EM5" s="243"/>
      <c r="EN5" s="243">
        <f>EN6</f>
        <v>44382</v>
      </c>
      <c r="EO5" s="243"/>
      <c r="EP5" s="243"/>
      <c r="EQ5" s="243"/>
      <c r="ER5" s="243"/>
      <c r="ES5" s="243"/>
      <c r="ET5" s="243"/>
      <c r="EU5" s="243">
        <f>EU6</f>
        <v>44389</v>
      </c>
      <c r="EV5" s="243"/>
      <c r="EW5" s="243"/>
      <c r="EX5" s="243"/>
      <c r="EY5" s="243"/>
      <c r="EZ5" s="243"/>
      <c r="FA5" s="243"/>
      <c r="FB5" s="243">
        <f>FB6</f>
        <v>44396</v>
      </c>
      <c r="FC5" s="243"/>
      <c r="FD5" s="243"/>
      <c r="FE5" s="243"/>
      <c r="FF5" s="243"/>
      <c r="FG5" s="243"/>
      <c r="FH5" s="243"/>
      <c r="FI5" s="243">
        <f>FI6</f>
        <v>44403</v>
      </c>
      <c r="FJ5" s="243"/>
      <c r="FK5" s="243"/>
      <c r="FL5" s="243"/>
      <c r="FM5" s="243"/>
      <c r="FN5" s="243"/>
      <c r="FO5" s="243"/>
    </row>
    <row r="6" spans="1:172" s="153" customFormat="1" ht="15.75" customHeight="1">
      <c r="A6" s="165"/>
      <c r="B6" s="163"/>
      <c r="C6" s="163"/>
      <c r="D6" s="163"/>
      <c r="E6" s="163"/>
      <c r="F6" s="163"/>
      <c r="G6" s="163"/>
      <c r="H6" s="163"/>
      <c r="I6" s="163"/>
      <c r="J6" s="163"/>
      <c r="K6" s="166">
        <f>C4-WEEKDAY(C4,1)+2+7*(H4-1)</f>
        <v>44249</v>
      </c>
      <c r="L6" s="167">
        <f t="shared" ref="L6:AQ6" si="0">K6+1</f>
        <v>44250</v>
      </c>
      <c r="M6" s="167">
        <f t="shared" si="0"/>
        <v>44251</v>
      </c>
      <c r="N6" s="167">
        <f t="shared" si="0"/>
        <v>44252</v>
      </c>
      <c r="O6" s="167">
        <f t="shared" si="0"/>
        <v>44253</v>
      </c>
      <c r="P6" s="167">
        <f t="shared" si="0"/>
        <v>44254</v>
      </c>
      <c r="Q6" s="168">
        <f t="shared" si="0"/>
        <v>44255</v>
      </c>
      <c r="R6" s="166">
        <f t="shared" si="0"/>
        <v>44256</v>
      </c>
      <c r="S6" s="167">
        <f t="shared" si="0"/>
        <v>44257</v>
      </c>
      <c r="T6" s="167">
        <f t="shared" si="0"/>
        <v>44258</v>
      </c>
      <c r="U6" s="167">
        <f t="shared" si="0"/>
        <v>44259</v>
      </c>
      <c r="V6" s="167">
        <f t="shared" si="0"/>
        <v>44260</v>
      </c>
      <c r="W6" s="167">
        <f t="shared" si="0"/>
        <v>44261</v>
      </c>
      <c r="X6" s="168">
        <f t="shared" si="0"/>
        <v>44262</v>
      </c>
      <c r="Y6" s="166">
        <f t="shared" si="0"/>
        <v>44263</v>
      </c>
      <c r="Z6" s="167">
        <f t="shared" si="0"/>
        <v>44264</v>
      </c>
      <c r="AA6" s="167">
        <f t="shared" si="0"/>
        <v>44265</v>
      </c>
      <c r="AB6" s="167">
        <f t="shared" si="0"/>
        <v>44266</v>
      </c>
      <c r="AC6" s="167">
        <f t="shared" si="0"/>
        <v>44267</v>
      </c>
      <c r="AD6" s="167">
        <f t="shared" si="0"/>
        <v>44268</v>
      </c>
      <c r="AE6" s="168">
        <f t="shared" si="0"/>
        <v>44269</v>
      </c>
      <c r="AF6" s="166">
        <f t="shared" si="0"/>
        <v>44270</v>
      </c>
      <c r="AG6" s="167">
        <f t="shared" si="0"/>
        <v>44271</v>
      </c>
      <c r="AH6" s="167">
        <f t="shared" si="0"/>
        <v>44272</v>
      </c>
      <c r="AI6" s="167">
        <f t="shared" si="0"/>
        <v>44273</v>
      </c>
      <c r="AJ6" s="167">
        <f t="shared" si="0"/>
        <v>44274</v>
      </c>
      <c r="AK6" s="167">
        <f t="shared" si="0"/>
        <v>44275</v>
      </c>
      <c r="AL6" s="168">
        <f t="shared" si="0"/>
        <v>44276</v>
      </c>
      <c r="AM6" s="166">
        <f t="shared" si="0"/>
        <v>44277</v>
      </c>
      <c r="AN6" s="167">
        <f t="shared" si="0"/>
        <v>44278</v>
      </c>
      <c r="AO6" s="167">
        <f t="shared" si="0"/>
        <v>44279</v>
      </c>
      <c r="AP6" s="167">
        <f t="shared" si="0"/>
        <v>44280</v>
      </c>
      <c r="AQ6" s="167">
        <f t="shared" si="0"/>
        <v>44281</v>
      </c>
      <c r="AR6" s="167">
        <f t="shared" ref="AR6:BW6" si="1">AQ6+1</f>
        <v>44282</v>
      </c>
      <c r="AS6" s="168">
        <f t="shared" si="1"/>
        <v>44283</v>
      </c>
      <c r="AT6" s="166">
        <f t="shared" si="1"/>
        <v>44284</v>
      </c>
      <c r="AU6" s="167">
        <f t="shared" si="1"/>
        <v>44285</v>
      </c>
      <c r="AV6" s="167">
        <f t="shared" si="1"/>
        <v>44286</v>
      </c>
      <c r="AW6" s="167">
        <f t="shared" si="1"/>
        <v>44287</v>
      </c>
      <c r="AX6" s="167">
        <f t="shared" si="1"/>
        <v>44288</v>
      </c>
      <c r="AY6" s="167">
        <f t="shared" si="1"/>
        <v>44289</v>
      </c>
      <c r="AZ6" s="168">
        <f t="shared" si="1"/>
        <v>44290</v>
      </c>
      <c r="BA6" s="166">
        <f t="shared" si="1"/>
        <v>44291</v>
      </c>
      <c r="BB6" s="167">
        <f t="shared" si="1"/>
        <v>44292</v>
      </c>
      <c r="BC6" s="167">
        <f t="shared" si="1"/>
        <v>44293</v>
      </c>
      <c r="BD6" s="167">
        <f t="shared" si="1"/>
        <v>44294</v>
      </c>
      <c r="BE6" s="167">
        <f t="shared" si="1"/>
        <v>44295</v>
      </c>
      <c r="BF6" s="167">
        <f t="shared" si="1"/>
        <v>44296</v>
      </c>
      <c r="BG6" s="168">
        <f t="shared" si="1"/>
        <v>44297</v>
      </c>
      <c r="BH6" s="166">
        <f t="shared" si="1"/>
        <v>44298</v>
      </c>
      <c r="BI6" s="167">
        <f t="shared" si="1"/>
        <v>44299</v>
      </c>
      <c r="BJ6" s="167">
        <f t="shared" si="1"/>
        <v>44300</v>
      </c>
      <c r="BK6" s="167">
        <f t="shared" si="1"/>
        <v>44301</v>
      </c>
      <c r="BL6" s="167">
        <f t="shared" si="1"/>
        <v>44302</v>
      </c>
      <c r="BM6" s="167">
        <f t="shared" si="1"/>
        <v>44303</v>
      </c>
      <c r="BN6" s="168">
        <f t="shared" si="1"/>
        <v>44304</v>
      </c>
      <c r="BO6" s="166">
        <f t="shared" si="1"/>
        <v>44305</v>
      </c>
      <c r="BP6" s="167">
        <f t="shared" si="1"/>
        <v>44306</v>
      </c>
      <c r="BQ6" s="167">
        <f t="shared" si="1"/>
        <v>44307</v>
      </c>
      <c r="BR6" s="167">
        <f t="shared" si="1"/>
        <v>44308</v>
      </c>
      <c r="BS6" s="167">
        <f t="shared" si="1"/>
        <v>44309</v>
      </c>
      <c r="BT6" s="167">
        <f t="shared" si="1"/>
        <v>44310</v>
      </c>
      <c r="BU6" s="168">
        <f t="shared" si="1"/>
        <v>44311</v>
      </c>
      <c r="BV6" s="166">
        <f t="shared" si="1"/>
        <v>44312</v>
      </c>
      <c r="BW6" s="167">
        <f t="shared" si="1"/>
        <v>44313</v>
      </c>
      <c r="BX6" s="167">
        <f t="shared" ref="BX6:DC6" si="2">BW6+1</f>
        <v>44314</v>
      </c>
      <c r="BY6" s="167">
        <f t="shared" si="2"/>
        <v>44315</v>
      </c>
      <c r="BZ6" s="167">
        <f t="shared" si="2"/>
        <v>44316</v>
      </c>
      <c r="CA6" s="167">
        <f t="shared" si="2"/>
        <v>44317</v>
      </c>
      <c r="CB6" s="168">
        <f t="shared" si="2"/>
        <v>44318</v>
      </c>
      <c r="CC6" s="166">
        <f t="shared" si="2"/>
        <v>44319</v>
      </c>
      <c r="CD6" s="167">
        <f t="shared" si="2"/>
        <v>44320</v>
      </c>
      <c r="CE6" s="167">
        <f t="shared" si="2"/>
        <v>44321</v>
      </c>
      <c r="CF6" s="167">
        <f t="shared" si="2"/>
        <v>44322</v>
      </c>
      <c r="CG6" s="167">
        <f t="shared" si="2"/>
        <v>44323</v>
      </c>
      <c r="CH6" s="167">
        <f t="shared" si="2"/>
        <v>44324</v>
      </c>
      <c r="CI6" s="168">
        <f t="shared" si="2"/>
        <v>44325</v>
      </c>
      <c r="CJ6" s="166">
        <f t="shared" si="2"/>
        <v>44326</v>
      </c>
      <c r="CK6" s="167">
        <f t="shared" si="2"/>
        <v>44327</v>
      </c>
      <c r="CL6" s="167">
        <f t="shared" si="2"/>
        <v>44328</v>
      </c>
      <c r="CM6" s="167">
        <f t="shared" si="2"/>
        <v>44329</v>
      </c>
      <c r="CN6" s="167">
        <f t="shared" si="2"/>
        <v>44330</v>
      </c>
      <c r="CO6" s="167">
        <f t="shared" si="2"/>
        <v>44331</v>
      </c>
      <c r="CP6" s="168">
        <f t="shared" si="2"/>
        <v>44332</v>
      </c>
      <c r="CQ6" s="166">
        <f t="shared" si="2"/>
        <v>44333</v>
      </c>
      <c r="CR6" s="167">
        <f t="shared" si="2"/>
        <v>44334</v>
      </c>
      <c r="CS6" s="167">
        <f t="shared" si="2"/>
        <v>44335</v>
      </c>
      <c r="CT6" s="167">
        <f t="shared" si="2"/>
        <v>44336</v>
      </c>
      <c r="CU6" s="167">
        <f t="shared" si="2"/>
        <v>44337</v>
      </c>
      <c r="CV6" s="167">
        <f t="shared" si="2"/>
        <v>44338</v>
      </c>
      <c r="CW6" s="168">
        <f t="shared" si="2"/>
        <v>44339</v>
      </c>
      <c r="CX6" s="166">
        <f t="shared" si="2"/>
        <v>44340</v>
      </c>
      <c r="CY6" s="167">
        <f t="shared" si="2"/>
        <v>44341</v>
      </c>
      <c r="CZ6" s="167">
        <f t="shared" si="2"/>
        <v>44342</v>
      </c>
      <c r="DA6" s="167">
        <f t="shared" si="2"/>
        <v>44343</v>
      </c>
      <c r="DB6" s="167">
        <f t="shared" si="2"/>
        <v>44344</v>
      </c>
      <c r="DC6" s="167">
        <f t="shared" si="2"/>
        <v>44345</v>
      </c>
      <c r="DD6" s="168">
        <f t="shared" ref="DD6:EI6" si="3">DC6+1</f>
        <v>44346</v>
      </c>
      <c r="DE6" s="166">
        <f t="shared" si="3"/>
        <v>44347</v>
      </c>
      <c r="DF6" s="167">
        <f t="shared" si="3"/>
        <v>44348</v>
      </c>
      <c r="DG6" s="167">
        <f t="shared" si="3"/>
        <v>44349</v>
      </c>
      <c r="DH6" s="167">
        <f t="shared" si="3"/>
        <v>44350</v>
      </c>
      <c r="DI6" s="167">
        <f t="shared" si="3"/>
        <v>44351</v>
      </c>
      <c r="DJ6" s="167">
        <f t="shared" si="3"/>
        <v>44352</v>
      </c>
      <c r="DK6" s="168">
        <f t="shared" si="3"/>
        <v>44353</v>
      </c>
      <c r="DL6" s="166">
        <f t="shared" si="3"/>
        <v>44354</v>
      </c>
      <c r="DM6" s="167">
        <f t="shared" si="3"/>
        <v>44355</v>
      </c>
      <c r="DN6" s="167">
        <f t="shared" si="3"/>
        <v>44356</v>
      </c>
      <c r="DO6" s="167">
        <f t="shared" si="3"/>
        <v>44357</v>
      </c>
      <c r="DP6" s="167">
        <f t="shared" si="3"/>
        <v>44358</v>
      </c>
      <c r="DQ6" s="167">
        <f t="shared" si="3"/>
        <v>44359</v>
      </c>
      <c r="DR6" s="168">
        <f t="shared" si="3"/>
        <v>44360</v>
      </c>
      <c r="DS6" s="166">
        <f t="shared" si="3"/>
        <v>44361</v>
      </c>
      <c r="DT6" s="167">
        <f t="shared" si="3"/>
        <v>44362</v>
      </c>
      <c r="DU6" s="167">
        <f t="shared" si="3"/>
        <v>44363</v>
      </c>
      <c r="DV6" s="167">
        <f t="shared" si="3"/>
        <v>44364</v>
      </c>
      <c r="DW6" s="167">
        <f t="shared" si="3"/>
        <v>44365</v>
      </c>
      <c r="DX6" s="167">
        <f t="shared" si="3"/>
        <v>44366</v>
      </c>
      <c r="DY6" s="168">
        <f t="shared" si="3"/>
        <v>44367</v>
      </c>
      <c r="DZ6" s="166">
        <f t="shared" si="3"/>
        <v>44368</v>
      </c>
      <c r="EA6" s="167">
        <f t="shared" si="3"/>
        <v>44369</v>
      </c>
      <c r="EB6" s="167">
        <f t="shared" si="3"/>
        <v>44370</v>
      </c>
      <c r="EC6" s="167">
        <f t="shared" si="3"/>
        <v>44371</v>
      </c>
      <c r="ED6" s="167">
        <f t="shared" si="3"/>
        <v>44372</v>
      </c>
      <c r="EE6" s="167">
        <f t="shared" si="3"/>
        <v>44373</v>
      </c>
      <c r="EF6" s="168">
        <f t="shared" si="3"/>
        <v>44374</v>
      </c>
      <c r="EG6" s="166">
        <f t="shared" si="3"/>
        <v>44375</v>
      </c>
      <c r="EH6" s="167">
        <f t="shared" si="3"/>
        <v>44376</v>
      </c>
      <c r="EI6" s="167">
        <f t="shared" si="3"/>
        <v>44377</v>
      </c>
      <c r="EJ6" s="167">
        <f t="shared" ref="EJ6:FO6" si="4">EI6+1</f>
        <v>44378</v>
      </c>
      <c r="EK6" s="167">
        <f t="shared" si="4"/>
        <v>44379</v>
      </c>
      <c r="EL6" s="167">
        <f t="shared" si="4"/>
        <v>44380</v>
      </c>
      <c r="EM6" s="168">
        <f t="shared" si="4"/>
        <v>44381</v>
      </c>
      <c r="EN6" s="166">
        <f t="shared" si="4"/>
        <v>44382</v>
      </c>
      <c r="EO6" s="167">
        <f t="shared" si="4"/>
        <v>44383</v>
      </c>
      <c r="EP6" s="167">
        <f t="shared" si="4"/>
        <v>44384</v>
      </c>
      <c r="EQ6" s="167">
        <f t="shared" si="4"/>
        <v>44385</v>
      </c>
      <c r="ER6" s="167">
        <f t="shared" si="4"/>
        <v>44386</v>
      </c>
      <c r="ES6" s="167">
        <f t="shared" si="4"/>
        <v>44387</v>
      </c>
      <c r="ET6" s="168">
        <f t="shared" si="4"/>
        <v>44388</v>
      </c>
      <c r="EU6" s="166">
        <f t="shared" si="4"/>
        <v>44389</v>
      </c>
      <c r="EV6" s="167">
        <f t="shared" si="4"/>
        <v>44390</v>
      </c>
      <c r="EW6" s="167">
        <f t="shared" si="4"/>
        <v>44391</v>
      </c>
      <c r="EX6" s="167">
        <f t="shared" si="4"/>
        <v>44392</v>
      </c>
      <c r="EY6" s="167">
        <f t="shared" si="4"/>
        <v>44393</v>
      </c>
      <c r="EZ6" s="167">
        <f t="shared" si="4"/>
        <v>44394</v>
      </c>
      <c r="FA6" s="168">
        <f t="shared" si="4"/>
        <v>44395</v>
      </c>
      <c r="FB6" s="166">
        <f t="shared" si="4"/>
        <v>44396</v>
      </c>
      <c r="FC6" s="167">
        <f t="shared" si="4"/>
        <v>44397</v>
      </c>
      <c r="FD6" s="167">
        <f t="shared" si="4"/>
        <v>44398</v>
      </c>
      <c r="FE6" s="167">
        <f t="shared" si="4"/>
        <v>44399</v>
      </c>
      <c r="FF6" s="167">
        <f t="shared" si="4"/>
        <v>44400</v>
      </c>
      <c r="FG6" s="167">
        <f t="shared" si="4"/>
        <v>44401</v>
      </c>
      <c r="FH6" s="168">
        <f t="shared" si="4"/>
        <v>44402</v>
      </c>
      <c r="FI6" s="166">
        <f t="shared" si="4"/>
        <v>44403</v>
      </c>
      <c r="FJ6" s="167">
        <f t="shared" si="4"/>
        <v>44404</v>
      </c>
      <c r="FK6" s="167">
        <f t="shared" si="4"/>
        <v>44405</v>
      </c>
      <c r="FL6" s="167">
        <f t="shared" si="4"/>
        <v>44406</v>
      </c>
      <c r="FM6" s="167">
        <f t="shared" si="4"/>
        <v>44407</v>
      </c>
      <c r="FN6" s="167">
        <f t="shared" si="4"/>
        <v>44408</v>
      </c>
      <c r="FO6" s="168">
        <f t="shared" si="4"/>
        <v>44409</v>
      </c>
    </row>
    <row r="7" spans="1:172" s="153" customFormat="1" ht="23.75" customHeight="1">
      <c r="A7" s="169" t="s">
        <v>6</v>
      </c>
      <c r="B7" s="169" t="s">
        <v>7</v>
      </c>
      <c r="C7" s="24" t="s">
        <v>8</v>
      </c>
      <c r="D7" s="25"/>
      <c r="E7" s="24" t="s">
        <v>9</v>
      </c>
      <c r="F7" s="24" t="s">
        <v>10</v>
      </c>
      <c r="G7" s="24" t="s">
        <v>11</v>
      </c>
      <c r="H7" s="24" t="s">
        <v>12</v>
      </c>
      <c r="I7" s="24" t="s">
        <v>13</v>
      </c>
      <c r="J7" s="24"/>
      <c r="K7" s="170" t="str">
        <f t="shared" ref="K7:AP7" si="5">CHOOSE(WEEKDAY(K6,1),"D","L","M","M","J","V","S")</f>
        <v>L</v>
      </c>
      <c r="L7" s="171" t="str">
        <f t="shared" si="5"/>
        <v>M</v>
      </c>
      <c r="M7" s="171" t="str">
        <f t="shared" si="5"/>
        <v>M</v>
      </c>
      <c r="N7" s="171" t="str">
        <f t="shared" si="5"/>
        <v>J</v>
      </c>
      <c r="O7" s="171" t="str">
        <f t="shared" si="5"/>
        <v>V</v>
      </c>
      <c r="P7" s="172" t="str">
        <f t="shared" si="5"/>
        <v>S</v>
      </c>
      <c r="Q7" s="173" t="str">
        <f t="shared" si="5"/>
        <v>D</v>
      </c>
      <c r="R7" s="170" t="str">
        <f t="shared" si="5"/>
        <v>L</v>
      </c>
      <c r="S7" s="171" t="str">
        <f t="shared" si="5"/>
        <v>M</v>
      </c>
      <c r="T7" s="171" t="str">
        <f t="shared" si="5"/>
        <v>M</v>
      </c>
      <c r="U7" s="171" t="str">
        <f t="shared" si="5"/>
        <v>J</v>
      </c>
      <c r="V7" s="171" t="str">
        <f t="shared" si="5"/>
        <v>V</v>
      </c>
      <c r="W7" s="172" t="str">
        <f t="shared" si="5"/>
        <v>S</v>
      </c>
      <c r="X7" s="173" t="str">
        <f t="shared" si="5"/>
        <v>D</v>
      </c>
      <c r="Y7" s="170" t="str">
        <f t="shared" si="5"/>
        <v>L</v>
      </c>
      <c r="Z7" s="171" t="str">
        <f t="shared" si="5"/>
        <v>M</v>
      </c>
      <c r="AA7" s="171" t="str">
        <f t="shared" si="5"/>
        <v>M</v>
      </c>
      <c r="AB7" s="171" t="str">
        <f t="shared" si="5"/>
        <v>J</v>
      </c>
      <c r="AC7" s="171" t="str">
        <f t="shared" si="5"/>
        <v>V</v>
      </c>
      <c r="AD7" s="172" t="str">
        <f t="shared" si="5"/>
        <v>S</v>
      </c>
      <c r="AE7" s="173" t="str">
        <f t="shared" si="5"/>
        <v>D</v>
      </c>
      <c r="AF7" s="170" t="str">
        <f t="shared" si="5"/>
        <v>L</v>
      </c>
      <c r="AG7" s="171" t="str">
        <f t="shared" si="5"/>
        <v>M</v>
      </c>
      <c r="AH7" s="171" t="str">
        <f t="shared" si="5"/>
        <v>M</v>
      </c>
      <c r="AI7" s="171" t="str">
        <f t="shared" si="5"/>
        <v>J</v>
      </c>
      <c r="AJ7" s="171" t="str">
        <f t="shared" si="5"/>
        <v>V</v>
      </c>
      <c r="AK7" s="172" t="str">
        <f t="shared" si="5"/>
        <v>S</v>
      </c>
      <c r="AL7" s="173" t="str">
        <f t="shared" si="5"/>
        <v>D</v>
      </c>
      <c r="AM7" s="170" t="str">
        <f t="shared" si="5"/>
        <v>L</v>
      </c>
      <c r="AN7" s="171" t="str">
        <f t="shared" si="5"/>
        <v>M</v>
      </c>
      <c r="AO7" s="171" t="str">
        <f t="shared" si="5"/>
        <v>M</v>
      </c>
      <c r="AP7" s="171" t="str">
        <f t="shared" si="5"/>
        <v>J</v>
      </c>
      <c r="AQ7" s="171" t="str">
        <f t="shared" ref="AQ7:BV7" si="6">CHOOSE(WEEKDAY(AQ6,1),"D","L","M","M","J","V","S")</f>
        <v>V</v>
      </c>
      <c r="AR7" s="172" t="str">
        <f t="shared" si="6"/>
        <v>S</v>
      </c>
      <c r="AS7" s="173" t="str">
        <f t="shared" si="6"/>
        <v>D</v>
      </c>
      <c r="AT7" s="170" t="str">
        <f t="shared" si="6"/>
        <v>L</v>
      </c>
      <c r="AU7" s="171" t="str">
        <f t="shared" si="6"/>
        <v>M</v>
      </c>
      <c r="AV7" s="171" t="str">
        <f t="shared" si="6"/>
        <v>M</v>
      </c>
      <c r="AW7" s="171" t="str">
        <f t="shared" si="6"/>
        <v>J</v>
      </c>
      <c r="AX7" s="171" t="str">
        <f t="shared" si="6"/>
        <v>V</v>
      </c>
      <c r="AY7" s="172" t="str">
        <f t="shared" si="6"/>
        <v>S</v>
      </c>
      <c r="AZ7" s="173" t="str">
        <f t="shared" si="6"/>
        <v>D</v>
      </c>
      <c r="BA7" s="170" t="str">
        <f t="shared" si="6"/>
        <v>L</v>
      </c>
      <c r="BB7" s="171" t="str">
        <f t="shared" si="6"/>
        <v>M</v>
      </c>
      <c r="BC7" s="171" t="str">
        <f t="shared" si="6"/>
        <v>M</v>
      </c>
      <c r="BD7" s="171" t="str">
        <f t="shared" si="6"/>
        <v>J</v>
      </c>
      <c r="BE7" s="171" t="str">
        <f t="shared" si="6"/>
        <v>V</v>
      </c>
      <c r="BF7" s="172" t="str">
        <f t="shared" si="6"/>
        <v>S</v>
      </c>
      <c r="BG7" s="173" t="str">
        <f t="shared" si="6"/>
        <v>D</v>
      </c>
      <c r="BH7" s="170" t="str">
        <f t="shared" si="6"/>
        <v>L</v>
      </c>
      <c r="BI7" s="171" t="str">
        <f t="shared" si="6"/>
        <v>M</v>
      </c>
      <c r="BJ7" s="171" t="str">
        <f t="shared" si="6"/>
        <v>M</v>
      </c>
      <c r="BK7" s="171" t="str">
        <f t="shared" si="6"/>
        <v>J</v>
      </c>
      <c r="BL7" s="171" t="str">
        <f t="shared" si="6"/>
        <v>V</v>
      </c>
      <c r="BM7" s="172" t="str">
        <f t="shared" si="6"/>
        <v>S</v>
      </c>
      <c r="BN7" s="173" t="str">
        <f t="shared" si="6"/>
        <v>D</v>
      </c>
      <c r="BO7" s="174" t="str">
        <f t="shared" si="6"/>
        <v>L</v>
      </c>
      <c r="BP7" s="175" t="str">
        <f t="shared" si="6"/>
        <v>M</v>
      </c>
      <c r="BQ7" s="175" t="str">
        <f t="shared" si="6"/>
        <v>M</v>
      </c>
      <c r="BR7" s="175" t="str">
        <f t="shared" si="6"/>
        <v>J</v>
      </c>
      <c r="BS7" s="175" t="str">
        <f t="shared" si="6"/>
        <v>V</v>
      </c>
      <c r="BT7" s="176" t="str">
        <f t="shared" si="6"/>
        <v>S</v>
      </c>
      <c r="BU7" s="177" t="str">
        <f t="shared" si="6"/>
        <v>D</v>
      </c>
      <c r="BV7" s="174" t="str">
        <f t="shared" si="6"/>
        <v>L</v>
      </c>
      <c r="BW7" s="175" t="str">
        <f t="shared" ref="BW7:DB7" si="7">CHOOSE(WEEKDAY(BW6,1),"D","L","M","M","J","V","S")</f>
        <v>M</v>
      </c>
      <c r="BX7" s="175" t="str">
        <f t="shared" si="7"/>
        <v>M</v>
      </c>
      <c r="BY7" s="175" t="str">
        <f t="shared" si="7"/>
        <v>J</v>
      </c>
      <c r="BZ7" s="175" t="str">
        <f t="shared" si="7"/>
        <v>V</v>
      </c>
      <c r="CA7" s="176" t="str">
        <f t="shared" si="7"/>
        <v>S</v>
      </c>
      <c r="CB7" s="177" t="str">
        <f t="shared" si="7"/>
        <v>D</v>
      </c>
      <c r="CC7" s="174" t="str">
        <f t="shared" si="7"/>
        <v>L</v>
      </c>
      <c r="CD7" s="175" t="str">
        <f t="shared" si="7"/>
        <v>M</v>
      </c>
      <c r="CE7" s="175" t="str">
        <f t="shared" si="7"/>
        <v>M</v>
      </c>
      <c r="CF7" s="175" t="str">
        <f t="shared" si="7"/>
        <v>J</v>
      </c>
      <c r="CG7" s="175" t="str">
        <f t="shared" si="7"/>
        <v>V</v>
      </c>
      <c r="CH7" s="176" t="str">
        <f t="shared" si="7"/>
        <v>S</v>
      </c>
      <c r="CI7" s="177" t="str">
        <f t="shared" si="7"/>
        <v>D</v>
      </c>
      <c r="CJ7" s="174" t="str">
        <f t="shared" si="7"/>
        <v>L</v>
      </c>
      <c r="CK7" s="175" t="str">
        <f t="shared" si="7"/>
        <v>M</v>
      </c>
      <c r="CL7" s="175" t="str">
        <f t="shared" si="7"/>
        <v>M</v>
      </c>
      <c r="CM7" s="175" t="str">
        <f t="shared" si="7"/>
        <v>J</v>
      </c>
      <c r="CN7" s="175" t="str">
        <f t="shared" si="7"/>
        <v>V</v>
      </c>
      <c r="CO7" s="176" t="str">
        <f t="shared" si="7"/>
        <v>S</v>
      </c>
      <c r="CP7" s="177" t="str">
        <f t="shared" si="7"/>
        <v>D</v>
      </c>
      <c r="CQ7" s="174" t="str">
        <f t="shared" si="7"/>
        <v>L</v>
      </c>
      <c r="CR7" s="175" t="str">
        <f t="shared" si="7"/>
        <v>M</v>
      </c>
      <c r="CS7" s="175" t="str">
        <f t="shared" si="7"/>
        <v>M</v>
      </c>
      <c r="CT7" s="175" t="str">
        <f t="shared" si="7"/>
        <v>J</v>
      </c>
      <c r="CU7" s="175" t="str">
        <f t="shared" si="7"/>
        <v>V</v>
      </c>
      <c r="CV7" s="176" t="str">
        <f t="shared" si="7"/>
        <v>S</v>
      </c>
      <c r="CW7" s="177" t="str">
        <f t="shared" si="7"/>
        <v>D</v>
      </c>
      <c r="CX7" s="174" t="str">
        <f t="shared" si="7"/>
        <v>L</v>
      </c>
      <c r="CY7" s="175" t="str">
        <f t="shared" si="7"/>
        <v>M</v>
      </c>
      <c r="CZ7" s="175" t="str">
        <f t="shared" si="7"/>
        <v>M</v>
      </c>
      <c r="DA7" s="175" t="str">
        <f t="shared" si="7"/>
        <v>J</v>
      </c>
      <c r="DB7" s="175" t="str">
        <f t="shared" si="7"/>
        <v>V</v>
      </c>
      <c r="DC7" s="176" t="str">
        <f t="shared" ref="DC7:EH7" si="8">CHOOSE(WEEKDAY(DC6,1),"D","L","M","M","J","V","S")</f>
        <v>S</v>
      </c>
      <c r="DD7" s="177" t="str">
        <f t="shared" si="8"/>
        <v>D</v>
      </c>
      <c r="DE7" s="174" t="str">
        <f t="shared" si="8"/>
        <v>L</v>
      </c>
      <c r="DF7" s="175" t="str">
        <f t="shared" si="8"/>
        <v>M</v>
      </c>
      <c r="DG7" s="175" t="str">
        <f t="shared" si="8"/>
        <v>M</v>
      </c>
      <c r="DH7" s="175" t="str">
        <f t="shared" si="8"/>
        <v>J</v>
      </c>
      <c r="DI7" s="175" t="str">
        <f t="shared" si="8"/>
        <v>V</v>
      </c>
      <c r="DJ7" s="176" t="str">
        <f t="shared" si="8"/>
        <v>S</v>
      </c>
      <c r="DK7" s="177" t="str">
        <f t="shared" si="8"/>
        <v>D</v>
      </c>
      <c r="DL7" s="174" t="str">
        <f t="shared" si="8"/>
        <v>L</v>
      </c>
      <c r="DM7" s="175" t="str">
        <f t="shared" si="8"/>
        <v>M</v>
      </c>
      <c r="DN7" s="175" t="str">
        <f t="shared" si="8"/>
        <v>M</v>
      </c>
      <c r="DO7" s="175" t="str">
        <f t="shared" si="8"/>
        <v>J</v>
      </c>
      <c r="DP7" s="175" t="str">
        <f t="shared" si="8"/>
        <v>V</v>
      </c>
      <c r="DQ7" s="176" t="str">
        <f t="shared" si="8"/>
        <v>S</v>
      </c>
      <c r="DR7" s="177" t="str">
        <f t="shared" si="8"/>
        <v>D</v>
      </c>
      <c r="DS7" s="174" t="str">
        <f t="shared" si="8"/>
        <v>L</v>
      </c>
      <c r="DT7" s="175" t="str">
        <f t="shared" si="8"/>
        <v>M</v>
      </c>
      <c r="DU7" s="175" t="str">
        <f t="shared" si="8"/>
        <v>M</v>
      </c>
      <c r="DV7" s="175" t="str">
        <f t="shared" si="8"/>
        <v>J</v>
      </c>
      <c r="DW7" s="175" t="str">
        <f t="shared" si="8"/>
        <v>V</v>
      </c>
      <c r="DX7" s="176" t="str">
        <f t="shared" si="8"/>
        <v>S</v>
      </c>
      <c r="DY7" s="177" t="str">
        <f t="shared" si="8"/>
        <v>D</v>
      </c>
      <c r="DZ7" s="174" t="str">
        <f t="shared" si="8"/>
        <v>L</v>
      </c>
      <c r="EA7" s="175" t="str">
        <f t="shared" si="8"/>
        <v>M</v>
      </c>
      <c r="EB7" s="175" t="str">
        <f t="shared" si="8"/>
        <v>M</v>
      </c>
      <c r="EC7" s="175" t="str">
        <f t="shared" si="8"/>
        <v>J</v>
      </c>
      <c r="ED7" s="175" t="str">
        <f t="shared" si="8"/>
        <v>V</v>
      </c>
      <c r="EE7" s="176" t="str">
        <f t="shared" si="8"/>
        <v>S</v>
      </c>
      <c r="EF7" s="177" t="str">
        <f t="shared" si="8"/>
        <v>D</v>
      </c>
      <c r="EG7" s="174" t="str">
        <f t="shared" si="8"/>
        <v>L</v>
      </c>
      <c r="EH7" s="175" t="str">
        <f t="shared" si="8"/>
        <v>M</v>
      </c>
      <c r="EI7" s="175" t="str">
        <f t="shared" ref="EI7:FN7" si="9">CHOOSE(WEEKDAY(EI6,1),"D","L","M","M","J","V","S")</f>
        <v>M</v>
      </c>
      <c r="EJ7" s="175" t="str">
        <f t="shared" si="9"/>
        <v>J</v>
      </c>
      <c r="EK7" s="175" t="str">
        <f t="shared" si="9"/>
        <v>V</v>
      </c>
      <c r="EL7" s="176" t="str">
        <f t="shared" si="9"/>
        <v>S</v>
      </c>
      <c r="EM7" s="177" t="str">
        <f t="shared" si="9"/>
        <v>D</v>
      </c>
      <c r="EN7" s="174" t="str">
        <f t="shared" si="9"/>
        <v>L</v>
      </c>
      <c r="EO7" s="175" t="str">
        <f t="shared" si="9"/>
        <v>M</v>
      </c>
      <c r="EP7" s="175" t="str">
        <f t="shared" si="9"/>
        <v>M</v>
      </c>
      <c r="EQ7" s="175" t="str">
        <f t="shared" si="9"/>
        <v>J</v>
      </c>
      <c r="ER7" s="175" t="str">
        <f t="shared" si="9"/>
        <v>V</v>
      </c>
      <c r="ES7" s="176" t="str">
        <f t="shared" si="9"/>
        <v>S</v>
      </c>
      <c r="ET7" s="177" t="str">
        <f t="shared" si="9"/>
        <v>D</v>
      </c>
      <c r="EU7" s="174" t="str">
        <f t="shared" si="9"/>
        <v>L</v>
      </c>
      <c r="EV7" s="175" t="str">
        <f t="shared" si="9"/>
        <v>M</v>
      </c>
      <c r="EW7" s="175" t="str">
        <f t="shared" si="9"/>
        <v>M</v>
      </c>
      <c r="EX7" s="175" t="str">
        <f t="shared" si="9"/>
        <v>J</v>
      </c>
      <c r="EY7" s="175" t="str">
        <f t="shared" si="9"/>
        <v>V</v>
      </c>
      <c r="EZ7" s="176" t="str">
        <f t="shared" si="9"/>
        <v>S</v>
      </c>
      <c r="FA7" s="177" t="str">
        <f t="shared" si="9"/>
        <v>D</v>
      </c>
      <c r="FB7" s="174" t="str">
        <f t="shared" si="9"/>
        <v>L</v>
      </c>
      <c r="FC7" s="175" t="str">
        <f t="shared" si="9"/>
        <v>M</v>
      </c>
      <c r="FD7" s="175" t="str">
        <f t="shared" si="9"/>
        <v>M</v>
      </c>
      <c r="FE7" s="175" t="str">
        <f t="shared" si="9"/>
        <v>J</v>
      </c>
      <c r="FF7" s="175" t="str">
        <f t="shared" si="9"/>
        <v>V</v>
      </c>
      <c r="FG7" s="176" t="str">
        <f t="shared" si="9"/>
        <v>S</v>
      </c>
      <c r="FH7" s="177" t="str">
        <f t="shared" si="9"/>
        <v>D</v>
      </c>
      <c r="FI7" s="174" t="str">
        <f t="shared" si="9"/>
        <v>L</v>
      </c>
      <c r="FJ7" s="175" t="str">
        <f t="shared" si="9"/>
        <v>M</v>
      </c>
      <c r="FK7" s="175" t="str">
        <f t="shared" si="9"/>
        <v>M</v>
      </c>
      <c r="FL7" s="175" t="str">
        <f t="shared" si="9"/>
        <v>J</v>
      </c>
      <c r="FM7" s="175" t="str">
        <f t="shared" si="9"/>
        <v>V</v>
      </c>
      <c r="FN7" s="176" t="str">
        <f t="shared" si="9"/>
        <v>S</v>
      </c>
      <c r="FO7" s="177" t="str">
        <f t="shared" ref="FO7" si="10">CHOOSE(WEEKDAY(FO6,1),"D","L","M","M","J","V","S")</f>
        <v>D</v>
      </c>
      <c r="FP7" s="161"/>
    </row>
    <row r="8" spans="1:172" s="153" customFormat="1" ht="17.25" customHeight="1">
      <c r="A8" s="208">
        <v>1</v>
      </c>
      <c r="B8" s="209" t="s">
        <v>229</v>
      </c>
      <c r="C8" s="180" t="s">
        <v>16</v>
      </c>
      <c r="D8" s="181"/>
      <c r="E8" s="182">
        <f>C4</f>
        <v>44251</v>
      </c>
      <c r="F8" s="183">
        <f t="shared" ref="F8:F23" si="11">IF(ISBLANK(E8)," - ",IF(G8=0,E8,E8+G8-1))</f>
        <v>44271</v>
      </c>
      <c r="G8" s="184">
        <f>SUM(G9:G17)</f>
        <v>21</v>
      </c>
      <c r="H8" s="185">
        <v>0</v>
      </c>
      <c r="I8" s="186">
        <f t="shared" ref="I8:I23" si="12">IF(OR(F8=0,E8=0)," - ",NETWORKDAYS(E8,F8))</f>
        <v>15</v>
      </c>
      <c r="J8" s="187"/>
      <c r="K8" s="188"/>
      <c r="L8" s="188"/>
      <c r="M8" s="188"/>
      <c r="N8" s="188"/>
      <c r="O8" s="188"/>
      <c r="P8" s="189"/>
      <c r="Q8" s="189"/>
      <c r="R8" s="188"/>
      <c r="S8" s="188"/>
      <c r="T8" s="188"/>
      <c r="U8" s="188"/>
      <c r="V8" s="188"/>
      <c r="W8" s="189"/>
      <c r="X8" s="189"/>
      <c r="Y8" s="188"/>
      <c r="Z8" s="188"/>
      <c r="AA8" s="188"/>
      <c r="AB8" s="188"/>
      <c r="AC8" s="188"/>
      <c r="AD8" s="189"/>
      <c r="AE8" s="189"/>
      <c r="AF8" s="188"/>
      <c r="AG8" s="188"/>
      <c r="AH8" s="188"/>
      <c r="AI8" s="188"/>
      <c r="AJ8" s="188"/>
      <c r="AK8" s="189"/>
      <c r="AL8" s="189"/>
      <c r="AM8" s="188"/>
      <c r="AN8" s="188"/>
      <c r="AO8" s="188"/>
      <c r="AP8" s="188"/>
      <c r="AQ8" s="188"/>
      <c r="AR8" s="189"/>
      <c r="AS8" s="189"/>
      <c r="AT8" s="188"/>
      <c r="AU8" s="188"/>
      <c r="AV8" s="188"/>
      <c r="AW8" s="188"/>
      <c r="AX8" s="188"/>
      <c r="AY8" s="189"/>
      <c r="AZ8" s="189"/>
      <c r="BA8" s="188"/>
      <c r="BB8" s="188"/>
      <c r="BC8" s="188"/>
      <c r="BD8" s="188"/>
      <c r="BE8" s="188"/>
      <c r="BF8" s="189"/>
      <c r="BG8" s="189"/>
      <c r="BH8" s="188"/>
      <c r="BI8" s="188"/>
      <c r="BJ8" s="188"/>
      <c r="BK8" s="188"/>
      <c r="BL8" s="188"/>
      <c r="BM8" s="189"/>
      <c r="BN8" s="189"/>
      <c r="BO8" s="188"/>
      <c r="BP8" s="188"/>
      <c r="BQ8" s="188"/>
      <c r="BR8" s="188"/>
      <c r="BS8" s="188"/>
      <c r="BT8" s="189"/>
      <c r="BU8" s="189"/>
      <c r="BV8" s="188"/>
      <c r="BW8" s="188"/>
      <c r="BX8" s="188"/>
      <c r="BY8" s="188"/>
      <c r="BZ8" s="188"/>
      <c r="CA8" s="189"/>
      <c r="CB8" s="189"/>
      <c r="CC8" s="188"/>
      <c r="CD8" s="188"/>
      <c r="CE8" s="188"/>
      <c r="CF8" s="188"/>
      <c r="CG8" s="188"/>
      <c r="CH8" s="189"/>
      <c r="CI8" s="189"/>
      <c r="CJ8" s="188"/>
      <c r="CK8" s="188"/>
      <c r="CL8" s="188"/>
      <c r="CM8" s="188"/>
      <c r="CN8" s="188"/>
      <c r="CO8" s="189"/>
      <c r="CP8" s="189"/>
      <c r="CQ8" s="188"/>
      <c r="CR8" s="188"/>
      <c r="CS8" s="188"/>
      <c r="CT8" s="188"/>
      <c r="CU8" s="188"/>
      <c r="CV8" s="189"/>
      <c r="CW8" s="189"/>
      <c r="CX8" s="188"/>
      <c r="CY8" s="188"/>
      <c r="CZ8" s="188"/>
      <c r="DA8" s="188"/>
      <c r="DB8" s="188"/>
      <c r="DC8" s="189"/>
      <c r="DD8" s="189"/>
      <c r="DE8" s="188"/>
      <c r="DF8" s="188"/>
      <c r="DG8" s="188"/>
      <c r="DH8" s="188"/>
      <c r="DI8" s="188"/>
      <c r="DJ8" s="189"/>
      <c r="DK8" s="189"/>
      <c r="DL8" s="188"/>
      <c r="DM8" s="188"/>
      <c r="DN8" s="188"/>
      <c r="DO8" s="188"/>
      <c r="DP8" s="188"/>
      <c r="DQ8" s="189"/>
      <c r="DR8" s="189"/>
      <c r="DS8" s="188"/>
      <c r="DT8" s="188"/>
      <c r="DU8" s="188"/>
      <c r="DV8" s="188"/>
      <c r="DW8" s="188"/>
      <c r="DX8" s="189"/>
      <c r="DY8" s="189"/>
      <c r="DZ8" s="188"/>
      <c r="EA8" s="188"/>
      <c r="EB8" s="188"/>
      <c r="EC8" s="188"/>
      <c r="ED8" s="188"/>
      <c r="EE8" s="189"/>
      <c r="EF8" s="189"/>
      <c r="EG8" s="188"/>
      <c r="EH8" s="188"/>
      <c r="EI8" s="188"/>
      <c r="EJ8" s="188"/>
      <c r="EK8" s="188"/>
      <c r="EL8" s="189"/>
      <c r="EM8" s="189"/>
      <c r="EN8" s="188"/>
      <c r="EO8" s="188"/>
      <c r="EP8" s="188"/>
      <c r="EQ8" s="188"/>
      <c r="ER8" s="188"/>
      <c r="ES8" s="189"/>
      <c r="ET8" s="189"/>
      <c r="EU8" s="188"/>
      <c r="EV8" s="188"/>
      <c r="EW8" s="188"/>
      <c r="EX8" s="188"/>
      <c r="EY8" s="188"/>
      <c r="EZ8" s="189"/>
      <c r="FA8" s="189"/>
      <c r="FB8" s="188"/>
      <c r="FC8" s="188"/>
      <c r="FD8" s="188"/>
      <c r="FE8" s="188"/>
      <c r="FF8" s="188"/>
      <c r="FG8" s="189"/>
      <c r="FH8" s="189"/>
      <c r="FI8" s="188"/>
      <c r="FJ8" s="188"/>
      <c r="FK8" s="188"/>
      <c r="FL8" s="188"/>
      <c r="FM8" s="188"/>
      <c r="FN8" s="189"/>
      <c r="FO8" s="189"/>
      <c r="FP8" s="190"/>
    </row>
    <row r="9" spans="1:172" s="153" customFormat="1" ht="18">
      <c r="A9" s="208" t="s">
        <v>208</v>
      </c>
      <c r="B9" s="191" t="s">
        <v>230</v>
      </c>
      <c r="C9" s="62" t="s">
        <v>16</v>
      </c>
      <c r="D9" s="191"/>
      <c r="E9" s="192">
        <f>E8</f>
        <v>44251</v>
      </c>
      <c r="F9" s="193">
        <f t="shared" si="11"/>
        <v>44255</v>
      </c>
      <c r="G9" s="194">
        <v>5</v>
      </c>
      <c r="H9" s="195">
        <v>0</v>
      </c>
      <c r="I9" s="196">
        <f t="shared" si="12"/>
        <v>3</v>
      </c>
      <c r="J9" s="197"/>
      <c r="K9" s="65"/>
      <c r="L9" s="65"/>
      <c r="M9" s="65"/>
      <c r="N9" s="65"/>
      <c r="O9" s="65"/>
      <c r="P9" s="198"/>
      <c r="Q9" s="198"/>
      <c r="R9" s="65"/>
      <c r="S9" s="65"/>
      <c r="T9" s="65"/>
      <c r="U9" s="65"/>
      <c r="V9" s="65"/>
      <c r="W9" s="198"/>
      <c r="X9" s="198"/>
      <c r="Y9" s="65"/>
      <c r="Z9" s="65"/>
      <c r="AA9" s="65"/>
      <c r="AB9" s="65"/>
      <c r="AC9" s="65"/>
      <c r="AD9" s="198"/>
      <c r="AE9" s="198"/>
      <c r="AF9" s="65"/>
      <c r="AG9" s="65"/>
      <c r="AH9" s="65"/>
      <c r="AI9" s="65"/>
      <c r="AJ9" s="65"/>
      <c r="AK9" s="198"/>
      <c r="AL9" s="198"/>
      <c r="AM9" s="65"/>
      <c r="AN9" s="65"/>
      <c r="AO9" s="65"/>
      <c r="AP9" s="65"/>
      <c r="AQ9" s="65"/>
      <c r="AR9" s="198"/>
      <c r="AS9" s="198"/>
      <c r="AT9" s="65"/>
      <c r="AU9" s="65"/>
      <c r="AV9" s="65"/>
      <c r="AW9" s="65"/>
      <c r="AX9" s="65"/>
      <c r="AY9" s="198"/>
      <c r="AZ9" s="198"/>
      <c r="BA9" s="65"/>
      <c r="BB9" s="65"/>
      <c r="BC9" s="65"/>
      <c r="BD9" s="65"/>
      <c r="BE9" s="65"/>
      <c r="BF9" s="198"/>
      <c r="BG9" s="198"/>
      <c r="BH9" s="65"/>
      <c r="BI9" s="65"/>
      <c r="BJ9" s="65"/>
      <c r="BK9" s="65"/>
      <c r="BL9" s="65"/>
      <c r="BM9" s="198"/>
      <c r="BN9" s="198"/>
      <c r="BO9" s="65"/>
      <c r="BP9" s="65"/>
      <c r="BQ9" s="65"/>
      <c r="BR9" s="65"/>
      <c r="BS9" s="65"/>
      <c r="BT9" s="198"/>
      <c r="BU9" s="198"/>
      <c r="BV9" s="65"/>
      <c r="BW9" s="65"/>
      <c r="BX9" s="65"/>
      <c r="BY9" s="65"/>
      <c r="BZ9" s="65"/>
      <c r="CA9" s="198"/>
      <c r="CB9" s="198"/>
      <c r="CC9" s="65"/>
      <c r="CD9" s="65"/>
      <c r="CE9" s="65"/>
      <c r="CF9" s="65"/>
      <c r="CG9" s="65"/>
      <c r="CH9" s="198"/>
      <c r="CI9" s="198"/>
      <c r="CJ9" s="65"/>
      <c r="CK9" s="65"/>
      <c r="CL9" s="65"/>
      <c r="CM9" s="65"/>
      <c r="CN9" s="65"/>
      <c r="CO9" s="198"/>
      <c r="CP9" s="198"/>
      <c r="CQ9" s="65"/>
      <c r="CR9" s="65"/>
      <c r="CS9" s="65"/>
      <c r="CT9" s="65"/>
      <c r="CU9" s="65"/>
      <c r="CV9" s="198"/>
      <c r="CW9" s="198"/>
      <c r="CX9" s="65"/>
      <c r="CY9" s="65"/>
      <c r="CZ9" s="65"/>
      <c r="DA9" s="65"/>
      <c r="DB9" s="65"/>
      <c r="DC9" s="198"/>
      <c r="DD9" s="198"/>
      <c r="DE9" s="65"/>
      <c r="DF9" s="65"/>
      <c r="DG9" s="65"/>
      <c r="DH9" s="65"/>
      <c r="DI9" s="65"/>
      <c r="DJ9" s="198"/>
      <c r="DK9" s="198"/>
      <c r="DL9" s="65"/>
      <c r="DM9" s="65"/>
      <c r="DN9" s="65"/>
      <c r="DO9" s="65"/>
      <c r="DP9" s="65"/>
      <c r="DQ9" s="198"/>
      <c r="DR9" s="198"/>
      <c r="DS9" s="65"/>
      <c r="DT9" s="65"/>
      <c r="DU9" s="65"/>
      <c r="DV9" s="65"/>
      <c r="DW9" s="65"/>
      <c r="DX9" s="198"/>
      <c r="DY9" s="198"/>
      <c r="DZ9" s="65"/>
      <c r="EA9" s="65"/>
      <c r="EB9" s="65"/>
      <c r="EC9" s="65"/>
      <c r="ED9" s="65"/>
      <c r="EE9" s="198"/>
      <c r="EF9" s="198"/>
      <c r="EG9" s="65"/>
      <c r="EH9" s="65"/>
      <c r="EI9" s="65"/>
      <c r="EJ9" s="65"/>
      <c r="EK9" s="65"/>
      <c r="EL9" s="198"/>
      <c r="EM9" s="198"/>
      <c r="EN9" s="65"/>
      <c r="EO9" s="65"/>
      <c r="EP9" s="65"/>
      <c r="EQ9" s="65"/>
      <c r="ER9" s="65"/>
      <c r="ES9" s="198"/>
      <c r="ET9" s="198"/>
      <c r="EU9" s="65"/>
      <c r="EV9" s="65"/>
      <c r="EW9" s="65"/>
      <c r="EX9" s="65"/>
      <c r="EY9" s="65"/>
      <c r="EZ9" s="198"/>
      <c r="FA9" s="198"/>
      <c r="FB9" s="65"/>
      <c r="FC9" s="65"/>
      <c r="FD9" s="65"/>
      <c r="FE9" s="65"/>
      <c r="FF9" s="65"/>
      <c r="FG9" s="198"/>
      <c r="FH9" s="198"/>
      <c r="FI9" s="65"/>
      <c r="FJ9" s="65"/>
      <c r="FK9" s="65"/>
      <c r="FL9" s="65"/>
      <c r="FM9" s="65"/>
      <c r="FN9" s="198"/>
      <c r="FO9" s="198"/>
      <c r="FP9" s="62"/>
    </row>
    <row r="10" spans="1:172" s="153" customFormat="1" ht="17.25" customHeight="1">
      <c r="A10" s="208" t="s">
        <v>18</v>
      </c>
      <c r="B10" s="191" t="s">
        <v>231</v>
      </c>
      <c r="C10" s="62" t="s">
        <v>16</v>
      </c>
      <c r="D10" s="191"/>
      <c r="E10" s="192">
        <f t="shared" ref="E10:E18" si="13">F9</f>
        <v>44255</v>
      </c>
      <c r="F10" s="193">
        <f t="shared" si="11"/>
        <v>44255</v>
      </c>
      <c r="G10" s="194">
        <v>1</v>
      </c>
      <c r="H10" s="195">
        <v>0</v>
      </c>
      <c r="I10" s="196">
        <f t="shared" si="12"/>
        <v>0</v>
      </c>
      <c r="J10" s="197"/>
      <c r="K10" s="65"/>
      <c r="L10" s="65"/>
      <c r="M10" s="65"/>
      <c r="N10" s="65"/>
      <c r="O10" s="65"/>
      <c r="P10" s="198"/>
      <c r="Q10" s="198"/>
      <c r="R10" s="65"/>
      <c r="S10" s="65"/>
      <c r="T10" s="65"/>
      <c r="U10" s="65"/>
      <c r="V10" s="65"/>
      <c r="W10" s="198"/>
      <c r="X10" s="198"/>
      <c r="Y10" s="65"/>
      <c r="Z10" s="65"/>
      <c r="AA10" s="65"/>
      <c r="AB10" s="65"/>
      <c r="AC10" s="65"/>
      <c r="AD10" s="198"/>
      <c r="AE10" s="198"/>
      <c r="AF10" s="65"/>
      <c r="AG10" s="65"/>
      <c r="AH10" s="65"/>
      <c r="AI10" s="65"/>
      <c r="AJ10" s="65"/>
      <c r="AK10" s="198"/>
      <c r="AL10" s="198"/>
      <c r="AM10" s="65"/>
      <c r="AN10" s="65"/>
      <c r="AO10" s="65"/>
      <c r="AP10" s="65"/>
      <c r="AQ10" s="65"/>
      <c r="AR10" s="198"/>
      <c r="AS10" s="198"/>
      <c r="AT10" s="65"/>
      <c r="AU10" s="65"/>
      <c r="AV10" s="65"/>
      <c r="AW10" s="65"/>
      <c r="AX10" s="65"/>
      <c r="AY10" s="198"/>
      <c r="AZ10" s="198"/>
      <c r="BA10" s="65"/>
      <c r="BB10" s="65"/>
      <c r="BC10" s="65"/>
      <c r="BD10" s="65"/>
      <c r="BE10" s="65"/>
      <c r="BF10" s="198"/>
      <c r="BG10" s="198"/>
      <c r="BH10" s="65"/>
      <c r="BI10" s="65"/>
      <c r="BJ10" s="65"/>
      <c r="BK10" s="65"/>
      <c r="BL10" s="65"/>
      <c r="BM10" s="198"/>
      <c r="BN10" s="198"/>
      <c r="BO10" s="65"/>
      <c r="BP10" s="65"/>
      <c r="BQ10" s="65"/>
      <c r="BR10" s="65"/>
      <c r="BS10" s="65"/>
      <c r="BT10" s="198"/>
      <c r="BU10" s="198"/>
      <c r="BV10" s="65"/>
      <c r="BW10" s="65"/>
      <c r="BX10" s="65"/>
      <c r="BY10" s="65"/>
      <c r="BZ10" s="65"/>
      <c r="CA10" s="198"/>
      <c r="CB10" s="198"/>
      <c r="CC10" s="65"/>
      <c r="CD10" s="65"/>
      <c r="CE10" s="65"/>
      <c r="CF10" s="65"/>
      <c r="CG10" s="65"/>
      <c r="CH10" s="198"/>
      <c r="CI10" s="198"/>
      <c r="CJ10" s="65"/>
      <c r="CK10" s="65"/>
      <c r="CL10" s="65"/>
      <c r="CM10" s="65"/>
      <c r="CN10" s="65"/>
      <c r="CO10" s="198"/>
      <c r="CP10" s="198"/>
      <c r="CQ10" s="65"/>
      <c r="CR10" s="65"/>
      <c r="CS10" s="65"/>
      <c r="CT10" s="65"/>
      <c r="CU10" s="65"/>
      <c r="CV10" s="198"/>
      <c r="CW10" s="198"/>
      <c r="CX10" s="65"/>
      <c r="CY10" s="65"/>
      <c r="CZ10" s="65"/>
      <c r="DA10" s="65"/>
      <c r="DB10" s="65"/>
      <c r="DC10" s="198"/>
      <c r="DD10" s="198"/>
      <c r="DE10" s="65"/>
      <c r="DF10" s="65"/>
      <c r="DG10" s="65"/>
      <c r="DH10" s="65"/>
      <c r="DI10" s="65"/>
      <c r="DJ10" s="198"/>
      <c r="DK10" s="198"/>
      <c r="DL10" s="65"/>
      <c r="DM10" s="65"/>
      <c r="DN10" s="65"/>
      <c r="DO10" s="65"/>
      <c r="DP10" s="65"/>
      <c r="DQ10" s="198"/>
      <c r="DR10" s="198"/>
      <c r="DS10" s="65"/>
      <c r="DT10" s="65"/>
      <c r="DU10" s="65"/>
      <c r="DV10" s="65"/>
      <c r="DW10" s="65"/>
      <c r="DX10" s="198"/>
      <c r="DY10" s="198"/>
      <c r="DZ10" s="65"/>
      <c r="EA10" s="65"/>
      <c r="EB10" s="65"/>
      <c r="EC10" s="65"/>
      <c r="ED10" s="65"/>
      <c r="EE10" s="198"/>
      <c r="EF10" s="198"/>
      <c r="EG10" s="65"/>
      <c r="EH10" s="65"/>
      <c r="EI10" s="65"/>
      <c r="EJ10" s="65"/>
      <c r="EK10" s="65"/>
      <c r="EL10" s="198"/>
      <c r="EM10" s="198"/>
      <c r="EN10" s="65"/>
      <c r="EO10" s="65"/>
      <c r="EP10" s="65"/>
      <c r="EQ10" s="65"/>
      <c r="ER10" s="65"/>
      <c r="ES10" s="198"/>
      <c r="ET10" s="198"/>
      <c r="EU10" s="65"/>
      <c r="EV10" s="65"/>
      <c r="EW10" s="65"/>
      <c r="EX10" s="65"/>
      <c r="EY10" s="65"/>
      <c r="EZ10" s="198"/>
      <c r="FA10" s="198"/>
      <c r="FB10" s="65"/>
      <c r="FC10" s="65"/>
      <c r="FD10" s="65"/>
      <c r="FE10" s="65"/>
      <c r="FF10" s="65"/>
      <c r="FG10" s="198"/>
      <c r="FH10" s="198"/>
      <c r="FI10" s="65"/>
      <c r="FJ10" s="65"/>
      <c r="FK10" s="65"/>
      <c r="FL10" s="65"/>
      <c r="FM10" s="65"/>
      <c r="FN10" s="198"/>
      <c r="FO10" s="198"/>
      <c r="FP10" s="62"/>
    </row>
    <row r="11" spans="1:172" s="153" customFormat="1" ht="17.25" customHeight="1">
      <c r="A11" s="208" t="s">
        <v>22</v>
      </c>
      <c r="B11" s="191" t="s">
        <v>232</v>
      </c>
      <c r="C11" s="62" t="s">
        <v>16</v>
      </c>
      <c r="D11" s="191"/>
      <c r="E11" s="192">
        <f t="shared" si="13"/>
        <v>44255</v>
      </c>
      <c r="F11" s="193">
        <f t="shared" si="11"/>
        <v>44256</v>
      </c>
      <c r="G11" s="194">
        <v>2</v>
      </c>
      <c r="H11" s="195">
        <v>0</v>
      </c>
      <c r="I11" s="196">
        <f t="shared" si="12"/>
        <v>1</v>
      </c>
      <c r="J11" s="197"/>
      <c r="K11" s="65"/>
      <c r="L11" s="65"/>
      <c r="M11" s="65"/>
      <c r="N11" s="65"/>
      <c r="O11" s="65"/>
      <c r="P11" s="198"/>
      <c r="Q11" s="198"/>
      <c r="R11" s="65"/>
      <c r="S11" s="65"/>
      <c r="T11" s="65"/>
      <c r="U11" s="65"/>
      <c r="V11" s="65"/>
      <c r="W11" s="198"/>
      <c r="X11" s="198"/>
      <c r="Y11" s="65"/>
      <c r="Z11" s="65"/>
      <c r="AA11" s="65"/>
      <c r="AB11" s="65"/>
      <c r="AC11" s="65"/>
      <c r="AD11" s="198"/>
      <c r="AE11" s="198"/>
      <c r="AF11" s="65"/>
      <c r="AG11" s="65"/>
      <c r="AH11" s="65"/>
      <c r="AI11" s="65"/>
      <c r="AJ11" s="65"/>
      <c r="AK11" s="198"/>
      <c r="AL11" s="198"/>
      <c r="AM11" s="65"/>
      <c r="AN11" s="65"/>
      <c r="AO11" s="65"/>
      <c r="AP11" s="65"/>
      <c r="AQ11" s="65"/>
      <c r="AR11" s="198"/>
      <c r="AS11" s="198"/>
      <c r="AT11" s="65"/>
      <c r="AU11" s="65"/>
      <c r="AV11" s="65"/>
      <c r="AW11" s="65"/>
      <c r="AX11" s="65"/>
      <c r="AY11" s="198"/>
      <c r="AZ11" s="198"/>
      <c r="BA11" s="65"/>
      <c r="BB11" s="65"/>
      <c r="BC11" s="65"/>
      <c r="BD11" s="65"/>
      <c r="BE11" s="65"/>
      <c r="BF11" s="198"/>
      <c r="BG11" s="198"/>
      <c r="BH11" s="65"/>
      <c r="BI11" s="65"/>
      <c r="BJ11" s="65"/>
      <c r="BK11" s="65"/>
      <c r="BL11" s="65"/>
      <c r="BM11" s="198"/>
      <c r="BN11" s="198"/>
      <c r="BO11" s="65"/>
      <c r="BP11" s="65"/>
      <c r="BQ11" s="65"/>
      <c r="BR11" s="65"/>
      <c r="BS11" s="65"/>
      <c r="BT11" s="198"/>
      <c r="BU11" s="198"/>
      <c r="BV11" s="65"/>
      <c r="BW11" s="65"/>
      <c r="BX11" s="65"/>
      <c r="BY11" s="65"/>
      <c r="BZ11" s="65"/>
      <c r="CA11" s="198"/>
      <c r="CB11" s="198"/>
      <c r="CC11" s="65"/>
      <c r="CD11" s="65"/>
      <c r="CE11" s="65"/>
      <c r="CF11" s="65"/>
      <c r="CG11" s="65"/>
      <c r="CH11" s="198"/>
      <c r="CI11" s="198"/>
      <c r="CJ11" s="65"/>
      <c r="CK11" s="65"/>
      <c r="CL11" s="65"/>
      <c r="CM11" s="65"/>
      <c r="CN11" s="65"/>
      <c r="CO11" s="198"/>
      <c r="CP11" s="198"/>
      <c r="CQ11" s="65"/>
      <c r="CR11" s="65"/>
      <c r="CS11" s="65"/>
      <c r="CT11" s="65"/>
      <c r="CU11" s="65"/>
      <c r="CV11" s="198"/>
      <c r="CW11" s="198"/>
      <c r="CX11" s="65"/>
      <c r="CY11" s="65"/>
      <c r="CZ11" s="65"/>
      <c r="DA11" s="65"/>
      <c r="DB11" s="65"/>
      <c r="DC11" s="198"/>
      <c r="DD11" s="198"/>
      <c r="DE11" s="65"/>
      <c r="DF11" s="65"/>
      <c r="DG11" s="65"/>
      <c r="DH11" s="65"/>
      <c r="DI11" s="65"/>
      <c r="DJ11" s="198"/>
      <c r="DK11" s="198"/>
      <c r="DL11" s="65"/>
      <c r="DM11" s="65"/>
      <c r="DN11" s="65"/>
      <c r="DO11" s="65"/>
      <c r="DP11" s="65"/>
      <c r="DQ11" s="198"/>
      <c r="DR11" s="198"/>
      <c r="DS11" s="65"/>
      <c r="DT11" s="65"/>
      <c r="DU11" s="65"/>
      <c r="DV11" s="65"/>
      <c r="DW11" s="65"/>
      <c r="DX11" s="198"/>
      <c r="DY11" s="198"/>
      <c r="DZ11" s="65"/>
      <c r="EA11" s="65"/>
      <c r="EB11" s="65"/>
      <c r="EC11" s="65"/>
      <c r="ED11" s="65"/>
      <c r="EE11" s="198"/>
      <c r="EF11" s="198"/>
      <c r="EG11" s="65"/>
      <c r="EH11" s="65"/>
      <c r="EI11" s="65"/>
      <c r="EJ11" s="65"/>
      <c r="EK11" s="65"/>
      <c r="EL11" s="198"/>
      <c r="EM11" s="198"/>
      <c r="EN11" s="65"/>
      <c r="EO11" s="65"/>
      <c r="EP11" s="65"/>
      <c r="EQ11" s="65"/>
      <c r="ER11" s="65"/>
      <c r="ES11" s="198"/>
      <c r="ET11" s="198"/>
      <c r="EU11" s="65"/>
      <c r="EV11" s="65"/>
      <c r="EW11" s="65"/>
      <c r="EX11" s="65"/>
      <c r="EY11" s="65"/>
      <c r="EZ11" s="198"/>
      <c r="FA11" s="198"/>
      <c r="FB11" s="65"/>
      <c r="FC11" s="65"/>
      <c r="FD11" s="65"/>
      <c r="FE11" s="65"/>
      <c r="FF11" s="65"/>
      <c r="FG11" s="198"/>
      <c r="FH11" s="198"/>
      <c r="FI11" s="65"/>
      <c r="FJ11" s="65"/>
      <c r="FK11" s="65"/>
      <c r="FL11" s="65"/>
      <c r="FM11" s="65"/>
      <c r="FN11" s="198"/>
      <c r="FO11" s="198"/>
      <c r="FP11" s="62"/>
    </row>
    <row r="12" spans="1:172" s="153" customFormat="1" ht="17.25" customHeight="1">
      <c r="A12" s="208" t="s">
        <v>212</v>
      </c>
      <c r="B12" s="191" t="s">
        <v>233</v>
      </c>
      <c r="C12" s="62" t="s">
        <v>16</v>
      </c>
      <c r="D12" s="191"/>
      <c r="E12" s="192">
        <f t="shared" si="13"/>
        <v>44256</v>
      </c>
      <c r="F12" s="193">
        <f t="shared" si="11"/>
        <v>44257</v>
      </c>
      <c r="G12" s="194">
        <v>2</v>
      </c>
      <c r="H12" s="195">
        <v>0</v>
      </c>
      <c r="I12" s="196">
        <f t="shared" si="12"/>
        <v>2</v>
      </c>
      <c r="J12" s="197"/>
      <c r="K12" s="65"/>
      <c r="L12" s="65"/>
      <c r="M12" s="65"/>
      <c r="N12" s="65"/>
      <c r="O12" s="65"/>
      <c r="P12" s="198"/>
      <c r="Q12" s="198"/>
      <c r="R12" s="65"/>
      <c r="S12" s="65"/>
      <c r="T12" s="65"/>
      <c r="U12" s="65"/>
      <c r="V12" s="65"/>
      <c r="W12" s="198"/>
      <c r="X12" s="198"/>
      <c r="Y12" s="65"/>
      <c r="Z12" s="65"/>
      <c r="AA12" s="65"/>
      <c r="AB12" s="65"/>
      <c r="AC12" s="65"/>
      <c r="AD12" s="198"/>
      <c r="AE12" s="198"/>
      <c r="AF12" s="65"/>
      <c r="AG12" s="65"/>
      <c r="AH12" s="65"/>
      <c r="AI12" s="65"/>
      <c r="AJ12" s="65"/>
      <c r="AK12" s="198"/>
      <c r="AL12" s="198"/>
      <c r="AM12" s="65"/>
      <c r="AN12" s="65"/>
      <c r="AO12" s="65"/>
      <c r="AP12" s="65"/>
      <c r="AQ12" s="65"/>
      <c r="AR12" s="198"/>
      <c r="AS12" s="198"/>
      <c r="AT12" s="65"/>
      <c r="AU12" s="65"/>
      <c r="AV12" s="65"/>
      <c r="AW12" s="65"/>
      <c r="AX12" s="65"/>
      <c r="AY12" s="198"/>
      <c r="AZ12" s="198"/>
      <c r="BA12" s="65"/>
      <c r="BB12" s="65"/>
      <c r="BC12" s="65"/>
      <c r="BD12" s="65"/>
      <c r="BE12" s="65"/>
      <c r="BF12" s="198"/>
      <c r="BG12" s="198"/>
      <c r="BH12" s="65"/>
      <c r="BI12" s="65"/>
      <c r="BJ12" s="65"/>
      <c r="BK12" s="65"/>
      <c r="BL12" s="65"/>
      <c r="BM12" s="198"/>
      <c r="BN12" s="198"/>
      <c r="BO12" s="65"/>
      <c r="BP12" s="65"/>
      <c r="BQ12" s="65"/>
      <c r="BR12" s="65"/>
      <c r="BS12" s="65"/>
      <c r="BT12" s="198"/>
      <c r="BU12" s="198"/>
      <c r="BV12" s="65"/>
      <c r="BW12" s="65"/>
      <c r="BX12" s="65"/>
      <c r="BY12" s="65"/>
      <c r="BZ12" s="65"/>
      <c r="CA12" s="198"/>
      <c r="CB12" s="198"/>
      <c r="CC12" s="65"/>
      <c r="CD12" s="65"/>
      <c r="CE12" s="65"/>
      <c r="CF12" s="65"/>
      <c r="CG12" s="65"/>
      <c r="CH12" s="198"/>
      <c r="CI12" s="198"/>
      <c r="CJ12" s="65"/>
      <c r="CK12" s="65"/>
      <c r="CL12" s="65"/>
      <c r="CM12" s="65"/>
      <c r="CN12" s="65"/>
      <c r="CO12" s="198"/>
      <c r="CP12" s="198"/>
      <c r="CQ12" s="65"/>
      <c r="CR12" s="65"/>
      <c r="CS12" s="65"/>
      <c r="CT12" s="65"/>
      <c r="CU12" s="65"/>
      <c r="CV12" s="198"/>
      <c r="CW12" s="198"/>
      <c r="CX12" s="65"/>
      <c r="CY12" s="65"/>
      <c r="CZ12" s="65"/>
      <c r="DA12" s="65"/>
      <c r="DB12" s="65"/>
      <c r="DC12" s="198"/>
      <c r="DD12" s="198"/>
      <c r="DE12" s="65"/>
      <c r="DF12" s="65"/>
      <c r="DG12" s="65"/>
      <c r="DH12" s="65"/>
      <c r="DI12" s="65"/>
      <c r="DJ12" s="198"/>
      <c r="DK12" s="198"/>
      <c r="DL12" s="65"/>
      <c r="DM12" s="65"/>
      <c r="DN12" s="65"/>
      <c r="DO12" s="65"/>
      <c r="DP12" s="65"/>
      <c r="DQ12" s="198"/>
      <c r="DR12" s="198"/>
      <c r="DS12" s="65"/>
      <c r="DT12" s="65"/>
      <c r="DU12" s="65"/>
      <c r="DV12" s="65"/>
      <c r="DW12" s="65"/>
      <c r="DX12" s="198"/>
      <c r="DY12" s="198"/>
      <c r="DZ12" s="65"/>
      <c r="EA12" s="65"/>
      <c r="EB12" s="65"/>
      <c r="EC12" s="65"/>
      <c r="ED12" s="65"/>
      <c r="EE12" s="198"/>
      <c r="EF12" s="198"/>
      <c r="EG12" s="65"/>
      <c r="EH12" s="65"/>
      <c r="EI12" s="65"/>
      <c r="EJ12" s="65"/>
      <c r="EK12" s="65"/>
      <c r="EL12" s="198"/>
      <c r="EM12" s="198"/>
      <c r="EN12" s="65"/>
      <c r="EO12" s="65"/>
      <c r="EP12" s="65"/>
      <c r="EQ12" s="65"/>
      <c r="ER12" s="65"/>
      <c r="ES12" s="198"/>
      <c r="ET12" s="198"/>
      <c r="EU12" s="65"/>
      <c r="EV12" s="65"/>
      <c r="EW12" s="65"/>
      <c r="EX12" s="65"/>
      <c r="EY12" s="65"/>
      <c r="EZ12" s="198"/>
      <c r="FA12" s="198"/>
      <c r="FB12" s="65"/>
      <c r="FC12" s="65"/>
      <c r="FD12" s="65"/>
      <c r="FE12" s="65"/>
      <c r="FF12" s="65"/>
      <c r="FG12" s="198"/>
      <c r="FH12" s="198"/>
      <c r="FI12" s="65"/>
      <c r="FJ12" s="65"/>
      <c r="FK12" s="65"/>
      <c r="FL12" s="65"/>
      <c r="FM12" s="65"/>
      <c r="FN12" s="198"/>
      <c r="FO12" s="198"/>
      <c r="FP12" s="62"/>
    </row>
    <row r="13" spans="1:172" s="153" customFormat="1" ht="17.25" customHeight="1">
      <c r="A13" s="208" t="s">
        <v>234</v>
      </c>
      <c r="B13" s="191" t="s">
        <v>235</v>
      </c>
      <c r="C13" s="62" t="s">
        <v>16</v>
      </c>
      <c r="D13" s="191"/>
      <c r="E13" s="192">
        <f t="shared" si="13"/>
        <v>44257</v>
      </c>
      <c r="F13" s="193">
        <f t="shared" si="11"/>
        <v>44258</v>
      </c>
      <c r="G13" s="194">
        <v>2</v>
      </c>
      <c r="H13" s="195">
        <v>0</v>
      </c>
      <c r="I13" s="196">
        <f t="shared" si="12"/>
        <v>2</v>
      </c>
      <c r="J13" s="197"/>
      <c r="K13" s="65"/>
      <c r="L13" s="65"/>
      <c r="M13" s="65"/>
      <c r="N13" s="65"/>
      <c r="O13" s="65"/>
      <c r="P13" s="198"/>
      <c r="Q13" s="198"/>
      <c r="R13" s="65"/>
      <c r="S13" s="65"/>
      <c r="T13" s="65"/>
      <c r="U13" s="65"/>
      <c r="V13" s="65"/>
      <c r="W13" s="198"/>
      <c r="X13" s="198"/>
      <c r="Y13" s="65"/>
      <c r="Z13" s="65"/>
      <c r="AA13" s="65"/>
      <c r="AB13" s="65"/>
      <c r="AC13" s="65"/>
      <c r="AD13" s="198"/>
      <c r="AE13" s="198"/>
      <c r="AF13" s="65"/>
      <c r="AG13" s="65"/>
      <c r="AH13" s="65"/>
      <c r="AI13" s="65"/>
      <c r="AJ13" s="65"/>
      <c r="AK13" s="198"/>
      <c r="AL13" s="198"/>
      <c r="AM13" s="65"/>
      <c r="AN13" s="65"/>
      <c r="AO13" s="65"/>
      <c r="AP13" s="65"/>
      <c r="AQ13" s="65"/>
      <c r="AR13" s="198"/>
      <c r="AS13" s="198"/>
      <c r="AT13" s="65"/>
      <c r="AU13" s="65"/>
      <c r="AV13" s="65"/>
      <c r="AW13" s="65"/>
      <c r="AX13" s="65"/>
      <c r="AY13" s="198"/>
      <c r="AZ13" s="198"/>
      <c r="BA13" s="65"/>
      <c r="BB13" s="65"/>
      <c r="BC13" s="65"/>
      <c r="BD13" s="65"/>
      <c r="BE13" s="65"/>
      <c r="BF13" s="198"/>
      <c r="BG13" s="198"/>
      <c r="BH13" s="65"/>
      <c r="BI13" s="65"/>
      <c r="BJ13" s="65"/>
      <c r="BK13" s="65"/>
      <c r="BL13" s="65"/>
      <c r="BM13" s="198"/>
      <c r="BN13" s="198"/>
      <c r="BO13" s="65"/>
      <c r="BP13" s="65"/>
      <c r="BQ13" s="65"/>
      <c r="BR13" s="65"/>
      <c r="BS13" s="65"/>
      <c r="BT13" s="198"/>
      <c r="BU13" s="198"/>
      <c r="BV13" s="65"/>
      <c r="BW13" s="65"/>
      <c r="BX13" s="65"/>
      <c r="BY13" s="65"/>
      <c r="BZ13" s="65"/>
      <c r="CA13" s="198"/>
      <c r="CB13" s="198"/>
      <c r="CC13" s="65"/>
      <c r="CD13" s="65"/>
      <c r="CE13" s="65"/>
      <c r="CF13" s="65"/>
      <c r="CG13" s="65"/>
      <c r="CH13" s="198"/>
      <c r="CI13" s="198"/>
      <c r="CJ13" s="65"/>
      <c r="CK13" s="65"/>
      <c r="CL13" s="65"/>
      <c r="CM13" s="65"/>
      <c r="CN13" s="65"/>
      <c r="CO13" s="198"/>
      <c r="CP13" s="198"/>
      <c r="CQ13" s="65"/>
      <c r="CR13" s="65"/>
      <c r="CS13" s="65"/>
      <c r="CT13" s="65"/>
      <c r="CU13" s="65"/>
      <c r="CV13" s="198"/>
      <c r="CW13" s="198"/>
      <c r="CX13" s="65"/>
      <c r="CY13" s="65"/>
      <c r="CZ13" s="65"/>
      <c r="DA13" s="65"/>
      <c r="DB13" s="65"/>
      <c r="DC13" s="198"/>
      <c r="DD13" s="198"/>
      <c r="DE13" s="65"/>
      <c r="DF13" s="65"/>
      <c r="DG13" s="65"/>
      <c r="DH13" s="65"/>
      <c r="DI13" s="65"/>
      <c r="DJ13" s="198"/>
      <c r="DK13" s="198"/>
      <c r="DL13" s="65"/>
      <c r="DM13" s="65"/>
      <c r="DN13" s="65"/>
      <c r="DO13" s="65"/>
      <c r="DP13" s="65"/>
      <c r="DQ13" s="198"/>
      <c r="DR13" s="198"/>
      <c r="DS13" s="65"/>
      <c r="DT13" s="65"/>
      <c r="DU13" s="65"/>
      <c r="DV13" s="65"/>
      <c r="DW13" s="65"/>
      <c r="DX13" s="198"/>
      <c r="DY13" s="198"/>
      <c r="DZ13" s="65"/>
      <c r="EA13" s="65"/>
      <c r="EB13" s="65"/>
      <c r="EC13" s="65"/>
      <c r="ED13" s="65"/>
      <c r="EE13" s="198"/>
      <c r="EF13" s="198"/>
      <c r="EG13" s="65"/>
      <c r="EH13" s="65"/>
      <c r="EI13" s="65"/>
      <c r="EJ13" s="65"/>
      <c r="EK13" s="65"/>
      <c r="EL13" s="198"/>
      <c r="EM13" s="198"/>
      <c r="EN13" s="65"/>
      <c r="EO13" s="65"/>
      <c r="EP13" s="65"/>
      <c r="EQ13" s="65"/>
      <c r="ER13" s="65"/>
      <c r="ES13" s="198"/>
      <c r="ET13" s="198"/>
      <c r="EU13" s="65"/>
      <c r="EV13" s="65"/>
      <c r="EW13" s="65"/>
      <c r="EX13" s="65"/>
      <c r="EY13" s="65"/>
      <c r="EZ13" s="198"/>
      <c r="FA13" s="198"/>
      <c r="FB13" s="65"/>
      <c r="FC13" s="65"/>
      <c r="FD13" s="65"/>
      <c r="FE13" s="65"/>
      <c r="FF13" s="65"/>
      <c r="FG13" s="198"/>
      <c r="FH13" s="198"/>
      <c r="FI13" s="65"/>
      <c r="FJ13" s="65"/>
      <c r="FK13" s="65"/>
      <c r="FL13" s="65"/>
      <c r="FM13" s="65"/>
      <c r="FN13" s="198"/>
      <c r="FO13" s="198"/>
      <c r="FP13" s="62"/>
    </row>
    <row r="14" spans="1:172" s="153" customFormat="1" ht="17.25" customHeight="1">
      <c r="A14" s="208" t="s">
        <v>236</v>
      </c>
      <c r="B14" s="191" t="s">
        <v>237</v>
      </c>
      <c r="C14" s="62" t="s">
        <v>16</v>
      </c>
      <c r="D14" s="191"/>
      <c r="E14" s="192">
        <f t="shared" si="13"/>
        <v>44258</v>
      </c>
      <c r="F14" s="193">
        <f t="shared" si="11"/>
        <v>44259</v>
      </c>
      <c r="G14" s="194">
        <v>2</v>
      </c>
      <c r="H14" s="195">
        <v>0</v>
      </c>
      <c r="I14" s="196">
        <f t="shared" si="12"/>
        <v>2</v>
      </c>
      <c r="J14" s="197"/>
      <c r="K14" s="65"/>
      <c r="L14" s="65"/>
      <c r="M14" s="65"/>
      <c r="N14" s="65"/>
      <c r="O14" s="65"/>
      <c r="P14" s="198"/>
      <c r="Q14" s="198"/>
      <c r="R14" s="65"/>
      <c r="S14" s="65"/>
      <c r="T14" s="65"/>
      <c r="U14" s="65"/>
      <c r="V14" s="65"/>
      <c r="W14" s="198"/>
      <c r="X14" s="198"/>
      <c r="Y14" s="65"/>
      <c r="Z14" s="65"/>
      <c r="AA14" s="65"/>
      <c r="AB14" s="65"/>
      <c r="AC14" s="65"/>
      <c r="AD14" s="198"/>
      <c r="AE14" s="198"/>
      <c r="AF14" s="65"/>
      <c r="AG14" s="65"/>
      <c r="AH14" s="65"/>
      <c r="AI14" s="65"/>
      <c r="AJ14" s="65"/>
      <c r="AK14" s="198"/>
      <c r="AL14" s="198"/>
      <c r="AM14" s="65"/>
      <c r="AN14" s="65"/>
      <c r="AO14" s="65"/>
      <c r="AP14" s="65"/>
      <c r="AQ14" s="65"/>
      <c r="AR14" s="198"/>
      <c r="AS14" s="198"/>
      <c r="AT14" s="65"/>
      <c r="AU14" s="65"/>
      <c r="AV14" s="65"/>
      <c r="AW14" s="65"/>
      <c r="AX14" s="65"/>
      <c r="AY14" s="198"/>
      <c r="AZ14" s="198"/>
      <c r="BA14" s="65"/>
      <c r="BB14" s="65"/>
      <c r="BC14" s="65"/>
      <c r="BD14" s="65"/>
      <c r="BE14" s="65"/>
      <c r="BF14" s="198"/>
      <c r="BG14" s="198"/>
      <c r="BH14" s="65"/>
      <c r="BI14" s="65"/>
      <c r="BJ14" s="65"/>
      <c r="BK14" s="65"/>
      <c r="BL14" s="65"/>
      <c r="BM14" s="198"/>
      <c r="BN14" s="198"/>
      <c r="BO14" s="65"/>
      <c r="BP14" s="65"/>
      <c r="BQ14" s="65"/>
      <c r="BR14" s="65"/>
      <c r="BS14" s="65"/>
      <c r="BT14" s="198"/>
      <c r="BU14" s="198"/>
      <c r="BV14" s="65"/>
      <c r="BW14" s="65"/>
      <c r="BX14" s="65"/>
      <c r="BY14" s="65"/>
      <c r="BZ14" s="65"/>
      <c r="CA14" s="198"/>
      <c r="CB14" s="198"/>
      <c r="CC14" s="65"/>
      <c r="CD14" s="65"/>
      <c r="CE14" s="65"/>
      <c r="CF14" s="65"/>
      <c r="CG14" s="65"/>
      <c r="CH14" s="198"/>
      <c r="CI14" s="198"/>
      <c r="CJ14" s="65"/>
      <c r="CK14" s="65"/>
      <c r="CL14" s="65"/>
      <c r="CM14" s="65"/>
      <c r="CN14" s="65"/>
      <c r="CO14" s="198"/>
      <c r="CP14" s="198"/>
      <c r="CQ14" s="65"/>
      <c r="CR14" s="65"/>
      <c r="CS14" s="65"/>
      <c r="CT14" s="65"/>
      <c r="CU14" s="65"/>
      <c r="CV14" s="198"/>
      <c r="CW14" s="198"/>
      <c r="CX14" s="65"/>
      <c r="CY14" s="65"/>
      <c r="CZ14" s="65"/>
      <c r="DA14" s="65"/>
      <c r="DB14" s="65"/>
      <c r="DC14" s="198"/>
      <c r="DD14" s="198"/>
      <c r="DE14" s="65"/>
      <c r="DF14" s="65"/>
      <c r="DG14" s="65"/>
      <c r="DH14" s="65"/>
      <c r="DI14" s="65"/>
      <c r="DJ14" s="198"/>
      <c r="DK14" s="198"/>
      <c r="DL14" s="65"/>
      <c r="DM14" s="65"/>
      <c r="DN14" s="65"/>
      <c r="DO14" s="65"/>
      <c r="DP14" s="65"/>
      <c r="DQ14" s="198"/>
      <c r="DR14" s="198"/>
      <c r="DS14" s="65"/>
      <c r="DT14" s="65"/>
      <c r="DU14" s="65"/>
      <c r="DV14" s="65"/>
      <c r="DW14" s="65"/>
      <c r="DX14" s="198"/>
      <c r="DY14" s="198"/>
      <c r="DZ14" s="65"/>
      <c r="EA14" s="65"/>
      <c r="EB14" s="65"/>
      <c r="EC14" s="65"/>
      <c r="ED14" s="65"/>
      <c r="EE14" s="198"/>
      <c r="EF14" s="198"/>
      <c r="EG14" s="65"/>
      <c r="EH14" s="65"/>
      <c r="EI14" s="65"/>
      <c r="EJ14" s="65"/>
      <c r="EK14" s="65"/>
      <c r="EL14" s="198"/>
      <c r="EM14" s="198"/>
      <c r="EN14" s="65"/>
      <c r="EO14" s="65"/>
      <c r="EP14" s="65"/>
      <c r="EQ14" s="65"/>
      <c r="ER14" s="65"/>
      <c r="ES14" s="198"/>
      <c r="ET14" s="198"/>
      <c r="EU14" s="65"/>
      <c r="EV14" s="65"/>
      <c r="EW14" s="65"/>
      <c r="EX14" s="65"/>
      <c r="EY14" s="65"/>
      <c r="EZ14" s="198"/>
      <c r="FA14" s="198"/>
      <c r="FB14" s="65"/>
      <c r="FC14" s="65"/>
      <c r="FD14" s="65"/>
      <c r="FE14" s="65"/>
      <c r="FF14" s="65"/>
      <c r="FG14" s="198"/>
      <c r="FH14" s="198"/>
      <c r="FI14" s="65"/>
      <c r="FJ14" s="65"/>
      <c r="FK14" s="65"/>
      <c r="FL14" s="65"/>
      <c r="FM14" s="65"/>
      <c r="FN14" s="198"/>
      <c r="FO14" s="198"/>
      <c r="FP14" s="62"/>
    </row>
    <row r="15" spans="1:172" s="153" customFormat="1" ht="17.25" customHeight="1">
      <c r="A15" s="208" t="s">
        <v>238</v>
      </c>
      <c r="B15" s="191" t="s">
        <v>239</v>
      </c>
      <c r="C15" s="62" t="s">
        <v>16</v>
      </c>
      <c r="D15" s="191"/>
      <c r="E15" s="192">
        <f t="shared" si="13"/>
        <v>44259</v>
      </c>
      <c r="F15" s="193">
        <f t="shared" si="11"/>
        <v>44261</v>
      </c>
      <c r="G15" s="194">
        <v>3</v>
      </c>
      <c r="H15" s="195">
        <v>0</v>
      </c>
      <c r="I15" s="196">
        <f t="shared" si="12"/>
        <v>2</v>
      </c>
      <c r="J15" s="197"/>
      <c r="K15" s="65"/>
      <c r="L15" s="65"/>
      <c r="M15" s="65"/>
      <c r="N15" s="65"/>
      <c r="O15" s="65"/>
      <c r="P15" s="198"/>
      <c r="Q15" s="198"/>
      <c r="R15" s="65"/>
      <c r="S15" s="65"/>
      <c r="T15" s="65"/>
      <c r="U15" s="65"/>
      <c r="V15" s="65"/>
      <c r="W15" s="198"/>
      <c r="X15" s="198"/>
      <c r="Y15" s="65"/>
      <c r="Z15" s="65"/>
      <c r="AA15" s="65"/>
      <c r="AB15" s="65"/>
      <c r="AC15" s="65"/>
      <c r="AD15" s="198"/>
      <c r="AE15" s="198"/>
      <c r="AF15" s="65"/>
      <c r="AG15" s="65"/>
      <c r="AH15" s="65"/>
      <c r="AI15" s="65"/>
      <c r="AJ15" s="65"/>
      <c r="AK15" s="198"/>
      <c r="AL15" s="198"/>
      <c r="AM15" s="65"/>
      <c r="AN15" s="65"/>
      <c r="AO15" s="65"/>
      <c r="AP15" s="65"/>
      <c r="AQ15" s="65"/>
      <c r="AR15" s="198"/>
      <c r="AS15" s="198"/>
      <c r="AT15" s="65"/>
      <c r="AU15" s="65"/>
      <c r="AV15" s="65"/>
      <c r="AW15" s="65"/>
      <c r="AX15" s="65"/>
      <c r="AY15" s="198"/>
      <c r="AZ15" s="198"/>
      <c r="BA15" s="65"/>
      <c r="BB15" s="65"/>
      <c r="BC15" s="65"/>
      <c r="BD15" s="65"/>
      <c r="BE15" s="65"/>
      <c r="BF15" s="198"/>
      <c r="BG15" s="198"/>
      <c r="BH15" s="65"/>
      <c r="BI15" s="65"/>
      <c r="BJ15" s="65"/>
      <c r="BK15" s="65"/>
      <c r="BL15" s="65"/>
      <c r="BM15" s="198"/>
      <c r="BN15" s="198"/>
      <c r="BO15" s="65"/>
      <c r="BP15" s="65"/>
      <c r="BQ15" s="65"/>
      <c r="BR15" s="65"/>
      <c r="BS15" s="65"/>
      <c r="BT15" s="198"/>
      <c r="BU15" s="198"/>
      <c r="BV15" s="65"/>
      <c r="BW15" s="65"/>
      <c r="BX15" s="65"/>
      <c r="BY15" s="65"/>
      <c r="BZ15" s="65"/>
      <c r="CA15" s="198"/>
      <c r="CB15" s="198"/>
      <c r="CC15" s="65"/>
      <c r="CD15" s="65"/>
      <c r="CE15" s="65"/>
      <c r="CF15" s="65"/>
      <c r="CG15" s="65"/>
      <c r="CH15" s="198"/>
      <c r="CI15" s="198"/>
      <c r="CJ15" s="65"/>
      <c r="CK15" s="65"/>
      <c r="CL15" s="65"/>
      <c r="CM15" s="65"/>
      <c r="CN15" s="65"/>
      <c r="CO15" s="198"/>
      <c r="CP15" s="198"/>
      <c r="CQ15" s="65"/>
      <c r="CR15" s="65"/>
      <c r="CS15" s="65"/>
      <c r="CT15" s="65"/>
      <c r="CU15" s="65"/>
      <c r="CV15" s="198"/>
      <c r="CW15" s="198"/>
      <c r="CX15" s="65"/>
      <c r="CY15" s="65"/>
      <c r="CZ15" s="65"/>
      <c r="DA15" s="65"/>
      <c r="DB15" s="65"/>
      <c r="DC15" s="198"/>
      <c r="DD15" s="198"/>
      <c r="DE15" s="65"/>
      <c r="DF15" s="65"/>
      <c r="DG15" s="65"/>
      <c r="DH15" s="65"/>
      <c r="DI15" s="65"/>
      <c r="DJ15" s="198"/>
      <c r="DK15" s="198"/>
      <c r="DL15" s="65"/>
      <c r="DM15" s="65"/>
      <c r="DN15" s="65"/>
      <c r="DO15" s="65"/>
      <c r="DP15" s="65"/>
      <c r="DQ15" s="198"/>
      <c r="DR15" s="198"/>
      <c r="DS15" s="65"/>
      <c r="DT15" s="65"/>
      <c r="DU15" s="65"/>
      <c r="DV15" s="65"/>
      <c r="DW15" s="65"/>
      <c r="DX15" s="198"/>
      <c r="DY15" s="198"/>
      <c r="DZ15" s="65"/>
      <c r="EA15" s="65"/>
      <c r="EB15" s="65"/>
      <c r="EC15" s="65"/>
      <c r="ED15" s="65"/>
      <c r="EE15" s="198"/>
      <c r="EF15" s="198"/>
      <c r="EG15" s="65"/>
      <c r="EH15" s="65"/>
      <c r="EI15" s="65"/>
      <c r="EJ15" s="65"/>
      <c r="EK15" s="65"/>
      <c r="EL15" s="198"/>
      <c r="EM15" s="198"/>
      <c r="EN15" s="65"/>
      <c r="EO15" s="65"/>
      <c r="EP15" s="65"/>
      <c r="EQ15" s="65"/>
      <c r="ER15" s="65"/>
      <c r="ES15" s="198"/>
      <c r="ET15" s="198"/>
      <c r="EU15" s="65"/>
      <c r="EV15" s="65"/>
      <c r="EW15" s="65"/>
      <c r="EX15" s="65"/>
      <c r="EY15" s="65"/>
      <c r="EZ15" s="198"/>
      <c r="FA15" s="198"/>
      <c r="FB15" s="65"/>
      <c r="FC15" s="65"/>
      <c r="FD15" s="65"/>
      <c r="FE15" s="65"/>
      <c r="FF15" s="65"/>
      <c r="FG15" s="198"/>
      <c r="FH15" s="198"/>
      <c r="FI15" s="65"/>
      <c r="FJ15" s="65"/>
      <c r="FK15" s="65"/>
      <c r="FL15" s="65"/>
      <c r="FM15" s="65"/>
      <c r="FN15" s="198"/>
      <c r="FO15" s="198"/>
      <c r="FP15" s="62"/>
    </row>
    <row r="16" spans="1:172" s="153" customFormat="1" ht="17.25" customHeight="1">
      <c r="A16" s="208" t="s">
        <v>240</v>
      </c>
      <c r="B16" s="191" t="s">
        <v>241</v>
      </c>
      <c r="C16" s="62" t="s">
        <v>16</v>
      </c>
      <c r="D16" s="191"/>
      <c r="E16" s="192">
        <f t="shared" si="13"/>
        <v>44261</v>
      </c>
      <c r="F16" s="193">
        <f t="shared" si="11"/>
        <v>44262</v>
      </c>
      <c r="G16" s="194">
        <v>2</v>
      </c>
      <c r="H16" s="195">
        <v>0</v>
      </c>
      <c r="I16" s="196">
        <f t="shared" si="12"/>
        <v>0</v>
      </c>
      <c r="J16" s="197"/>
      <c r="K16" s="65"/>
      <c r="L16" s="65"/>
      <c r="M16" s="65"/>
      <c r="N16" s="65"/>
      <c r="O16" s="65"/>
      <c r="P16" s="198"/>
      <c r="Q16" s="198"/>
      <c r="R16" s="65"/>
      <c r="S16" s="65"/>
      <c r="T16" s="65"/>
      <c r="U16" s="65"/>
      <c r="V16" s="65"/>
      <c r="W16" s="198"/>
      <c r="X16" s="198"/>
      <c r="Y16" s="65"/>
      <c r="Z16" s="65"/>
      <c r="AA16" s="65"/>
      <c r="AB16" s="65"/>
      <c r="AC16" s="65"/>
      <c r="AD16" s="198"/>
      <c r="AE16" s="198"/>
      <c r="AF16" s="65"/>
      <c r="AG16" s="65"/>
      <c r="AH16" s="65"/>
      <c r="AI16" s="65"/>
      <c r="AJ16" s="65"/>
      <c r="AK16" s="198"/>
      <c r="AL16" s="198"/>
      <c r="AM16" s="65"/>
      <c r="AN16" s="65"/>
      <c r="AO16" s="65"/>
      <c r="AP16" s="65"/>
      <c r="AQ16" s="65"/>
      <c r="AR16" s="198"/>
      <c r="AS16" s="198"/>
      <c r="AT16" s="65"/>
      <c r="AU16" s="65"/>
      <c r="AV16" s="65"/>
      <c r="AW16" s="65"/>
      <c r="AX16" s="65"/>
      <c r="AY16" s="198"/>
      <c r="AZ16" s="198"/>
      <c r="BA16" s="65"/>
      <c r="BB16" s="65"/>
      <c r="BC16" s="65"/>
      <c r="BD16" s="65"/>
      <c r="BE16" s="65"/>
      <c r="BF16" s="198"/>
      <c r="BG16" s="198"/>
      <c r="BH16" s="65"/>
      <c r="BI16" s="65"/>
      <c r="BJ16" s="65"/>
      <c r="BK16" s="65"/>
      <c r="BL16" s="65"/>
      <c r="BM16" s="198"/>
      <c r="BN16" s="198"/>
      <c r="BO16" s="65"/>
      <c r="BP16" s="65"/>
      <c r="BQ16" s="65"/>
      <c r="BR16" s="65"/>
      <c r="BS16" s="65"/>
      <c r="BT16" s="198"/>
      <c r="BU16" s="198"/>
      <c r="BV16" s="65"/>
      <c r="BW16" s="65"/>
      <c r="BX16" s="65"/>
      <c r="BY16" s="65"/>
      <c r="BZ16" s="65"/>
      <c r="CA16" s="198"/>
      <c r="CB16" s="198"/>
      <c r="CC16" s="65"/>
      <c r="CD16" s="65"/>
      <c r="CE16" s="65"/>
      <c r="CF16" s="65"/>
      <c r="CG16" s="65"/>
      <c r="CH16" s="198"/>
      <c r="CI16" s="198"/>
      <c r="CJ16" s="65"/>
      <c r="CK16" s="65"/>
      <c r="CL16" s="65"/>
      <c r="CM16" s="65"/>
      <c r="CN16" s="65"/>
      <c r="CO16" s="198"/>
      <c r="CP16" s="198"/>
      <c r="CQ16" s="65"/>
      <c r="CR16" s="65"/>
      <c r="CS16" s="65"/>
      <c r="CT16" s="65"/>
      <c r="CU16" s="65"/>
      <c r="CV16" s="198"/>
      <c r="CW16" s="198"/>
      <c r="CX16" s="65"/>
      <c r="CY16" s="65"/>
      <c r="CZ16" s="65"/>
      <c r="DA16" s="65"/>
      <c r="DB16" s="65"/>
      <c r="DC16" s="198"/>
      <c r="DD16" s="198"/>
      <c r="DE16" s="65"/>
      <c r="DF16" s="65"/>
      <c r="DG16" s="65"/>
      <c r="DH16" s="65"/>
      <c r="DI16" s="65"/>
      <c r="DJ16" s="198"/>
      <c r="DK16" s="198"/>
      <c r="DL16" s="65"/>
      <c r="DM16" s="65"/>
      <c r="DN16" s="65"/>
      <c r="DO16" s="65"/>
      <c r="DP16" s="65"/>
      <c r="DQ16" s="198"/>
      <c r="DR16" s="198"/>
      <c r="DS16" s="65"/>
      <c r="DT16" s="65"/>
      <c r="DU16" s="65"/>
      <c r="DV16" s="65"/>
      <c r="DW16" s="65"/>
      <c r="DX16" s="198"/>
      <c r="DY16" s="198"/>
      <c r="DZ16" s="65"/>
      <c r="EA16" s="65"/>
      <c r="EB16" s="65"/>
      <c r="EC16" s="65"/>
      <c r="ED16" s="65"/>
      <c r="EE16" s="198"/>
      <c r="EF16" s="198"/>
      <c r="EG16" s="65"/>
      <c r="EH16" s="65"/>
      <c r="EI16" s="65"/>
      <c r="EJ16" s="65"/>
      <c r="EK16" s="65"/>
      <c r="EL16" s="198"/>
      <c r="EM16" s="198"/>
      <c r="EN16" s="65"/>
      <c r="EO16" s="65"/>
      <c r="EP16" s="65"/>
      <c r="EQ16" s="65"/>
      <c r="ER16" s="65"/>
      <c r="ES16" s="198"/>
      <c r="ET16" s="198"/>
      <c r="EU16" s="65"/>
      <c r="EV16" s="65"/>
      <c r="EW16" s="65"/>
      <c r="EX16" s="65"/>
      <c r="EY16" s="65"/>
      <c r="EZ16" s="198"/>
      <c r="FA16" s="198"/>
      <c r="FB16" s="65"/>
      <c r="FC16" s="65"/>
      <c r="FD16" s="65"/>
      <c r="FE16" s="65"/>
      <c r="FF16" s="65"/>
      <c r="FG16" s="198"/>
      <c r="FH16" s="198"/>
      <c r="FI16" s="65"/>
      <c r="FJ16" s="65"/>
      <c r="FK16" s="65"/>
      <c r="FL16" s="65"/>
      <c r="FM16" s="65"/>
      <c r="FN16" s="198"/>
      <c r="FO16" s="198"/>
      <c r="FP16" s="62"/>
    </row>
    <row r="17" spans="1:172" s="153" customFormat="1" ht="17.25" customHeight="1">
      <c r="A17" s="208" t="s">
        <v>242</v>
      </c>
      <c r="B17" s="191" t="s">
        <v>243</v>
      </c>
      <c r="C17" s="62" t="s">
        <v>16</v>
      </c>
      <c r="D17" s="191"/>
      <c r="E17" s="192">
        <f t="shared" si="13"/>
        <v>44262</v>
      </c>
      <c r="F17" s="193">
        <f t="shared" si="11"/>
        <v>44263</v>
      </c>
      <c r="G17" s="194">
        <v>2</v>
      </c>
      <c r="H17" s="195">
        <v>0</v>
      </c>
      <c r="I17" s="196">
        <f t="shared" si="12"/>
        <v>1</v>
      </c>
      <c r="J17" s="197"/>
      <c r="K17" s="65"/>
      <c r="L17" s="65"/>
      <c r="M17" s="65"/>
      <c r="N17" s="65"/>
      <c r="O17" s="65"/>
      <c r="P17" s="198"/>
      <c r="Q17" s="198"/>
      <c r="R17" s="65"/>
      <c r="S17" s="65"/>
      <c r="T17" s="65"/>
      <c r="U17" s="65"/>
      <c r="V17" s="65"/>
      <c r="W17" s="198"/>
      <c r="X17" s="198"/>
      <c r="Y17" s="65"/>
      <c r="Z17" s="65"/>
      <c r="AA17" s="65"/>
      <c r="AB17" s="65"/>
      <c r="AC17" s="65"/>
      <c r="AD17" s="198"/>
      <c r="AE17" s="198"/>
      <c r="AF17" s="65"/>
      <c r="AG17" s="65"/>
      <c r="AH17" s="65"/>
      <c r="AI17" s="65"/>
      <c r="AJ17" s="65"/>
      <c r="AK17" s="198"/>
      <c r="AL17" s="198"/>
      <c r="AM17" s="65"/>
      <c r="AN17" s="65"/>
      <c r="AO17" s="65"/>
      <c r="AP17" s="65"/>
      <c r="AQ17" s="65"/>
      <c r="AR17" s="198"/>
      <c r="AS17" s="198"/>
      <c r="AT17" s="65"/>
      <c r="AU17" s="65"/>
      <c r="AV17" s="65"/>
      <c r="AW17" s="65"/>
      <c r="AX17" s="65"/>
      <c r="AY17" s="198"/>
      <c r="AZ17" s="198"/>
      <c r="BA17" s="65"/>
      <c r="BB17" s="65"/>
      <c r="BC17" s="65"/>
      <c r="BD17" s="65"/>
      <c r="BE17" s="65"/>
      <c r="BF17" s="198"/>
      <c r="BG17" s="198"/>
      <c r="BH17" s="65"/>
      <c r="BI17" s="65"/>
      <c r="BJ17" s="65"/>
      <c r="BK17" s="65"/>
      <c r="BL17" s="65"/>
      <c r="BM17" s="198"/>
      <c r="BN17" s="198"/>
      <c r="BO17" s="65"/>
      <c r="BP17" s="65"/>
      <c r="BQ17" s="65"/>
      <c r="BR17" s="65"/>
      <c r="BS17" s="65"/>
      <c r="BT17" s="198"/>
      <c r="BU17" s="198"/>
      <c r="BV17" s="65"/>
      <c r="BW17" s="65"/>
      <c r="BX17" s="65"/>
      <c r="BY17" s="65"/>
      <c r="BZ17" s="65"/>
      <c r="CA17" s="198"/>
      <c r="CB17" s="198"/>
      <c r="CC17" s="65"/>
      <c r="CD17" s="65"/>
      <c r="CE17" s="65"/>
      <c r="CF17" s="65"/>
      <c r="CG17" s="65"/>
      <c r="CH17" s="198"/>
      <c r="CI17" s="198"/>
      <c r="CJ17" s="65"/>
      <c r="CK17" s="65"/>
      <c r="CL17" s="65"/>
      <c r="CM17" s="65"/>
      <c r="CN17" s="65"/>
      <c r="CO17" s="198"/>
      <c r="CP17" s="198"/>
      <c r="CQ17" s="65"/>
      <c r="CR17" s="65"/>
      <c r="CS17" s="65"/>
      <c r="CT17" s="65"/>
      <c r="CU17" s="65"/>
      <c r="CV17" s="198"/>
      <c r="CW17" s="198"/>
      <c r="CX17" s="65"/>
      <c r="CY17" s="65"/>
      <c r="CZ17" s="65"/>
      <c r="DA17" s="65"/>
      <c r="DB17" s="65"/>
      <c r="DC17" s="198"/>
      <c r="DD17" s="198"/>
      <c r="DE17" s="65"/>
      <c r="DF17" s="65"/>
      <c r="DG17" s="65"/>
      <c r="DH17" s="65"/>
      <c r="DI17" s="65"/>
      <c r="DJ17" s="198"/>
      <c r="DK17" s="198"/>
      <c r="DL17" s="65"/>
      <c r="DM17" s="65"/>
      <c r="DN17" s="65"/>
      <c r="DO17" s="65"/>
      <c r="DP17" s="65"/>
      <c r="DQ17" s="198"/>
      <c r="DR17" s="198"/>
      <c r="DS17" s="65"/>
      <c r="DT17" s="65"/>
      <c r="DU17" s="65"/>
      <c r="DV17" s="65"/>
      <c r="DW17" s="65"/>
      <c r="DX17" s="198"/>
      <c r="DY17" s="198"/>
      <c r="DZ17" s="65"/>
      <c r="EA17" s="65"/>
      <c r="EB17" s="65"/>
      <c r="EC17" s="65"/>
      <c r="ED17" s="65"/>
      <c r="EE17" s="198"/>
      <c r="EF17" s="198"/>
      <c r="EG17" s="65"/>
      <c r="EH17" s="65"/>
      <c r="EI17" s="65"/>
      <c r="EJ17" s="65"/>
      <c r="EK17" s="65"/>
      <c r="EL17" s="198"/>
      <c r="EM17" s="198"/>
      <c r="EN17" s="65"/>
      <c r="EO17" s="65"/>
      <c r="EP17" s="65"/>
      <c r="EQ17" s="65"/>
      <c r="ER17" s="65"/>
      <c r="ES17" s="198"/>
      <c r="ET17" s="198"/>
      <c r="EU17" s="65"/>
      <c r="EV17" s="65"/>
      <c r="EW17" s="65"/>
      <c r="EX17" s="65"/>
      <c r="EY17" s="65"/>
      <c r="EZ17" s="198"/>
      <c r="FA17" s="198"/>
      <c r="FB17" s="65"/>
      <c r="FC17" s="65"/>
      <c r="FD17" s="65"/>
      <c r="FE17" s="65"/>
      <c r="FF17" s="65"/>
      <c r="FG17" s="198"/>
      <c r="FH17" s="198"/>
      <c r="FI17" s="65"/>
      <c r="FJ17" s="65"/>
      <c r="FK17" s="65"/>
      <c r="FL17" s="65"/>
      <c r="FM17" s="65"/>
      <c r="FN17" s="198"/>
      <c r="FO17" s="198"/>
      <c r="FP17" s="62"/>
    </row>
    <row r="18" spans="1:172" ht="18">
      <c r="A18" s="210">
        <v>2</v>
      </c>
      <c r="B18" s="209" t="s">
        <v>244</v>
      </c>
      <c r="C18" s="180" t="s">
        <v>16</v>
      </c>
      <c r="D18" s="203"/>
      <c r="E18" s="204">
        <f t="shared" si="13"/>
        <v>44263</v>
      </c>
      <c r="F18" s="183">
        <f t="shared" si="11"/>
        <v>44274</v>
      </c>
      <c r="G18" s="205">
        <f>SUM(G19:G23)</f>
        <v>12</v>
      </c>
      <c r="H18" s="206">
        <v>0</v>
      </c>
      <c r="I18" s="186">
        <f t="shared" si="12"/>
        <v>10</v>
      </c>
      <c r="J18" s="197"/>
      <c r="K18" s="65"/>
      <c r="L18" s="65"/>
      <c r="M18" s="65"/>
      <c r="N18" s="65"/>
      <c r="O18" s="65"/>
      <c r="P18" s="198"/>
      <c r="Q18" s="198"/>
      <c r="R18" s="65"/>
      <c r="S18" s="65"/>
      <c r="T18" s="65"/>
      <c r="U18" s="65"/>
      <c r="V18" s="65"/>
      <c r="W18" s="198"/>
      <c r="X18" s="198"/>
      <c r="Y18" s="65"/>
      <c r="Z18" s="65"/>
      <c r="AA18" s="65"/>
      <c r="AB18" s="65"/>
      <c r="AC18" s="65"/>
      <c r="AD18" s="198"/>
      <c r="AE18" s="198"/>
      <c r="AF18" s="65"/>
      <c r="AG18" s="65"/>
      <c r="AH18" s="65"/>
      <c r="AI18" s="65"/>
      <c r="AJ18" s="65"/>
      <c r="AK18" s="198"/>
      <c r="AL18" s="198"/>
      <c r="AM18" s="65"/>
      <c r="AN18" s="65"/>
      <c r="AO18" s="65"/>
      <c r="AP18" s="65"/>
      <c r="AQ18" s="65"/>
      <c r="AR18" s="198"/>
      <c r="AS18" s="198"/>
      <c r="AT18" s="65"/>
      <c r="AU18" s="65"/>
      <c r="AV18" s="65"/>
      <c r="AW18" s="65"/>
      <c r="AX18" s="65"/>
      <c r="AY18" s="198"/>
      <c r="AZ18" s="198"/>
      <c r="BA18" s="65"/>
      <c r="BB18" s="65"/>
      <c r="BC18" s="65"/>
      <c r="BD18" s="65"/>
      <c r="BE18" s="65"/>
      <c r="BF18" s="198"/>
      <c r="BG18" s="198"/>
      <c r="BH18" s="65"/>
      <c r="BI18" s="65"/>
      <c r="BJ18" s="65"/>
      <c r="BK18" s="65"/>
      <c r="BL18" s="65"/>
      <c r="BM18" s="198"/>
      <c r="BN18" s="198"/>
      <c r="BO18" s="65"/>
      <c r="BP18" s="65"/>
      <c r="BQ18" s="65"/>
      <c r="BR18" s="65"/>
      <c r="BS18" s="65"/>
      <c r="BT18" s="198"/>
      <c r="BU18" s="198"/>
      <c r="BV18" s="65"/>
      <c r="BW18" s="65"/>
      <c r="BX18" s="65"/>
      <c r="BY18" s="65"/>
      <c r="BZ18" s="65"/>
      <c r="CA18" s="198"/>
      <c r="CB18" s="198"/>
      <c r="CC18" s="65"/>
      <c r="CD18" s="65"/>
      <c r="CE18" s="65"/>
      <c r="CF18" s="65"/>
      <c r="CG18" s="65"/>
      <c r="CH18" s="198"/>
      <c r="CI18" s="198"/>
      <c r="CJ18" s="65"/>
      <c r="CK18" s="65"/>
      <c r="CL18" s="65"/>
      <c r="CM18" s="65"/>
      <c r="CN18" s="65"/>
      <c r="CO18" s="198"/>
      <c r="CP18" s="198"/>
      <c r="CQ18" s="65"/>
      <c r="CR18" s="65"/>
      <c r="CS18" s="65"/>
      <c r="CT18" s="65"/>
      <c r="CU18" s="65"/>
      <c r="CV18" s="198"/>
      <c r="CW18" s="198"/>
      <c r="CX18" s="65"/>
      <c r="CY18" s="65"/>
      <c r="CZ18" s="65"/>
      <c r="DA18" s="65"/>
      <c r="DB18" s="65"/>
      <c r="DC18" s="198"/>
      <c r="DD18" s="198"/>
      <c r="DE18" s="65"/>
      <c r="DF18" s="65"/>
      <c r="DG18" s="65"/>
      <c r="DH18" s="65"/>
      <c r="DI18" s="65"/>
      <c r="DJ18" s="198"/>
      <c r="DK18" s="198"/>
      <c r="DL18" s="65"/>
      <c r="DM18" s="65"/>
      <c r="DN18" s="65"/>
      <c r="DO18" s="65"/>
      <c r="DP18" s="65"/>
      <c r="DQ18" s="198"/>
      <c r="DR18" s="198"/>
      <c r="DS18" s="65"/>
      <c r="DT18" s="65"/>
      <c r="DU18" s="65"/>
      <c r="DV18" s="65"/>
      <c r="DW18" s="65"/>
      <c r="DX18" s="198"/>
      <c r="DY18" s="198"/>
      <c r="DZ18" s="65"/>
      <c r="EA18" s="65"/>
      <c r="EB18" s="65"/>
      <c r="EC18" s="65"/>
      <c r="ED18" s="65"/>
      <c r="EE18" s="198"/>
      <c r="EF18" s="198"/>
      <c r="EG18" s="65"/>
      <c r="EH18" s="65"/>
      <c r="EI18" s="65"/>
      <c r="EJ18" s="65"/>
      <c r="EK18" s="65"/>
      <c r="EL18" s="198"/>
      <c r="EM18" s="198"/>
      <c r="EN18" s="65"/>
      <c r="EO18" s="65"/>
      <c r="EP18" s="65"/>
      <c r="EQ18" s="65"/>
      <c r="ER18" s="65"/>
      <c r="ES18" s="198"/>
      <c r="ET18" s="198"/>
      <c r="EU18" s="65"/>
      <c r="EV18" s="65"/>
      <c r="EW18" s="65"/>
      <c r="EX18" s="65"/>
      <c r="EY18" s="65"/>
      <c r="EZ18" s="198"/>
      <c r="FA18" s="198"/>
      <c r="FB18" s="65"/>
      <c r="FC18" s="65"/>
      <c r="FD18" s="65"/>
      <c r="FE18" s="65"/>
      <c r="FF18" s="65"/>
      <c r="FG18" s="198"/>
      <c r="FH18" s="198"/>
      <c r="FI18" s="65"/>
      <c r="FJ18" s="65"/>
      <c r="FK18" s="65"/>
      <c r="FL18" s="65"/>
      <c r="FM18" s="65"/>
      <c r="FN18" s="198"/>
      <c r="FO18" s="198"/>
    </row>
    <row r="19" spans="1:172" ht="18">
      <c r="A19" t="s">
        <v>25</v>
      </c>
      <c r="B19" s="211" t="s">
        <v>245</v>
      </c>
      <c r="C19" s="62" t="s">
        <v>16</v>
      </c>
      <c r="D19" s="199"/>
      <c r="E19" s="200">
        <f>E18</f>
        <v>44263</v>
      </c>
      <c r="F19" s="193">
        <f t="shared" si="11"/>
        <v>44265</v>
      </c>
      <c r="G19" s="201">
        <v>3</v>
      </c>
      <c r="H19" s="202">
        <v>0</v>
      </c>
      <c r="I19" s="196">
        <f t="shared" si="12"/>
        <v>3</v>
      </c>
      <c r="J19" s="197"/>
      <c r="K19" s="65"/>
      <c r="L19" s="65"/>
      <c r="M19" s="65"/>
      <c r="N19" s="65"/>
      <c r="O19" s="65"/>
      <c r="P19" s="198"/>
      <c r="Q19" s="198"/>
      <c r="R19" s="65"/>
      <c r="S19" s="65"/>
      <c r="T19" s="65"/>
      <c r="U19" s="65"/>
      <c r="V19" s="65"/>
      <c r="W19" s="198"/>
      <c r="X19" s="198"/>
      <c r="Y19" s="65"/>
      <c r="Z19" s="65"/>
      <c r="AA19" s="65"/>
      <c r="AB19" s="65"/>
      <c r="AC19" s="65"/>
      <c r="AD19" s="198"/>
      <c r="AE19" s="198"/>
      <c r="AF19" s="65"/>
      <c r="AG19" s="65"/>
      <c r="AH19" s="65"/>
      <c r="AI19" s="65"/>
      <c r="AJ19" s="65"/>
      <c r="AK19" s="198"/>
      <c r="AL19" s="198"/>
      <c r="AM19" s="65"/>
      <c r="AN19" s="65"/>
      <c r="AO19" s="65"/>
      <c r="AP19" s="65"/>
      <c r="AQ19" s="65"/>
      <c r="AR19" s="198"/>
      <c r="AS19" s="198"/>
      <c r="AT19" s="65"/>
      <c r="AU19" s="65"/>
      <c r="AV19" s="65"/>
      <c r="AW19" s="65"/>
      <c r="AX19" s="65"/>
      <c r="AY19" s="198"/>
      <c r="AZ19" s="198"/>
      <c r="BA19" s="65"/>
      <c r="BB19" s="65"/>
      <c r="BC19" s="65"/>
      <c r="BD19" s="65"/>
      <c r="BE19" s="65"/>
      <c r="BF19" s="198"/>
      <c r="BG19" s="198"/>
      <c r="BH19" s="65"/>
      <c r="BI19" s="65"/>
      <c r="BJ19" s="65"/>
      <c r="BK19" s="65"/>
      <c r="BL19" s="65"/>
      <c r="BM19" s="198"/>
      <c r="BN19" s="198"/>
      <c r="BO19" s="65"/>
      <c r="BP19" s="65"/>
      <c r="BQ19" s="65"/>
      <c r="BR19" s="65"/>
      <c r="BS19" s="65"/>
      <c r="BT19" s="198"/>
      <c r="BU19" s="198"/>
      <c r="BV19" s="65"/>
      <c r="BW19" s="65"/>
      <c r="BX19" s="65"/>
      <c r="BY19" s="65"/>
      <c r="BZ19" s="65"/>
      <c r="CA19" s="198"/>
      <c r="CB19" s="198"/>
      <c r="CC19" s="65"/>
      <c r="CD19" s="65"/>
      <c r="CE19" s="65"/>
      <c r="CF19" s="65"/>
      <c r="CG19" s="65"/>
      <c r="CH19" s="198"/>
      <c r="CI19" s="198"/>
      <c r="CJ19" s="65"/>
      <c r="CK19" s="65"/>
      <c r="CL19" s="65"/>
      <c r="CM19" s="65"/>
      <c r="CN19" s="65"/>
      <c r="CO19" s="198"/>
      <c r="CP19" s="198"/>
      <c r="CQ19" s="65"/>
      <c r="CR19" s="65"/>
      <c r="CS19" s="65"/>
      <c r="CT19" s="65"/>
      <c r="CU19" s="65"/>
      <c r="CV19" s="198"/>
      <c r="CW19" s="198"/>
      <c r="CX19" s="65"/>
      <c r="CY19" s="65"/>
      <c r="CZ19" s="65"/>
      <c r="DA19" s="65"/>
      <c r="DB19" s="65"/>
      <c r="DC19" s="198"/>
      <c r="DD19" s="198"/>
      <c r="DE19" s="65"/>
      <c r="DF19" s="65"/>
      <c r="DG19" s="65"/>
      <c r="DH19" s="65"/>
      <c r="DI19" s="65"/>
      <c r="DJ19" s="198"/>
      <c r="DK19" s="198"/>
      <c r="DL19" s="65"/>
      <c r="DM19" s="65"/>
      <c r="DN19" s="65"/>
      <c r="DO19" s="65"/>
      <c r="DP19" s="65"/>
      <c r="DQ19" s="198"/>
      <c r="DR19" s="198"/>
      <c r="DS19" s="65"/>
      <c r="DT19" s="65"/>
      <c r="DU19" s="65"/>
      <c r="DV19" s="65"/>
      <c r="DW19" s="65"/>
      <c r="DX19" s="198"/>
      <c r="DY19" s="198"/>
      <c r="DZ19" s="65"/>
      <c r="EA19" s="65"/>
      <c r="EB19" s="65"/>
      <c r="EC19" s="65"/>
      <c r="ED19" s="65"/>
      <c r="EE19" s="198"/>
      <c r="EF19" s="198"/>
      <c r="EG19" s="65"/>
      <c r="EH19" s="65"/>
      <c r="EI19" s="65"/>
      <c r="EJ19" s="65"/>
      <c r="EK19" s="65"/>
      <c r="EL19" s="198"/>
      <c r="EM19" s="198"/>
      <c r="EN19" s="65"/>
      <c r="EO19" s="65"/>
      <c r="EP19" s="65"/>
      <c r="EQ19" s="65"/>
      <c r="ER19" s="65"/>
      <c r="ES19" s="198"/>
      <c r="ET19" s="198"/>
      <c r="EU19" s="65"/>
      <c r="EV19" s="65"/>
      <c r="EW19" s="65"/>
      <c r="EX19" s="65"/>
      <c r="EY19" s="65"/>
      <c r="EZ19" s="198"/>
      <c r="FA19" s="198"/>
      <c r="FB19" s="65"/>
      <c r="FC19" s="65"/>
      <c r="FD19" s="65"/>
      <c r="FE19" s="65"/>
      <c r="FF19" s="65"/>
      <c r="FG19" s="198"/>
      <c r="FH19" s="198"/>
      <c r="FI19" s="65"/>
      <c r="FJ19" s="65"/>
      <c r="FK19" s="65"/>
      <c r="FL19" s="65"/>
      <c r="FM19" s="65"/>
      <c r="FN19" s="198"/>
      <c r="FO19" s="198"/>
    </row>
    <row r="20" spans="1:172" ht="18">
      <c r="A20" t="s">
        <v>34</v>
      </c>
      <c r="B20" s="211" t="s">
        <v>246</v>
      </c>
      <c r="C20" s="62" t="s">
        <v>16</v>
      </c>
      <c r="D20" s="199"/>
      <c r="E20" s="200">
        <f>F19</f>
        <v>44265</v>
      </c>
      <c r="F20" s="193">
        <f t="shared" si="11"/>
        <v>44266</v>
      </c>
      <c r="G20" s="201">
        <v>2</v>
      </c>
      <c r="H20" s="202">
        <v>0</v>
      </c>
      <c r="I20" s="196">
        <f t="shared" si="12"/>
        <v>2</v>
      </c>
      <c r="J20" s="197"/>
      <c r="K20" s="65"/>
      <c r="L20" s="65"/>
      <c r="M20" s="65"/>
      <c r="N20" s="65"/>
      <c r="O20" s="65"/>
      <c r="P20" s="198"/>
      <c r="Q20" s="198"/>
      <c r="R20" s="65"/>
      <c r="S20" s="65"/>
      <c r="T20" s="65"/>
      <c r="U20" s="65"/>
      <c r="V20" s="65"/>
      <c r="W20" s="198"/>
      <c r="X20" s="198"/>
      <c r="Y20" s="65"/>
      <c r="Z20" s="65"/>
      <c r="AA20" s="65"/>
      <c r="AB20" s="65"/>
      <c r="AC20" s="65"/>
      <c r="AD20" s="198"/>
      <c r="AE20" s="198"/>
      <c r="AF20" s="65"/>
      <c r="AG20" s="65"/>
      <c r="AH20" s="65"/>
      <c r="AI20" s="65"/>
      <c r="AJ20" s="65"/>
      <c r="AK20" s="198"/>
      <c r="AL20" s="198"/>
      <c r="AM20" s="65"/>
      <c r="AN20" s="65"/>
      <c r="AO20" s="65"/>
      <c r="AP20" s="65"/>
      <c r="AQ20" s="65"/>
      <c r="AR20" s="198"/>
      <c r="AS20" s="198"/>
      <c r="AT20" s="65"/>
      <c r="AU20" s="65"/>
      <c r="AV20" s="65"/>
      <c r="AW20" s="65"/>
      <c r="AX20" s="65"/>
      <c r="AY20" s="198"/>
      <c r="AZ20" s="198"/>
      <c r="BA20" s="65"/>
      <c r="BB20" s="65"/>
      <c r="BC20" s="65"/>
      <c r="BD20" s="65"/>
      <c r="BE20" s="65"/>
      <c r="BF20" s="198"/>
      <c r="BG20" s="198"/>
      <c r="BH20" s="65"/>
      <c r="BI20" s="65"/>
      <c r="BJ20" s="65"/>
      <c r="BK20" s="65"/>
      <c r="BL20" s="65"/>
      <c r="BM20" s="198"/>
      <c r="BN20" s="198"/>
      <c r="BO20" s="65"/>
      <c r="BP20" s="65"/>
      <c r="BQ20" s="65"/>
      <c r="BR20" s="65"/>
      <c r="BS20" s="65"/>
      <c r="BT20" s="198"/>
      <c r="BU20" s="198"/>
      <c r="BV20" s="65"/>
      <c r="BW20" s="65"/>
      <c r="BX20" s="65"/>
      <c r="BY20" s="65"/>
      <c r="BZ20" s="65"/>
      <c r="CA20" s="198"/>
      <c r="CB20" s="198"/>
      <c r="CC20" s="65"/>
      <c r="CD20" s="65"/>
      <c r="CE20" s="65"/>
      <c r="CF20" s="65"/>
      <c r="CG20" s="65"/>
      <c r="CH20" s="198"/>
      <c r="CI20" s="198"/>
      <c r="CJ20" s="65"/>
      <c r="CK20" s="65"/>
      <c r="CL20" s="65"/>
      <c r="CM20" s="65"/>
      <c r="CN20" s="65"/>
      <c r="CO20" s="198"/>
      <c r="CP20" s="198"/>
      <c r="CQ20" s="65"/>
      <c r="CR20" s="65"/>
      <c r="CS20" s="65"/>
      <c r="CT20" s="65"/>
      <c r="CU20" s="65"/>
      <c r="CV20" s="198"/>
      <c r="CW20" s="198"/>
      <c r="CX20" s="65"/>
      <c r="CY20" s="65"/>
      <c r="CZ20" s="65"/>
      <c r="DA20" s="65"/>
      <c r="DB20" s="65"/>
      <c r="DC20" s="198"/>
      <c r="DD20" s="198"/>
      <c r="DE20" s="65"/>
      <c r="DF20" s="65"/>
      <c r="DG20" s="65"/>
      <c r="DH20" s="65"/>
      <c r="DI20" s="65"/>
      <c r="DJ20" s="198"/>
      <c r="DK20" s="198"/>
      <c r="DL20" s="65"/>
      <c r="DM20" s="65"/>
      <c r="DN20" s="65"/>
      <c r="DO20" s="65"/>
      <c r="DP20" s="65"/>
      <c r="DQ20" s="198"/>
      <c r="DR20" s="198"/>
      <c r="DS20" s="65"/>
      <c r="DT20" s="65"/>
      <c r="DU20" s="65"/>
      <c r="DV20" s="65"/>
      <c r="DW20" s="65"/>
      <c r="DX20" s="198"/>
      <c r="DY20" s="198"/>
      <c r="DZ20" s="65"/>
      <c r="EA20" s="65"/>
      <c r="EB20" s="65"/>
      <c r="EC20" s="65"/>
      <c r="ED20" s="65"/>
      <c r="EE20" s="198"/>
      <c r="EF20" s="198"/>
      <c r="EG20" s="65"/>
      <c r="EH20" s="65"/>
      <c r="EI20" s="65"/>
      <c r="EJ20" s="65"/>
      <c r="EK20" s="65"/>
      <c r="EL20" s="198"/>
      <c r="EM20" s="198"/>
      <c r="EN20" s="65"/>
      <c r="EO20" s="65"/>
      <c r="EP20" s="65"/>
      <c r="EQ20" s="65"/>
      <c r="ER20" s="65"/>
      <c r="ES20" s="198"/>
      <c r="ET20" s="198"/>
      <c r="EU20" s="65"/>
      <c r="EV20" s="65"/>
      <c r="EW20" s="65"/>
      <c r="EX20" s="65"/>
      <c r="EY20" s="65"/>
      <c r="EZ20" s="198"/>
      <c r="FA20" s="198"/>
      <c r="FB20" s="65"/>
      <c r="FC20" s="65"/>
      <c r="FD20" s="65"/>
      <c r="FE20" s="65"/>
      <c r="FF20" s="65"/>
      <c r="FG20" s="198"/>
      <c r="FH20" s="198"/>
      <c r="FI20" s="65"/>
      <c r="FJ20" s="65"/>
      <c r="FK20" s="65"/>
      <c r="FL20" s="65"/>
      <c r="FM20" s="65"/>
      <c r="FN20" s="198"/>
      <c r="FO20" s="198"/>
    </row>
    <row r="21" spans="1:172" ht="18">
      <c r="A21" t="s">
        <v>38</v>
      </c>
      <c r="B21" s="211" t="s">
        <v>247</v>
      </c>
      <c r="C21" s="62" t="s">
        <v>16</v>
      </c>
      <c r="D21" s="199"/>
      <c r="E21" s="200">
        <f>F20</f>
        <v>44266</v>
      </c>
      <c r="F21" s="193">
        <f t="shared" si="11"/>
        <v>44267</v>
      </c>
      <c r="G21" s="201">
        <v>2</v>
      </c>
      <c r="H21" s="202">
        <v>0</v>
      </c>
      <c r="I21" s="196">
        <f t="shared" si="12"/>
        <v>2</v>
      </c>
      <c r="J21" s="197"/>
      <c r="K21" s="65"/>
      <c r="L21" s="65"/>
      <c r="M21" s="65"/>
      <c r="N21" s="65"/>
      <c r="O21" s="65"/>
      <c r="P21" s="198"/>
      <c r="Q21" s="198"/>
      <c r="R21" s="65"/>
      <c r="S21" s="65"/>
      <c r="T21" s="65"/>
      <c r="U21" s="65"/>
      <c r="V21" s="65"/>
      <c r="W21" s="198"/>
      <c r="X21" s="198"/>
      <c r="Y21" s="65"/>
      <c r="Z21" s="65"/>
      <c r="AA21" s="65"/>
      <c r="AB21" s="65"/>
      <c r="AC21" s="65"/>
      <c r="AD21" s="198"/>
      <c r="AE21" s="198"/>
      <c r="AF21" s="65"/>
      <c r="AG21" s="65"/>
      <c r="AH21" s="65"/>
      <c r="AI21" s="65"/>
      <c r="AJ21" s="65"/>
      <c r="AK21" s="198"/>
      <c r="AL21" s="198"/>
      <c r="AM21" s="65"/>
      <c r="AN21" s="65"/>
      <c r="AO21" s="65"/>
      <c r="AP21" s="65"/>
      <c r="AQ21" s="65"/>
      <c r="AR21" s="198"/>
      <c r="AS21" s="198"/>
      <c r="AT21" s="65"/>
      <c r="AU21" s="65"/>
      <c r="AV21" s="65"/>
      <c r="AW21" s="65"/>
      <c r="AX21" s="65"/>
      <c r="AY21" s="198"/>
      <c r="AZ21" s="198"/>
      <c r="BA21" s="65"/>
      <c r="BB21" s="65"/>
      <c r="BC21" s="65"/>
      <c r="BD21" s="65"/>
      <c r="BE21" s="65"/>
      <c r="BF21" s="198"/>
      <c r="BG21" s="198"/>
      <c r="BH21" s="65"/>
      <c r="BI21" s="65"/>
      <c r="BJ21" s="65"/>
      <c r="BK21" s="65"/>
      <c r="BL21" s="65"/>
      <c r="BM21" s="198"/>
      <c r="BN21" s="198"/>
      <c r="BO21" s="65"/>
      <c r="BP21" s="65"/>
      <c r="BQ21" s="65"/>
      <c r="BR21" s="65"/>
      <c r="BS21" s="65"/>
      <c r="BT21" s="198"/>
      <c r="BU21" s="198"/>
      <c r="BV21" s="65"/>
      <c r="BW21" s="65"/>
      <c r="BX21" s="65"/>
      <c r="BY21" s="65"/>
      <c r="BZ21" s="65"/>
      <c r="CA21" s="198"/>
      <c r="CB21" s="198"/>
      <c r="CC21" s="65"/>
      <c r="CD21" s="65"/>
      <c r="CE21" s="65"/>
      <c r="CF21" s="65"/>
      <c r="CG21" s="65"/>
      <c r="CH21" s="198"/>
      <c r="CI21" s="198"/>
      <c r="CJ21" s="65"/>
      <c r="CK21" s="65"/>
      <c r="CL21" s="65"/>
      <c r="CM21" s="65"/>
      <c r="CN21" s="65"/>
      <c r="CO21" s="198"/>
      <c r="CP21" s="198"/>
      <c r="CQ21" s="65"/>
      <c r="CR21" s="65"/>
      <c r="CS21" s="65"/>
      <c r="CT21" s="65"/>
      <c r="CU21" s="65"/>
      <c r="CV21" s="198"/>
      <c r="CW21" s="198"/>
      <c r="CX21" s="65"/>
      <c r="CY21" s="65"/>
      <c r="CZ21" s="65"/>
      <c r="DA21" s="65"/>
      <c r="DB21" s="65"/>
      <c r="DC21" s="198"/>
      <c r="DD21" s="198"/>
      <c r="DE21" s="65"/>
      <c r="DF21" s="65"/>
      <c r="DG21" s="65"/>
      <c r="DH21" s="65"/>
      <c r="DI21" s="65"/>
      <c r="DJ21" s="198"/>
      <c r="DK21" s="198"/>
      <c r="DL21" s="65"/>
      <c r="DM21" s="65"/>
      <c r="DN21" s="65"/>
      <c r="DO21" s="65"/>
      <c r="DP21" s="65"/>
      <c r="DQ21" s="198"/>
      <c r="DR21" s="198"/>
      <c r="DS21" s="65"/>
      <c r="DT21" s="65"/>
      <c r="DU21" s="65"/>
      <c r="DV21" s="65"/>
      <c r="DW21" s="65"/>
      <c r="DX21" s="198"/>
      <c r="DY21" s="198"/>
      <c r="DZ21" s="65"/>
      <c r="EA21" s="65"/>
      <c r="EB21" s="65"/>
      <c r="EC21" s="65"/>
      <c r="ED21" s="65"/>
      <c r="EE21" s="198"/>
      <c r="EF21" s="198"/>
      <c r="EG21" s="65"/>
      <c r="EH21" s="65"/>
      <c r="EI21" s="65"/>
      <c r="EJ21" s="65"/>
      <c r="EK21" s="65"/>
      <c r="EL21" s="198"/>
      <c r="EM21" s="198"/>
      <c r="EN21" s="65"/>
      <c r="EO21" s="65"/>
      <c r="EP21" s="65"/>
      <c r="EQ21" s="65"/>
      <c r="ER21" s="65"/>
      <c r="ES21" s="198"/>
      <c r="ET21" s="198"/>
      <c r="EU21" s="65"/>
      <c r="EV21" s="65"/>
      <c r="EW21" s="65"/>
      <c r="EX21" s="65"/>
      <c r="EY21" s="65"/>
      <c r="EZ21" s="198"/>
      <c r="FA21" s="198"/>
      <c r="FB21" s="65"/>
      <c r="FC21" s="65"/>
      <c r="FD21" s="65"/>
      <c r="FE21" s="65"/>
      <c r="FF21" s="65"/>
      <c r="FG21" s="198"/>
      <c r="FH21" s="198"/>
      <c r="FI21" s="65"/>
      <c r="FJ21" s="65"/>
      <c r="FK21" s="65"/>
      <c r="FL21" s="65"/>
      <c r="FM21" s="65"/>
      <c r="FN21" s="198"/>
      <c r="FO21" s="198"/>
    </row>
    <row r="22" spans="1:172" ht="18">
      <c r="A22" t="s">
        <v>40</v>
      </c>
      <c r="B22" s="211" t="s">
        <v>248</v>
      </c>
      <c r="C22" s="62" t="s">
        <v>16</v>
      </c>
      <c r="D22" s="199"/>
      <c r="E22" s="200">
        <f>F21</f>
        <v>44267</v>
      </c>
      <c r="F22" s="193">
        <f t="shared" si="11"/>
        <v>44268</v>
      </c>
      <c r="G22" s="201">
        <v>2</v>
      </c>
      <c r="H22" s="202">
        <v>0</v>
      </c>
      <c r="I22" s="196">
        <f t="shared" si="12"/>
        <v>1</v>
      </c>
      <c r="J22" s="197"/>
      <c r="K22" s="65"/>
      <c r="L22" s="65"/>
      <c r="M22" s="65"/>
      <c r="N22" s="65"/>
      <c r="O22" s="65"/>
      <c r="P22" s="198"/>
      <c r="Q22" s="198"/>
      <c r="R22" s="65"/>
      <c r="S22" s="65"/>
      <c r="T22" s="65"/>
      <c r="U22" s="65"/>
      <c r="V22" s="65"/>
      <c r="W22" s="198"/>
      <c r="X22" s="198"/>
      <c r="Y22" s="65"/>
      <c r="Z22" s="65"/>
      <c r="AA22" s="65"/>
      <c r="AB22" s="65"/>
      <c r="AC22" s="65"/>
      <c r="AD22" s="198"/>
      <c r="AE22" s="198"/>
      <c r="AF22" s="65"/>
      <c r="AG22" s="65"/>
      <c r="AH22" s="65"/>
      <c r="AI22" s="65"/>
      <c r="AJ22" s="65"/>
      <c r="AK22" s="198"/>
      <c r="AL22" s="198"/>
      <c r="AM22" s="65"/>
      <c r="AN22" s="65"/>
      <c r="AO22" s="65"/>
      <c r="AP22" s="65"/>
      <c r="AQ22" s="65"/>
      <c r="AR22" s="198"/>
      <c r="AS22" s="198"/>
      <c r="AT22" s="65"/>
      <c r="AU22" s="65"/>
      <c r="AV22" s="65"/>
      <c r="AW22" s="65"/>
      <c r="AX22" s="65"/>
      <c r="AY22" s="198"/>
      <c r="AZ22" s="198"/>
      <c r="BA22" s="65"/>
      <c r="BB22" s="65"/>
      <c r="BC22" s="65"/>
      <c r="BD22" s="65"/>
      <c r="BE22" s="65"/>
      <c r="BF22" s="198"/>
      <c r="BG22" s="198"/>
      <c r="BH22" s="65"/>
      <c r="BI22" s="65"/>
      <c r="BJ22" s="65"/>
      <c r="BK22" s="65"/>
      <c r="BL22" s="65"/>
      <c r="BM22" s="198"/>
      <c r="BN22" s="198"/>
      <c r="BO22" s="65"/>
      <c r="BP22" s="65"/>
      <c r="BQ22" s="65"/>
      <c r="BR22" s="65"/>
      <c r="BS22" s="65"/>
      <c r="BT22" s="198"/>
      <c r="BU22" s="198"/>
      <c r="BV22" s="65"/>
      <c r="BW22" s="65"/>
      <c r="BX22" s="65"/>
      <c r="BY22" s="65"/>
      <c r="BZ22" s="65"/>
      <c r="CA22" s="198"/>
      <c r="CB22" s="198"/>
      <c r="CC22" s="65"/>
      <c r="CD22" s="65"/>
      <c r="CE22" s="65"/>
      <c r="CF22" s="65"/>
      <c r="CG22" s="65"/>
      <c r="CH22" s="198"/>
      <c r="CI22" s="198"/>
      <c r="CJ22" s="65"/>
      <c r="CK22" s="65"/>
      <c r="CL22" s="65"/>
      <c r="CM22" s="65"/>
      <c r="CN22" s="65"/>
      <c r="CO22" s="198"/>
      <c r="CP22" s="198"/>
      <c r="CQ22" s="65"/>
      <c r="CR22" s="65"/>
      <c r="CS22" s="65"/>
      <c r="CT22" s="65"/>
      <c r="CU22" s="65"/>
      <c r="CV22" s="198"/>
      <c r="CW22" s="198"/>
      <c r="CX22" s="65"/>
      <c r="CY22" s="65"/>
      <c r="CZ22" s="65"/>
      <c r="DA22" s="65"/>
      <c r="DB22" s="65"/>
      <c r="DC22" s="198"/>
      <c r="DD22" s="198"/>
      <c r="DE22" s="65"/>
      <c r="DF22" s="65"/>
      <c r="DG22" s="65"/>
      <c r="DH22" s="65"/>
      <c r="DI22" s="65"/>
      <c r="DJ22" s="198"/>
      <c r="DK22" s="198"/>
      <c r="DL22" s="65"/>
      <c r="DM22" s="65"/>
      <c r="DN22" s="65"/>
      <c r="DO22" s="65"/>
      <c r="DP22" s="65"/>
      <c r="DQ22" s="198"/>
      <c r="DR22" s="198"/>
      <c r="DS22" s="65"/>
      <c r="DT22" s="65"/>
      <c r="DU22" s="65"/>
      <c r="DV22" s="65"/>
      <c r="DW22" s="65"/>
      <c r="DX22" s="198"/>
      <c r="DY22" s="198"/>
      <c r="DZ22" s="65"/>
      <c r="EA22" s="65"/>
      <c r="EB22" s="65"/>
      <c r="EC22" s="65"/>
      <c r="ED22" s="65"/>
      <c r="EE22" s="198"/>
      <c r="EF22" s="198"/>
      <c r="EG22" s="65"/>
      <c r="EH22" s="65"/>
      <c r="EI22" s="65"/>
      <c r="EJ22" s="65"/>
      <c r="EK22" s="65"/>
      <c r="EL22" s="198"/>
      <c r="EM22" s="198"/>
      <c r="EN22" s="65"/>
      <c r="EO22" s="65"/>
      <c r="EP22" s="65"/>
      <c r="EQ22" s="65"/>
      <c r="ER22" s="65"/>
      <c r="ES22" s="198"/>
      <c r="ET22" s="198"/>
      <c r="EU22" s="65"/>
      <c r="EV22" s="65"/>
      <c r="EW22" s="65"/>
      <c r="EX22" s="65"/>
      <c r="EY22" s="65"/>
      <c r="EZ22" s="198"/>
      <c r="FA22" s="198"/>
      <c r="FB22" s="65"/>
      <c r="FC22" s="65"/>
      <c r="FD22" s="65"/>
      <c r="FE22" s="65"/>
      <c r="FF22" s="65"/>
      <c r="FG22" s="198"/>
      <c r="FH22" s="198"/>
      <c r="FI22" s="65"/>
      <c r="FJ22" s="65"/>
      <c r="FK22" s="65"/>
      <c r="FL22" s="65"/>
      <c r="FM22" s="65"/>
      <c r="FN22" s="198"/>
      <c r="FO22" s="198"/>
    </row>
    <row r="23" spans="1:172" ht="28">
      <c r="A23" t="s">
        <v>45</v>
      </c>
      <c r="B23" s="212" t="s">
        <v>249</v>
      </c>
      <c r="C23" s="62" t="s">
        <v>16</v>
      </c>
      <c r="D23" s="199"/>
      <c r="E23" s="200">
        <f>F22</f>
        <v>44268</v>
      </c>
      <c r="F23" s="193">
        <f t="shared" si="11"/>
        <v>44270</v>
      </c>
      <c r="G23" s="201">
        <v>3</v>
      </c>
      <c r="H23" s="202">
        <v>0</v>
      </c>
      <c r="I23" s="196">
        <f t="shared" si="12"/>
        <v>1</v>
      </c>
      <c r="J23" s="197"/>
      <c r="K23" s="65"/>
      <c r="L23" s="65"/>
      <c r="M23" s="65"/>
      <c r="N23" s="65"/>
      <c r="O23" s="65"/>
      <c r="P23" s="198"/>
      <c r="Q23" s="198"/>
      <c r="R23" s="65"/>
      <c r="S23" s="65"/>
      <c r="T23" s="65"/>
      <c r="U23" s="65"/>
      <c r="V23" s="65"/>
      <c r="W23" s="198"/>
      <c r="X23" s="198"/>
      <c r="Y23" s="65"/>
      <c r="Z23" s="65"/>
      <c r="AA23" s="65"/>
      <c r="AB23" s="65"/>
      <c r="AC23" s="65"/>
      <c r="AD23" s="198"/>
      <c r="AE23" s="198"/>
      <c r="AF23" s="65"/>
      <c r="AG23" s="65"/>
      <c r="AH23" s="65"/>
      <c r="AI23" s="65"/>
      <c r="AJ23" s="65"/>
      <c r="AK23" s="198"/>
      <c r="AL23" s="198"/>
      <c r="AM23" s="65"/>
      <c r="AN23" s="65"/>
      <c r="AO23" s="65"/>
      <c r="AP23" s="65"/>
      <c r="AQ23" s="65"/>
      <c r="AR23" s="198"/>
      <c r="AS23" s="198"/>
      <c r="AT23" s="65"/>
      <c r="AU23" s="65"/>
      <c r="AV23" s="65"/>
      <c r="AW23" s="65"/>
      <c r="AX23" s="65"/>
      <c r="AY23" s="198"/>
      <c r="AZ23" s="198"/>
      <c r="BA23" s="65"/>
      <c r="BB23" s="65"/>
      <c r="BC23" s="65"/>
      <c r="BD23" s="65"/>
      <c r="BE23" s="65"/>
      <c r="BF23" s="198"/>
      <c r="BG23" s="198"/>
      <c r="BH23" s="65"/>
      <c r="BI23" s="65"/>
      <c r="BJ23" s="65"/>
      <c r="BK23" s="65"/>
      <c r="BL23" s="65"/>
      <c r="BM23" s="198"/>
      <c r="BN23" s="198"/>
      <c r="BO23" s="65"/>
      <c r="BP23" s="65"/>
      <c r="BQ23" s="65"/>
      <c r="BR23" s="65"/>
      <c r="BS23" s="65"/>
      <c r="BT23" s="198"/>
      <c r="BU23" s="198"/>
      <c r="BV23" s="65"/>
      <c r="BW23" s="65"/>
      <c r="BX23" s="65"/>
      <c r="BY23" s="65"/>
      <c r="BZ23" s="65"/>
      <c r="CA23" s="198"/>
      <c r="CB23" s="198"/>
      <c r="CC23" s="65"/>
      <c r="CD23" s="65"/>
      <c r="CE23" s="65"/>
      <c r="CF23" s="65"/>
      <c r="CG23" s="65"/>
      <c r="CH23" s="198"/>
      <c r="CI23" s="198"/>
      <c r="CJ23" s="65"/>
      <c r="CK23" s="65"/>
      <c r="CL23" s="65"/>
      <c r="CM23" s="65"/>
      <c r="CN23" s="65"/>
      <c r="CO23" s="198"/>
      <c r="CP23" s="198"/>
      <c r="CQ23" s="65"/>
      <c r="CR23" s="65"/>
      <c r="CS23" s="65"/>
      <c r="CT23" s="65"/>
      <c r="CU23" s="65"/>
      <c r="CV23" s="198"/>
      <c r="CW23" s="198"/>
      <c r="CX23" s="65"/>
      <c r="CY23" s="65"/>
      <c r="CZ23" s="65"/>
      <c r="DA23" s="65"/>
      <c r="DB23" s="65"/>
      <c r="DC23" s="198"/>
      <c r="DD23" s="198"/>
      <c r="DE23" s="65"/>
      <c r="DF23" s="65"/>
      <c r="DG23" s="65"/>
      <c r="DH23" s="65"/>
      <c r="DI23" s="65"/>
      <c r="DJ23" s="198"/>
      <c r="DK23" s="198"/>
      <c r="DL23" s="65"/>
      <c r="DM23" s="65"/>
      <c r="DN23" s="65"/>
      <c r="DO23" s="65"/>
      <c r="DP23" s="65"/>
      <c r="DQ23" s="198"/>
      <c r="DR23" s="198"/>
      <c r="DS23" s="65"/>
      <c r="DT23" s="65"/>
      <c r="DU23" s="65"/>
      <c r="DV23" s="65"/>
      <c r="DW23" s="65"/>
      <c r="DX23" s="198"/>
      <c r="DY23" s="198"/>
      <c r="DZ23" s="65"/>
      <c r="EA23" s="65"/>
      <c r="EB23" s="65"/>
      <c r="EC23" s="65"/>
      <c r="ED23" s="65"/>
      <c r="EE23" s="198"/>
      <c r="EF23" s="198"/>
      <c r="EG23" s="65"/>
      <c r="EH23" s="65"/>
      <c r="EI23" s="65"/>
      <c r="EJ23" s="65"/>
      <c r="EK23" s="65"/>
      <c r="EL23" s="198"/>
      <c r="EM23" s="198"/>
      <c r="EN23" s="65"/>
      <c r="EO23" s="65"/>
      <c r="EP23" s="65"/>
      <c r="EQ23" s="65"/>
      <c r="ER23" s="65"/>
      <c r="ES23" s="198"/>
      <c r="ET23" s="198"/>
      <c r="EU23" s="65"/>
      <c r="EV23" s="65"/>
      <c r="EW23" s="65"/>
      <c r="EX23" s="65"/>
      <c r="EY23" s="65"/>
      <c r="EZ23" s="198"/>
      <c r="FA23" s="198"/>
      <c r="FB23" s="65"/>
      <c r="FC23" s="65"/>
      <c r="FD23" s="65"/>
      <c r="FE23" s="65"/>
      <c r="FF23" s="65"/>
      <c r="FG23" s="198"/>
      <c r="FH23" s="198"/>
      <c r="FI23" s="65"/>
      <c r="FJ23" s="65"/>
      <c r="FK23" s="65"/>
      <c r="FL23" s="65"/>
      <c r="FM23" s="65"/>
      <c r="FN23" s="198"/>
      <c r="FO23" s="198"/>
    </row>
    <row r="24" spans="1:172" ht="18">
      <c r="B24" s="207"/>
      <c r="C24" s="62"/>
      <c r="D24" s="199"/>
      <c r="E24" s="200"/>
      <c r="F24" s="193"/>
      <c r="G24" s="201"/>
      <c r="H24" s="202"/>
      <c r="I24" s="196"/>
      <c r="J24" s="197"/>
      <c r="K24" s="65"/>
      <c r="L24" s="65"/>
      <c r="M24" s="65"/>
      <c r="N24" s="65"/>
      <c r="O24" s="65"/>
      <c r="P24" s="198"/>
      <c r="Q24" s="198"/>
      <c r="R24" s="65"/>
      <c r="S24" s="65"/>
      <c r="T24" s="65"/>
      <c r="U24" s="65"/>
      <c r="V24" s="65"/>
      <c r="W24" s="198"/>
      <c r="X24" s="198"/>
      <c r="Y24" s="65"/>
      <c r="Z24" s="65"/>
      <c r="AA24" s="65"/>
      <c r="AB24" s="65"/>
      <c r="AC24" s="65"/>
      <c r="AD24" s="198"/>
      <c r="AE24" s="198"/>
      <c r="AF24" s="65"/>
      <c r="AG24" s="65"/>
      <c r="AH24" s="65"/>
      <c r="AI24" s="65"/>
      <c r="AJ24" s="65"/>
      <c r="AK24" s="198"/>
      <c r="AL24" s="198"/>
      <c r="AM24" s="65"/>
      <c r="AN24" s="65"/>
      <c r="AO24" s="65"/>
      <c r="AP24" s="65"/>
      <c r="AQ24" s="65"/>
      <c r="AR24" s="198"/>
      <c r="AS24" s="198"/>
      <c r="AT24" s="65"/>
      <c r="AU24" s="65"/>
      <c r="AV24" s="65"/>
      <c r="AW24" s="65"/>
      <c r="AX24" s="65"/>
      <c r="AY24" s="198"/>
      <c r="AZ24" s="198"/>
      <c r="BA24" s="65"/>
      <c r="BB24" s="65"/>
      <c r="BC24" s="65"/>
      <c r="BD24" s="65"/>
      <c r="BE24" s="65"/>
      <c r="BF24" s="198"/>
      <c r="BG24" s="198"/>
      <c r="BH24" s="65"/>
      <c r="BI24" s="65"/>
      <c r="BJ24" s="65"/>
      <c r="BK24" s="65"/>
      <c r="BL24" s="65"/>
      <c r="BM24" s="198"/>
      <c r="BN24" s="198"/>
      <c r="BO24" s="65"/>
      <c r="BP24" s="65"/>
      <c r="BQ24" s="65"/>
      <c r="BR24" s="65"/>
      <c r="BS24" s="65"/>
      <c r="BT24" s="198"/>
      <c r="BU24" s="198"/>
      <c r="BV24" s="65"/>
      <c r="BW24" s="65"/>
      <c r="BX24" s="65"/>
      <c r="BY24" s="65"/>
      <c r="BZ24" s="65"/>
      <c r="CA24" s="198"/>
      <c r="CB24" s="198"/>
      <c r="CC24" s="65"/>
      <c r="CD24" s="65"/>
      <c r="CE24" s="65"/>
      <c r="CF24" s="65"/>
      <c r="CG24" s="65"/>
      <c r="CH24" s="198"/>
      <c r="CI24" s="198"/>
      <c r="CJ24" s="65"/>
      <c r="CK24" s="65"/>
      <c r="CL24" s="65"/>
      <c r="CM24" s="65"/>
      <c r="CN24" s="65"/>
      <c r="CO24" s="198"/>
      <c r="CP24" s="198"/>
      <c r="CQ24" s="65"/>
      <c r="CR24" s="65"/>
      <c r="CS24" s="65"/>
      <c r="CT24" s="65"/>
      <c r="CU24" s="65"/>
      <c r="CV24" s="198"/>
      <c r="CW24" s="198"/>
      <c r="CX24" s="65"/>
      <c r="CY24" s="65"/>
      <c r="CZ24" s="65"/>
      <c r="DA24" s="65"/>
      <c r="DB24" s="65"/>
      <c r="DC24" s="198"/>
      <c r="DD24" s="198"/>
      <c r="DE24" s="65"/>
      <c r="DF24" s="65"/>
      <c r="DG24" s="65"/>
      <c r="DH24" s="65"/>
      <c r="DI24" s="65"/>
      <c r="DJ24" s="198"/>
      <c r="DK24" s="198"/>
      <c r="DL24" s="65"/>
      <c r="DM24" s="65"/>
      <c r="DN24" s="65"/>
      <c r="DO24" s="65"/>
      <c r="DP24" s="65"/>
      <c r="DQ24" s="198"/>
      <c r="DR24" s="198"/>
      <c r="DS24" s="65"/>
      <c r="DT24" s="65"/>
      <c r="DU24" s="65"/>
      <c r="DV24" s="65"/>
      <c r="DW24" s="65"/>
      <c r="DX24" s="198"/>
      <c r="DY24" s="198"/>
      <c r="DZ24" s="65"/>
      <c r="EA24" s="65"/>
      <c r="EB24" s="65"/>
      <c r="EC24" s="65"/>
      <c r="ED24" s="65"/>
      <c r="EE24" s="198"/>
      <c r="EF24" s="198"/>
      <c r="EG24" s="65"/>
      <c r="EH24" s="65"/>
      <c r="EI24" s="65"/>
      <c r="EJ24" s="65"/>
      <c r="EK24" s="65"/>
      <c r="EL24" s="198"/>
      <c r="EM24" s="198"/>
      <c r="EN24" s="65"/>
      <c r="EO24" s="65"/>
      <c r="EP24" s="65"/>
      <c r="EQ24" s="65"/>
      <c r="ER24" s="65"/>
      <c r="ES24" s="198"/>
      <c r="ET24" s="198"/>
      <c r="EU24" s="65"/>
      <c r="EV24" s="65"/>
      <c r="EW24" s="65"/>
      <c r="EX24" s="65"/>
      <c r="EY24" s="65"/>
      <c r="EZ24" s="198"/>
      <c r="FA24" s="198"/>
      <c r="FB24" s="65"/>
      <c r="FC24" s="65"/>
      <c r="FD24" s="65"/>
      <c r="FE24" s="65"/>
      <c r="FF24" s="65"/>
      <c r="FG24" s="198"/>
      <c r="FH24" s="198"/>
      <c r="FI24" s="65"/>
      <c r="FJ24" s="65"/>
      <c r="FK24" s="65"/>
      <c r="FL24" s="65"/>
      <c r="FM24" s="65"/>
      <c r="FN24" s="198"/>
      <c r="FO24" s="198"/>
    </row>
  </sheetData>
  <mergeCells count="49">
    <mergeCell ref="A1:B1"/>
    <mergeCell ref="K1:AE1"/>
    <mergeCell ref="A2:B2"/>
    <mergeCell ref="C4:E4"/>
    <mergeCell ref="K4:Q4"/>
    <mergeCell ref="R4:X4"/>
    <mergeCell ref="Y4:AE4"/>
    <mergeCell ref="AF4:AL4"/>
    <mergeCell ref="AM4:AS4"/>
    <mergeCell ref="AT4:AZ4"/>
    <mergeCell ref="BA4:BG4"/>
    <mergeCell ref="BH4:BN4"/>
    <mergeCell ref="BO4:BU4"/>
    <mergeCell ref="BV4:CB4"/>
    <mergeCell ref="CC4:CI4"/>
    <mergeCell ref="CJ4:CP4"/>
    <mergeCell ref="CQ4:CW4"/>
    <mergeCell ref="CX4:DD4"/>
    <mergeCell ref="DE4:DK4"/>
    <mergeCell ref="DL4:DR4"/>
    <mergeCell ref="DS4:DY4"/>
    <mergeCell ref="DZ4:EF4"/>
    <mergeCell ref="EG4:EM4"/>
    <mergeCell ref="EN4:ET4"/>
    <mergeCell ref="EU4:FA4"/>
    <mergeCell ref="FB4:FH4"/>
    <mergeCell ref="FI4:FO4"/>
    <mergeCell ref="C5:E5"/>
    <mergeCell ref="K5:Q5"/>
    <mergeCell ref="R5:X5"/>
    <mergeCell ref="Y5:AE5"/>
    <mergeCell ref="AF5:AL5"/>
    <mergeCell ref="AM5:AS5"/>
    <mergeCell ref="AT5:AZ5"/>
    <mergeCell ref="BA5:BG5"/>
    <mergeCell ref="BH5:BN5"/>
    <mergeCell ref="BO5:BU5"/>
    <mergeCell ref="BV5:CB5"/>
    <mergeCell ref="CC5:CI5"/>
    <mergeCell ref="CJ5:CP5"/>
    <mergeCell ref="DE5:DK5"/>
    <mergeCell ref="DL5:DR5"/>
    <mergeCell ref="FB5:FH5"/>
    <mergeCell ref="FI5:FO5"/>
    <mergeCell ref="DS5:DY5"/>
    <mergeCell ref="DZ5:EF5"/>
    <mergeCell ref="EG5:EM5"/>
    <mergeCell ref="EN5:ET5"/>
    <mergeCell ref="EU5:FA5"/>
  </mergeCells>
  <conditionalFormatting sqref="H9:H17">
    <cfRule type="dataBar" priority="2">
      <dataBar>
        <cfvo type="num" val="0"/>
        <cfvo type="num" val="1"/>
        <color rgb="FF7BC581"/>
      </dataBar>
      <extLst>
        <ext xmlns:x14="http://schemas.microsoft.com/office/spreadsheetml/2009/9/main" uri="{B025F937-C7B1-47D3-B67F-A62EFF666E3E}">
          <x14:id>{76F74957-4BC9-40C7-A955-B22D6519F33B}</x14:id>
        </ext>
      </extLst>
    </cfRule>
  </conditionalFormatting>
  <conditionalFormatting sqref="K5:BN17 K8:FO24">
    <cfRule type="expression" dxfId="7" priority="3">
      <formula>AND($E5&lt;=K$6,ROUNDDOWN(($F5-$E5+1)*$H5,0)+$E5-1&gt;=K$6)</formula>
    </cfRule>
    <cfRule type="expression" dxfId="6" priority="4">
      <formula>AND(NOT(ISBLANK($E5)),$E5&lt;=K$6,$F5&gt;=K$6)</formula>
    </cfRule>
  </conditionalFormatting>
  <conditionalFormatting sqref="K6:FO14">
    <cfRule type="expression" dxfId="5" priority="5">
      <formula>K$6=TODAY()</formula>
    </cfRule>
  </conditionalFormatting>
  <conditionalFormatting sqref="K6:FO7">
    <cfRule type="expression" dxfId="4" priority="6">
      <formula>K$6=TODAY()</formula>
    </cfRule>
  </conditionalFormatting>
  <conditionalFormatting sqref="K14:FO14">
    <cfRule type="expression" dxfId="3" priority="7">
      <formula>K$6=TODAY()</formula>
    </cfRule>
  </conditionalFormatting>
  <conditionalFormatting sqref="K15:FO15">
    <cfRule type="expression" dxfId="2" priority="8">
      <formula>K$6=TODAY()</formula>
    </cfRule>
  </conditionalFormatting>
  <conditionalFormatting sqref="K17:FO17 K20:FO20 K24:FO24">
    <cfRule type="expression" dxfId="1" priority="9">
      <formula>K$6=TODAY()</formula>
    </cfRule>
  </conditionalFormatting>
  <conditionalFormatting sqref="K16:FO16 K18:FO19 K21:FO23">
    <cfRule type="expression" dxfId="0" priority="10">
      <formula>K$6=TODAY()</formula>
    </cfRule>
  </conditionalFormatting>
  <conditionalFormatting sqref="H18">
    <cfRule type="dataBar" priority="11">
      <dataBar>
        <cfvo type="num" val="0"/>
        <cfvo type="num" val="1"/>
        <color rgb="FF7BC581"/>
      </dataBar>
      <extLst>
        <ext xmlns:x14="http://schemas.microsoft.com/office/spreadsheetml/2009/9/main" uri="{B025F937-C7B1-47D3-B67F-A62EFF666E3E}">
          <x14:id>{20C98CDA-CEAE-4F7E-8CBA-1CAD86EDF97C}</x14:id>
        </ext>
      </extLst>
    </cfRule>
  </conditionalFormatting>
  <conditionalFormatting sqref="H19:H23">
    <cfRule type="dataBar" priority="12">
      <dataBar>
        <cfvo type="num" val="0"/>
        <cfvo type="num" val="1"/>
        <color rgb="FF7BC581"/>
      </dataBar>
      <extLst>
        <ext xmlns:x14="http://schemas.microsoft.com/office/spreadsheetml/2009/9/main" uri="{B025F937-C7B1-47D3-B67F-A62EFF666E3E}">
          <x14:id>{908F7621-B600-4BFE-9CAC-B1BBBB88A7E7}</x14:id>
        </ext>
      </extLst>
    </cfRule>
  </conditionalFormatting>
  <conditionalFormatting sqref="H24">
    <cfRule type="dataBar" priority="13">
      <dataBar>
        <cfvo type="num" val="0"/>
        <cfvo type="num" val="1"/>
        <color rgb="FF7BC581"/>
      </dataBar>
      <extLst>
        <ext xmlns:x14="http://schemas.microsoft.com/office/spreadsheetml/2009/9/main" uri="{B025F937-C7B1-47D3-B67F-A62EFF666E3E}">
          <x14:id>{CB13AA40-3EC8-48C0-99BD-272115A5E5C6}</x14:id>
        </ext>
      </extLst>
    </cfRule>
  </conditionalFormatting>
  <conditionalFormatting sqref="H8:H17">
    <cfRule type="dataBar" priority="14">
      <dataBar>
        <cfvo type="num" val="0"/>
        <cfvo type="num" val="1"/>
        <color rgb="FF7BC581"/>
      </dataBar>
      <extLst>
        <ext xmlns:x14="http://schemas.microsoft.com/office/spreadsheetml/2009/9/main" uri="{B025F937-C7B1-47D3-B67F-A62EFF666E3E}">
          <x14:id>{B035CC7F-5CD6-4CC6-9FBB-D01F9782F650}</x14:id>
        </ext>
      </extLst>
    </cfRule>
  </conditionalFormatting>
  <dataValidations count="1">
    <dataValidation operator="equal" allowBlank="1" showInputMessage="1" promptTitle="Display Week" prompt="Enter the week number to display first in the Gantt Chart. The weeks are numbered starting from the week containing the Project Start Date." sqref="H4" xr:uid="{00000000-0002-0000-0400-000000000000}">
      <formula1>0</formula1>
      <formula2>0</formula2>
    </dataValidation>
  </dataValidation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78C0D931-6437-407d-A8EE-F0AAD7539E65}">
      <x14:conditionalFormattings>
        <x14:conditionalFormatting xmlns:xm="http://schemas.microsoft.com/office/excel/2006/main">
          <x14:cfRule type="dataBar" id="{76F74957-4BC9-40C7-A955-B22D6519F33B}">
            <x14:dataBar gradient="0">
              <x14:cfvo type="num">
                <xm:f>0</xm:f>
              </x14:cfvo>
              <x14:cfvo type="num">
                <xm:f>1</xm:f>
              </x14:cfvo>
              <x14:negativeFillColor rgb="FFFF0000"/>
              <x14:axisColor rgb="FF000000"/>
            </x14:dataBar>
          </x14:cfRule>
          <xm:sqref>H9:H17</xm:sqref>
        </x14:conditionalFormatting>
        <x14:conditionalFormatting xmlns:xm="http://schemas.microsoft.com/office/excel/2006/main">
          <x14:cfRule type="dataBar" id="{20C98CDA-CEAE-4F7E-8CBA-1CAD86EDF97C}">
            <x14:dataBar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908F7621-B600-4BFE-9CAC-B1BBBB88A7E7}">
            <x14:dataBar gradient="0">
              <x14:cfvo type="num">
                <xm:f>0</xm:f>
              </x14:cfvo>
              <x14:cfvo type="num">
                <xm:f>1</xm:f>
              </x14:cfvo>
              <x14:negativeFillColor rgb="FFFF0000"/>
              <x14:axisColor rgb="FF000000"/>
            </x14:dataBar>
          </x14:cfRule>
          <xm:sqref>H19:H23</xm:sqref>
        </x14:conditionalFormatting>
        <x14:conditionalFormatting xmlns:xm="http://schemas.microsoft.com/office/excel/2006/main">
          <x14:cfRule type="dataBar" id="{CB13AA40-3EC8-48C0-99BD-272115A5E5C6}">
            <x14:dataBar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B035CC7F-5CD6-4CC6-9FBB-D01F9782F650}">
            <x14:dataBar gradient="0">
              <x14:cfvo type="num">
                <xm:f>0</xm:f>
              </x14:cfvo>
              <x14:cfvo type="num">
                <xm:f>1</xm:f>
              </x14:cfvo>
              <x14:negativeFillColor rgb="FFFF0000"/>
              <x14:axisColor rgb="FF000000"/>
            </x14:dataBar>
          </x14:cfRule>
          <xm:sqref>H8:H17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M584"/>
  <sheetViews>
    <sheetView topLeftCell="A300" zoomScale="125" zoomScaleNormal="85" workbookViewId="0">
      <selection activeCell="A313" sqref="A313"/>
    </sheetView>
  </sheetViews>
  <sheetFormatPr baseColWidth="10" defaultColWidth="11.6640625" defaultRowHeight="13"/>
  <cols>
    <col min="1" max="1" width="82.5" customWidth="1"/>
    <col min="4" max="4" width="21.6640625" customWidth="1"/>
    <col min="6" max="6" width="13.83203125" customWidth="1"/>
    <col min="8" max="8" width="23.83203125" customWidth="1"/>
    <col min="10" max="10" width="17.1640625" customWidth="1"/>
    <col min="12" max="12" width="16.33203125" customWidth="1"/>
    <col min="13" max="13" width="19" customWidth="1"/>
  </cols>
  <sheetData>
    <row r="2" spans="1:13">
      <c r="B2" s="251" t="s">
        <v>250</v>
      </c>
      <c r="C2" s="251"/>
      <c r="D2" s="251"/>
      <c r="F2" s="213"/>
    </row>
    <row r="3" spans="1:13">
      <c r="A3" s="214" t="str">
        <f>'Gestion Ingresos - Egresos'!B8</f>
        <v>HOSTAL PLAZA MAULE</v>
      </c>
      <c r="B3" s="252" t="s">
        <v>251</v>
      </c>
      <c r="C3" s="252"/>
      <c r="D3" s="215" t="s">
        <v>252</v>
      </c>
      <c r="E3" s="216" t="s">
        <v>253</v>
      </c>
      <c r="F3" t="s">
        <v>254</v>
      </c>
      <c r="H3" s="253" t="s">
        <v>255</v>
      </c>
      <c r="I3" s="253"/>
      <c r="J3" s="253" t="s">
        <v>256</v>
      </c>
      <c r="K3" s="253"/>
      <c r="L3" s="217" t="s">
        <v>257</v>
      </c>
      <c r="M3" s="217" t="s">
        <v>258</v>
      </c>
    </row>
    <row r="4" spans="1:13">
      <c r="A4" t="s">
        <v>259</v>
      </c>
      <c r="B4" t="s">
        <v>260</v>
      </c>
      <c r="D4" t="s">
        <v>261</v>
      </c>
      <c r="E4" s="213" t="s">
        <v>262</v>
      </c>
      <c r="F4">
        <v>8</v>
      </c>
      <c r="H4" s="250">
        <f>SUM(F4:F584)</f>
        <v>2289</v>
      </c>
      <c r="I4" s="250"/>
      <c r="J4" s="250">
        <v>704</v>
      </c>
      <c r="K4" s="250"/>
      <c r="L4">
        <v>47</v>
      </c>
      <c r="M4">
        <f>(J4/L4)</f>
        <v>14.978723404255319</v>
      </c>
    </row>
    <row r="5" spans="1:13">
      <c r="A5" t="s">
        <v>263</v>
      </c>
      <c r="B5" t="s">
        <v>260</v>
      </c>
      <c r="D5" t="s">
        <v>261</v>
      </c>
      <c r="E5" s="213" t="s">
        <v>262</v>
      </c>
      <c r="F5">
        <v>8</v>
      </c>
    </row>
    <row r="6" spans="1:13">
      <c r="A6" t="s">
        <v>264</v>
      </c>
      <c r="B6" t="s">
        <v>260</v>
      </c>
      <c r="D6" t="s">
        <v>261</v>
      </c>
      <c r="E6" s="213" t="s">
        <v>262</v>
      </c>
      <c r="F6">
        <v>8</v>
      </c>
      <c r="H6" s="218" t="s">
        <v>265</v>
      </c>
      <c r="I6" s="249" t="s">
        <v>266</v>
      </c>
      <c r="J6" s="249"/>
      <c r="K6" s="249" t="s">
        <v>267</v>
      </c>
      <c r="L6" s="249"/>
      <c r="M6" s="219" t="s">
        <v>268</v>
      </c>
    </row>
    <row r="7" spans="1:13">
      <c r="A7" t="s">
        <v>269</v>
      </c>
      <c r="B7" t="s">
        <v>260</v>
      </c>
      <c r="D7" t="s">
        <v>261</v>
      </c>
      <c r="E7" s="213" t="s">
        <v>262</v>
      </c>
      <c r="F7">
        <v>8</v>
      </c>
      <c r="H7">
        <f>((H4-J4)/M4)</f>
        <v>105.81676136363636</v>
      </c>
      <c r="J7">
        <f>452/7</f>
        <v>64.571428571428569</v>
      </c>
      <c r="K7" s="250">
        <f>(H4/J7)</f>
        <v>35.44911504424779</v>
      </c>
      <c r="L7" s="250"/>
      <c r="M7">
        <f>((H4-J4)/K7)</f>
        <v>44.711976533732759</v>
      </c>
    </row>
    <row r="8" spans="1:13">
      <c r="A8" t="s">
        <v>270</v>
      </c>
      <c r="B8" t="s">
        <v>260</v>
      </c>
      <c r="D8" t="s">
        <v>261</v>
      </c>
      <c r="E8" s="213" t="s">
        <v>262</v>
      </c>
      <c r="F8">
        <v>8</v>
      </c>
    </row>
    <row r="9" spans="1:13">
      <c r="A9" t="s">
        <v>271</v>
      </c>
      <c r="C9" t="s">
        <v>272</v>
      </c>
      <c r="D9" t="s">
        <v>261</v>
      </c>
      <c r="E9" s="213" t="s">
        <v>262</v>
      </c>
      <c r="F9">
        <v>8</v>
      </c>
    </row>
    <row r="10" spans="1:13">
      <c r="A10" t="s">
        <v>273</v>
      </c>
      <c r="C10" t="s">
        <v>272</v>
      </c>
      <c r="D10" t="s">
        <v>261</v>
      </c>
      <c r="E10" s="213" t="s">
        <v>262</v>
      </c>
      <c r="F10">
        <v>8</v>
      </c>
    </row>
    <row r="11" spans="1:13">
      <c r="A11" t="s">
        <v>274</v>
      </c>
      <c r="C11" t="s">
        <v>272</v>
      </c>
      <c r="D11" t="s">
        <v>261</v>
      </c>
      <c r="E11" s="213" t="s">
        <v>262</v>
      </c>
      <c r="F11">
        <v>8</v>
      </c>
    </row>
    <row r="12" spans="1:13">
      <c r="A12" t="s">
        <v>275</v>
      </c>
      <c r="C12" t="s">
        <v>272</v>
      </c>
      <c r="D12" t="s">
        <v>261</v>
      </c>
      <c r="E12" s="213" t="s">
        <v>262</v>
      </c>
      <c r="F12">
        <v>8</v>
      </c>
    </row>
    <row r="13" spans="1:13">
      <c r="A13" s="220" t="str">
        <f>'Gestion Ingresos - Egresos'!B9</f>
        <v>REGISTRAR INGRESO DE PAGOS Y CONCEPTO DEL INGRESO</v>
      </c>
      <c r="D13" t="s">
        <v>276</v>
      </c>
    </row>
    <row r="14" spans="1:13">
      <c r="A14" t="s">
        <v>263</v>
      </c>
      <c r="B14" t="s">
        <v>260</v>
      </c>
      <c r="D14" t="s">
        <v>276</v>
      </c>
      <c r="E14" s="213" t="s">
        <v>262</v>
      </c>
      <c r="F14">
        <v>3</v>
      </c>
    </row>
    <row r="15" spans="1:13">
      <c r="A15" t="s">
        <v>264</v>
      </c>
      <c r="B15" t="s">
        <v>260</v>
      </c>
      <c r="D15" t="s">
        <v>276</v>
      </c>
      <c r="F15">
        <v>3</v>
      </c>
    </row>
    <row r="16" spans="1:13">
      <c r="A16" t="s">
        <v>269</v>
      </c>
      <c r="B16" t="s">
        <v>260</v>
      </c>
      <c r="D16" t="s">
        <v>276</v>
      </c>
      <c r="F16">
        <v>3</v>
      </c>
    </row>
    <row r="17" spans="1:10">
      <c r="A17" t="s">
        <v>270</v>
      </c>
      <c r="B17" t="s">
        <v>260</v>
      </c>
      <c r="D17" t="s">
        <v>276</v>
      </c>
      <c r="E17" s="213" t="s">
        <v>262</v>
      </c>
      <c r="F17">
        <v>3</v>
      </c>
      <c r="J17">
        <f>299/15</f>
        <v>19.933333333333334</v>
      </c>
    </row>
    <row r="18" spans="1:10">
      <c r="A18" t="s">
        <v>271</v>
      </c>
      <c r="C18" t="s">
        <v>272</v>
      </c>
      <c r="D18" t="s">
        <v>276</v>
      </c>
      <c r="F18">
        <v>3</v>
      </c>
    </row>
    <row r="19" spans="1:10">
      <c r="A19" t="s">
        <v>273</v>
      </c>
      <c r="C19" t="s">
        <v>272</v>
      </c>
      <c r="D19" t="s">
        <v>276</v>
      </c>
      <c r="F19">
        <v>3</v>
      </c>
    </row>
    <row r="20" spans="1:10">
      <c r="A20" t="s">
        <v>274</v>
      </c>
      <c r="C20" t="s">
        <v>272</v>
      </c>
      <c r="D20" t="s">
        <v>276</v>
      </c>
      <c r="F20">
        <v>3</v>
      </c>
    </row>
    <row r="21" spans="1:10">
      <c r="A21" t="s">
        <v>277</v>
      </c>
      <c r="C21" t="s">
        <v>272</v>
      </c>
      <c r="D21" t="s">
        <v>276</v>
      </c>
      <c r="F21">
        <v>3</v>
      </c>
    </row>
    <row r="22" spans="1:10">
      <c r="A22" s="220" t="str">
        <f>'Gestion Ingresos - Egresos'!B10</f>
        <v xml:space="preserve">  CARGA Y DESCARGA DEL COMPROBANTE</v>
      </c>
    </row>
    <row r="23" spans="1:10">
      <c r="A23" t="s">
        <v>278</v>
      </c>
      <c r="B23" t="s">
        <v>260</v>
      </c>
      <c r="C23" t="s">
        <v>272</v>
      </c>
      <c r="D23" t="s">
        <v>279</v>
      </c>
      <c r="F23">
        <v>5</v>
      </c>
    </row>
    <row r="24" spans="1:10">
      <c r="A24" t="s">
        <v>263</v>
      </c>
      <c r="B24" t="s">
        <v>260</v>
      </c>
      <c r="D24" t="s">
        <v>279</v>
      </c>
      <c r="E24" s="213" t="s">
        <v>262</v>
      </c>
      <c r="F24">
        <v>5</v>
      </c>
    </row>
    <row r="25" spans="1:10">
      <c r="A25" t="s">
        <v>264</v>
      </c>
      <c r="B25" t="s">
        <v>260</v>
      </c>
      <c r="D25" t="s">
        <v>279</v>
      </c>
      <c r="F25">
        <v>5</v>
      </c>
    </row>
    <row r="26" spans="1:10">
      <c r="A26" t="s">
        <v>269</v>
      </c>
      <c r="B26" t="s">
        <v>260</v>
      </c>
      <c r="D26" t="s">
        <v>279</v>
      </c>
      <c r="F26">
        <v>5</v>
      </c>
    </row>
    <row r="27" spans="1:10">
      <c r="A27" t="s">
        <v>270</v>
      </c>
      <c r="B27" t="s">
        <v>260</v>
      </c>
      <c r="C27" t="s">
        <v>272</v>
      </c>
      <c r="D27" t="s">
        <v>279</v>
      </c>
      <c r="E27" s="213" t="s">
        <v>262</v>
      </c>
      <c r="F27">
        <v>5</v>
      </c>
    </row>
    <row r="28" spans="1:10">
      <c r="A28" t="s">
        <v>271</v>
      </c>
      <c r="C28" t="s">
        <v>272</v>
      </c>
      <c r="D28" t="s">
        <v>279</v>
      </c>
      <c r="F28">
        <v>5</v>
      </c>
    </row>
    <row r="29" spans="1:10">
      <c r="A29" t="s">
        <v>273</v>
      </c>
      <c r="C29" t="s">
        <v>272</v>
      </c>
      <c r="D29" t="s">
        <v>279</v>
      </c>
      <c r="F29">
        <v>5</v>
      </c>
    </row>
    <row r="30" spans="1:10">
      <c r="A30" t="s">
        <v>274</v>
      </c>
      <c r="C30" t="s">
        <v>272</v>
      </c>
      <c r="D30" t="s">
        <v>279</v>
      </c>
      <c r="F30">
        <v>5</v>
      </c>
    </row>
    <row r="31" spans="1:10">
      <c r="A31" t="s">
        <v>277</v>
      </c>
      <c r="C31" t="s">
        <v>272</v>
      </c>
      <c r="D31" t="s">
        <v>279</v>
      </c>
      <c r="F31">
        <v>5</v>
      </c>
    </row>
    <row r="33" spans="1:6">
      <c r="A33" s="220" t="str">
        <f>'Gestion Ingresos - Egresos'!B11</f>
        <v>REGISTRAR EGRESOS DE DINERO Y CONCEPTO</v>
      </c>
    </row>
    <row r="34" spans="1:6">
      <c r="A34" t="s">
        <v>263</v>
      </c>
      <c r="B34" t="s">
        <v>260</v>
      </c>
      <c r="D34" t="s">
        <v>276</v>
      </c>
      <c r="E34" s="213" t="s">
        <v>262</v>
      </c>
      <c r="F34">
        <v>3</v>
      </c>
    </row>
    <row r="35" spans="1:6">
      <c r="A35" t="s">
        <v>264</v>
      </c>
      <c r="B35" t="s">
        <v>260</v>
      </c>
      <c r="D35" t="s">
        <v>276</v>
      </c>
      <c r="F35">
        <v>3</v>
      </c>
    </row>
    <row r="36" spans="1:6">
      <c r="A36" t="s">
        <v>269</v>
      </c>
      <c r="B36" t="s">
        <v>260</v>
      </c>
      <c r="D36" t="s">
        <v>276</v>
      </c>
      <c r="F36">
        <v>3</v>
      </c>
    </row>
    <row r="37" spans="1:6">
      <c r="A37" t="s">
        <v>270</v>
      </c>
      <c r="B37" t="s">
        <v>260</v>
      </c>
      <c r="C37" t="s">
        <v>272</v>
      </c>
      <c r="D37" t="s">
        <v>276</v>
      </c>
      <c r="E37" s="213" t="s">
        <v>262</v>
      </c>
      <c r="F37">
        <v>3</v>
      </c>
    </row>
    <row r="38" spans="1:6">
      <c r="A38" t="s">
        <v>271</v>
      </c>
      <c r="C38" t="s">
        <v>272</v>
      </c>
      <c r="D38" t="s">
        <v>276</v>
      </c>
      <c r="F38">
        <v>3</v>
      </c>
    </row>
    <row r="39" spans="1:6">
      <c r="A39" t="s">
        <v>273</v>
      </c>
      <c r="C39" t="s">
        <v>272</v>
      </c>
      <c r="D39" t="s">
        <v>276</v>
      </c>
      <c r="F39">
        <v>3</v>
      </c>
    </row>
    <row r="40" spans="1:6">
      <c r="A40" t="s">
        <v>274</v>
      </c>
      <c r="C40" t="s">
        <v>272</v>
      </c>
      <c r="D40" t="s">
        <v>276</v>
      </c>
      <c r="F40">
        <v>3</v>
      </c>
    </row>
    <row r="41" spans="1:6">
      <c r="A41" t="s">
        <v>277</v>
      </c>
      <c r="C41" t="s">
        <v>272</v>
      </c>
      <c r="D41" t="s">
        <v>276</v>
      </c>
      <c r="F41">
        <v>3</v>
      </c>
    </row>
    <row r="42" spans="1:6">
      <c r="A42" t="s">
        <v>263</v>
      </c>
      <c r="C42" t="s">
        <v>272</v>
      </c>
      <c r="D42" t="s">
        <v>276</v>
      </c>
      <c r="E42" s="213" t="s">
        <v>262</v>
      </c>
      <c r="F42">
        <v>3</v>
      </c>
    </row>
    <row r="43" spans="1:6">
      <c r="A43" t="s">
        <v>264</v>
      </c>
      <c r="C43" t="s">
        <v>272</v>
      </c>
      <c r="D43" t="s">
        <v>276</v>
      </c>
      <c r="F43">
        <v>3</v>
      </c>
    </row>
    <row r="44" spans="1:6">
      <c r="A44" t="s">
        <v>269</v>
      </c>
      <c r="C44" t="s">
        <v>272</v>
      </c>
      <c r="D44" t="s">
        <v>276</v>
      </c>
      <c r="F44">
        <v>3</v>
      </c>
    </row>
    <row r="46" spans="1:6">
      <c r="A46" s="220" t="str">
        <f>'Gestion Ingresos - Egresos'!B12</f>
        <v xml:space="preserve">  CARGAR COMPROBANTE POR EGRESO RELACIONADO</v>
      </c>
    </row>
    <row r="47" spans="1:6">
      <c r="A47" t="s">
        <v>280</v>
      </c>
      <c r="B47" t="s">
        <v>260</v>
      </c>
      <c r="C47" t="s">
        <v>272</v>
      </c>
      <c r="D47" t="s">
        <v>279</v>
      </c>
      <c r="F47">
        <v>5</v>
      </c>
    </row>
    <row r="48" spans="1:6">
      <c r="A48" t="s">
        <v>263</v>
      </c>
      <c r="B48" t="s">
        <v>260</v>
      </c>
      <c r="D48" t="s">
        <v>279</v>
      </c>
      <c r="E48" s="213" t="s">
        <v>262</v>
      </c>
      <c r="F48">
        <v>5</v>
      </c>
    </row>
    <row r="49" spans="1:6">
      <c r="A49" t="s">
        <v>264</v>
      </c>
      <c r="B49" t="s">
        <v>260</v>
      </c>
      <c r="D49" t="s">
        <v>279</v>
      </c>
      <c r="F49">
        <v>5</v>
      </c>
    </row>
    <row r="50" spans="1:6">
      <c r="A50" t="s">
        <v>269</v>
      </c>
      <c r="B50" t="s">
        <v>260</v>
      </c>
      <c r="D50" t="s">
        <v>279</v>
      </c>
      <c r="F50">
        <v>5</v>
      </c>
    </row>
    <row r="51" spans="1:6">
      <c r="A51" t="s">
        <v>270</v>
      </c>
      <c r="B51" t="s">
        <v>260</v>
      </c>
      <c r="C51" t="s">
        <v>272</v>
      </c>
      <c r="D51" t="s">
        <v>279</v>
      </c>
      <c r="E51" s="213" t="s">
        <v>262</v>
      </c>
      <c r="F51">
        <v>5</v>
      </c>
    </row>
    <row r="52" spans="1:6">
      <c r="A52" t="s">
        <v>271</v>
      </c>
      <c r="C52" t="s">
        <v>272</v>
      </c>
      <c r="D52" t="s">
        <v>279</v>
      </c>
      <c r="F52">
        <v>5</v>
      </c>
    </row>
    <row r="53" spans="1:6">
      <c r="A53" t="s">
        <v>273</v>
      </c>
      <c r="C53" t="s">
        <v>272</v>
      </c>
      <c r="D53" t="s">
        <v>279</v>
      </c>
      <c r="F53">
        <v>5</v>
      </c>
    </row>
    <row r="54" spans="1:6">
      <c r="A54" t="s">
        <v>274</v>
      </c>
      <c r="C54" t="s">
        <v>272</v>
      </c>
      <c r="D54" t="s">
        <v>279</v>
      </c>
      <c r="F54">
        <v>5</v>
      </c>
    </row>
    <row r="55" spans="1:6">
      <c r="A55" t="s">
        <v>277</v>
      </c>
      <c r="C55" t="s">
        <v>272</v>
      </c>
      <c r="D55" t="s">
        <v>279</v>
      </c>
      <c r="F55">
        <v>5</v>
      </c>
    </row>
    <row r="57" spans="1:6">
      <c r="A57" s="220" t="str">
        <f>'Gestion Ingresos - Egresos'!B13</f>
        <v>PROYECCION MENSUAL ECONOMICA DE ACUERDO A ALOJAMIENTOS CLIENTES EMPRESA</v>
      </c>
    </row>
    <row r="58" spans="1:6">
      <c r="A58" t="s">
        <v>281</v>
      </c>
      <c r="B58" t="s">
        <v>260</v>
      </c>
      <c r="D58" t="s">
        <v>282</v>
      </c>
      <c r="F58">
        <v>8</v>
      </c>
    </row>
    <row r="59" spans="1:6">
      <c r="A59" t="s">
        <v>283</v>
      </c>
      <c r="B59" t="s">
        <v>260</v>
      </c>
      <c r="D59" t="s">
        <v>282</v>
      </c>
      <c r="F59">
        <v>8</v>
      </c>
    </row>
    <row r="60" spans="1:6">
      <c r="A60" t="s">
        <v>284</v>
      </c>
      <c r="B60" t="s">
        <v>260</v>
      </c>
      <c r="D60" t="s">
        <v>282</v>
      </c>
      <c r="F60">
        <v>8</v>
      </c>
    </row>
    <row r="61" spans="1:6">
      <c r="A61" t="s">
        <v>270</v>
      </c>
      <c r="B61" t="s">
        <v>260</v>
      </c>
      <c r="D61" t="s">
        <v>282</v>
      </c>
      <c r="F61">
        <v>8</v>
      </c>
    </row>
    <row r="62" spans="1:6">
      <c r="A62" t="s">
        <v>271</v>
      </c>
      <c r="C62" t="s">
        <v>272</v>
      </c>
      <c r="D62" t="s">
        <v>282</v>
      </c>
      <c r="F62">
        <v>8</v>
      </c>
    </row>
    <row r="63" spans="1:6">
      <c r="A63" t="s">
        <v>285</v>
      </c>
      <c r="C63" t="s">
        <v>272</v>
      </c>
      <c r="D63" t="s">
        <v>282</v>
      </c>
      <c r="F63">
        <v>8</v>
      </c>
    </row>
    <row r="64" spans="1:6">
      <c r="A64" t="s">
        <v>277</v>
      </c>
      <c r="C64" t="s">
        <v>272</v>
      </c>
      <c r="D64" t="s">
        <v>282</v>
      </c>
      <c r="F64">
        <v>8</v>
      </c>
    </row>
    <row r="65" spans="1:6">
      <c r="A65" t="s">
        <v>286</v>
      </c>
      <c r="C65" t="s">
        <v>272</v>
      </c>
      <c r="D65" t="s">
        <v>282</v>
      </c>
      <c r="F65">
        <v>8</v>
      </c>
    </row>
    <row r="66" spans="1:6">
      <c r="A66" t="s">
        <v>287</v>
      </c>
      <c r="C66" t="s">
        <v>272</v>
      </c>
      <c r="D66" t="s">
        <v>282</v>
      </c>
      <c r="F66">
        <v>8</v>
      </c>
    </row>
    <row r="67" spans="1:6">
      <c r="A67" t="s">
        <v>288</v>
      </c>
      <c r="C67" t="s">
        <v>272</v>
      </c>
      <c r="D67" t="s">
        <v>282</v>
      </c>
      <c r="F67">
        <v>8</v>
      </c>
    </row>
    <row r="69" spans="1:6">
      <c r="A69" s="214" t="str">
        <f>'Gestion Ingresos - Egresos'!B14</f>
        <v>FIRMA ABOGADOS CHILE</v>
      </c>
    </row>
    <row r="70" spans="1:6">
      <c r="A70" t="s">
        <v>259</v>
      </c>
      <c r="B70" t="s">
        <v>260</v>
      </c>
      <c r="D70" t="s">
        <v>261</v>
      </c>
      <c r="E70" s="213" t="s">
        <v>262</v>
      </c>
      <c r="F70">
        <v>8</v>
      </c>
    </row>
    <row r="71" spans="1:6">
      <c r="A71" t="s">
        <v>263</v>
      </c>
      <c r="B71" t="s">
        <v>260</v>
      </c>
      <c r="D71" t="s">
        <v>261</v>
      </c>
      <c r="E71" s="213" t="s">
        <v>262</v>
      </c>
      <c r="F71">
        <v>8</v>
      </c>
    </row>
    <row r="72" spans="1:6">
      <c r="A72" t="s">
        <v>264</v>
      </c>
      <c r="B72" t="s">
        <v>260</v>
      </c>
      <c r="D72" t="s">
        <v>261</v>
      </c>
      <c r="E72" s="213" t="s">
        <v>262</v>
      </c>
      <c r="F72">
        <v>8</v>
      </c>
    </row>
    <row r="73" spans="1:6">
      <c r="A73" t="s">
        <v>269</v>
      </c>
      <c r="B73" t="s">
        <v>260</v>
      </c>
      <c r="D73" t="s">
        <v>261</v>
      </c>
      <c r="E73" s="213" t="s">
        <v>262</v>
      </c>
      <c r="F73">
        <v>8</v>
      </c>
    </row>
    <row r="74" spans="1:6">
      <c r="A74" t="s">
        <v>270</v>
      </c>
      <c r="B74" t="s">
        <v>260</v>
      </c>
      <c r="D74" t="s">
        <v>261</v>
      </c>
      <c r="E74" s="213" t="s">
        <v>262</v>
      </c>
      <c r="F74">
        <v>8</v>
      </c>
    </row>
    <row r="75" spans="1:6">
      <c r="A75" t="s">
        <v>271</v>
      </c>
      <c r="C75" t="s">
        <v>272</v>
      </c>
      <c r="D75" t="s">
        <v>261</v>
      </c>
      <c r="E75" s="213" t="s">
        <v>262</v>
      </c>
      <c r="F75">
        <v>8</v>
      </c>
    </row>
    <row r="76" spans="1:6">
      <c r="A76" t="s">
        <v>273</v>
      </c>
      <c r="C76" t="s">
        <v>272</v>
      </c>
      <c r="D76" t="s">
        <v>261</v>
      </c>
      <c r="E76" s="213" t="s">
        <v>262</v>
      </c>
      <c r="F76">
        <v>8</v>
      </c>
    </row>
    <row r="77" spans="1:6">
      <c r="A77" t="s">
        <v>274</v>
      </c>
      <c r="C77" t="s">
        <v>272</v>
      </c>
      <c r="D77" t="s">
        <v>261</v>
      </c>
      <c r="E77" s="213" t="s">
        <v>262</v>
      </c>
      <c r="F77">
        <v>8</v>
      </c>
    </row>
    <row r="78" spans="1:6">
      <c r="A78" t="s">
        <v>275</v>
      </c>
      <c r="C78" t="s">
        <v>272</v>
      </c>
      <c r="D78" t="s">
        <v>261</v>
      </c>
      <c r="E78" s="213" t="s">
        <v>262</v>
      </c>
      <c r="F78">
        <v>8</v>
      </c>
    </row>
    <row r="79" spans="1:6">
      <c r="A79" s="221" t="str">
        <f>'Gestion Ingresos - Egresos'!B16</f>
        <v>REGISTRAR EL MONTO TOTAL DEL SERVICIO</v>
      </c>
      <c r="E79" s="213" t="s">
        <v>262</v>
      </c>
    </row>
    <row r="80" spans="1:6" ht="15.75" customHeight="1">
      <c r="A80" t="s">
        <v>263</v>
      </c>
      <c r="B80" t="s">
        <v>260</v>
      </c>
      <c r="D80" t="s">
        <v>276</v>
      </c>
      <c r="E80" s="213" t="s">
        <v>262</v>
      </c>
      <c r="F80">
        <v>3</v>
      </c>
    </row>
    <row r="81" spans="1:6" ht="15" customHeight="1">
      <c r="A81" t="s">
        <v>264</v>
      </c>
      <c r="B81" t="s">
        <v>260</v>
      </c>
      <c r="D81" t="s">
        <v>276</v>
      </c>
      <c r="F81">
        <v>3</v>
      </c>
    </row>
    <row r="82" spans="1:6">
      <c r="A82" t="s">
        <v>269</v>
      </c>
      <c r="B82" t="s">
        <v>260</v>
      </c>
      <c r="D82" t="s">
        <v>276</v>
      </c>
      <c r="F82">
        <v>3</v>
      </c>
    </row>
    <row r="83" spans="1:6">
      <c r="A83" t="s">
        <v>270</v>
      </c>
      <c r="B83" t="s">
        <v>260</v>
      </c>
      <c r="C83" t="s">
        <v>272</v>
      </c>
      <c r="D83" t="s">
        <v>276</v>
      </c>
      <c r="E83" s="213" t="s">
        <v>262</v>
      </c>
      <c r="F83">
        <v>3</v>
      </c>
    </row>
    <row r="84" spans="1:6">
      <c r="A84" t="s">
        <v>271</v>
      </c>
      <c r="C84" t="s">
        <v>272</v>
      </c>
      <c r="D84" t="s">
        <v>276</v>
      </c>
      <c r="F84">
        <v>3</v>
      </c>
    </row>
    <row r="85" spans="1:6">
      <c r="A85" t="s">
        <v>273</v>
      </c>
      <c r="C85" t="s">
        <v>272</v>
      </c>
      <c r="D85" t="s">
        <v>276</v>
      </c>
      <c r="F85">
        <v>3</v>
      </c>
    </row>
    <row r="86" spans="1:6">
      <c r="A86" t="s">
        <v>274</v>
      </c>
      <c r="C86" t="s">
        <v>272</v>
      </c>
      <c r="D86" t="s">
        <v>276</v>
      </c>
      <c r="F86">
        <v>3</v>
      </c>
    </row>
    <row r="87" spans="1:6">
      <c r="A87" t="s">
        <v>277</v>
      </c>
      <c r="C87" t="s">
        <v>272</v>
      </c>
      <c r="D87" t="s">
        <v>276</v>
      </c>
      <c r="F87">
        <v>3</v>
      </c>
    </row>
    <row r="88" spans="1:6">
      <c r="A88" t="s">
        <v>263</v>
      </c>
      <c r="C88" t="s">
        <v>272</v>
      </c>
      <c r="D88" t="s">
        <v>276</v>
      </c>
      <c r="E88" s="213" t="s">
        <v>262</v>
      </c>
      <c r="F88">
        <v>3</v>
      </c>
    </row>
    <row r="89" spans="1:6">
      <c r="A89" t="s">
        <v>264</v>
      </c>
      <c r="C89" t="s">
        <v>272</v>
      </c>
      <c r="D89" t="s">
        <v>276</v>
      </c>
      <c r="F89">
        <v>3</v>
      </c>
    </row>
    <row r="90" spans="1:6">
      <c r="A90" t="s">
        <v>269</v>
      </c>
      <c r="C90" t="s">
        <v>272</v>
      </c>
      <c r="D90" t="s">
        <v>276</v>
      </c>
      <c r="F90">
        <v>3</v>
      </c>
    </row>
    <row r="92" spans="1:6">
      <c r="A92" s="221" t="str">
        <f>'Gestion Ingresos - Egresos'!B17</f>
        <v>REGISTRAR LA CANTIDAD DE CUOTAS</v>
      </c>
    </row>
    <row r="93" spans="1:6" ht="12.75" customHeight="1">
      <c r="A93" t="s">
        <v>263</v>
      </c>
      <c r="B93" t="s">
        <v>260</v>
      </c>
      <c r="D93" t="s">
        <v>276</v>
      </c>
      <c r="E93" s="213" t="s">
        <v>262</v>
      </c>
      <c r="F93">
        <v>3</v>
      </c>
    </row>
    <row r="94" spans="1:6" ht="12.75" customHeight="1">
      <c r="A94" t="s">
        <v>264</v>
      </c>
      <c r="B94" t="s">
        <v>260</v>
      </c>
      <c r="D94" t="s">
        <v>276</v>
      </c>
      <c r="F94">
        <v>3</v>
      </c>
    </row>
    <row r="95" spans="1:6" ht="12.75" customHeight="1">
      <c r="A95" t="s">
        <v>269</v>
      </c>
      <c r="B95" t="s">
        <v>260</v>
      </c>
      <c r="D95" t="s">
        <v>276</v>
      </c>
      <c r="F95">
        <v>3</v>
      </c>
    </row>
    <row r="96" spans="1:6" ht="12.75" customHeight="1">
      <c r="A96" t="s">
        <v>270</v>
      </c>
      <c r="B96" t="s">
        <v>260</v>
      </c>
      <c r="C96" t="s">
        <v>272</v>
      </c>
      <c r="D96" t="s">
        <v>276</v>
      </c>
      <c r="E96" s="213" t="s">
        <v>262</v>
      </c>
      <c r="F96">
        <v>3</v>
      </c>
    </row>
    <row r="97" spans="1:6">
      <c r="A97" t="s">
        <v>271</v>
      </c>
      <c r="C97" t="s">
        <v>272</v>
      </c>
      <c r="D97" t="s">
        <v>276</v>
      </c>
      <c r="F97">
        <v>3</v>
      </c>
    </row>
    <row r="98" spans="1:6">
      <c r="A98" t="s">
        <v>273</v>
      </c>
      <c r="C98" t="s">
        <v>272</v>
      </c>
      <c r="D98" t="s">
        <v>276</v>
      </c>
      <c r="F98">
        <v>3</v>
      </c>
    </row>
    <row r="99" spans="1:6">
      <c r="A99" t="s">
        <v>274</v>
      </c>
      <c r="C99" t="s">
        <v>272</v>
      </c>
      <c r="D99" t="s">
        <v>276</v>
      </c>
      <c r="F99">
        <v>3</v>
      </c>
    </row>
    <row r="100" spans="1:6">
      <c r="A100" t="s">
        <v>277</v>
      </c>
      <c r="C100" t="s">
        <v>272</v>
      </c>
      <c r="D100" t="s">
        <v>276</v>
      </c>
      <c r="F100">
        <v>3</v>
      </c>
    </row>
    <row r="101" spans="1:6">
      <c r="A101" t="s">
        <v>263</v>
      </c>
      <c r="C101" t="s">
        <v>272</v>
      </c>
      <c r="D101" t="s">
        <v>276</v>
      </c>
      <c r="E101" s="213" t="s">
        <v>262</v>
      </c>
      <c r="F101">
        <v>3</v>
      </c>
    </row>
    <row r="102" spans="1:6">
      <c r="A102" t="s">
        <v>264</v>
      </c>
      <c r="C102" t="s">
        <v>272</v>
      </c>
      <c r="D102" t="s">
        <v>276</v>
      </c>
      <c r="F102">
        <v>3</v>
      </c>
    </row>
    <row r="103" spans="1:6">
      <c r="A103" t="s">
        <v>269</v>
      </c>
      <c r="C103" t="s">
        <v>272</v>
      </c>
      <c r="D103" t="s">
        <v>276</v>
      </c>
      <c r="F103">
        <v>3</v>
      </c>
    </row>
    <row r="105" spans="1:6">
      <c r="A105" s="221" t="str">
        <f>'Gestion Ingresos - Egresos'!B18</f>
        <v>REGISTRAR MONTO DE LAS CUOTAS</v>
      </c>
    </row>
    <row r="106" spans="1:6">
      <c r="A106" t="s">
        <v>263</v>
      </c>
      <c r="B106" t="s">
        <v>260</v>
      </c>
      <c r="D106" t="s">
        <v>276</v>
      </c>
      <c r="E106" s="213" t="s">
        <v>262</v>
      </c>
      <c r="F106">
        <v>3</v>
      </c>
    </row>
    <row r="107" spans="1:6">
      <c r="A107" t="s">
        <v>264</v>
      </c>
      <c r="B107" t="s">
        <v>260</v>
      </c>
      <c r="D107" t="s">
        <v>276</v>
      </c>
      <c r="F107">
        <v>3</v>
      </c>
    </row>
    <row r="108" spans="1:6">
      <c r="A108" t="s">
        <v>269</v>
      </c>
      <c r="B108" t="s">
        <v>260</v>
      </c>
      <c r="D108" t="s">
        <v>276</v>
      </c>
      <c r="F108">
        <v>3</v>
      </c>
    </row>
    <row r="109" spans="1:6">
      <c r="A109" t="s">
        <v>270</v>
      </c>
      <c r="B109" t="s">
        <v>260</v>
      </c>
      <c r="C109" t="s">
        <v>272</v>
      </c>
      <c r="D109" t="s">
        <v>276</v>
      </c>
      <c r="E109" s="213" t="s">
        <v>262</v>
      </c>
      <c r="F109">
        <v>3</v>
      </c>
    </row>
    <row r="110" spans="1:6">
      <c r="A110" t="s">
        <v>271</v>
      </c>
      <c r="C110" t="s">
        <v>272</v>
      </c>
      <c r="D110" t="s">
        <v>276</v>
      </c>
      <c r="F110">
        <v>3</v>
      </c>
    </row>
    <row r="111" spans="1:6">
      <c r="A111" t="s">
        <v>273</v>
      </c>
      <c r="C111" t="s">
        <v>272</v>
      </c>
      <c r="D111" t="s">
        <v>276</v>
      </c>
      <c r="F111">
        <v>3</v>
      </c>
    </row>
    <row r="112" spans="1:6">
      <c r="A112" t="s">
        <v>274</v>
      </c>
      <c r="C112" t="s">
        <v>272</v>
      </c>
      <c r="D112" t="s">
        <v>276</v>
      </c>
      <c r="F112">
        <v>3</v>
      </c>
    </row>
    <row r="113" spans="1:6">
      <c r="A113" t="s">
        <v>277</v>
      </c>
      <c r="C113" t="s">
        <v>272</v>
      </c>
      <c r="D113" t="s">
        <v>276</v>
      </c>
      <c r="F113">
        <v>3</v>
      </c>
    </row>
    <row r="114" spans="1:6">
      <c r="A114" t="s">
        <v>263</v>
      </c>
      <c r="C114" t="s">
        <v>272</v>
      </c>
      <c r="D114" t="s">
        <v>276</v>
      </c>
      <c r="E114" s="213" t="s">
        <v>262</v>
      </c>
      <c r="F114">
        <v>3</v>
      </c>
    </row>
    <row r="115" spans="1:6">
      <c r="A115" t="s">
        <v>264</v>
      </c>
      <c r="C115" t="s">
        <v>272</v>
      </c>
      <c r="D115" t="s">
        <v>276</v>
      </c>
      <c r="F115">
        <v>3</v>
      </c>
    </row>
    <row r="116" spans="1:6">
      <c r="A116" t="s">
        <v>269</v>
      </c>
      <c r="C116" t="s">
        <v>272</v>
      </c>
      <c r="D116" t="s">
        <v>276</v>
      </c>
      <c r="F116">
        <v>3</v>
      </c>
    </row>
    <row r="117" spans="1:6">
      <c r="A117" s="221"/>
    </row>
    <row r="118" spans="1:6">
      <c r="A118" s="221" t="str">
        <f>'Gestion Ingresos - Egresos'!B19</f>
        <v>CARGA Y DESCARGA DOCUMENTOS</v>
      </c>
    </row>
    <row r="119" spans="1:6" ht="12.75" customHeight="1">
      <c r="A119" t="s">
        <v>280</v>
      </c>
      <c r="B119" t="s">
        <v>260</v>
      </c>
      <c r="C119" t="s">
        <v>272</v>
      </c>
      <c r="D119" t="s">
        <v>279</v>
      </c>
      <c r="F119">
        <v>5</v>
      </c>
    </row>
    <row r="120" spans="1:6">
      <c r="A120" t="s">
        <v>263</v>
      </c>
      <c r="B120" t="s">
        <v>260</v>
      </c>
      <c r="D120" t="s">
        <v>279</v>
      </c>
      <c r="F120">
        <v>5</v>
      </c>
    </row>
    <row r="121" spans="1:6" ht="12.75" customHeight="1">
      <c r="A121" t="s">
        <v>264</v>
      </c>
      <c r="B121" t="s">
        <v>260</v>
      </c>
      <c r="D121" t="s">
        <v>279</v>
      </c>
      <c r="F121">
        <v>5</v>
      </c>
    </row>
    <row r="122" spans="1:6" ht="12.75" customHeight="1">
      <c r="A122" t="s">
        <v>269</v>
      </c>
      <c r="B122" t="s">
        <v>260</v>
      </c>
      <c r="D122" t="s">
        <v>279</v>
      </c>
      <c r="F122">
        <v>5</v>
      </c>
    </row>
    <row r="123" spans="1:6" ht="12.75" customHeight="1">
      <c r="A123" t="s">
        <v>270</v>
      </c>
      <c r="B123" t="s">
        <v>260</v>
      </c>
      <c r="C123" t="s">
        <v>272</v>
      </c>
      <c r="D123" t="s">
        <v>279</v>
      </c>
      <c r="F123">
        <v>5</v>
      </c>
    </row>
    <row r="124" spans="1:6" ht="12.75" customHeight="1">
      <c r="A124" t="s">
        <v>271</v>
      </c>
      <c r="C124" t="s">
        <v>272</v>
      </c>
      <c r="D124" t="s">
        <v>279</v>
      </c>
      <c r="F124">
        <v>5</v>
      </c>
    </row>
    <row r="125" spans="1:6" ht="12.75" customHeight="1">
      <c r="A125" t="s">
        <v>273</v>
      </c>
      <c r="C125" t="s">
        <v>272</v>
      </c>
      <c r="D125" t="s">
        <v>279</v>
      </c>
      <c r="F125">
        <v>5</v>
      </c>
    </row>
    <row r="126" spans="1:6" ht="12.75" customHeight="1">
      <c r="A126" t="s">
        <v>274</v>
      </c>
      <c r="C126" t="s">
        <v>272</v>
      </c>
      <c r="D126" t="s">
        <v>279</v>
      </c>
      <c r="F126">
        <v>5</v>
      </c>
    </row>
    <row r="127" spans="1:6" ht="12.75" customHeight="1">
      <c r="A127" t="s">
        <v>277</v>
      </c>
      <c r="C127" t="s">
        <v>272</v>
      </c>
      <c r="D127" t="s">
        <v>279</v>
      </c>
      <c r="F127">
        <v>5</v>
      </c>
    </row>
    <row r="128" spans="1:6" ht="12.75" customHeight="1">
      <c r="A128" s="221"/>
    </row>
    <row r="129" spans="1:6">
      <c r="A129" s="221" t="str">
        <f>'Gestion Ingresos - Egresos'!B20</f>
        <v>EMITIR ALERTA X DIAS ANTES QUE LA CUOTA ESTE POR VENCER</v>
      </c>
      <c r="B129" t="s">
        <v>289</v>
      </c>
      <c r="C129" t="s">
        <v>289</v>
      </c>
      <c r="D129" t="s">
        <v>289</v>
      </c>
    </row>
    <row r="130" spans="1:6">
      <c r="A130" s="221" t="str">
        <f>'Gestion Ingresos - Egresos'!B21</f>
        <v>LLAMADO AUTOMÁTICO AL CLIENTE</v>
      </c>
      <c r="B130" t="s">
        <v>289</v>
      </c>
      <c r="C130" t="s">
        <v>289</v>
      </c>
      <c r="D130" t="s">
        <v>289</v>
      </c>
    </row>
    <row r="131" spans="1:6">
      <c r="A131" s="221" t="str">
        <f>'Gestion Ingresos - Egresos'!B22</f>
        <v>PROYECCION ECONOMICA DE ACUERDO A LOS CONTRATOS FIRMADOS</v>
      </c>
    </row>
    <row r="132" spans="1:6">
      <c r="A132" t="s">
        <v>281</v>
      </c>
      <c r="B132" t="s">
        <v>260</v>
      </c>
      <c r="D132" t="s">
        <v>282</v>
      </c>
      <c r="F132">
        <v>8</v>
      </c>
    </row>
    <row r="133" spans="1:6">
      <c r="A133" t="s">
        <v>283</v>
      </c>
      <c r="B133" t="s">
        <v>260</v>
      </c>
      <c r="D133" t="s">
        <v>282</v>
      </c>
      <c r="F133">
        <v>8</v>
      </c>
    </row>
    <row r="134" spans="1:6">
      <c r="A134" t="s">
        <v>284</v>
      </c>
      <c r="B134" t="s">
        <v>260</v>
      </c>
      <c r="D134" t="s">
        <v>282</v>
      </c>
      <c r="F134">
        <v>8</v>
      </c>
    </row>
    <row r="135" spans="1:6">
      <c r="A135" t="s">
        <v>270</v>
      </c>
      <c r="B135" t="s">
        <v>260</v>
      </c>
      <c r="D135" t="s">
        <v>282</v>
      </c>
      <c r="F135">
        <v>8</v>
      </c>
    </row>
    <row r="136" spans="1:6">
      <c r="A136" t="s">
        <v>271</v>
      </c>
      <c r="C136" t="s">
        <v>272</v>
      </c>
      <c r="D136" t="s">
        <v>282</v>
      </c>
      <c r="F136">
        <v>8</v>
      </c>
    </row>
    <row r="137" spans="1:6">
      <c r="A137" t="s">
        <v>285</v>
      </c>
      <c r="C137" t="s">
        <v>272</v>
      </c>
      <c r="D137" t="s">
        <v>282</v>
      </c>
      <c r="F137">
        <v>8</v>
      </c>
    </row>
    <row r="138" spans="1:6">
      <c r="A138" t="s">
        <v>277</v>
      </c>
      <c r="C138" t="s">
        <v>272</v>
      </c>
      <c r="D138" t="s">
        <v>282</v>
      </c>
      <c r="F138">
        <v>8</v>
      </c>
    </row>
    <row r="139" spans="1:6">
      <c r="A139" t="s">
        <v>286</v>
      </c>
      <c r="C139" t="s">
        <v>272</v>
      </c>
      <c r="D139" t="s">
        <v>282</v>
      </c>
      <c r="F139">
        <v>8</v>
      </c>
    </row>
    <row r="140" spans="1:6">
      <c r="A140" t="s">
        <v>287</v>
      </c>
      <c r="C140" t="s">
        <v>272</v>
      </c>
      <c r="D140" t="s">
        <v>282</v>
      </c>
      <c r="F140">
        <v>8</v>
      </c>
    </row>
    <row r="141" spans="1:6">
      <c r="A141" t="s">
        <v>288</v>
      </c>
      <c r="C141" t="s">
        <v>272</v>
      </c>
      <c r="D141" t="s">
        <v>282</v>
      </c>
      <c r="F141">
        <v>8</v>
      </c>
    </row>
    <row r="142" spans="1:6">
      <c r="A142" s="221" t="str">
        <f>'Gestion Ingresos - Egresos'!B23</f>
        <v>REGISTRAR INGRESOS DE DINERO</v>
      </c>
      <c r="B142" t="s">
        <v>289</v>
      </c>
      <c r="C142" t="s">
        <v>289</v>
      </c>
      <c r="D142" t="s">
        <v>289</v>
      </c>
    </row>
    <row r="143" spans="1:6">
      <c r="A143" s="221" t="str">
        <f>'Gestion Ingresos - Egresos'!B24</f>
        <v>REGISTRAR INGRESO DE DINEROS Y CONCEPTO DEL INGRESO</v>
      </c>
    </row>
    <row r="144" spans="1:6">
      <c r="A144" t="s">
        <v>263</v>
      </c>
      <c r="B144" t="s">
        <v>260</v>
      </c>
      <c r="D144" t="s">
        <v>276</v>
      </c>
      <c r="E144" s="213" t="s">
        <v>262</v>
      </c>
      <c r="F144">
        <v>3</v>
      </c>
    </row>
    <row r="145" spans="1:6">
      <c r="A145" t="s">
        <v>264</v>
      </c>
      <c r="B145" t="s">
        <v>260</v>
      </c>
      <c r="D145" t="s">
        <v>276</v>
      </c>
      <c r="E145" s="213" t="s">
        <v>262</v>
      </c>
      <c r="F145">
        <v>3</v>
      </c>
    </row>
    <row r="146" spans="1:6">
      <c r="A146" t="s">
        <v>269</v>
      </c>
      <c r="B146" t="s">
        <v>260</v>
      </c>
      <c r="D146" t="s">
        <v>276</v>
      </c>
      <c r="E146" s="213" t="s">
        <v>262</v>
      </c>
      <c r="F146">
        <v>3</v>
      </c>
    </row>
    <row r="147" spans="1:6">
      <c r="A147" t="s">
        <v>270</v>
      </c>
      <c r="B147" t="s">
        <v>260</v>
      </c>
      <c r="C147" t="s">
        <v>272</v>
      </c>
      <c r="D147" t="s">
        <v>276</v>
      </c>
      <c r="E147" s="213" t="s">
        <v>262</v>
      </c>
      <c r="F147">
        <v>3</v>
      </c>
    </row>
    <row r="148" spans="1:6">
      <c r="A148" t="s">
        <v>271</v>
      </c>
      <c r="C148" t="s">
        <v>272</v>
      </c>
      <c r="D148" t="s">
        <v>276</v>
      </c>
      <c r="E148" s="213" t="s">
        <v>262</v>
      </c>
      <c r="F148">
        <v>3</v>
      </c>
    </row>
    <row r="149" spans="1:6">
      <c r="A149" t="s">
        <v>273</v>
      </c>
      <c r="C149" t="s">
        <v>272</v>
      </c>
      <c r="D149" t="s">
        <v>276</v>
      </c>
      <c r="E149" s="213" t="s">
        <v>262</v>
      </c>
      <c r="F149">
        <v>3</v>
      </c>
    </row>
    <row r="150" spans="1:6">
      <c r="A150" t="s">
        <v>274</v>
      </c>
      <c r="C150" t="s">
        <v>272</v>
      </c>
      <c r="D150" t="s">
        <v>276</v>
      </c>
      <c r="E150" s="213" t="s">
        <v>262</v>
      </c>
      <c r="F150">
        <v>3</v>
      </c>
    </row>
    <row r="151" spans="1:6" ht="14.25" customHeight="1">
      <c r="A151" t="s">
        <v>277</v>
      </c>
      <c r="C151" t="s">
        <v>272</v>
      </c>
      <c r="D151" t="s">
        <v>276</v>
      </c>
      <c r="E151" s="213" t="s">
        <v>262</v>
      </c>
      <c r="F151">
        <v>3</v>
      </c>
    </row>
    <row r="152" spans="1:6" ht="14.25" customHeight="1">
      <c r="A152" t="s">
        <v>263</v>
      </c>
      <c r="C152" t="s">
        <v>272</v>
      </c>
      <c r="D152" t="s">
        <v>276</v>
      </c>
      <c r="E152" s="213" t="s">
        <v>262</v>
      </c>
      <c r="F152">
        <v>3</v>
      </c>
    </row>
    <row r="153" spans="1:6" ht="14.25" customHeight="1">
      <c r="A153" t="s">
        <v>264</v>
      </c>
      <c r="C153" t="s">
        <v>272</v>
      </c>
      <c r="D153" t="s">
        <v>276</v>
      </c>
      <c r="E153" s="213" t="s">
        <v>262</v>
      </c>
      <c r="F153">
        <v>3</v>
      </c>
    </row>
    <row r="154" spans="1:6" ht="14.25" customHeight="1">
      <c r="A154" t="s">
        <v>269</v>
      </c>
      <c r="C154" t="s">
        <v>272</v>
      </c>
      <c r="D154" t="s">
        <v>276</v>
      </c>
      <c r="E154" s="213" t="s">
        <v>262</v>
      </c>
      <c r="F154">
        <v>3</v>
      </c>
    </row>
    <row r="155" spans="1:6" ht="14.25" customHeight="1">
      <c r="A155" s="221"/>
    </row>
    <row r="156" spans="1:6">
      <c r="A156" s="221" t="str">
        <f>'Gestion Ingresos - Egresos'!B25</f>
        <v>CARGA Y DESCARGA DOCUMENTOS</v>
      </c>
    </row>
    <row r="157" spans="1:6">
      <c r="A157" t="s">
        <v>280</v>
      </c>
      <c r="B157" t="s">
        <v>260</v>
      </c>
      <c r="C157" t="s">
        <v>272</v>
      </c>
      <c r="D157" t="s">
        <v>279</v>
      </c>
      <c r="F157">
        <v>5</v>
      </c>
    </row>
    <row r="158" spans="1:6">
      <c r="A158" t="s">
        <v>263</v>
      </c>
      <c r="B158" t="s">
        <v>260</v>
      </c>
      <c r="D158" t="s">
        <v>279</v>
      </c>
      <c r="F158">
        <v>5</v>
      </c>
    </row>
    <row r="159" spans="1:6">
      <c r="A159" t="s">
        <v>264</v>
      </c>
      <c r="B159" t="s">
        <v>260</v>
      </c>
      <c r="D159" t="s">
        <v>279</v>
      </c>
      <c r="F159">
        <v>5</v>
      </c>
    </row>
    <row r="160" spans="1:6">
      <c r="A160" t="s">
        <v>269</v>
      </c>
      <c r="B160" t="s">
        <v>260</v>
      </c>
      <c r="D160" t="s">
        <v>279</v>
      </c>
      <c r="F160">
        <v>5</v>
      </c>
    </row>
    <row r="161" spans="1:6">
      <c r="A161" t="s">
        <v>270</v>
      </c>
      <c r="B161" t="s">
        <v>260</v>
      </c>
      <c r="C161" t="s">
        <v>272</v>
      </c>
      <c r="D161" t="s">
        <v>279</v>
      </c>
      <c r="F161">
        <v>5</v>
      </c>
    </row>
    <row r="162" spans="1:6">
      <c r="A162" t="s">
        <v>271</v>
      </c>
      <c r="C162" t="s">
        <v>272</v>
      </c>
      <c r="D162" t="s">
        <v>279</v>
      </c>
      <c r="F162">
        <v>5</v>
      </c>
    </row>
    <row r="163" spans="1:6">
      <c r="A163" t="s">
        <v>273</v>
      </c>
      <c r="C163" t="s">
        <v>272</v>
      </c>
      <c r="D163" t="s">
        <v>279</v>
      </c>
      <c r="F163">
        <v>5</v>
      </c>
    </row>
    <row r="164" spans="1:6">
      <c r="A164" t="s">
        <v>274</v>
      </c>
      <c r="C164" t="s">
        <v>272</v>
      </c>
      <c r="D164" t="s">
        <v>279</v>
      </c>
      <c r="F164">
        <v>5</v>
      </c>
    </row>
    <row r="165" spans="1:6">
      <c r="A165" t="s">
        <v>277</v>
      </c>
      <c r="C165" t="s">
        <v>272</v>
      </c>
      <c r="D165" t="s">
        <v>279</v>
      </c>
      <c r="F165">
        <v>5</v>
      </c>
    </row>
    <row r="166" spans="1:6">
      <c r="A166" s="221" t="str">
        <f>'Gestion Ingresos - Egresos'!B26</f>
        <v>REGISTRAR EGRESOS DE DINERO Y CONCEPTO</v>
      </c>
    </row>
    <row r="167" spans="1:6">
      <c r="A167" t="s">
        <v>263</v>
      </c>
      <c r="B167" t="s">
        <v>260</v>
      </c>
      <c r="D167" t="s">
        <v>276</v>
      </c>
      <c r="E167" s="213" t="s">
        <v>262</v>
      </c>
      <c r="F167">
        <v>3</v>
      </c>
    </row>
    <row r="168" spans="1:6">
      <c r="A168" t="s">
        <v>264</v>
      </c>
      <c r="B168" t="s">
        <v>260</v>
      </c>
      <c r="D168" t="s">
        <v>276</v>
      </c>
      <c r="F168">
        <v>3</v>
      </c>
    </row>
    <row r="169" spans="1:6">
      <c r="A169" t="s">
        <v>269</v>
      </c>
      <c r="B169" t="s">
        <v>260</v>
      </c>
      <c r="D169" t="s">
        <v>276</v>
      </c>
      <c r="F169">
        <v>3</v>
      </c>
    </row>
    <row r="170" spans="1:6">
      <c r="A170" t="s">
        <v>270</v>
      </c>
      <c r="B170" t="s">
        <v>260</v>
      </c>
      <c r="C170" t="s">
        <v>272</v>
      </c>
      <c r="D170" t="s">
        <v>276</v>
      </c>
      <c r="E170" s="213" t="s">
        <v>262</v>
      </c>
      <c r="F170">
        <v>3</v>
      </c>
    </row>
    <row r="171" spans="1:6">
      <c r="A171" t="s">
        <v>271</v>
      </c>
      <c r="C171" t="s">
        <v>272</v>
      </c>
      <c r="D171" t="s">
        <v>276</v>
      </c>
      <c r="F171">
        <v>3</v>
      </c>
    </row>
    <row r="172" spans="1:6">
      <c r="A172" t="s">
        <v>273</v>
      </c>
      <c r="C172" t="s">
        <v>272</v>
      </c>
      <c r="D172" t="s">
        <v>276</v>
      </c>
      <c r="F172">
        <v>3</v>
      </c>
    </row>
    <row r="173" spans="1:6" ht="13.5" customHeight="1">
      <c r="A173" t="s">
        <v>274</v>
      </c>
      <c r="C173" t="s">
        <v>272</v>
      </c>
      <c r="D173" t="s">
        <v>276</v>
      </c>
      <c r="F173">
        <v>3</v>
      </c>
    </row>
    <row r="174" spans="1:6" ht="13.5" customHeight="1">
      <c r="A174" t="s">
        <v>277</v>
      </c>
      <c r="C174" t="s">
        <v>272</v>
      </c>
      <c r="D174" t="s">
        <v>276</v>
      </c>
      <c r="F174">
        <v>3</v>
      </c>
    </row>
    <row r="175" spans="1:6" ht="13.5" customHeight="1">
      <c r="A175" t="s">
        <v>263</v>
      </c>
      <c r="C175" t="s">
        <v>272</v>
      </c>
      <c r="D175" t="s">
        <v>276</v>
      </c>
      <c r="E175" s="213" t="s">
        <v>262</v>
      </c>
      <c r="F175">
        <v>3</v>
      </c>
    </row>
    <row r="176" spans="1:6" ht="13.5" customHeight="1">
      <c r="A176" t="s">
        <v>264</v>
      </c>
      <c r="C176" t="s">
        <v>272</v>
      </c>
      <c r="D176" t="s">
        <v>276</v>
      </c>
      <c r="F176">
        <v>3</v>
      </c>
    </row>
    <row r="177" spans="1:6" ht="13.5" customHeight="1">
      <c r="A177" t="s">
        <v>269</v>
      </c>
      <c r="C177" t="s">
        <v>272</v>
      </c>
      <c r="D177" t="s">
        <v>276</v>
      </c>
      <c r="F177">
        <v>3</v>
      </c>
    </row>
    <row r="179" spans="1:6">
      <c r="A179" s="221" t="str">
        <f>'Gestion Ingresos - Egresos'!B27</f>
        <v>CARGA Y DESCARGA DOCUMENTOS</v>
      </c>
    </row>
    <row r="180" spans="1:6">
      <c r="A180" t="s">
        <v>280</v>
      </c>
      <c r="B180" t="s">
        <v>260</v>
      </c>
      <c r="C180" t="s">
        <v>272</v>
      </c>
      <c r="D180" t="s">
        <v>279</v>
      </c>
      <c r="F180">
        <v>5</v>
      </c>
    </row>
    <row r="181" spans="1:6">
      <c r="A181" t="s">
        <v>263</v>
      </c>
      <c r="B181" t="s">
        <v>260</v>
      </c>
      <c r="D181" t="s">
        <v>279</v>
      </c>
      <c r="F181">
        <v>5</v>
      </c>
    </row>
    <row r="182" spans="1:6">
      <c r="A182" t="s">
        <v>264</v>
      </c>
      <c r="B182" t="s">
        <v>260</v>
      </c>
      <c r="D182" t="s">
        <v>279</v>
      </c>
      <c r="F182">
        <v>5</v>
      </c>
    </row>
    <row r="183" spans="1:6">
      <c r="A183" t="s">
        <v>269</v>
      </c>
      <c r="B183" t="s">
        <v>260</v>
      </c>
      <c r="D183" t="s">
        <v>279</v>
      </c>
      <c r="F183">
        <v>5</v>
      </c>
    </row>
    <row r="184" spans="1:6">
      <c r="A184" t="s">
        <v>270</v>
      </c>
      <c r="B184" t="s">
        <v>260</v>
      </c>
      <c r="C184" t="s">
        <v>272</v>
      </c>
      <c r="D184" t="s">
        <v>279</v>
      </c>
      <c r="F184">
        <v>5</v>
      </c>
    </row>
    <row r="185" spans="1:6">
      <c r="A185" t="s">
        <v>271</v>
      </c>
      <c r="C185" t="s">
        <v>272</v>
      </c>
      <c r="D185" t="s">
        <v>279</v>
      </c>
      <c r="F185">
        <v>5</v>
      </c>
    </row>
    <row r="186" spans="1:6">
      <c r="A186" t="s">
        <v>273</v>
      </c>
      <c r="C186" t="s">
        <v>272</v>
      </c>
      <c r="D186" t="s">
        <v>279</v>
      </c>
      <c r="F186">
        <v>5</v>
      </c>
    </row>
    <row r="187" spans="1:6">
      <c r="A187" t="s">
        <v>274</v>
      </c>
      <c r="C187" t="s">
        <v>272</v>
      </c>
      <c r="D187" t="s">
        <v>279</v>
      </c>
      <c r="F187">
        <v>5</v>
      </c>
    </row>
    <row r="188" spans="1:6">
      <c r="A188" t="s">
        <v>277</v>
      </c>
      <c r="C188" t="s">
        <v>272</v>
      </c>
      <c r="D188" t="s">
        <v>279</v>
      </c>
      <c r="F188">
        <v>5</v>
      </c>
    </row>
    <row r="189" spans="1:6">
      <c r="A189" s="214" t="str">
        <f>'Gestion Ingresos - Egresos'!B29</f>
        <v>RENT A CAR MAULE</v>
      </c>
    </row>
    <row r="190" spans="1:6">
      <c r="A190" t="s">
        <v>259</v>
      </c>
      <c r="B190" t="s">
        <v>260</v>
      </c>
      <c r="D190" t="s">
        <v>261</v>
      </c>
      <c r="E190" s="213" t="s">
        <v>262</v>
      </c>
      <c r="F190">
        <v>8</v>
      </c>
    </row>
    <row r="191" spans="1:6">
      <c r="A191" t="s">
        <v>263</v>
      </c>
      <c r="B191" t="s">
        <v>260</v>
      </c>
      <c r="D191" t="s">
        <v>261</v>
      </c>
      <c r="E191" s="213" t="s">
        <v>262</v>
      </c>
      <c r="F191">
        <v>8</v>
      </c>
    </row>
    <row r="192" spans="1:6">
      <c r="A192" t="s">
        <v>264</v>
      </c>
      <c r="B192" t="s">
        <v>260</v>
      </c>
      <c r="D192" t="s">
        <v>261</v>
      </c>
      <c r="E192" s="213" t="s">
        <v>262</v>
      </c>
      <c r="F192">
        <v>8</v>
      </c>
    </row>
    <row r="193" spans="1:6">
      <c r="A193" t="s">
        <v>269</v>
      </c>
      <c r="B193" t="s">
        <v>260</v>
      </c>
      <c r="D193" t="s">
        <v>261</v>
      </c>
      <c r="E193" s="213" t="s">
        <v>262</v>
      </c>
      <c r="F193">
        <v>8</v>
      </c>
    </row>
    <row r="194" spans="1:6">
      <c r="A194" t="s">
        <v>270</v>
      </c>
      <c r="B194" t="s">
        <v>260</v>
      </c>
      <c r="D194" t="s">
        <v>261</v>
      </c>
      <c r="E194" s="213" t="s">
        <v>262</v>
      </c>
      <c r="F194">
        <v>8</v>
      </c>
    </row>
    <row r="195" spans="1:6">
      <c r="A195" t="s">
        <v>271</v>
      </c>
      <c r="C195" t="s">
        <v>272</v>
      </c>
      <c r="D195" t="s">
        <v>261</v>
      </c>
      <c r="E195" s="213" t="s">
        <v>262</v>
      </c>
      <c r="F195">
        <v>8</v>
      </c>
    </row>
    <row r="196" spans="1:6">
      <c r="A196" t="s">
        <v>273</v>
      </c>
      <c r="C196" t="s">
        <v>272</v>
      </c>
      <c r="D196" t="s">
        <v>261</v>
      </c>
      <c r="E196" s="213" t="s">
        <v>262</v>
      </c>
      <c r="F196">
        <v>8</v>
      </c>
    </row>
    <row r="197" spans="1:6">
      <c r="A197" t="s">
        <v>274</v>
      </c>
      <c r="C197" t="s">
        <v>272</v>
      </c>
      <c r="D197" t="s">
        <v>261</v>
      </c>
      <c r="E197" s="213" t="s">
        <v>262</v>
      </c>
      <c r="F197">
        <v>8</v>
      </c>
    </row>
    <row r="198" spans="1:6">
      <c r="A198" t="s">
        <v>275</v>
      </c>
      <c r="C198" t="s">
        <v>272</v>
      </c>
      <c r="D198" t="s">
        <v>261</v>
      </c>
      <c r="E198" s="213" t="s">
        <v>262</v>
      </c>
      <c r="F198">
        <v>8</v>
      </c>
    </row>
    <row r="199" spans="1:6">
      <c r="E199" s="213"/>
    </row>
    <row r="200" spans="1:6">
      <c r="A200" s="222" t="str">
        <f>'Gestion Ingresos - Egresos'!B30</f>
        <v>REGISTRAR CONTRATOS, MONTOS Y DIAS DE ARRIENDO</v>
      </c>
    </row>
    <row r="201" spans="1:6">
      <c r="A201" t="s">
        <v>263</v>
      </c>
      <c r="B201" t="s">
        <v>260</v>
      </c>
      <c r="D201" t="s">
        <v>276</v>
      </c>
      <c r="E201" s="213" t="s">
        <v>262</v>
      </c>
      <c r="F201">
        <v>3</v>
      </c>
    </row>
    <row r="202" spans="1:6">
      <c r="A202" t="s">
        <v>264</v>
      </c>
      <c r="B202" t="s">
        <v>260</v>
      </c>
      <c r="D202" t="s">
        <v>276</v>
      </c>
      <c r="F202">
        <v>3</v>
      </c>
    </row>
    <row r="203" spans="1:6">
      <c r="A203" t="s">
        <v>269</v>
      </c>
      <c r="B203" t="s">
        <v>260</v>
      </c>
      <c r="D203" t="s">
        <v>276</v>
      </c>
      <c r="F203">
        <v>3</v>
      </c>
    </row>
    <row r="204" spans="1:6">
      <c r="A204" t="s">
        <v>270</v>
      </c>
      <c r="B204" t="s">
        <v>260</v>
      </c>
      <c r="C204" t="s">
        <v>272</v>
      </c>
      <c r="D204" t="s">
        <v>276</v>
      </c>
      <c r="E204" s="213" t="s">
        <v>262</v>
      </c>
      <c r="F204">
        <v>3</v>
      </c>
    </row>
    <row r="205" spans="1:6">
      <c r="A205" t="s">
        <v>271</v>
      </c>
      <c r="C205" t="s">
        <v>272</v>
      </c>
      <c r="D205" t="s">
        <v>276</v>
      </c>
      <c r="F205">
        <v>3</v>
      </c>
    </row>
    <row r="206" spans="1:6">
      <c r="A206" t="s">
        <v>273</v>
      </c>
      <c r="C206" t="s">
        <v>272</v>
      </c>
      <c r="D206" t="s">
        <v>276</v>
      </c>
      <c r="F206">
        <v>3</v>
      </c>
    </row>
    <row r="207" spans="1:6">
      <c r="A207" t="s">
        <v>274</v>
      </c>
      <c r="C207" t="s">
        <v>272</v>
      </c>
      <c r="D207" t="s">
        <v>276</v>
      </c>
      <c r="F207">
        <v>3</v>
      </c>
    </row>
    <row r="208" spans="1:6">
      <c r="A208" t="s">
        <v>277</v>
      </c>
      <c r="C208" t="s">
        <v>272</v>
      </c>
      <c r="D208" t="s">
        <v>276</v>
      </c>
      <c r="F208">
        <v>3</v>
      </c>
    </row>
    <row r="209" spans="1:6">
      <c r="A209" t="s">
        <v>263</v>
      </c>
      <c r="C209" t="s">
        <v>272</v>
      </c>
      <c r="D209" t="s">
        <v>276</v>
      </c>
      <c r="E209" s="213" t="s">
        <v>262</v>
      </c>
      <c r="F209">
        <v>3</v>
      </c>
    </row>
    <row r="210" spans="1:6">
      <c r="A210" t="s">
        <v>264</v>
      </c>
      <c r="C210" t="s">
        <v>272</v>
      </c>
      <c r="D210" t="s">
        <v>276</v>
      </c>
      <c r="F210">
        <v>3</v>
      </c>
    </row>
    <row r="211" spans="1:6">
      <c r="A211" t="s">
        <v>269</v>
      </c>
      <c r="C211" t="s">
        <v>272</v>
      </c>
      <c r="D211" t="s">
        <v>276</v>
      </c>
      <c r="F211">
        <v>3</v>
      </c>
    </row>
    <row r="213" spans="1:6">
      <c r="A213" s="222" t="str">
        <f>'Gestion Ingresos - Egresos'!B31</f>
        <v>CARGA Y DESCARGA DOCUMENTOS ASOCIADOS AL ARRIENDO</v>
      </c>
    </row>
    <row r="214" spans="1:6">
      <c r="A214" t="s">
        <v>280</v>
      </c>
      <c r="B214" t="s">
        <v>260</v>
      </c>
      <c r="C214" t="s">
        <v>272</v>
      </c>
      <c r="D214" t="s">
        <v>279</v>
      </c>
      <c r="F214">
        <v>5</v>
      </c>
    </row>
    <row r="215" spans="1:6">
      <c r="A215" t="s">
        <v>263</v>
      </c>
      <c r="B215" t="s">
        <v>260</v>
      </c>
      <c r="D215" t="s">
        <v>279</v>
      </c>
      <c r="F215">
        <v>5</v>
      </c>
    </row>
    <row r="216" spans="1:6">
      <c r="A216" t="s">
        <v>264</v>
      </c>
      <c r="B216" t="s">
        <v>260</v>
      </c>
      <c r="D216" t="s">
        <v>279</v>
      </c>
      <c r="F216">
        <v>5</v>
      </c>
    </row>
    <row r="217" spans="1:6">
      <c r="A217" t="s">
        <v>269</v>
      </c>
      <c r="B217" t="s">
        <v>260</v>
      </c>
      <c r="D217" t="s">
        <v>279</v>
      </c>
      <c r="F217">
        <v>5</v>
      </c>
    </row>
    <row r="218" spans="1:6">
      <c r="A218" t="s">
        <v>270</v>
      </c>
      <c r="B218" t="s">
        <v>260</v>
      </c>
      <c r="C218" t="s">
        <v>272</v>
      </c>
      <c r="D218" t="s">
        <v>279</v>
      </c>
      <c r="F218">
        <v>5</v>
      </c>
    </row>
    <row r="219" spans="1:6">
      <c r="A219" t="s">
        <v>271</v>
      </c>
      <c r="C219" t="s">
        <v>272</v>
      </c>
      <c r="D219" t="s">
        <v>279</v>
      </c>
      <c r="F219">
        <v>5</v>
      </c>
    </row>
    <row r="220" spans="1:6">
      <c r="A220" t="s">
        <v>273</v>
      </c>
      <c r="C220" t="s">
        <v>272</v>
      </c>
      <c r="D220" t="s">
        <v>279</v>
      </c>
      <c r="F220">
        <v>5</v>
      </c>
    </row>
    <row r="221" spans="1:6">
      <c r="A221" t="s">
        <v>274</v>
      </c>
      <c r="C221" t="s">
        <v>272</v>
      </c>
      <c r="D221" t="s">
        <v>279</v>
      </c>
      <c r="F221">
        <v>5</v>
      </c>
    </row>
    <row r="222" spans="1:6">
      <c r="A222" t="s">
        <v>277</v>
      </c>
      <c r="C222" t="s">
        <v>272</v>
      </c>
      <c r="D222" t="s">
        <v>279</v>
      </c>
      <c r="F222">
        <v>5</v>
      </c>
    </row>
    <row r="224" spans="1:6">
      <c r="A224" s="222" t="str">
        <f>'Gestion Ingresos - Egresos'!B32</f>
        <v>REGISTRAR INGRESO DE DINEROS Y CONCEPTO DEL INGRESO</v>
      </c>
    </row>
    <row r="225" spans="1:6">
      <c r="A225" t="s">
        <v>263</v>
      </c>
      <c r="B225" t="s">
        <v>260</v>
      </c>
      <c r="D225" t="s">
        <v>276</v>
      </c>
      <c r="E225" s="213" t="s">
        <v>262</v>
      </c>
      <c r="F225">
        <v>3</v>
      </c>
    </row>
    <row r="226" spans="1:6">
      <c r="A226" t="s">
        <v>264</v>
      </c>
      <c r="B226" t="s">
        <v>260</v>
      </c>
      <c r="D226" t="s">
        <v>276</v>
      </c>
      <c r="F226">
        <v>3</v>
      </c>
    </row>
    <row r="227" spans="1:6">
      <c r="A227" t="s">
        <v>269</v>
      </c>
      <c r="B227" t="s">
        <v>260</v>
      </c>
      <c r="D227" t="s">
        <v>276</v>
      </c>
      <c r="F227">
        <v>3</v>
      </c>
    </row>
    <row r="228" spans="1:6">
      <c r="A228" t="s">
        <v>270</v>
      </c>
      <c r="B228" t="s">
        <v>260</v>
      </c>
      <c r="C228" t="s">
        <v>272</v>
      </c>
      <c r="D228" t="s">
        <v>276</v>
      </c>
      <c r="E228" s="213" t="s">
        <v>262</v>
      </c>
      <c r="F228">
        <v>3</v>
      </c>
    </row>
    <row r="229" spans="1:6">
      <c r="A229" t="s">
        <v>271</v>
      </c>
      <c r="C229" t="s">
        <v>272</v>
      </c>
      <c r="D229" t="s">
        <v>276</v>
      </c>
      <c r="F229">
        <v>3</v>
      </c>
    </row>
    <row r="230" spans="1:6">
      <c r="A230" t="s">
        <v>273</v>
      </c>
      <c r="C230" t="s">
        <v>272</v>
      </c>
      <c r="D230" t="s">
        <v>276</v>
      </c>
      <c r="F230">
        <v>3</v>
      </c>
    </row>
    <row r="231" spans="1:6">
      <c r="A231" t="s">
        <v>274</v>
      </c>
      <c r="C231" t="s">
        <v>272</v>
      </c>
      <c r="D231" t="s">
        <v>276</v>
      </c>
      <c r="F231">
        <v>3</v>
      </c>
    </row>
    <row r="232" spans="1:6">
      <c r="A232" t="s">
        <v>277</v>
      </c>
      <c r="C232" t="s">
        <v>272</v>
      </c>
      <c r="D232" t="s">
        <v>276</v>
      </c>
      <c r="F232">
        <v>3</v>
      </c>
    </row>
    <row r="233" spans="1:6">
      <c r="A233" t="s">
        <v>263</v>
      </c>
      <c r="C233" t="s">
        <v>272</v>
      </c>
      <c r="D233" t="s">
        <v>276</v>
      </c>
      <c r="E233" s="213" t="s">
        <v>262</v>
      </c>
      <c r="F233">
        <v>3</v>
      </c>
    </row>
    <row r="234" spans="1:6">
      <c r="A234" t="s">
        <v>264</v>
      </c>
      <c r="C234" t="s">
        <v>272</v>
      </c>
      <c r="D234" t="s">
        <v>276</v>
      </c>
      <c r="F234">
        <v>3</v>
      </c>
    </row>
    <row r="235" spans="1:6">
      <c r="A235" t="s">
        <v>269</v>
      </c>
      <c r="C235" t="s">
        <v>272</v>
      </c>
      <c r="D235" t="s">
        <v>276</v>
      </c>
      <c r="F235">
        <v>3</v>
      </c>
    </row>
    <row r="236" spans="1:6">
      <c r="A236" s="222" t="str">
        <f>'Gestion Ingresos - Egresos'!B33</f>
        <v>CARGA Y DESCARGA DOCUMENTOS ASOCIADOS AL INGRESO</v>
      </c>
    </row>
    <row r="237" spans="1:6">
      <c r="A237" t="s">
        <v>280</v>
      </c>
      <c r="B237" t="s">
        <v>260</v>
      </c>
      <c r="C237" t="s">
        <v>272</v>
      </c>
      <c r="D237" t="s">
        <v>279</v>
      </c>
      <c r="F237">
        <v>5</v>
      </c>
    </row>
    <row r="238" spans="1:6">
      <c r="A238" t="s">
        <v>263</v>
      </c>
      <c r="B238" t="s">
        <v>260</v>
      </c>
      <c r="D238" t="s">
        <v>279</v>
      </c>
      <c r="F238">
        <v>5</v>
      </c>
    </row>
    <row r="239" spans="1:6">
      <c r="A239" t="s">
        <v>264</v>
      </c>
      <c r="B239" t="s">
        <v>260</v>
      </c>
      <c r="D239" t="s">
        <v>279</v>
      </c>
      <c r="F239">
        <v>5</v>
      </c>
    </row>
    <row r="240" spans="1:6">
      <c r="A240" t="s">
        <v>269</v>
      </c>
      <c r="B240" t="s">
        <v>260</v>
      </c>
      <c r="D240" t="s">
        <v>279</v>
      </c>
      <c r="F240">
        <v>5</v>
      </c>
    </row>
    <row r="241" spans="1:6">
      <c r="A241" t="s">
        <v>270</v>
      </c>
      <c r="B241" t="s">
        <v>260</v>
      </c>
      <c r="C241" t="s">
        <v>272</v>
      </c>
      <c r="D241" t="s">
        <v>279</v>
      </c>
      <c r="F241">
        <v>5</v>
      </c>
    </row>
    <row r="242" spans="1:6">
      <c r="A242" t="s">
        <v>271</v>
      </c>
      <c r="C242" t="s">
        <v>272</v>
      </c>
      <c r="D242" t="s">
        <v>279</v>
      </c>
      <c r="F242">
        <v>5</v>
      </c>
    </row>
    <row r="243" spans="1:6">
      <c r="A243" t="s">
        <v>273</v>
      </c>
      <c r="C243" t="s">
        <v>272</v>
      </c>
      <c r="D243" t="s">
        <v>279</v>
      </c>
      <c r="F243">
        <v>5</v>
      </c>
    </row>
    <row r="244" spans="1:6">
      <c r="A244" t="s">
        <v>274</v>
      </c>
      <c r="C244" t="s">
        <v>272</v>
      </c>
      <c r="D244" t="s">
        <v>279</v>
      </c>
      <c r="F244">
        <v>5</v>
      </c>
    </row>
    <row r="245" spans="1:6">
      <c r="A245" t="s">
        <v>277</v>
      </c>
      <c r="C245" t="s">
        <v>272</v>
      </c>
      <c r="D245" t="s">
        <v>279</v>
      </c>
      <c r="F245">
        <v>5</v>
      </c>
    </row>
    <row r="247" spans="1:6">
      <c r="A247" s="222" t="str">
        <f>'Gestion Ingresos - Egresos'!B34</f>
        <v>REGISTRAR EGRESOS DE DINERO Y CONCEPTO</v>
      </c>
    </row>
    <row r="248" spans="1:6">
      <c r="A248" t="s">
        <v>263</v>
      </c>
      <c r="B248" t="s">
        <v>260</v>
      </c>
      <c r="D248" t="s">
        <v>276</v>
      </c>
      <c r="E248" s="213" t="s">
        <v>262</v>
      </c>
      <c r="F248">
        <v>3</v>
      </c>
    </row>
    <row r="249" spans="1:6">
      <c r="A249" t="s">
        <v>264</v>
      </c>
      <c r="B249" t="s">
        <v>260</v>
      </c>
      <c r="D249" t="s">
        <v>276</v>
      </c>
      <c r="F249">
        <v>3</v>
      </c>
    </row>
    <row r="250" spans="1:6">
      <c r="A250" t="s">
        <v>269</v>
      </c>
      <c r="B250" t="s">
        <v>260</v>
      </c>
      <c r="D250" t="s">
        <v>276</v>
      </c>
      <c r="F250">
        <v>3</v>
      </c>
    </row>
    <row r="251" spans="1:6">
      <c r="A251" t="s">
        <v>270</v>
      </c>
      <c r="B251" t="s">
        <v>260</v>
      </c>
      <c r="C251" t="s">
        <v>272</v>
      </c>
      <c r="D251" t="s">
        <v>276</v>
      </c>
      <c r="E251" s="213" t="s">
        <v>262</v>
      </c>
      <c r="F251">
        <v>3</v>
      </c>
    </row>
    <row r="252" spans="1:6">
      <c r="A252" t="s">
        <v>271</v>
      </c>
      <c r="C252" t="s">
        <v>272</v>
      </c>
      <c r="D252" t="s">
        <v>276</v>
      </c>
      <c r="F252">
        <v>3</v>
      </c>
    </row>
    <row r="253" spans="1:6">
      <c r="A253" t="s">
        <v>273</v>
      </c>
      <c r="C253" t="s">
        <v>272</v>
      </c>
      <c r="D253" t="s">
        <v>276</v>
      </c>
      <c r="F253">
        <v>3</v>
      </c>
    </row>
    <row r="254" spans="1:6">
      <c r="A254" t="s">
        <v>274</v>
      </c>
      <c r="C254" t="s">
        <v>272</v>
      </c>
      <c r="D254" t="s">
        <v>276</v>
      </c>
      <c r="F254">
        <v>3</v>
      </c>
    </row>
    <row r="255" spans="1:6">
      <c r="A255" t="s">
        <v>277</v>
      </c>
      <c r="C255" t="s">
        <v>272</v>
      </c>
      <c r="D255" t="s">
        <v>276</v>
      </c>
      <c r="F255">
        <v>3</v>
      </c>
    </row>
    <row r="256" spans="1:6">
      <c r="A256" t="s">
        <v>263</v>
      </c>
      <c r="C256" t="s">
        <v>272</v>
      </c>
      <c r="D256" t="s">
        <v>276</v>
      </c>
      <c r="E256" s="213" t="s">
        <v>262</v>
      </c>
      <c r="F256">
        <v>3</v>
      </c>
    </row>
    <row r="257" spans="1:6">
      <c r="A257" t="s">
        <v>264</v>
      </c>
      <c r="C257" t="s">
        <v>272</v>
      </c>
      <c r="D257" t="s">
        <v>276</v>
      </c>
      <c r="F257">
        <v>3</v>
      </c>
    </row>
    <row r="258" spans="1:6">
      <c r="A258" t="s">
        <v>269</v>
      </c>
      <c r="C258" t="s">
        <v>272</v>
      </c>
      <c r="D258" t="s">
        <v>276</v>
      </c>
      <c r="F258">
        <v>3</v>
      </c>
    </row>
    <row r="261" spans="1:6">
      <c r="A261" s="222" t="str">
        <f>'Gestion Ingresos - Egresos'!B35</f>
        <v>CARGA Y DESCARGA DOCUMENTOS ASOCIADOS AL EGRESO</v>
      </c>
    </row>
    <row r="262" spans="1:6">
      <c r="A262" t="s">
        <v>280</v>
      </c>
      <c r="B262" t="s">
        <v>260</v>
      </c>
      <c r="C262" t="s">
        <v>272</v>
      </c>
      <c r="D262" t="s">
        <v>279</v>
      </c>
      <c r="F262">
        <v>5</v>
      </c>
    </row>
    <row r="263" spans="1:6">
      <c r="A263" t="s">
        <v>263</v>
      </c>
      <c r="B263" t="s">
        <v>260</v>
      </c>
      <c r="D263" t="s">
        <v>279</v>
      </c>
      <c r="F263">
        <v>5</v>
      </c>
    </row>
    <row r="264" spans="1:6">
      <c r="A264" t="s">
        <v>264</v>
      </c>
      <c r="B264" t="s">
        <v>260</v>
      </c>
      <c r="D264" t="s">
        <v>279</v>
      </c>
      <c r="F264">
        <v>5</v>
      </c>
    </row>
    <row r="265" spans="1:6">
      <c r="A265" t="s">
        <v>269</v>
      </c>
      <c r="B265" t="s">
        <v>260</v>
      </c>
      <c r="D265" t="s">
        <v>279</v>
      </c>
      <c r="F265">
        <v>5</v>
      </c>
    </row>
    <row r="266" spans="1:6">
      <c r="A266" t="s">
        <v>270</v>
      </c>
      <c r="B266" t="s">
        <v>260</v>
      </c>
      <c r="C266" t="s">
        <v>272</v>
      </c>
      <c r="D266" t="s">
        <v>279</v>
      </c>
      <c r="F266">
        <v>5</v>
      </c>
    </row>
    <row r="267" spans="1:6">
      <c r="A267" t="s">
        <v>271</v>
      </c>
      <c r="C267" t="s">
        <v>272</v>
      </c>
      <c r="D267" t="s">
        <v>279</v>
      </c>
      <c r="F267">
        <v>5</v>
      </c>
    </row>
    <row r="268" spans="1:6">
      <c r="A268" t="s">
        <v>273</v>
      </c>
      <c r="C268" t="s">
        <v>272</v>
      </c>
      <c r="D268" t="s">
        <v>279</v>
      </c>
      <c r="F268">
        <v>5</v>
      </c>
    </row>
    <row r="269" spans="1:6">
      <c r="A269" t="s">
        <v>274</v>
      </c>
      <c r="C269" t="s">
        <v>272</v>
      </c>
      <c r="D269" t="s">
        <v>279</v>
      </c>
      <c r="F269">
        <v>5</v>
      </c>
    </row>
    <row r="270" spans="1:6">
      <c r="A270" t="s">
        <v>277</v>
      </c>
      <c r="C270" t="s">
        <v>272</v>
      </c>
      <c r="D270" t="s">
        <v>279</v>
      </c>
      <c r="F270">
        <v>5</v>
      </c>
    </row>
    <row r="272" spans="1:6">
      <c r="A272" t="str">
        <f>'Gestion Ingresos - Egresos'!B36</f>
        <v>REGISTRA EGRESO EN CAJA CHICA</v>
      </c>
    </row>
    <row r="273" spans="1:6">
      <c r="A273" t="s">
        <v>263</v>
      </c>
      <c r="B273" t="s">
        <v>260</v>
      </c>
      <c r="D273" t="s">
        <v>276</v>
      </c>
      <c r="E273" s="213" t="s">
        <v>262</v>
      </c>
      <c r="F273">
        <v>3</v>
      </c>
    </row>
    <row r="274" spans="1:6">
      <c r="A274" t="s">
        <v>264</v>
      </c>
      <c r="B274" t="s">
        <v>260</v>
      </c>
      <c r="D274" t="s">
        <v>276</v>
      </c>
      <c r="F274">
        <v>3</v>
      </c>
    </row>
    <row r="275" spans="1:6">
      <c r="A275" t="s">
        <v>269</v>
      </c>
      <c r="B275" t="s">
        <v>260</v>
      </c>
      <c r="D275" t="s">
        <v>276</v>
      </c>
      <c r="F275">
        <v>3</v>
      </c>
    </row>
    <row r="276" spans="1:6">
      <c r="A276" t="s">
        <v>270</v>
      </c>
      <c r="B276" t="s">
        <v>260</v>
      </c>
      <c r="C276" t="s">
        <v>272</v>
      </c>
      <c r="D276" t="s">
        <v>276</v>
      </c>
      <c r="E276" s="213" t="s">
        <v>262</v>
      </c>
      <c r="F276">
        <v>3</v>
      </c>
    </row>
    <row r="277" spans="1:6">
      <c r="A277" t="s">
        <v>271</v>
      </c>
      <c r="C277" t="s">
        <v>272</v>
      </c>
      <c r="D277" t="s">
        <v>276</v>
      </c>
      <c r="F277">
        <v>3</v>
      </c>
    </row>
    <row r="278" spans="1:6">
      <c r="A278" t="s">
        <v>273</v>
      </c>
      <c r="C278" t="s">
        <v>272</v>
      </c>
      <c r="D278" t="s">
        <v>276</v>
      </c>
      <c r="F278">
        <v>3</v>
      </c>
    </row>
    <row r="279" spans="1:6">
      <c r="A279" t="s">
        <v>274</v>
      </c>
      <c r="C279" t="s">
        <v>272</v>
      </c>
      <c r="D279" t="s">
        <v>276</v>
      </c>
      <c r="F279">
        <v>3</v>
      </c>
    </row>
    <row r="280" spans="1:6">
      <c r="A280" t="s">
        <v>277</v>
      </c>
      <c r="C280" t="s">
        <v>272</v>
      </c>
      <c r="D280" t="s">
        <v>276</v>
      </c>
      <c r="F280">
        <v>3</v>
      </c>
    </row>
    <row r="281" spans="1:6">
      <c r="A281" t="s">
        <v>263</v>
      </c>
      <c r="C281" t="s">
        <v>272</v>
      </c>
      <c r="D281" t="s">
        <v>276</v>
      </c>
      <c r="E281" s="213" t="s">
        <v>262</v>
      </c>
      <c r="F281">
        <v>3</v>
      </c>
    </row>
    <row r="282" spans="1:6">
      <c r="A282" t="s">
        <v>264</v>
      </c>
      <c r="C282" t="s">
        <v>272</v>
      </c>
      <c r="D282" t="s">
        <v>276</v>
      </c>
      <c r="F282">
        <v>3</v>
      </c>
    </row>
    <row r="283" spans="1:6">
      <c r="A283" t="s">
        <v>269</v>
      </c>
      <c r="C283" t="s">
        <v>272</v>
      </c>
      <c r="D283" t="s">
        <v>276</v>
      </c>
      <c r="F283">
        <v>3</v>
      </c>
    </row>
    <row r="285" spans="1:6">
      <c r="A285" s="222" t="str">
        <f>'Gestion Ingresos - Egresos'!B37</f>
        <v>EMITE ALERTA X DIAS ANTES DEL VENCIMIENTO DEL ARRIENDO</v>
      </c>
      <c r="B285" t="s">
        <v>289</v>
      </c>
      <c r="C285" t="s">
        <v>289</v>
      </c>
      <c r="D285" t="s">
        <v>289</v>
      </c>
    </row>
    <row r="286" spans="1:6">
      <c r="A286" s="222" t="str">
        <f>'Gestion Ingresos - Egresos'!B38</f>
        <v>LLAMADO AUTOMATICO AL CLIENTE</v>
      </c>
      <c r="B286" t="s">
        <v>289</v>
      </c>
      <c r="C286" t="s">
        <v>289</v>
      </c>
      <c r="D286" t="s">
        <v>289</v>
      </c>
    </row>
    <row r="287" spans="1:6">
      <c r="A287" s="214" t="str">
        <f>'Gestion Ingresos - Egresos'!B39</f>
        <v>LUBRICENTRO RENT A CAR</v>
      </c>
    </row>
    <row r="288" spans="1:6">
      <c r="A288" t="s">
        <v>259</v>
      </c>
      <c r="B288" t="s">
        <v>260</v>
      </c>
      <c r="D288" t="s">
        <v>261</v>
      </c>
      <c r="E288" s="213" t="s">
        <v>262</v>
      </c>
      <c r="F288">
        <v>8</v>
      </c>
    </row>
    <row r="289" spans="1:6">
      <c r="A289" t="s">
        <v>263</v>
      </c>
      <c r="B289" t="s">
        <v>260</v>
      </c>
      <c r="D289" t="s">
        <v>261</v>
      </c>
      <c r="E289" s="213" t="s">
        <v>262</v>
      </c>
      <c r="F289">
        <v>8</v>
      </c>
    </row>
    <row r="290" spans="1:6">
      <c r="A290" t="s">
        <v>264</v>
      </c>
      <c r="B290" t="s">
        <v>260</v>
      </c>
      <c r="D290" t="s">
        <v>261</v>
      </c>
      <c r="E290" s="213" t="s">
        <v>262</v>
      </c>
      <c r="F290">
        <v>8</v>
      </c>
    </row>
    <row r="291" spans="1:6">
      <c r="A291" t="s">
        <v>269</v>
      </c>
      <c r="B291" t="s">
        <v>260</v>
      </c>
      <c r="D291" t="s">
        <v>261</v>
      </c>
      <c r="E291" s="213" t="s">
        <v>262</v>
      </c>
      <c r="F291">
        <v>8</v>
      </c>
    </row>
    <row r="292" spans="1:6">
      <c r="A292" t="s">
        <v>270</v>
      </c>
      <c r="B292" t="s">
        <v>260</v>
      </c>
      <c r="D292" t="s">
        <v>261</v>
      </c>
      <c r="E292" s="213" t="s">
        <v>262</v>
      </c>
      <c r="F292">
        <v>8</v>
      </c>
    </row>
    <row r="293" spans="1:6">
      <c r="A293" t="s">
        <v>271</v>
      </c>
      <c r="C293" t="s">
        <v>272</v>
      </c>
      <c r="D293" t="s">
        <v>261</v>
      </c>
      <c r="E293" s="213" t="s">
        <v>262</v>
      </c>
      <c r="F293">
        <v>8</v>
      </c>
    </row>
    <row r="294" spans="1:6">
      <c r="A294" t="s">
        <v>273</v>
      </c>
      <c r="C294" t="s">
        <v>272</v>
      </c>
      <c r="D294" t="s">
        <v>261</v>
      </c>
      <c r="E294" s="213" t="s">
        <v>262</v>
      </c>
      <c r="F294">
        <v>8</v>
      </c>
    </row>
    <row r="295" spans="1:6">
      <c r="A295" t="s">
        <v>274</v>
      </c>
      <c r="C295" t="s">
        <v>272</v>
      </c>
      <c r="D295" t="s">
        <v>261</v>
      </c>
      <c r="E295" s="213" t="s">
        <v>262</v>
      </c>
      <c r="F295">
        <v>8</v>
      </c>
    </row>
    <row r="296" spans="1:6">
      <c r="A296" t="s">
        <v>275</v>
      </c>
      <c r="C296" t="s">
        <v>272</v>
      </c>
      <c r="D296" t="s">
        <v>261</v>
      </c>
      <c r="E296" s="213" t="s">
        <v>262</v>
      </c>
      <c r="F296">
        <v>8</v>
      </c>
    </row>
    <row r="297" spans="1:6">
      <c r="E297" s="213"/>
    </row>
    <row r="298" spans="1:6">
      <c r="A298" s="222" t="str">
        <f>'Gestion Ingresos - Egresos'!B40</f>
        <v>REGISTRAR INGRESOS DE DINERO POR OPERACIÓN (LAVADO,REPARACION,MANTENCION)</v>
      </c>
    </row>
    <row r="299" spans="1:6">
      <c r="A299" t="s">
        <v>263</v>
      </c>
      <c r="B299" t="s">
        <v>260</v>
      </c>
      <c r="D299" t="s">
        <v>276</v>
      </c>
      <c r="E299" s="213" t="s">
        <v>262</v>
      </c>
      <c r="F299">
        <v>3</v>
      </c>
    </row>
    <row r="300" spans="1:6">
      <c r="A300" t="s">
        <v>264</v>
      </c>
      <c r="B300" t="s">
        <v>260</v>
      </c>
      <c r="D300" t="s">
        <v>276</v>
      </c>
      <c r="F300">
        <v>3</v>
      </c>
    </row>
    <row r="301" spans="1:6">
      <c r="A301" t="s">
        <v>269</v>
      </c>
      <c r="B301" t="s">
        <v>260</v>
      </c>
      <c r="D301" t="s">
        <v>276</v>
      </c>
      <c r="F301">
        <v>3</v>
      </c>
    </row>
    <row r="302" spans="1:6">
      <c r="A302" t="s">
        <v>270</v>
      </c>
      <c r="B302" t="s">
        <v>260</v>
      </c>
      <c r="C302" t="s">
        <v>272</v>
      </c>
      <c r="D302" t="s">
        <v>276</v>
      </c>
      <c r="E302" s="213" t="s">
        <v>262</v>
      </c>
      <c r="F302">
        <v>3</v>
      </c>
    </row>
    <row r="303" spans="1:6">
      <c r="A303" t="s">
        <v>271</v>
      </c>
      <c r="C303" t="s">
        <v>272</v>
      </c>
      <c r="D303" t="s">
        <v>276</v>
      </c>
      <c r="F303">
        <v>3</v>
      </c>
    </row>
    <row r="304" spans="1:6">
      <c r="A304" t="s">
        <v>273</v>
      </c>
      <c r="C304" t="s">
        <v>272</v>
      </c>
      <c r="D304" t="s">
        <v>276</v>
      </c>
      <c r="F304">
        <v>3</v>
      </c>
    </row>
    <row r="305" spans="1:6">
      <c r="A305" t="s">
        <v>274</v>
      </c>
      <c r="C305" t="s">
        <v>272</v>
      </c>
      <c r="D305" t="s">
        <v>276</v>
      </c>
      <c r="F305">
        <v>3</v>
      </c>
    </row>
    <row r="306" spans="1:6">
      <c r="A306" t="s">
        <v>277</v>
      </c>
      <c r="C306" t="s">
        <v>272</v>
      </c>
      <c r="D306" t="s">
        <v>276</v>
      </c>
      <c r="F306">
        <v>3</v>
      </c>
    </row>
    <row r="307" spans="1:6">
      <c r="A307" t="s">
        <v>263</v>
      </c>
      <c r="C307" t="s">
        <v>272</v>
      </c>
      <c r="D307" t="s">
        <v>276</v>
      </c>
      <c r="E307" s="213" t="s">
        <v>262</v>
      </c>
      <c r="F307">
        <v>3</v>
      </c>
    </row>
    <row r="308" spans="1:6">
      <c r="A308" t="s">
        <v>264</v>
      </c>
      <c r="C308" t="s">
        <v>272</v>
      </c>
      <c r="D308" t="s">
        <v>276</v>
      </c>
      <c r="F308">
        <v>3</v>
      </c>
    </row>
    <row r="309" spans="1:6">
      <c r="A309" t="s">
        <v>269</v>
      </c>
      <c r="C309" t="s">
        <v>272</v>
      </c>
      <c r="D309" t="s">
        <v>276</v>
      </c>
      <c r="F309">
        <v>3</v>
      </c>
    </row>
    <row r="311" spans="1:6">
      <c r="A311" s="222" t="str">
        <f>'Gestion Ingresos - Egresos'!B41</f>
        <v>REGISTRAR EGRESOS DE DINERO Y CONCEPTO</v>
      </c>
    </row>
    <row r="312" spans="1:6">
      <c r="A312" t="s">
        <v>263</v>
      </c>
      <c r="B312" t="s">
        <v>260</v>
      </c>
      <c r="D312" t="s">
        <v>276</v>
      </c>
      <c r="E312" s="213" t="s">
        <v>262</v>
      </c>
      <c r="F312">
        <v>3</v>
      </c>
    </row>
    <row r="313" spans="1:6">
      <c r="A313" t="s">
        <v>264</v>
      </c>
      <c r="B313" t="s">
        <v>260</v>
      </c>
      <c r="D313" t="s">
        <v>276</v>
      </c>
      <c r="F313">
        <v>3</v>
      </c>
    </row>
    <row r="314" spans="1:6">
      <c r="A314" t="s">
        <v>269</v>
      </c>
      <c r="B314" t="s">
        <v>260</v>
      </c>
      <c r="D314" t="s">
        <v>276</v>
      </c>
      <c r="F314">
        <v>3</v>
      </c>
    </row>
    <row r="315" spans="1:6">
      <c r="A315" t="s">
        <v>270</v>
      </c>
      <c r="B315" t="s">
        <v>260</v>
      </c>
      <c r="C315" t="s">
        <v>272</v>
      </c>
      <c r="D315" t="s">
        <v>276</v>
      </c>
      <c r="E315" s="213" t="s">
        <v>262</v>
      </c>
      <c r="F315">
        <v>3</v>
      </c>
    </row>
    <row r="316" spans="1:6">
      <c r="A316" t="s">
        <v>271</v>
      </c>
      <c r="C316" t="s">
        <v>272</v>
      </c>
      <c r="D316" t="s">
        <v>276</v>
      </c>
      <c r="F316">
        <v>3</v>
      </c>
    </row>
    <row r="317" spans="1:6">
      <c r="A317" t="s">
        <v>273</v>
      </c>
      <c r="C317" t="s">
        <v>272</v>
      </c>
      <c r="D317" t="s">
        <v>276</v>
      </c>
      <c r="F317">
        <v>3</v>
      </c>
    </row>
    <row r="318" spans="1:6">
      <c r="A318" t="s">
        <v>274</v>
      </c>
      <c r="C318" t="s">
        <v>272</v>
      </c>
      <c r="D318" t="s">
        <v>276</v>
      </c>
      <c r="F318">
        <v>3</v>
      </c>
    </row>
    <row r="319" spans="1:6">
      <c r="A319" t="s">
        <v>277</v>
      </c>
      <c r="C319" t="s">
        <v>272</v>
      </c>
      <c r="D319" t="s">
        <v>276</v>
      </c>
      <c r="F319">
        <v>3</v>
      </c>
    </row>
    <row r="320" spans="1:6">
      <c r="A320" t="s">
        <v>263</v>
      </c>
      <c r="C320" t="s">
        <v>272</v>
      </c>
      <c r="D320" t="s">
        <v>276</v>
      </c>
      <c r="E320" s="213" t="s">
        <v>262</v>
      </c>
      <c r="F320">
        <v>3</v>
      </c>
    </row>
    <row r="321" spans="1:6">
      <c r="A321" t="s">
        <v>264</v>
      </c>
      <c r="C321" t="s">
        <v>272</v>
      </c>
      <c r="D321" t="s">
        <v>276</v>
      </c>
      <c r="F321">
        <v>3</v>
      </c>
    </row>
    <row r="322" spans="1:6">
      <c r="A322" t="s">
        <v>269</v>
      </c>
      <c r="C322" t="s">
        <v>272</v>
      </c>
      <c r="D322" t="s">
        <v>276</v>
      </c>
      <c r="F322">
        <v>3</v>
      </c>
    </row>
    <row r="325" spans="1:6">
      <c r="A325" s="222" t="str">
        <f>'Gestion Ingresos - Egresos'!B42</f>
        <v>REGISTRAR CONCEPTO DEL EGRESO ASOCIADO AL VEHICULO</v>
      </c>
    </row>
    <row r="326" spans="1:6">
      <c r="A326" t="s">
        <v>263</v>
      </c>
      <c r="B326" t="s">
        <v>260</v>
      </c>
      <c r="D326" t="s">
        <v>276</v>
      </c>
      <c r="E326" s="213" t="s">
        <v>262</v>
      </c>
      <c r="F326">
        <v>3</v>
      </c>
    </row>
    <row r="327" spans="1:6">
      <c r="A327" t="s">
        <v>264</v>
      </c>
      <c r="B327" t="s">
        <v>260</v>
      </c>
      <c r="D327" t="s">
        <v>276</v>
      </c>
      <c r="F327">
        <v>3</v>
      </c>
    </row>
    <row r="328" spans="1:6">
      <c r="A328" t="s">
        <v>269</v>
      </c>
      <c r="B328" t="s">
        <v>260</v>
      </c>
      <c r="D328" t="s">
        <v>276</v>
      </c>
      <c r="F328">
        <v>3</v>
      </c>
    </row>
    <row r="329" spans="1:6">
      <c r="A329" t="s">
        <v>270</v>
      </c>
      <c r="B329" t="s">
        <v>260</v>
      </c>
      <c r="C329" t="s">
        <v>272</v>
      </c>
      <c r="D329" t="s">
        <v>276</v>
      </c>
      <c r="E329" s="213" t="s">
        <v>262</v>
      </c>
      <c r="F329">
        <v>3</v>
      </c>
    </row>
    <row r="330" spans="1:6">
      <c r="A330" t="s">
        <v>271</v>
      </c>
      <c r="C330" t="s">
        <v>272</v>
      </c>
      <c r="D330" t="s">
        <v>276</v>
      </c>
      <c r="F330">
        <v>3</v>
      </c>
    </row>
    <row r="331" spans="1:6">
      <c r="A331" t="s">
        <v>273</v>
      </c>
      <c r="C331" t="s">
        <v>272</v>
      </c>
      <c r="D331" t="s">
        <v>276</v>
      </c>
      <c r="F331">
        <v>3</v>
      </c>
    </row>
    <row r="332" spans="1:6">
      <c r="A332" t="s">
        <v>274</v>
      </c>
      <c r="C332" t="s">
        <v>272</v>
      </c>
      <c r="D332" t="s">
        <v>276</v>
      </c>
      <c r="F332">
        <v>3</v>
      </c>
    </row>
    <row r="333" spans="1:6">
      <c r="A333" t="s">
        <v>277</v>
      </c>
      <c r="C333" t="s">
        <v>272</v>
      </c>
      <c r="D333" t="s">
        <v>276</v>
      </c>
      <c r="F333">
        <v>3</v>
      </c>
    </row>
    <row r="334" spans="1:6">
      <c r="A334" t="s">
        <v>263</v>
      </c>
      <c r="C334" t="s">
        <v>272</v>
      </c>
      <c r="D334" t="s">
        <v>276</v>
      </c>
      <c r="E334" s="213" t="s">
        <v>262</v>
      </c>
      <c r="F334">
        <v>3</v>
      </c>
    </row>
    <row r="335" spans="1:6">
      <c r="A335" t="s">
        <v>264</v>
      </c>
      <c r="C335" t="s">
        <v>272</v>
      </c>
      <c r="D335" t="s">
        <v>276</v>
      </c>
      <c r="F335">
        <v>3</v>
      </c>
    </row>
    <row r="336" spans="1:6">
      <c r="A336" t="s">
        <v>269</v>
      </c>
      <c r="C336" t="s">
        <v>272</v>
      </c>
      <c r="D336" t="s">
        <v>276</v>
      </c>
      <c r="F336">
        <v>3</v>
      </c>
    </row>
    <row r="340" spans="1:6">
      <c r="A340" s="222" t="str">
        <f>'Gestion Ingresos - Egresos'!B43</f>
        <v>CARGA Y DESCARGA DOCUMENTOS ASOCIADOS AL EGRESO</v>
      </c>
    </row>
    <row r="341" spans="1:6">
      <c r="A341" t="s">
        <v>280</v>
      </c>
      <c r="B341" t="s">
        <v>260</v>
      </c>
      <c r="C341" t="s">
        <v>272</v>
      </c>
      <c r="D341" t="s">
        <v>279</v>
      </c>
      <c r="F341">
        <v>5</v>
      </c>
    </row>
    <row r="342" spans="1:6">
      <c r="A342" t="s">
        <v>263</v>
      </c>
      <c r="B342" t="s">
        <v>260</v>
      </c>
      <c r="D342" t="s">
        <v>279</v>
      </c>
      <c r="F342">
        <v>5</v>
      </c>
    </row>
    <row r="343" spans="1:6">
      <c r="A343" t="s">
        <v>264</v>
      </c>
      <c r="B343" t="s">
        <v>260</v>
      </c>
      <c r="D343" t="s">
        <v>279</v>
      </c>
      <c r="F343">
        <v>5</v>
      </c>
    </row>
    <row r="344" spans="1:6">
      <c r="A344" t="s">
        <v>269</v>
      </c>
      <c r="B344" t="s">
        <v>260</v>
      </c>
      <c r="D344" t="s">
        <v>279</v>
      </c>
      <c r="F344">
        <v>5</v>
      </c>
    </row>
    <row r="345" spans="1:6">
      <c r="A345" t="s">
        <v>270</v>
      </c>
      <c r="B345" t="s">
        <v>260</v>
      </c>
      <c r="C345" t="s">
        <v>272</v>
      </c>
      <c r="D345" t="s">
        <v>279</v>
      </c>
      <c r="F345">
        <v>5</v>
      </c>
    </row>
    <row r="346" spans="1:6">
      <c r="A346" t="s">
        <v>271</v>
      </c>
      <c r="C346" t="s">
        <v>272</v>
      </c>
      <c r="D346" t="s">
        <v>279</v>
      </c>
      <c r="F346">
        <v>5</v>
      </c>
    </row>
    <row r="347" spans="1:6">
      <c r="A347" t="s">
        <v>273</v>
      </c>
      <c r="C347" t="s">
        <v>272</v>
      </c>
      <c r="D347" t="s">
        <v>279</v>
      </c>
      <c r="F347">
        <v>5</v>
      </c>
    </row>
    <row r="348" spans="1:6">
      <c r="A348" t="s">
        <v>274</v>
      </c>
      <c r="C348" t="s">
        <v>272</v>
      </c>
      <c r="D348" t="s">
        <v>279</v>
      </c>
      <c r="F348">
        <v>5</v>
      </c>
    </row>
    <row r="349" spans="1:6">
      <c r="A349" t="s">
        <v>277</v>
      </c>
      <c r="C349" t="s">
        <v>272</v>
      </c>
      <c r="D349" t="s">
        <v>279</v>
      </c>
      <c r="F349">
        <v>5</v>
      </c>
    </row>
    <row r="351" spans="1:6">
      <c r="A351" t="str">
        <f>'Gestion Ingresos - Egresos'!B44</f>
        <v>REGISTRA EGRESO EN CAJA CHICA</v>
      </c>
    </row>
    <row r="352" spans="1:6">
      <c r="A352" t="s">
        <v>263</v>
      </c>
      <c r="B352" t="s">
        <v>260</v>
      </c>
      <c r="D352" t="s">
        <v>276</v>
      </c>
      <c r="E352" s="213" t="s">
        <v>262</v>
      </c>
      <c r="F352">
        <v>3</v>
      </c>
    </row>
    <row r="353" spans="1:6">
      <c r="A353" t="s">
        <v>264</v>
      </c>
      <c r="B353" t="s">
        <v>260</v>
      </c>
      <c r="D353" t="s">
        <v>276</v>
      </c>
      <c r="F353">
        <v>3</v>
      </c>
    </row>
    <row r="354" spans="1:6">
      <c r="A354" t="s">
        <v>269</v>
      </c>
      <c r="B354" t="s">
        <v>260</v>
      </c>
      <c r="D354" t="s">
        <v>276</v>
      </c>
      <c r="F354">
        <v>3</v>
      </c>
    </row>
    <row r="355" spans="1:6">
      <c r="A355" t="s">
        <v>270</v>
      </c>
      <c r="B355" t="s">
        <v>260</v>
      </c>
      <c r="C355" t="s">
        <v>272</v>
      </c>
      <c r="D355" t="s">
        <v>276</v>
      </c>
      <c r="F355">
        <v>3</v>
      </c>
    </row>
    <row r="356" spans="1:6">
      <c r="A356" t="s">
        <v>271</v>
      </c>
      <c r="C356" t="s">
        <v>272</v>
      </c>
      <c r="D356" t="s">
        <v>276</v>
      </c>
      <c r="F356">
        <v>3</v>
      </c>
    </row>
    <row r="357" spans="1:6">
      <c r="A357" t="s">
        <v>273</v>
      </c>
      <c r="C357" t="s">
        <v>272</v>
      </c>
      <c r="D357" t="s">
        <v>276</v>
      </c>
      <c r="F357">
        <v>3</v>
      </c>
    </row>
    <row r="358" spans="1:6">
      <c r="A358" t="s">
        <v>274</v>
      </c>
      <c r="C358" t="s">
        <v>272</v>
      </c>
      <c r="D358" t="s">
        <v>276</v>
      </c>
      <c r="F358">
        <v>3</v>
      </c>
    </row>
    <row r="359" spans="1:6">
      <c r="A359" t="s">
        <v>277</v>
      </c>
      <c r="C359" t="s">
        <v>272</v>
      </c>
      <c r="D359" t="s">
        <v>276</v>
      </c>
      <c r="F359">
        <v>3</v>
      </c>
    </row>
    <row r="360" spans="1:6">
      <c r="A360" t="s">
        <v>263</v>
      </c>
      <c r="C360" t="s">
        <v>272</v>
      </c>
      <c r="D360" t="s">
        <v>276</v>
      </c>
      <c r="F360">
        <v>3</v>
      </c>
    </row>
    <row r="361" spans="1:6">
      <c r="A361" t="s">
        <v>264</v>
      </c>
      <c r="C361" t="s">
        <v>272</v>
      </c>
      <c r="D361" t="s">
        <v>276</v>
      </c>
      <c r="F361">
        <v>3</v>
      </c>
    </row>
    <row r="362" spans="1:6">
      <c r="A362" t="s">
        <v>269</v>
      </c>
      <c r="C362" t="s">
        <v>272</v>
      </c>
      <c r="D362" t="s">
        <v>276</v>
      </c>
      <c r="F362">
        <v>3</v>
      </c>
    </row>
    <row r="363" spans="1:6">
      <c r="A363" s="214" t="str">
        <f>'Gestion Ingresos - Egresos'!B45</f>
        <v>INMOBILIARIA</v>
      </c>
    </row>
    <row r="364" spans="1:6">
      <c r="A364" t="s">
        <v>259</v>
      </c>
      <c r="B364" t="s">
        <v>260</v>
      </c>
      <c r="D364" t="s">
        <v>261</v>
      </c>
      <c r="E364" s="213" t="s">
        <v>262</v>
      </c>
      <c r="F364">
        <v>8</v>
      </c>
    </row>
    <row r="365" spans="1:6">
      <c r="A365" t="s">
        <v>263</v>
      </c>
      <c r="B365" t="s">
        <v>260</v>
      </c>
      <c r="D365" t="s">
        <v>261</v>
      </c>
      <c r="E365" s="213" t="s">
        <v>262</v>
      </c>
      <c r="F365">
        <v>8</v>
      </c>
    </row>
    <row r="366" spans="1:6">
      <c r="A366" t="s">
        <v>264</v>
      </c>
      <c r="B366" t="s">
        <v>260</v>
      </c>
      <c r="D366" t="s">
        <v>261</v>
      </c>
      <c r="E366" s="213" t="s">
        <v>262</v>
      </c>
      <c r="F366">
        <v>8</v>
      </c>
    </row>
    <row r="367" spans="1:6">
      <c r="A367" t="s">
        <v>269</v>
      </c>
      <c r="B367" t="s">
        <v>260</v>
      </c>
      <c r="D367" t="s">
        <v>261</v>
      </c>
      <c r="E367" s="213" t="s">
        <v>262</v>
      </c>
      <c r="F367">
        <v>8</v>
      </c>
    </row>
    <row r="368" spans="1:6">
      <c r="A368" t="s">
        <v>270</v>
      </c>
      <c r="B368" t="s">
        <v>260</v>
      </c>
      <c r="D368" t="s">
        <v>261</v>
      </c>
      <c r="E368" s="213" t="s">
        <v>262</v>
      </c>
      <c r="F368">
        <v>8</v>
      </c>
    </row>
    <row r="369" spans="1:6">
      <c r="A369" t="s">
        <v>271</v>
      </c>
      <c r="C369" t="s">
        <v>272</v>
      </c>
      <c r="D369" t="s">
        <v>261</v>
      </c>
      <c r="E369" s="213" t="s">
        <v>262</v>
      </c>
      <c r="F369">
        <v>8</v>
      </c>
    </row>
    <row r="370" spans="1:6">
      <c r="A370" t="s">
        <v>273</v>
      </c>
      <c r="C370" t="s">
        <v>272</v>
      </c>
      <c r="D370" t="s">
        <v>261</v>
      </c>
      <c r="E370" s="213" t="s">
        <v>262</v>
      </c>
      <c r="F370">
        <v>8</v>
      </c>
    </row>
    <row r="371" spans="1:6">
      <c r="A371" t="s">
        <v>274</v>
      </c>
      <c r="C371" t="s">
        <v>272</v>
      </c>
      <c r="D371" t="s">
        <v>261</v>
      </c>
      <c r="E371" s="213" t="s">
        <v>262</v>
      </c>
      <c r="F371">
        <v>8</v>
      </c>
    </row>
    <row r="372" spans="1:6">
      <c r="A372" t="s">
        <v>275</v>
      </c>
      <c r="C372" t="s">
        <v>272</v>
      </c>
      <c r="D372" t="s">
        <v>261</v>
      </c>
      <c r="E372" s="213" t="s">
        <v>262</v>
      </c>
      <c r="F372">
        <v>8</v>
      </c>
    </row>
    <row r="373" spans="1:6">
      <c r="A373" s="222" t="str">
        <f>'Gestion Ingresos - Egresos'!B46</f>
        <v>REGISTRAR PROPIEDADES</v>
      </c>
    </row>
    <row r="374" spans="1:6">
      <c r="A374" t="s">
        <v>259</v>
      </c>
      <c r="B374" t="s">
        <v>260</v>
      </c>
      <c r="D374" t="s">
        <v>261</v>
      </c>
      <c r="E374" s="213" t="s">
        <v>262</v>
      </c>
      <c r="F374">
        <v>8</v>
      </c>
    </row>
    <row r="375" spans="1:6">
      <c r="A375" t="s">
        <v>263</v>
      </c>
      <c r="B375" t="s">
        <v>260</v>
      </c>
      <c r="D375" t="s">
        <v>261</v>
      </c>
      <c r="E375" s="213" t="s">
        <v>262</v>
      </c>
      <c r="F375">
        <v>8</v>
      </c>
    </row>
    <row r="376" spans="1:6">
      <c r="A376" t="s">
        <v>264</v>
      </c>
      <c r="B376" t="s">
        <v>260</v>
      </c>
      <c r="D376" t="s">
        <v>261</v>
      </c>
      <c r="E376" s="213" t="s">
        <v>262</v>
      </c>
      <c r="F376">
        <v>8</v>
      </c>
    </row>
    <row r="377" spans="1:6">
      <c r="A377" t="s">
        <v>269</v>
      </c>
      <c r="B377" t="s">
        <v>260</v>
      </c>
      <c r="D377" t="s">
        <v>261</v>
      </c>
      <c r="E377" s="213" t="s">
        <v>262</v>
      </c>
      <c r="F377">
        <v>8</v>
      </c>
    </row>
    <row r="378" spans="1:6">
      <c r="A378" t="s">
        <v>270</v>
      </c>
      <c r="B378" t="s">
        <v>260</v>
      </c>
      <c r="D378" t="s">
        <v>261</v>
      </c>
      <c r="E378" s="213" t="s">
        <v>262</v>
      </c>
      <c r="F378">
        <v>8</v>
      </c>
    </row>
    <row r="379" spans="1:6">
      <c r="A379" t="s">
        <v>271</v>
      </c>
      <c r="C379" t="s">
        <v>272</v>
      </c>
      <c r="D379" t="s">
        <v>261</v>
      </c>
      <c r="E379" s="213" t="s">
        <v>262</v>
      </c>
      <c r="F379">
        <v>8</v>
      </c>
    </row>
    <row r="380" spans="1:6">
      <c r="A380" t="s">
        <v>273</v>
      </c>
      <c r="C380" t="s">
        <v>272</v>
      </c>
      <c r="D380" t="s">
        <v>261</v>
      </c>
      <c r="E380" s="213" t="s">
        <v>262</v>
      </c>
      <c r="F380">
        <v>8</v>
      </c>
    </row>
    <row r="381" spans="1:6">
      <c r="A381" t="s">
        <v>274</v>
      </c>
      <c r="C381" t="s">
        <v>272</v>
      </c>
      <c r="D381" t="s">
        <v>261</v>
      </c>
      <c r="E381" s="213" t="s">
        <v>262</v>
      </c>
      <c r="F381">
        <v>8</v>
      </c>
    </row>
    <row r="382" spans="1:6">
      <c r="A382" t="s">
        <v>275</v>
      </c>
      <c r="C382" t="s">
        <v>272</v>
      </c>
      <c r="D382" t="s">
        <v>261</v>
      </c>
      <c r="E382" s="213" t="s">
        <v>262</v>
      </c>
      <c r="F382">
        <v>8</v>
      </c>
    </row>
    <row r="383" spans="1:6">
      <c r="A383" s="222" t="str">
        <f>'Gestion Ingresos - Egresos'!B47</f>
        <v>REGISTRAR MONTO DE COMPRA DE LA PROPIEDAD</v>
      </c>
    </row>
    <row r="384" spans="1:6">
      <c r="A384" t="s">
        <v>263</v>
      </c>
      <c r="B384" t="s">
        <v>260</v>
      </c>
      <c r="D384" t="s">
        <v>276</v>
      </c>
      <c r="F384">
        <v>3</v>
      </c>
    </row>
    <row r="385" spans="1:6">
      <c r="A385" t="s">
        <v>264</v>
      </c>
      <c r="B385" t="s">
        <v>260</v>
      </c>
      <c r="D385" t="s">
        <v>276</v>
      </c>
      <c r="F385">
        <v>3</v>
      </c>
    </row>
    <row r="386" spans="1:6">
      <c r="A386" t="s">
        <v>269</v>
      </c>
      <c r="B386" t="s">
        <v>260</v>
      </c>
      <c r="D386" t="s">
        <v>276</v>
      </c>
      <c r="F386">
        <v>3</v>
      </c>
    </row>
    <row r="387" spans="1:6">
      <c r="A387" t="s">
        <v>270</v>
      </c>
      <c r="B387" t="s">
        <v>260</v>
      </c>
      <c r="C387" t="s">
        <v>272</v>
      </c>
      <c r="D387" t="s">
        <v>276</v>
      </c>
      <c r="F387">
        <v>3</v>
      </c>
    </row>
    <row r="388" spans="1:6">
      <c r="A388" t="s">
        <v>271</v>
      </c>
      <c r="C388" t="s">
        <v>272</v>
      </c>
      <c r="D388" t="s">
        <v>276</v>
      </c>
      <c r="F388">
        <v>3</v>
      </c>
    </row>
    <row r="389" spans="1:6">
      <c r="A389" t="s">
        <v>273</v>
      </c>
      <c r="C389" t="s">
        <v>272</v>
      </c>
      <c r="D389" t="s">
        <v>276</v>
      </c>
      <c r="F389">
        <v>3</v>
      </c>
    </row>
    <row r="390" spans="1:6">
      <c r="A390" t="s">
        <v>274</v>
      </c>
      <c r="C390" t="s">
        <v>272</v>
      </c>
      <c r="D390" t="s">
        <v>276</v>
      </c>
      <c r="F390">
        <v>3</v>
      </c>
    </row>
    <row r="391" spans="1:6">
      <c r="A391" t="s">
        <v>277</v>
      </c>
      <c r="C391" t="s">
        <v>272</v>
      </c>
      <c r="D391" t="s">
        <v>276</v>
      </c>
      <c r="F391">
        <v>3</v>
      </c>
    </row>
    <row r="392" spans="1:6">
      <c r="A392" t="s">
        <v>263</v>
      </c>
      <c r="C392" t="s">
        <v>272</v>
      </c>
      <c r="D392" t="s">
        <v>276</v>
      </c>
      <c r="F392">
        <v>3</v>
      </c>
    </row>
    <row r="393" spans="1:6">
      <c r="A393" t="s">
        <v>264</v>
      </c>
      <c r="C393" t="s">
        <v>272</v>
      </c>
      <c r="D393" t="s">
        <v>276</v>
      </c>
      <c r="F393">
        <v>3</v>
      </c>
    </row>
    <row r="394" spans="1:6">
      <c r="A394" t="s">
        <v>269</v>
      </c>
      <c r="C394" t="s">
        <v>272</v>
      </c>
      <c r="D394" t="s">
        <v>276</v>
      </c>
      <c r="F394">
        <v>3</v>
      </c>
    </row>
    <row r="395" spans="1:6">
      <c r="A395" s="222" t="str">
        <f>'Gestion Ingresos - Egresos'!B48</f>
        <v>REGISTRAR INGRESOS POR CONCEPTO (SEPARADO POR INMUEBLE)</v>
      </c>
    </row>
    <row r="396" spans="1:6">
      <c r="A396" t="s">
        <v>263</v>
      </c>
      <c r="B396" t="s">
        <v>260</v>
      </c>
      <c r="D396" t="s">
        <v>276</v>
      </c>
      <c r="F396">
        <v>3</v>
      </c>
    </row>
    <row r="397" spans="1:6">
      <c r="A397" t="s">
        <v>264</v>
      </c>
      <c r="B397" t="s">
        <v>260</v>
      </c>
      <c r="D397" t="s">
        <v>276</v>
      </c>
      <c r="F397">
        <v>3</v>
      </c>
    </row>
    <row r="398" spans="1:6">
      <c r="A398" t="s">
        <v>269</v>
      </c>
      <c r="B398" t="s">
        <v>260</v>
      </c>
      <c r="D398" t="s">
        <v>276</v>
      </c>
      <c r="F398">
        <v>3</v>
      </c>
    </row>
    <row r="399" spans="1:6">
      <c r="A399" t="s">
        <v>270</v>
      </c>
      <c r="B399" t="s">
        <v>260</v>
      </c>
      <c r="C399" t="s">
        <v>272</v>
      </c>
      <c r="D399" t="s">
        <v>276</v>
      </c>
      <c r="F399">
        <v>3</v>
      </c>
    </row>
    <row r="400" spans="1:6">
      <c r="A400" t="s">
        <v>271</v>
      </c>
      <c r="C400" t="s">
        <v>272</v>
      </c>
      <c r="D400" t="s">
        <v>276</v>
      </c>
      <c r="F400">
        <v>3</v>
      </c>
    </row>
    <row r="401" spans="1:6">
      <c r="A401" t="s">
        <v>273</v>
      </c>
      <c r="C401" t="s">
        <v>272</v>
      </c>
      <c r="D401" t="s">
        <v>276</v>
      </c>
      <c r="F401">
        <v>3</v>
      </c>
    </row>
    <row r="402" spans="1:6">
      <c r="A402" t="s">
        <v>274</v>
      </c>
      <c r="C402" t="s">
        <v>272</v>
      </c>
      <c r="D402" t="s">
        <v>276</v>
      </c>
      <c r="F402">
        <v>3</v>
      </c>
    </row>
    <row r="403" spans="1:6">
      <c r="A403" t="s">
        <v>277</v>
      </c>
      <c r="C403" t="s">
        <v>272</v>
      </c>
      <c r="D403" t="s">
        <v>276</v>
      </c>
      <c r="F403">
        <v>3</v>
      </c>
    </row>
    <row r="404" spans="1:6">
      <c r="A404" t="s">
        <v>263</v>
      </c>
      <c r="C404" t="s">
        <v>272</v>
      </c>
      <c r="D404" t="s">
        <v>276</v>
      </c>
      <c r="F404">
        <v>3</v>
      </c>
    </row>
    <row r="405" spans="1:6">
      <c r="A405" t="s">
        <v>264</v>
      </c>
      <c r="C405" t="s">
        <v>272</v>
      </c>
      <c r="D405" t="s">
        <v>276</v>
      </c>
      <c r="F405">
        <v>3</v>
      </c>
    </row>
    <row r="406" spans="1:6">
      <c r="A406" t="s">
        <v>269</v>
      </c>
      <c r="C406" t="s">
        <v>272</v>
      </c>
      <c r="D406" t="s">
        <v>276</v>
      </c>
      <c r="F406">
        <v>3</v>
      </c>
    </row>
    <row r="407" spans="1:6">
      <c r="A407" s="222" t="str">
        <f>'Gestion Ingresos - Egresos'!B50</f>
        <v>ADJUNTAR DOCUMENTOS</v>
      </c>
    </row>
    <row r="408" spans="1:6">
      <c r="A408" t="s">
        <v>280</v>
      </c>
      <c r="B408" t="s">
        <v>260</v>
      </c>
      <c r="C408" t="s">
        <v>272</v>
      </c>
      <c r="D408" t="s">
        <v>279</v>
      </c>
      <c r="F408">
        <v>5</v>
      </c>
    </row>
    <row r="409" spans="1:6">
      <c r="A409" t="s">
        <v>263</v>
      </c>
      <c r="B409" t="s">
        <v>260</v>
      </c>
      <c r="D409" t="s">
        <v>279</v>
      </c>
      <c r="F409">
        <v>5</v>
      </c>
    </row>
    <row r="410" spans="1:6">
      <c r="A410" t="s">
        <v>264</v>
      </c>
      <c r="B410" t="s">
        <v>260</v>
      </c>
      <c r="D410" t="s">
        <v>279</v>
      </c>
      <c r="F410">
        <v>5</v>
      </c>
    </row>
    <row r="411" spans="1:6">
      <c r="A411" t="s">
        <v>269</v>
      </c>
      <c r="B411" t="s">
        <v>260</v>
      </c>
      <c r="D411" t="s">
        <v>279</v>
      </c>
      <c r="F411">
        <v>5</v>
      </c>
    </row>
    <row r="412" spans="1:6">
      <c r="A412" t="s">
        <v>270</v>
      </c>
      <c r="B412" t="s">
        <v>260</v>
      </c>
      <c r="C412" t="s">
        <v>272</v>
      </c>
      <c r="D412" t="s">
        <v>279</v>
      </c>
      <c r="F412">
        <v>5</v>
      </c>
    </row>
    <row r="413" spans="1:6">
      <c r="A413" t="s">
        <v>271</v>
      </c>
      <c r="C413" t="s">
        <v>272</v>
      </c>
      <c r="D413" t="s">
        <v>279</v>
      </c>
      <c r="F413">
        <v>5</v>
      </c>
    </row>
    <row r="414" spans="1:6">
      <c r="A414" t="s">
        <v>273</v>
      </c>
      <c r="C414" t="s">
        <v>272</v>
      </c>
      <c r="D414" t="s">
        <v>279</v>
      </c>
      <c r="F414">
        <v>5</v>
      </c>
    </row>
    <row r="415" spans="1:6">
      <c r="A415" t="s">
        <v>274</v>
      </c>
      <c r="C415" t="s">
        <v>272</v>
      </c>
      <c r="D415" t="s">
        <v>279</v>
      </c>
      <c r="F415">
        <v>5</v>
      </c>
    </row>
    <row r="416" spans="1:6">
      <c r="A416" t="s">
        <v>277</v>
      </c>
      <c r="C416" t="s">
        <v>272</v>
      </c>
      <c r="D416" t="s">
        <v>279</v>
      </c>
      <c r="F416">
        <v>5</v>
      </c>
    </row>
    <row r="417" spans="1:6">
      <c r="A417" s="222" t="str">
        <f>'Gestion Ingresos - Egresos'!B51</f>
        <v>REGISTRA EGRESO EN CAJA CHICA</v>
      </c>
    </row>
    <row r="418" spans="1:6">
      <c r="A418" t="s">
        <v>263</v>
      </c>
      <c r="B418" t="s">
        <v>260</v>
      </c>
      <c r="D418" t="s">
        <v>276</v>
      </c>
      <c r="F418">
        <v>3</v>
      </c>
    </row>
    <row r="419" spans="1:6">
      <c r="A419" t="s">
        <v>264</v>
      </c>
      <c r="B419" t="s">
        <v>260</v>
      </c>
      <c r="D419" t="s">
        <v>276</v>
      </c>
      <c r="F419">
        <v>3</v>
      </c>
    </row>
    <row r="420" spans="1:6">
      <c r="A420" t="s">
        <v>269</v>
      </c>
      <c r="B420" t="s">
        <v>260</v>
      </c>
      <c r="D420" t="s">
        <v>276</v>
      </c>
      <c r="F420">
        <v>3</v>
      </c>
    </row>
    <row r="421" spans="1:6">
      <c r="A421" t="s">
        <v>270</v>
      </c>
      <c r="B421" t="s">
        <v>260</v>
      </c>
      <c r="C421" t="s">
        <v>272</v>
      </c>
      <c r="D421" t="s">
        <v>276</v>
      </c>
      <c r="F421">
        <v>3</v>
      </c>
    </row>
    <row r="422" spans="1:6">
      <c r="A422" t="s">
        <v>271</v>
      </c>
      <c r="C422" t="s">
        <v>272</v>
      </c>
      <c r="D422" t="s">
        <v>276</v>
      </c>
      <c r="F422">
        <v>3</v>
      </c>
    </row>
    <row r="423" spans="1:6">
      <c r="A423" t="s">
        <v>273</v>
      </c>
      <c r="C423" t="s">
        <v>272</v>
      </c>
      <c r="D423" t="s">
        <v>276</v>
      </c>
      <c r="F423">
        <v>3</v>
      </c>
    </row>
    <row r="424" spans="1:6">
      <c r="A424" t="s">
        <v>274</v>
      </c>
      <c r="C424" t="s">
        <v>272</v>
      </c>
      <c r="D424" t="s">
        <v>276</v>
      </c>
      <c r="F424">
        <v>3</v>
      </c>
    </row>
    <row r="425" spans="1:6">
      <c r="A425" t="s">
        <v>277</v>
      </c>
      <c r="C425" t="s">
        <v>272</v>
      </c>
      <c r="D425" t="s">
        <v>276</v>
      </c>
      <c r="F425">
        <v>3</v>
      </c>
    </row>
    <row r="426" spans="1:6">
      <c r="A426" t="s">
        <v>263</v>
      </c>
      <c r="C426" t="s">
        <v>272</v>
      </c>
      <c r="D426" t="s">
        <v>276</v>
      </c>
      <c r="F426">
        <v>3</v>
      </c>
    </row>
    <row r="427" spans="1:6">
      <c r="A427" t="s">
        <v>264</v>
      </c>
      <c r="C427" t="s">
        <v>272</v>
      </c>
      <c r="D427" t="s">
        <v>276</v>
      </c>
      <c r="F427">
        <v>3</v>
      </c>
    </row>
    <row r="428" spans="1:6">
      <c r="A428" t="s">
        <v>269</v>
      </c>
      <c r="C428" t="s">
        <v>272</v>
      </c>
      <c r="D428" t="s">
        <v>276</v>
      </c>
      <c r="F428">
        <v>3</v>
      </c>
    </row>
    <row r="429" spans="1:6">
      <c r="A429" s="222" t="str">
        <f>'Gestion Ingresos - Egresos'!B52</f>
        <v>REGISTRA VENTA DE PROPIEDADES</v>
      </c>
    </row>
    <row r="430" spans="1:6">
      <c r="A430" t="s">
        <v>259</v>
      </c>
      <c r="B430" t="s">
        <v>260</v>
      </c>
      <c r="D430" t="s">
        <v>261</v>
      </c>
      <c r="F430">
        <v>8</v>
      </c>
    </row>
    <row r="431" spans="1:6">
      <c r="A431" t="s">
        <v>263</v>
      </c>
      <c r="B431" t="s">
        <v>260</v>
      </c>
      <c r="D431" t="s">
        <v>261</v>
      </c>
      <c r="E431" s="213"/>
      <c r="F431">
        <v>8</v>
      </c>
    </row>
    <row r="432" spans="1:6">
      <c r="A432" t="s">
        <v>264</v>
      </c>
      <c r="B432" t="s">
        <v>260</v>
      </c>
      <c r="D432" t="s">
        <v>261</v>
      </c>
      <c r="E432" s="213"/>
      <c r="F432">
        <v>8</v>
      </c>
    </row>
    <row r="433" spans="1:6">
      <c r="A433" t="s">
        <v>269</v>
      </c>
      <c r="B433" t="s">
        <v>260</v>
      </c>
      <c r="D433" t="s">
        <v>261</v>
      </c>
      <c r="E433" s="213"/>
      <c r="F433">
        <v>8</v>
      </c>
    </row>
    <row r="434" spans="1:6">
      <c r="A434" t="s">
        <v>270</v>
      </c>
      <c r="B434" t="s">
        <v>260</v>
      </c>
      <c r="D434" t="s">
        <v>261</v>
      </c>
      <c r="E434" s="213"/>
      <c r="F434">
        <v>8</v>
      </c>
    </row>
    <row r="435" spans="1:6">
      <c r="A435" t="s">
        <v>271</v>
      </c>
      <c r="C435" t="s">
        <v>272</v>
      </c>
      <c r="D435" t="s">
        <v>261</v>
      </c>
      <c r="E435" s="213"/>
      <c r="F435">
        <v>8</v>
      </c>
    </row>
    <row r="436" spans="1:6">
      <c r="A436" t="s">
        <v>273</v>
      </c>
      <c r="C436" t="s">
        <v>272</v>
      </c>
      <c r="D436" t="s">
        <v>261</v>
      </c>
      <c r="E436" s="213"/>
      <c r="F436">
        <v>8</v>
      </c>
    </row>
    <row r="437" spans="1:6">
      <c r="A437" t="s">
        <v>274</v>
      </c>
      <c r="C437" t="s">
        <v>272</v>
      </c>
      <c r="D437" t="s">
        <v>261</v>
      </c>
      <c r="E437" s="213"/>
      <c r="F437">
        <v>8</v>
      </c>
    </row>
    <row r="438" spans="1:6">
      <c r="A438" t="s">
        <v>275</v>
      </c>
      <c r="C438" t="s">
        <v>272</v>
      </c>
      <c r="D438" t="s">
        <v>261</v>
      </c>
      <c r="E438" s="213"/>
      <c r="F438">
        <v>8</v>
      </c>
    </row>
    <row r="439" spans="1:6">
      <c r="A439" s="222" t="str">
        <f>'Gestion Ingresos - Egresos'!B53</f>
        <v>REGISTRA MONTO Y FECHA DE LA VENTA</v>
      </c>
    </row>
    <row r="440" spans="1:6">
      <c r="A440" t="s">
        <v>263</v>
      </c>
      <c r="B440" t="s">
        <v>260</v>
      </c>
      <c r="D440" t="s">
        <v>276</v>
      </c>
      <c r="F440">
        <v>3</v>
      </c>
    </row>
    <row r="441" spans="1:6">
      <c r="A441" t="s">
        <v>264</v>
      </c>
      <c r="B441" t="s">
        <v>260</v>
      </c>
      <c r="D441" t="s">
        <v>276</v>
      </c>
      <c r="F441">
        <v>3</v>
      </c>
    </row>
    <row r="442" spans="1:6">
      <c r="A442" t="s">
        <v>269</v>
      </c>
      <c r="B442" t="s">
        <v>260</v>
      </c>
      <c r="D442" t="s">
        <v>276</v>
      </c>
      <c r="F442">
        <v>3</v>
      </c>
    </row>
    <row r="443" spans="1:6">
      <c r="A443" t="s">
        <v>270</v>
      </c>
      <c r="B443" t="s">
        <v>260</v>
      </c>
      <c r="C443" t="s">
        <v>272</v>
      </c>
      <c r="D443" t="s">
        <v>276</v>
      </c>
      <c r="E443" s="213" t="s">
        <v>262</v>
      </c>
      <c r="F443">
        <v>3</v>
      </c>
    </row>
    <row r="444" spans="1:6">
      <c r="A444" t="s">
        <v>271</v>
      </c>
      <c r="C444" t="s">
        <v>272</v>
      </c>
      <c r="D444" t="s">
        <v>276</v>
      </c>
      <c r="F444">
        <v>3</v>
      </c>
    </row>
    <row r="445" spans="1:6">
      <c r="A445" t="s">
        <v>273</v>
      </c>
      <c r="C445" t="s">
        <v>272</v>
      </c>
      <c r="D445" t="s">
        <v>276</v>
      </c>
      <c r="F445">
        <v>3</v>
      </c>
    </row>
    <row r="446" spans="1:6">
      <c r="A446" t="s">
        <v>274</v>
      </c>
      <c r="C446" t="s">
        <v>272</v>
      </c>
      <c r="D446" t="s">
        <v>276</v>
      </c>
      <c r="F446">
        <v>3</v>
      </c>
    </row>
    <row r="447" spans="1:6">
      <c r="A447" t="s">
        <v>277</v>
      </c>
      <c r="C447" t="s">
        <v>272</v>
      </c>
      <c r="D447" t="s">
        <v>276</v>
      </c>
      <c r="F447">
        <v>3</v>
      </c>
    </row>
    <row r="448" spans="1:6">
      <c r="A448" t="s">
        <v>263</v>
      </c>
      <c r="C448" t="s">
        <v>272</v>
      </c>
      <c r="D448" t="s">
        <v>276</v>
      </c>
      <c r="E448" s="213" t="s">
        <v>262</v>
      </c>
      <c r="F448">
        <v>3</v>
      </c>
    </row>
    <row r="449" spans="1:6">
      <c r="A449" t="s">
        <v>264</v>
      </c>
      <c r="C449" t="s">
        <v>272</v>
      </c>
      <c r="D449" t="s">
        <v>276</v>
      </c>
      <c r="F449">
        <v>3</v>
      </c>
    </row>
    <row r="450" spans="1:6">
      <c r="A450" t="s">
        <v>269</v>
      </c>
      <c r="C450" t="s">
        <v>272</v>
      </c>
      <c r="D450" t="s">
        <v>276</v>
      </c>
      <c r="F450">
        <v>3</v>
      </c>
    </row>
    <row r="451" spans="1:6">
      <c r="A451" s="222" t="str">
        <f>'Gestion Ingresos - Egresos'!B54</f>
        <v>CARGA Y DESCARGA DOCUMENTOS</v>
      </c>
    </row>
    <row r="452" spans="1:6">
      <c r="A452" t="s">
        <v>280</v>
      </c>
      <c r="B452" t="s">
        <v>260</v>
      </c>
      <c r="C452" t="s">
        <v>272</v>
      </c>
      <c r="D452" t="s">
        <v>279</v>
      </c>
      <c r="F452">
        <v>5</v>
      </c>
    </row>
    <row r="453" spans="1:6">
      <c r="A453" t="s">
        <v>263</v>
      </c>
      <c r="B453" t="s">
        <v>260</v>
      </c>
      <c r="D453" t="s">
        <v>279</v>
      </c>
      <c r="F453">
        <v>5</v>
      </c>
    </row>
    <row r="454" spans="1:6">
      <c r="A454" t="s">
        <v>264</v>
      </c>
      <c r="B454" t="s">
        <v>260</v>
      </c>
      <c r="D454" t="s">
        <v>279</v>
      </c>
      <c r="F454">
        <v>5</v>
      </c>
    </row>
    <row r="455" spans="1:6">
      <c r="A455" t="s">
        <v>269</v>
      </c>
      <c r="B455" t="s">
        <v>260</v>
      </c>
      <c r="D455" t="s">
        <v>279</v>
      </c>
      <c r="F455">
        <v>5</v>
      </c>
    </row>
    <row r="456" spans="1:6">
      <c r="A456" t="s">
        <v>270</v>
      </c>
      <c r="B456" t="s">
        <v>260</v>
      </c>
      <c r="C456" t="s">
        <v>272</v>
      </c>
      <c r="D456" t="s">
        <v>279</v>
      </c>
      <c r="F456">
        <v>5</v>
      </c>
    </row>
    <row r="457" spans="1:6">
      <c r="A457" t="s">
        <v>271</v>
      </c>
      <c r="C457" t="s">
        <v>272</v>
      </c>
      <c r="D457" t="s">
        <v>279</v>
      </c>
      <c r="F457">
        <v>5</v>
      </c>
    </row>
    <row r="458" spans="1:6">
      <c r="A458" t="s">
        <v>273</v>
      </c>
      <c r="C458" t="s">
        <v>272</v>
      </c>
      <c r="D458" t="s">
        <v>279</v>
      </c>
      <c r="F458">
        <v>5</v>
      </c>
    </row>
    <row r="459" spans="1:6">
      <c r="A459" t="s">
        <v>274</v>
      </c>
      <c r="C459" t="s">
        <v>272</v>
      </c>
      <c r="D459" t="s">
        <v>279</v>
      </c>
      <c r="F459">
        <v>5</v>
      </c>
    </row>
    <row r="460" spans="1:6">
      <c r="A460" t="s">
        <v>277</v>
      </c>
      <c r="C460" t="s">
        <v>272</v>
      </c>
      <c r="D460" t="s">
        <v>279</v>
      </c>
      <c r="F460">
        <v>5</v>
      </c>
    </row>
    <row r="461" spans="1:6">
      <c r="A461" s="214" t="str">
        <f>'Gestion Ingresos - Egresos'!B55</f>
        <v>FRUTICOLA AGRO FIRMA</v>
      </c>
    </row>
    <row r="462" spans="1:6">
      <c r="A462" t="s">
        <v>259</v>
      </c>
      <c r="B462" t="s">
        <v>260</v>
      </c>
      <c r="D462" t="s">
        <v>261</v>
      </c>
      <c r="E462" s="213" t="s">
        <v>262</v>
      </c>
      <c r="F462">
        <v>8</v>
      </c>
    </row>
    <row r="463" spans="1:6">
      <c r="A463" t="s">
        <v>263</v>
      </c>
      <c r="B463" t="s">
        <v>260</v>
      </c>
      <c r="D463" t="s">
        <v>261</v>
      </c>
      <c r="E463" s="213" t="s">
        <v>262</v>
      </c>
      <c r="F463">
        <v>8</v>
      </c>
    </row>
    <row r="464" spans="1:6">
      <c r="A464" t="s">
        <v>264</v>
      </c>
      <c r="B464" t="s">
        <v>260</v>
      </c>
      <c r="D464" t="s">
        <v>261</v>
      </c>
      <c r="E464" s="213" t="s">
        <v>262</v>
      </c>
      <c r="F464">
        <v>8</v>
      </c>
    </row>
    <row r="465" spans="1:6">
      <c r="A465" t="s">
        <v>269</v>
      </c>
      <c r="B465" t="s">
        <v>260</v>
      </c>
      <c r="D465" t="s">
        <v>261</v>
      </c>
      <c r="E465" s="213" t="s">
        <v>262</v>
      </c>
      <c r="F465">
        <v>8</v>
      </c>
    </row>
    <row r="466" spans="1:6">
      <c r="A466" t="s">
        <v>270</v>
      </c>
      <c r="B466" t="s">
        <v>260</v>
      </c>
      <c r="D466" t="s">
        <v>261</v>
      </c>
      <c r="E466" s="213" t="s">
        <v>262</v>
      </c>
      <c r="F466">
        <v>8</v>
      </c>
    </row>
    <row r="467" spans="1:6">
      <c r="A467" t="s">
        <v>271</v>
      </c>
      <c r="C467" t="s">
        <v>272</v>
      </c>
      <c r="D467" t="s">
        <v>261</v>
      </c>
      <c r="E467" s="213" t="s">
        <v>262</v>
      </c>
      <c r="F467">
        <v>8</v>
      </c>
    </row>
    <row r="468" spans="1:6">
      <c r="A468" t="s">
        <v>273</v>
      </c>
      <c r="C468" t="s">
        <v>272</v>
      </c>
      <c r="D468" t="s">
        <v>261</v>
      </c>
      <c r="E468" s="213" t="s">
        <v>262</v>
      </c>
      <c r="F468">
        <v>8</v>
      </c>
    </row>
    <row r="469" spans="1:6">
      <c r="A469" t="s">
        <v>274</v>
      </c>
      <c r="C469" t="s">
        <v>272</v>
      </c>
      <c r="D469" t="s">
        <v>261</v>
      </c>
      <c r="E469" s="213" t="s">
        <v>262</v>
      </c>
      <c r="F469">
        <v>8</v>
      </c>
    </row>
    <row r="470" spans="1:6">
      <c r="A470" t="s">
        <v>275</v>
      </c>
      <c r="C470" t="s">
        <v>272</v>
      </c>
      <c r="D470" t="s">
        <v>261</v>
      </c>
      <c r="E470" s="213" t="s">
        <v>262</v>
      </c>
      <c r="F470">
        <v>8</v>
      </c>
    </row>
    <row r="472" spans="1:6">
      <c r="A472" s="222" t="str">
        <f>'Gestion Ingresos - Egresos'!B56</f>
        <v>REGISTRAR NEGOCIOS</v>
      </c>
    </row>
    <row r="473" spans="1:6">
      <c r="A473" t="s">
        <v>259</v>
      </c>
      <c r="B473" t="s">
        <v>260</v>
      </c>
      <c r="D473" t="s">
        <v>261</v>
      </c>
      <c r="E473" s="213"/>
      <c r="F473">
        <v>8</v>
      </c>
    </row>
    <row r="474" spans="1:6">
      <c r="A474" t="s">
        <v>263</v>
      </c>
      <c r="B474" t="s">
        <v>260</v>
      </c>
      <c r="D474" t="s">
        <v>261</v>
      </c>
      <c r="E474" s="213"/>
      <c r="F474">
        <v>8</v>
      </c>
    </row>
    <row r="475" spans="1:6">
      <c r="A475" t="s">
        <v>264</v>
      </c>
      <c r="B475" t="s">
        <v>260</v>
      </c>
      <c r="D475" t="s">
        <v>261</v>
      </c>
      <c r="E475" s="213"/>
      <c r="F475">
        <v>8</v>
      </c>
    </row>
    <row r="476" spans="1:6">
      <c r="A476" t="s">
        <v>269</v>
      </c>
      <c r="B476" t="s">
        <v>260</v>
      </c>
      <c r="D476" t="s">
        <v>261</v>
      </c>
      <c r="E476" s="213"/>
      <c r="F476">
        <v>8</v>
      </c>
    </row>
    <row r="477" spans="1:6">
      <c r="A477" t="s">
        <v>270</v>
      </c>
      <c r="B477" t="s">
        <v>260</v>
      </c>
      <c r="D477" t="s">
        <v>261</v>
      </c>
      <c r="E477" s="213"/>
      <c r="F477">
        <v>8</v>
      </c>
    </row>
    <row r="478" spans="1:6">
      <c r="A478" t="s">
        <v>271</v>
      </c>
      <c r="C478" t="s">
        <v>272</v>
      </c>
      <c r="D478" t="s">
        <v>261</v>
      </c>
      <c r="E478" s="213"/>
      <c r="F478">
        <v>8</v>
      </c>
    </row>
    <row r="479" spans="1:6">
      <c r="A479" t="s">
        <v>273</v>
      </c>
      <c r="C479" t="s">
        <v>272</v>
      </c>
      <c r="D479" t="s">
        <v>261</v>
      </c>
      <c r="E479" s="213"/>
      <c r="F479">
        <v>8</v>
      </c>
    </row>
    <row r="480" spans="1:6">
      <c r="A480" t="s">
        <v>274</v>
      </c>
      <c r="C480" t="s">
        <v>272</v>
      </c>
      <c r="D480" t="s">
        <v>261</v>
      </c>
      <c r="E480" s="213"/>
      <c r="F480">
        <v>8</v>
      </c>
    </row>
    <row r="481" spans="1:6">
      <c r="A481" t="s">
        <v>275</v>
      </c>
      <c r="C481" t="s">
        <v>272</v>
      </c>
      <c r="D481" t="s">
        <v>261</v>
      </c>
      <c r="E481" s="213"/>
      <c r="F481">
        <v>8</v>
      </c>
    </row>
    <row r="482" spans="1:6">
      <c r="A482" s="222" t="str">
        <f>'Gestion Ingresos - Egresos'!B57</f>
        <v>REGISTRAR MONTO DEL NEGOCIO Y FECHA</v>
      </c>
    </row>
    <row r="483" spans="1:6">
      <c r="A483" t="s">
        <v>263</v>
      </c>
      <c r="B483" t="s">
        <v>260</v>
      </c>
      <c r="D483" t="s">
        <v>276</v>
      </c>
      <c r="F483">
        <v>3</v>
      </c>
    </row>
    <row r="484" spans="1:6">
      <c r="A484" t="s">
        <v>264</v>
      </c>
      <c r="B484" t="s">
        <v>260</v>
      </c>
      <c r="D484" t="s">
        <v>276</v>
      </c>
      <c r="F484">
        <v>3</v>
      </c>
    </row>
    <row r="485" spans="1:6">
      <c r="A485" t="s">
        <v>269</v>
      </c>
      <c r="B485" t="s">
        <v>260</v>
      </c>
      <c r="D485" t="s">
        <v>276</v>
      </c>
      <c r="F485">
        <v>3</v>
      </c>
    </row>
    <row r="486" spans="1:6">
      <c r="A486" t="s">
        <v>270</v>
      </c>
      <c r="B486" t="s">
        <v>260</v>
      </c>
      <c r="C486" t="s">
        <v>272</v>
      </c>
      <c r="D486" t="s">
        <v>276</v>
      </c>
      <c r="E486" s="213" t="s">
        <v>262</v>
      </c>
      <c r="F486">
        <v>3</v>
      </c>
    </row>
    <row r="487" spans="1:6">
      <c r="A487" t="s">
        <v>271</v>
      </c>
      <c r="C487" t="s">
        <v>272</v>
      </c>
      <c r="D487" t="s">
        <v>276</v>
      </c>
      <c r="F487">
        <v>3</v>
      </c>
    </row>
    <row r="488" spans="1:6">
      <c r="A488" t="s">
        <v>273</v>
      </c>
      <c r="C488" t="s">
        <v>272</v>
      </c>
      <c r="D488" t="s">
        <v>276</v>
      </c>
      <c r="F488">
        <v>3</v>
      </c>
    </row>
    <row r="489" spans="1:6">
      <c r="A489" t="s">
        <v>274</v>
      </c>
      <c r="C489" t="s">
        <v>272</v>
      </c>
      <c r="D489" t="s">
        <v>276</v>
      </c>
      <c r="F489">
        <v>3</v>
      </c>
    </row>
    <row r="490" spans="1:6">
      <c r="A490" t="s">
        <v>277</v>
      </c>
      <c r="C490" t="s">
        <v>272</v>
      </c>
      <c r="D490" t="s">
        <v>276</v>
      </c>
      <c r="F490">
        <v>3</v>
      </c>
    </row>
    <row r="491" spans="1:6">
      <c r="A491" t="s">
        <v>263</v>
      </c>
      <c r="C491" t="s">
        <v>272</v>
      </c>
      <c r="D491" t="s">
        <v>276</v>
      </c>
      <c r="E491" s="213" t="s">
        <v>262</v>
      </c>
      <c r="F491">
        <v>3</v>
      </c>
    </row>
    <row r="492" spans="1:6">
      <c r="A492" t="s">
        <v>264</v>
      </c>
      <c r="C492" t="s">
        <v>272</v>
      </c>
      <c r="D492" t="s">
        <v>276</v>
      </c>
      <c r="F492">
        <v>3</v>
      </c>
    </row>
    <row r="493" spans="1:6">
      <c r="A493" t="s">
        <v>269</v>
      </c>
      <c r="C493" t="s">
        <v>272</v>
      </c>
      <c r="D493" t="s">
        <v>276</v>
      </c>
      <c r="F493">
        <v>3</v>
      </c>
    </row>
    <row r="494" spans="1:6">
      <c r="A494" s="222" t="str">
        <f>'Gestion Ingresos - Egresos'!B58</f>
        <v>REGISTRA INGRESOS</v>
      </c>
    </row>
    <row r="495" spans="1:6">
      <c r="A495" t="s">
        <v>263</v>
      </c>
      <c r="B495" t="s">
        <v>260</v>
      </c>
      <c r="D495" t="s">
        <v>276</v>
      </c>
      <c r="F495">
        <v>3</v>
      </c>
    </row>
    <row r="496" spans="1:6">
      <c r="A496" t="s">
        <v>264</v>
      </c>
      <c r="B496" t="s">
        <v>260</v>
      </c>
      <c r="D496" t="s">
        <v>276</v>
      </c>
      <c r="F496">
        <v>3</v>
      </c>
    </row>
    <row r="497" spans="1:6">
      <c r="A497" t="s">
        <v>269</v>
      </c>
      <c r="B497" t="s">
        <v>260</v>
      </c>
      <c r="D497" t="s">
        <v>276</v>
      </c>
      <c r="F497">
        <v>3</v>
      </c>
    </row>
    <row r="498" spans="1:6">
      <c r="A498" t="s">
        <v>270</v>
      </c>
      <c r="B498" t="s">
        <v>260</v>
      </c>
      <c r="C498" t="s">
        <v>272</v>
      </c>
      <c r="D498" t="s">
        <v>276</v>
      </c>
      <c r="E498" s="213" t="s">
        <v>262</v>
      </c>
      <c r="F498">
        <v>3</v>
      </c>
    </row>
    <row r="499" spans="1:6">
      <c r="A499" t="s">
        <v>271</v>
      </c>
      <c r="C499" t="s">
        <v>272</v>
      </c>
      <c r="D499" t="s">
        <v>276</v>
      </c>
      <c r="F499">
        <v>3</v>
      </c>
    </row>
    <row r="500" spans="1:6">
      <c r="A500" t="s">
        <v>273</v>
      </c>
      <c r="C500" t="s">
        <v>272</v>
      </c>
      <c r="D500" t="s">
        <v>276</v>
      </c>
      <c r="F500">
        <v>3</v>
      </c>
    </row>
    <row r="501" spans="1:6">
      <c r="A501" t="s">
        <v>274</v>
      </c>
      <c r="C501" t="s">
        <v>272</v>
      </c>
      <c r="D501" t="s">
        <v>276</v>
      </c>
      <c r="F501">
        <v>3</v>
      </c>
    </row>
    <row r="502" spans="1:6">
      <c r="A502" t="s">
        <v>277</v>
      </c>
      <c r="C502" t="s">
        <v>272</v>
      </c>
      <c r="D502" t="s">
        <v>276</v>
      </c>
      <c r="F502">
        <v>3</v>
      </c>
    </row>
    <row r="503" spans="1:6">
      <c r="A503" t="s">
        <v>263</v>
      </c>
      <c r="C503" t="s">
        <v>272</v>
      </c>
      <c r="D503" t="s">
        <v>276</v>
      </c>
      <c r="F503">
        <v>3</v>
      </c>
    </row>
    <row r="504" spans="1:6">
      <c r="A504" t="s">
        <v>264</v>
      </c>
      <c r="C504" t="s">
        <v>272</v>
      </c>
      <c r="D504" t="s">
        <v>276</v>
      </c>
      <c r="F504">
        <v>3</v>
      </c>
    </row>
    <row r="505" spans="1:6">
      <c r="A505" t="s">
        <v>269</v>
      </c>
      <c r="C505" t="s">
        <v>272</v>
      </c>
      <c r="D505" t="s">
        <v>276</v>
      </c>
      <c r="F505">
        <v>3</v>
      </c>
    </row>
    <row r="506" spans="1:6">
      <c r="A506" s="222" t="str">
        <f>'Gestion Ingresos - Egresos'!B59</f>
        <v>REGISTRA MONTO, NEGOCIO ASOCIADO</v>
      </c>
    </row>
    <row r="507" spans="1:6">
      <c r="A507" t="s">
        <v>263</v>
      </c>
      <c r="B507" t="s">
        <v>260</v>
      </c>
      <c r="D507" t="s">
        <v>276</v>
      </c>
      <c r="F507">
        <v>3</v>
      </c>
    </row>
    <row r="508" spans="1:6">
      <c r="A508" t="s">
        <v>264</v>
      </c>
      <c r="B508" t="s">
        <v>260</v>
      </c>
      <c r="D508" t="s">
        <v>276</v>
      </c>
      <c r="F508">
        <v>3</v>
      </c>
    </row>
    <row r="509" spans="1:6">
      <c r="A509" t="s">
        <v>269</v>
      </c>
      <c r="B509" t="s">
        <v>260</v>
      </c>
      <c r="D509" t="s">
        <v>276</v>
      </c>
      <c r="F509">
        <v>3</v>
      </c>
    </row>
    <row r="510" spans="1:6">
      <c r="A510" t="s">
        <v>270</v>
      </c>
      <c r="B510" t="s">
        <v>260</v>
      </c>
      <c r="C510" t="s">
        <v>272</v>
      </c>
      <c r="D510" t="s">
        <v>276</v>
      </c>
      <c r="F510">
        <v>3</v>
      </c>
    </row>
    <row r="511" spans="1:6">
      <c r="A511" t="s">
        <v>271</v>
      </c>
      <c r="C511" t="s">
        <v>272</v>
      </c>
      <c r="D511" t="s">
        <v>276</v>
      </c>
      <c r="F511">
        <v>3</v>
      </c>
    </row>
    <row r="512" spans="1:6">
      <c r="A512" t="s">
        <v>273</v>
      </c>
      <c r="C512" t="s">
        <v>272</v>
      </c>
      <c r="D512" t="s">
        <v>276</v>
      </c>
      <c r="F512">
        <v>3</v>
      </c>
    </row>
    <row r="513" spans="1:6">
      <c r="A513" t="s">
        <v>274</v>
      </c>
      <c r="C513" t="s">
        <v>272</v>
      </c>
      <c r="D513" t="s">
        <v>276</v>
      </c>
      <c r="F513">
        <v>3</v>
      </c>
    </row>
    <row r="514" spans="1:6">
      <c r="A514" t="s">
        <v>277</v>
      </c>
      <c r="C514" t="s">
        <v>272</v>
      </c>
      <c r="D514" t="s">
        <v>276</v>
      </c>
      <c r="F514">
        <v>3</v>
      </c>
    </row>
    <row r="515" spans="1:6">
      <c r="A515" t="s">
        <v>263</v>
      </c>
      <c r="C515" t="s">
        <v>272</v>
      </c>
      <c r="D515" t="s">
        <v>276</v>
      </c>
      <c r="F515">
        <v>3</v>
      </c>
    </row>
    <row r="516" spans="1:6">
      <c r="A516" t="s">
        <v>264</v>
      </c>
      <c r="C516" t="s">
        <v>272</v>
      </c>
      <c r="D516" t="s">
        <v>276</v>
      </c>
      <c r="F516">
        <v>3</v>
      </c>
    </row>
    <row r="517" spans="1:6">
      <c r="A517" t="s">
        <v>269</v>
      </c>
      <c r="C517" t="s">
        <v>272</v>
      </c>
      <c r="D517" t="s">
        <v>276</v>
      </c>
      <c r="F517">
        <v>3</v>
      </c>
    </row>
    <row r="518" spans="1:6">
      <c r="A518" s="222" t="str">
        <f>'Gestion Ingresos - Egresos'!B60</f>
        <v>ADJUNTA DOCUMENTOS</v>
      </c>
    </row>
    <row r="519" spans="1:6">
      <c r="A519" t="s">
        <v>280</v>
      </c>
      <c r="B519" t="s">
        <v>260</v>
      </c>
      <c r="C519" t="s">
        <v>272</v>
      </c>
      <c r="D519" t="s">
        <v>279</v>
      </c>
      <c r="F519">
        <v>5</v>
      </c>
    </row>
    <row r="520" spans="1:6">
      <c r="A520" t="s">
        <v>263</v>
      </c>
      <c r="B520" t="s">
        <v>260</v>
      </c>
      <c r="D520" t="s">
        <v>279</v>
      </c>
      <c r="F520">
        <v>5</v>
      </c>
    </row>
    <row r="521" spans="1:6">
      <c r="A521" t="s">
        <v>264</v>
      </c>
      <c r="B521" t="s">
        <v>260</v>
      </c>
      <c r="D521" t="s">
        <v>279</v>
      </c>
      <c r="F521">
        <v>5</v>
      </c>
    </row>
    <row r="522" spans="1:6">
      <c r="A522" t="s">
        <v>269</v>
      </c>
      <c r="B522" t="s">
        <v>260</v>
      </c>
      <c r="D522" t="s">
        <v>279</v>
      </c>
      <c r="F522">
        <v>5</v>
      </c>
    </row>
    <row r="523" spans="1:6">
      <c r="A523" t="s">
        <v>270</v>
      </c>
      <c r="B523" t="s">
        <v>260</v>
      </c>
      <c r="C523" t="s">
        <v>272</v>
      </c>
      <c r="D523" t="s">
        <v>279</v>
      </c>
      <c r="F523">
        <v>5</v>
      </c>
    </row>
    <row r="524" spans="1:6">
      <c r="A524" t="s">
        <v>271</v>
      </c>
      <c r="C524" t="s">
        <v>272</v>
      </c>
      <c r="D524" t="s">
        <v>279</v>
      </c>
      <c r="F524">
        <v>5</v>
      </c>
    </row>
    <row r="525" spans="1:6">
      <c r="A525" t="s">
        <v>273</v>
      </c>
      <c r="C525" t="s">
        <v>272</v>
      </c>
      <c r="D525" t="s">
        <v>279</v>
      </c>
      <c r="F525">
        <v>5</v>
      </c>
    </row>
    <row r="526" spans="1:6">
      <c r="A526" t="s">
        <v>274</v>
      </c>
      <c r="C526" t="s">
        <v>272</v>
      </c>
      <c r="D526" t="s">
        <v>279</v>
      </c>
      <c r="F526">
        <v>5</v>
      </c>
    </row>
    <row r="527" spans="1:6">
      <c r="A527" t="s">
        <v>277</v>
      </c>
      <c r="C527" t="s">
        <v>272</v>
      </c>
      <c r="D527" t="s">
        <v>279</v>
      </c>
      <c r="F527">
        <v>5</v>
      </c>
    </row>
    <row r="528" spans="1:6">
      <c r="A528" s="222" t="str">
        <f>'Gestion Ingresos - Egresos'!B61</f>
        <v>REGISTRA EGRESOS</v>
      </c>
    </row>
    <row r="529" spans="1:6">
      <c r="A529" t="s">
        <v>263</v>
      </c>
      <c r="B529" t="s">
        <v>260</v>
      </c>
      <c r="D529" t="s">
        <v>276</v>
      </c>
      <c r="F529">
        <v>3</v>
      </c>
    </row>
    <row r="530" spans="1:6">
      <c r="A530" t="s">
        <v>264</v>
      </c>
      <c r="B530" t="s">
        <v>260</v>
      </c>
      <c r="D530" t="s">
        <v>276</v>
      </c>
      <c r="F530">
        <v>3</v>
      </c>
    </row>
    <row r="531" spans="1:6">
      <c r="A531" t="s">
        <v>269</v>
      </c>
      <c r="B531" t="s">
        <v>260</v>
      </c>
      <c r="D531" t="s">
        <v>276</v>
      </c>
      <c r="F531">
        <v>3</v>
      </c>
    </row>
    <row r="532" spans="1:6">
      <c r="A532" t="s">
        <v>270</v>
      </c>
      <c r="B532" t="s">
        <v>260</v>
      </c>
      <c r="C532" t="s">
        <v>272</v>
      </c>
      <c r="D532" t="s">
        <v>276</v>
      </c>
      <c r="F532">
        <v>3</v>
      </c>
    </row>
    <row r="533" spans="1:6">
      <c r="A533" t="s">
        <v>271</v>
      </c>
      <c r="C533" t="s">
        <v>272</v>
      </c>
      <c r="D533" t="s">
        <v>276</v>
      </c>
      <c r="F533">
        <v>3</v>
      </c>
    </row>
    <row r="534" spans="1:6">
      <c r="A534" t="s">
        <v>273</v>
      </c>
      <c r="C534" t="s">
        <v>272</v>
      </c>
      <c r="D534" t="s">
        <v>276</v>
      </c>
      <c r="F534">
        <v>3</v>
      </c>
    </row>
    <row r="535" spans="1:6">
      <c r="A535" t="s">
        <v>274</v>
      </c>
      <c r="C535" t="s">
        <v>272</v>
      </c>
      <c r="D535" t="s">
        <v>276</v>
      </c>
      <c r="F535">
        <v>3</v>
      </c>
    </row>
    <row r="536" spans="1:6">
      <c r="A536" t="s">
        <v>277</v>
      </c>
      <c r="C536" t="s">
        <v>272</v>
      </c>
      <c r="D536" t="s">
        <v>276</v>
      </c>
      <c r="F536">
        <v>3</v>
      </c>
    </row>
    <row r="537" spans="1:6">
      <c r="A537" t="s">
        <v>263</v>
      </c>
      <c r="C537" t="s">
        <v>272</v>
      </c>
      <c r="D537" t="s">
        <v>276</v>
      </c>
      <c r="F537">
        <v>3</v>
      </c>
    </row>
    <row r="538" spans="1:6">
      <c r="A538" t="s">
        <v>264</v>
      </c>
      <c r="C538" t="s">
        <v>272</v>
      </c>
      <c r="D538" t="s">
        <v>276</v>
      </c>
      <c r="F538">
        <v>3</v>
      </c>
    </row>
    <row r="539" spans="1:6">
      <c r="A539" t="s">
        <v>269</v>
      </c>
      <c r="C539" t="s">
        <v>272</v>
      </c>
      <c r="D539" t="s">
        <v>276</v>
      </c>
      <c r="F539">
        <v>3</v>
      </c>
    </row>
    <row r="540" spans="1:6">
      <c r="A540" s="222" t="str">
        <f>'Gestion Ingresos - Egresos'!B62</f>
        <v>REGISTRA MONTO Y CONCEPTO DEL EGRESO</v>
      </c>
    </row>
    <row r="541" spans="1:6">
      <c r="A541" t="s">
        <v>263</v>
      </c>
      <c r="B541" t="s">
        <v>260</v>
      </c>
      <c r="D541" t="s">
        <v>276</v>
      </c>
      <c r="F541">
        <v>3</v>
      </c>
    </row>
    <row r="542" spans="1:6">
      <c r="A542" t="s">
        <v>264</v>
      </c>
      <c r="B542" t="s">
        <v>260</v>
      </c>
      <c r="D542" t="s">
        <v>276</v>
      </c>
      <c r="F542">
        <v>3</v>
      </c>
    </row>
    <row r="543" spans="1:6">
      <c r="A543" t="s">
        <v>269</v>
      </c>
      <c r="B543" t="s">
        <v>260</v>
      </c>
      <c r="D543" t="s">
        <v>276</v>
      </c>
      <c r="F543">
        <v>3</v>
      </c>
    </row>
    <row r="544" spans="1:6">
      <c r="A544" t="s">
        <v>270</v>
      </c>
      <c r="B544" t="s">
        <v>260</v>
      </c>
      <c r="C544" t="s">
        <v>272</v>
      </c>
      <c r="D544" t="s">
        <v>276</v>
      </c>
      <c r="E544" s="213" t="s">
        <v>262</v>
      </c>
      <c r="F544">
        <v>3</v>
      </c>
    </row>
    <row r="545" spans="1:6">
      <c r="A545" t="s">
        <v>271</v>
      </c>
      <c r="C545" t="s">
        <v>272</v>
      </c>
      <c r="D545" t="s">
        <v>276</v>
      </c>
      <c r="F545">
        <v>3</v>
      </c>
    </row>
    <row r="546" spans="1:6">
      <c r="A546" t="s">
        <v>273</v>
      </c>
      <c r="C546" t="s">
        <v>272</v>
      </c>
      <c r="D546" t="s">
        <v>276</v>
      </c>
      <c r="F546">
        <v>3</v>
      </c>
    </row>
    <row r="547" spans="1:6">
      <c r="A547" t="s">
        <v>274</v>
      </c>
      <c r="C547" t="s">
        <v>272</v>
      </c>
      <c r="D547" t="s">
        <v>276</v>
      </c>
      <c r="F547">
        <v>3</v>
      </c>
    </row>
    <row r="548" spans="1:6">
      <c r="A548" t="s">
        <v>277</v>
      </c>
      <c r="C548" t="s">
        <v>272</v>
      </c>
      <c r="D548" t="s">
        <v>276</v>
      </c>
      <c r="F548">
        <v>3</v>
      </c>
    </row>
    <row r="549" spans="1:6">
      <c r="A549" t="s">
        <v>263</v>
      </c>
      <c r="C549" t="s">
        <v>272</v>
      </c>
      <c r="D549" t="s">
        <v>276</v>
      </c>
      <c r="E549" s="213" t="s">
        <v>262</v>
      </c>
      <c r="F549">
        <v>3</v>
      </c>
    </row>
    <row r="550" spans="1:6">
      <c r="A550" t="s">
        <v>264</v>
      </c>
      <c r="C550" t="s">
        <v>272</v>
      </c>
      <c r="D550" t="s">
        <v>276</v>
      </c>
      <c r="F550">
        <v>3</v>
      </c>
    </row>
    <row r="551" spans="1:6">
      <c r="A551" t="s">
        <v>269</v>
      </c>
      <c r="C551" t="s">
        <v>272</v>
      </c>
      <c r="D551" t="s">
        <v>276</v>
      </c>
      <c r="F551">
        <v>3</v>
      </c>
    </row>
    <row r="552" spans="1:6">
      <c r="A552" s="222" t="str">
        <f>'Gestion Ingresos - Egresos'!B63</f>
        <v>CARGA Y DESCARGA DOCUMENTOS ASOCIADOS AL EGRESO</v>
      </c>
    </row>
    <row r="553" spans="1:6">
      <c r="A553" t="s">
        <v>280</v>
      </c>
      <c r="B553" t="s">
        <v>260</v>
      </c>
      <c r="C553" t="s">
        <v>272</v>
      </c>
      <c r="D553" t="s">
        <v>279</v>
      </c>
      <c r="F553">
        <v>5</v>
      </c>
    </row>
    <row r="554" spans="1:6">
      <c r="A554" t="s">
        <v>263</v>
      </c>
      <c r="B554" t="s">
        <v>260</v>
      </c>
      <c r="D554" t="s">
        <v>279</v>
      </c>
      <c r="F554">
        <v>5</v>
      </c>
    </row>
    <row r="555" spans="1:6">
      <c r="A555" t="s">
        <v>264</v>
      </c>
      <c r="B555" t="s">
        <v>260</v>
      </c>
      <c r="D555" t="s">
        <v>279</v>
      </c>
      <c r="F555">
        <v>5</v>
      </c>
    </row>
    <row r="556" spans="1:6">
      <c r="A556" t="s">
        <v>269</v>
      </c>
      <c r="B556" t="s">
        <v>260</v>
      </c>
      <c r="D556" t="s">
        <v>279</v>
      </c>
      <c r="F556">
        <v>5</v>
      </c>
    </row>
    <row r="557" spans="1:6">
      <c r="A557" t="s">
        <v>270</v>
      </c>
      <c r="B557" t="s">
        <v>260</v>
      </c>
      <c r="C557" t="s">
        <v>272</v>
      </c>
      <c r="D557" t="s">
        <v>279</v>
      </c>
      <c r="F557">
        <v>5</v>
      </c>
    </row>
    <row r="558" spans="1:6">
      <c r="A558" t="s">
        <v>271</v>
      </c>
      <c r="C558" t="s">
        <v>272</v>
      </c>
      <c r="D558" t="s">
        <v>279</v>
      </c>
      <c r="F558">
        <v>5</v>
      </c>
    </row>
    <row r="559" spans="1:6">
      <c r="A559" t="s">
        <v>273</v>
      </c>
      <c r="C559" t="s">
        <v>272</v>
      </c>
      <c r="D559" t="s">
        <v>279</v>
      </c>
      <c r="F559">
        <v>5</v>
      </c>
    </row>
    <row r="560" spans="1:6">
      <c r="A560" t="s">
        <v>274</v>
      </c>
      <c r="C560" t="s">
        <v>272</v>
      </c>
      <c r="D560" t="s">
        <v>279</v>
      </c>
      <c r="F560">
        <v>5</v>
      </c>
    </row>
    <row r="561" spans="1:6">
      <c r="A561" t="s">
        <v>277</v>
      </c>
      <c r="C561" t="s">
        <v>272</v>
      </c>
      <c r="D561" t="s">
        <v>279</v>
      </c>
      <c r="F561">
        <v>5</v>
      </c>
    </row>
    <row r="562" spans="1:6">
      <c r="A562" s="222" t="str">
        <f>'Gestion Ingresos - Egresos'!B64</f>
        <v>REGISTRA EGRESO EN CAJA CHICA</v>
      </c>
    </row>
    <row r="563" spans="1:6">
      <c r="A563" t="s">
        <v>263</v>
      </c>
      <c r="B563" t="s">
        <v>260</v>
      </c>
      <c r="D563" t="s">
        <v>276</v>
      </c>
      <c r="E563" s="213" t="s">
        <v>262</v>
      </c>
      <c r="F563">
        <v>3</v>
      </c>
    </row>
    <row r="564" spans="1:6">
      <c r="A564" t="s">
        <v>264</v>
      </c>
      <c r="B564" t="s">
        <v>260</v>
      </c>
      <c r="D564" t="s">
        <v>276</v>
      </c>
      <c r="F564">
        <v>3</v>
      </c>
    </row>
    <row r="565" spans="1:6">
      <c r="A565" t="s">
        <v>269</v>
      </c>
      <c r="B565" t="s">
        <v>260</v>
      </c>
      <c r="D565" t="s">
        <v>276</v>
      </c>
      <c r="F565">
        <v>3</v>
      </c>
    </row>
    <row r="566" spans="1:6">
      <c r="A566" t="s">
        <v>270</v>
      </c>
      <c r="B566" t="s">
        <v>260</v>
      </c>
      <c r="C566" t="s">
        <v>272</v>
      </c>
      <c r="D566" t="s">
        <v>276</v>
      </c>
      <c r="E566" s="213" t="s">
        <v>262</v>
      </c>
      <c r="F566">
        <v>3</v>
      </c>
    </row>
    <row r="567" spans="1:6">
      <c r="A567" t="s">
        <v>271</v>
      </c>
      <c r="C567" t="s">
        <v>272</v>
      </c>
      <c r="D567" t="s">
        <v>276</v>
      </c>
      <c r="F567">
        <v>3</v>
      </c>
    </row>
    <row r="568" spans="1:6">
      <c r="A568" t="s">
        <v>273</v>
      </c>
      <c r="C568" t="s">
        <v>272</v>
      </c>
      <c r="D568" t="s">
        <v>276</v>
      </c>
      <c r="F568">
        <v>3</v>
      </c>
    </row>
    <row r="569" spans="1:6">
      <c r="A569" t="s">
        <v>274</v>
      </c>
      <c r="C569" t="s">
        <v>272</v>
      </c>
      <c r="D569" t="s">
        <v>276</v>
      </c>
      <c r="F569">
        <v>3</v>
      </c>
    </row>
    <row r="570" spans="1:6">
      <c r="A570" t="s">
        <v>277</v>
      </c>
      <c r="C570" t="s">
        <v>272</v>
      </c>
      <c r="D570" t="s">
        <v>276</v>
      </c>
      <c r="F570">
        <v>3</v>
      </c>
    </row>
    <row r="571" spans="1:6">
      <c r="A571" t="s">
        <v>263</v>
      </c>
      <c r="C571" t="s">
        <v>272</v>
      </c>
      <c r="D571" t="s">
        <v>276</v>
      </c>
      <c r="E571" s="213" t="s">
        <v>262</v>
      </c>
      <c r="F571">
        <v>3</v>
      </c>
    </row>
    <row r="572" spans="1:6">
      <c r="A572" t="s">
        <v>264</v>
      </c>
      <c r="C572" t="s">
        <v>272</v>
      </c>
      <c r="D572" t="s">
        <v>276</v>
      </c>
      <c r="F572">
        <v>3</v>
      </c>
    </row>
    <row r="573" spans="1:6">
      <c r="A573" t="s">
        <v>269</v>
      </c>
      <c r="C573" t="s">
        <v>272</v>
      </c>
      <c r="D573" t="s">
        <v>276</v>
      </c>
      <c r="F573">
        <v>3</v>
      </c>
    </row>
    <row r="574" spans="1:6">
      <c r="A574" s="222" t="str">
        <f>'Gestion Ingresos - Egresos'!B65</f>
        <v>PROYECCION ECONOMICA DEL NEGOCIO</v>
      </c>
    </row>
    <row r="575" spans="1:6">
      <c r="A575" t="s">
        <v>281</v>
      </c>
      <c r="B575" t="s">
        <v>260</v>
      </c>
      <c r="D575" t="s">
        <v>282</v>
      </c>
      <c r="F575">
        <v>8</v>
      </c>
    </row>
    <row r="576" spans="1:6">
      <c r="A576" t="s">
        <v>283</v>
      </c>
      <c r="B576" t="s">
        <v>260</v>
      </c>
      <c r="D576" t="s">
        <v>282</v>
      </c>
      <c r="F576">
        <v>8</v>
      </c>
    </row>
    <row r="577" spans="1:6">
      <c r="A577" t="s">
        <v>284</v>
      </c>
      <c r="B577" t="s">
        <v>260</v>
      </c>
      <c r="D577" t="s">
        <v>282</v>
      </c>
      <c r="F577">
        <v>8</v>
      </c>
    </row>
    <row r="578" spans="1:6">
      <c r="A578" t="s">
        <v>270</v>
      </c>
      <c r="B578" t="s">
        <v>260</v>
      </c>
      <c r="D578" t="s">
        <v>282</v>
      </c>
      <c r="F578">
        <v>8</v>
      </c>
    </row>
    <row r="579" spans="1:6">
      <c r="A579" t="s">
        <v>271</v>
      </c>
      <c r="C579" t="s">
        <v>272</v>
      </c>
      <c r="D579" t="s">
        <v>282</v>
      </c>
      <c r="F579">
        <v>8</v>
      </c>
    </row>
    <row r="580" spans="1:6">
      <c r="A580" t="s">
        <v>285</v>
      </c>
      <c r="C580" t="s">
        <v>272</v>
      </c>
      <c r="D580" t="s">
        <v>282</v>
      </c>
      <c r="F580">
        <v>8</v>
      </c>
    </row>
    <row r="581" spans="1:6">
      <c r="A581" t="s">
        <v>277</v>
      </c>
      <c r="C581" t="s">
        <v>272</v>
      </c>
      <c r="D581" t="s">
        <v>282</v>
      </c>
      <c r="F581">
        <v>8</v>
      </c>
    </row>
    <row r="582" spans="1:6">
      <c r="A582" t="s">
        <v>286</v>
      </c>
      <c r="C582" t="s">
        <v>272</v>
      </c>
      <c r="D582" t="s">
        <v>282</v>
      </c>
      <c r="F582">
        <v>8</v>
      </c>
    </row>
    <row r="583" spans="1:6">
      <c r="A583" t="s">
        <v>287</v>
      </c>
      <c r="C583" t="s">
        <v>272</v>
      </c>
      <c r="D583" t="s">
        <v>282</v>
      </c>
      <c r="F583">
        <v>8</v>
      </c>
    </row>
    <row r="584" spans="1:6">
      <c r="A584" t="s">
        <v>288</v>
      </c>
      <c r="C584" t="s">
        <v>272</v>
      </c>
      <c r="D584" t="s">
        <v>282</v>
      </c>
      <c r="F584">
        <v>8</v>
      </c>
    </row>
  </sheetData>
  <autoFilter ref="A3:E584" xr:uid="{00000000-0009-0000-0000-000005000000}"/>
  <mergeCells count="9">
    <mergeCell ref="I6:J6"/>
    <mergeCell ref="K6:L6"/>
    <mergeCell ref="K7:L7"/>
    <mergeCell ref="B2:D2"/>
    <mergeCell ref="B3:C3"/>
    <mergeCell ref="H3:I3"/>
    <mergeCell ref="J3:K3"/>
    <mergeCell ref="H4:I4"/>
    <mergeCell ref="J4:K4"/>
  </mergeCell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E143"/>
  <sheetViews>
    <sheetView topLeftCell="A33" zoomScale="138" zoomScaleNormal="85" workbookViewId="0">
      <selection activeCell="H26" sqref="H26"/>
    </sheetView>
  </sheetViews>
  <sheetFormatPr baseColWidth="10" defaultColWidth="11.6640625" defaultRowHeight="13"/>
  <cols>
    <col min="1" max="1" width="41.6640625" customWidth="1"/>
    <col min="2" max="2" width="15.6640625" customWidth="1"/>
    <col min="3" max="3" width="15.5" customWidth="1"/>
    <col min="4" max="4" width="11.5" style="223"/>
    <col min="5" max="5" width="13.33203125" style="223" customWidth="1"/>
  </cols>
  <sheetData>
    <row r="2" spans="1:5">
      <c r="A2" t="s">
        <v>290</v>
      </c>
      <c r="B2" t="s">
        <v>291</v>
      </c>
      <c r="C2" t="s">
        <v>292</v>
      </c>
      <c r="D2" s="252" t="s">
        <v>293</v>
      </c>
      <c r="E2" s="252"/>
    </row>
    <row r="3" spans="1:5">
      <c r="D3" s="223" t="s">
        <v>294</v>
      </c>
      <c r="E3" s="223" t="s">
        <v>295</v>
      </c>
    </row>
    <row r="4" spans="1:5">
      <c r="A4" s="224" t="s">
        <v>207</v>
      </c>
    </row>
    <row r="5" spans="1:5">
      <c r="A5" s="191" t="s">
        <v>296</v>
      </c>
      <c r="B5" t="s">
        <v>297</v>
      </c>
    </row>
    <row r="6" spans="1:5" ht="14">
      <c r="A6" t="s">
        <v>298</v>
      </c>
      <c r="B6">
        <v>8</v>
      </c>
      <c r="D6" s="225" t="s">
        <v>299</v>
      </c>
    </row>
    <row r="7" spans="1:5" ht="14">
      <c r="A7" t="s">
        <v>300</v>
      </c>
      <c r="B7">
        <v>8</v>
      </c>
      <c r="C7" s="226"/>
      <c r="D7" s="225" t="s">
        <v>299</v>
      </c>
    </row>
    <row r="8" spans="1:5" ht="14">
      <c r="A8" t="s">
        <v>301</v>
      </c>
      <c r="B8">
        <v>5</v>
      </c>
      <c r="E8" s="225" t="s">
        <v>299</v>
      </c>
    </row>
    <row r="9" spans="1:5" ht="14">
      <c r="A9" t="s">
        <v>302</v>
      </c>
      <c r="B9">
        <v>13</v>
      </c>
      <c r="E9" s="225" t="s">
        <v>299</v>
      </c>
    </row>
    <row r="10" spans="1:5">
      <c r="A10" s="191" t="s">
        <v>209</v>
      </c>
    </row>
    <row r="11" spans="1:5">
      <c r="A11" t="s">
        <v>303</v>
      </c>
      <c r="B11">
        <v>21</v>
      </c>
      <c r="D11" s="223" t="s">
        <v>299</v>
      </c>
    </row>
    <row r="12" spans="1:5">
      <c r="A12" t="s">
        <v>304</v>
      </c>
      <c r="B12">
        <v>5</v>
      </c>
      <c r="D12" s="223" t="s">
        <v>299</v>
      </c>
    </row>
    <row r="13" spans="1:5">
      <c r="A13" s="191" t="s">
        <v>210</v>
      </c>
      <c r="E13"/>
    </row>
    <row r="14" spans="1:5">
      <c r="A14" t="s">
        <v>305</v>
      </c>
      <c r="B14">
        <v>21</v>
      </c>
      <c r="E14" s="223" t="s">
        <v>299</v>
      </c>
    </row>
    <row r="15" spans="1:5">
      <c r="A15" t="s">
        <v>306</v>
      </c>
      <c r="B15">
        <v>8</v>
      </c>
      <c r="E15" s="223" t="s">
        <v>299</v>
      </c>
    </row>
    <row r="16" spans="1:5">
      <c r="A16" s="191" t="s">
        <v>211</v>
      </c>
    </row>
    <row r="17" spans="1:5">
      <c r="A17" t="s">
        <v>307</v>
      </c>
      <c r="B17">
        <v>8</v>
      </c>
      <c r="D17" s="223" t="s">
        <v>299</v>
      </c>
      <c r="E17" s="223" t="s">
        <v>299</v>
      </c>
    </row>
    <row r="18" spans="1:5">
      <c r="A18" t="s">
        <v>308</v>
      </c>
      <c r="B18">
        <v>3</v>
      </c>
      <c r="E18" s="223" t="s">
        <v>299</v>
      </c>
    </row>
    <row r="19" spans="1:5">
      <c r="A19" t="s">
        <v>302</v>
      </c>
      <c r="B19">
        <v>34</v>
      </c>
      <c r="E19" s="223" t="s">
        <v>299</v>
      </c>
    </row>
    <row r="20" spans="1:5">
      <c r="A20" s="191" t="s">
        <v>213</v>
      </c>
    </row>
    <row r="21" spans="1:5">
      <c r="A21" t="s">
        <v>309</v>
      </c>
      <c r="B21">
        <v>8</v>
      </c>
      <c r="D21" s="223" t="s">
        <v>299</v>
      </c>
    </row>
    <row r="22" spans="1:5">
      <c r="A22" t="s">
        <v>310</v>
      </c>
      <c r="B22">
        <v>3</v>
      </c>
      <c r="D22" s="223" t="s">
        <v>299</v>
      </c>
      <c r="E22" s="223" t="s">
        <v>299</v>
      </c>
    </row>
    <row r="23" spans="1:5">
      <c r="A23" t="s">
        <v>302</v>
      </c>
      <c r="B23">
        <v>13</v>
      </c>
      <c r="E23" s="223" t="s">
        <v>299</v>
      </c>
    </row>
    <row r="24" spans="1:5">
      <c r="A24" s="224" t="s">
        <v>214</v>
      </c>
    </row>
    <row r="25" spans="1:5">
      <c r="A25" t="s">
        <v>259</v>
      </c>
      <c r="B25">
        <v>13</v>
      </c>
      <c r="D25" s="223" t="s">
        <v>299</v>
      </c>
    </row>
    <row r="26" spans="1:5">
      <c r="A26" t="s">
        <v>263</v>
      </c>
      <c r="B26">
        <v>13</v>
      </c>
      <c r="D26" s="223" t="s">
        <v>299</v>
      </c>
    </row>
    <row r="27" spans="1:5">
      <c r="A27" t="s">
        <v>264</v>
      </c>
      <c r="B27">
        <v>5</v>
      </c>
      <c r="D27" s="223" t="s">
        <v>299</v>
      </c>
    </row>
    <row r="28" spans="1:5">
      <c r="A28" t="s">
        <v>269</v>
      </c>
      <c r="B28">
        <v>8</v>
      </c>
      <c r="D28" s="223" t="s">
        <v>299</v>
      </c>
    </row>
    <row r="29" spans="1:5">
      <c r="A29" t="s">
        <v>270</v>
      </c>
      <c r="B29">
        <v>3</v>
      </c>
      <c r="D29" s="223" t="s">
        <v>299</v>
      </c>
    </row>
    <row r="30" spans="1:5">
      <c r="A30" t="s">
        <v>271</v>
      </c>
      <c r="B30">
        <v>21</v>
      </c>
      <c r="E30" s="223" t="s">
        <v>299</v>
      </c>
    </row>
    <row r="31" spans="1:5">
      <c r="A31" t="s">
        <v>273</v>
      </c>
      <c r="B31">
        <v>8</v>
      </c>
      <c r="E31" s="223" t="s">
        <v>299</v>
      </c>
    </row>
    <row r="32" spans="1:5">
      <c r="A32" t="s">
        <v>274</v>
      </c>
      <c r="B32">
        <v>8</v>
      </c>
      <c r="E32" s="223" t="s">
        <v>299</v>
      </c>
    </row>
    <row r="33" spans="1:5">
      <c r="A33" t="s">
        <v>275</v>
      </c>
      <c r="B33">
        <v>5</v>
      </c>
      <c r="E33" s="223" t="s">
        <v>299</v>
      </c>
    </row>
    <row r="34" spans="1:5">
      <c r="A34" s="191" t="s">
        <v>215</v>
      </c>
    </row>
    <row r="35" spans="1:5">
      <c r="A35" t="s">
        <v>263</v>
      </c>
      <c r="B35">
        <v>8</v>
      </c>
      <c r="D35" s="223" t="s">
        <v>299</v>
      </c>
    </row>
    <row r="36" spans="1:5">
      <c r="A36" t="s">
        <v>264</v>
      </c>
      <c r="B36">
        <v>8</v>
      </c>
      <c r="D36" s="223" t="s">
        <v>299</v>
      </c>
    </row>
    <row r="37" spans="1:5">
      <c r="A37" t="s">
        <v>269</v>
      </c>
      <c r="B37">
        <v>8</v>
      </c>
      <c r="D37" s="223" t="s">
        <v>299</v>
      </c>
    </row>
    <row r="38" spans="1:5">
      <c r="A38" t="s">
        <v>270</v>
      </c>
      <c r="B38">
        <v>3</v>
      </c>
      <c r="D38" s="223" t="s">
        <v>299</v>
      </c>
    </row>
    <row r="39" spans="1:5">
      <c r="A39" t="s">
        <v>271</v>
      </c>
      <c r="B39">
        <v>13</v>
      </c>
      <c r="E39" s="223" t="s">
        <v>299</v>
      </c>
    </row>
    <row r="40" spans="1:5">
      <c r="A40" t="s">
        <v>273</v>
      </c>
      <c r="B40">
        <v>5</v>
      </c>
      <c r="E40" s="223" t="s">
        <v>299</v>
      </c>
    </row>
    <row r="41" spans="1:5">
      <c r="A41" t="s">
        <v>274</v>
      </c>
      <c r="B41">
        <v>5</v>
      </c>
      <c r="D41" s="223" t="s">
        <v>299</v>
      </c>
      <c r="E41" s="223" t="s">
        <v>299</v>
      </c>
    </row>
    <row r="42" spans="1:5">
      <c r="A42" t="s">
        <v>277</v>
      </c>
      <c r="B42">
        <v>3</v>
      </c>
      <c r="E42" s="223" t="s">
        <v>299</v>
      </c>
    </row>
    <row r="43" spans="1:5">
      <c r="A43" s="191" t="s">
        <v>216</v>
      </c>
    </row>
    <row r="44" spans="1:5">
      <c r="A44" t="s">
        <v>278</v>
      </c>
      <c r="B44">
        <v>8</v>
      </c>
      <c r="D44" s="223" t="s">
        <v>299</v>
      </c>
    </row>
    <row r="45" spans="1:5">
      <c r="A45" t="s">
        <v>263</v>
      </c>
      <c r="B45">
        <v>5</v>
      </c>
      <c r="D45" s="223" t="s">
        <v>299</v>
      </c>
    </row>
    <row r="46" spans="1:5">
      <c r="A46" t="s">
        <v>264</v>
      </c>
      <c r="B46">
        <v>5</v>
      </c>
      <c r="D46" s="223" t="s">
        <v>299</v>
      </c>
    </row>
    <row r="47" spans="1:5">
      <c r="A47" t="s">
        <v>269</v>
      </c>
      <c r="B47">
        <v>5</v>
      </c>
      <c r="D47" s="223" t="s">
        <v>299</v>
      </c>
    </row>
    <row r="48" spans="1:5">
      <c r="A48" t="s">
        <v>270</v>
      </c>
      <c r="B48">
        <v>3</v>
      </c>
      <c r="D48" s="223" t="s">
        <v>299</v>
      </c>
    </row>
    <row r="49" spans="1:5">
      <c r="A49" t="s">
        <v>271</v>
      </c>
      <c r="B49">
        <v>13</v>
      </c>
      <c r="E49" s="223" t="s">
        <v>299</v>
      </c>
    </row>
    <row r="50" spans="1:5">
      <c r="A50" t="s">
        <v>273</v>
      </c>
      <c r="B50">
        <v>8</v>
      </c>
      <c r="E50" s="223" t="s">
        <v>299</v>
      </c>
    </row>
    <row r="51" spans="1:5">
      <c r="A51" t="s">
        <v>274</v>
      </c>
      <c r="B51">
        <v>5</v>
      </c>
      <c r="E51" s="223" t="s">
        <v>299</v>
      </c>
    </row>
    <row r="52" spans="1:5">
      <c r="A52" t="s">
        <v>311</v>
      </c>
      <c r="B52">
        <v>3</v>
      </c>
      <c r="E52" s="223" t="s">
        <v>299</v>
      </c>
    </row>
    <row r="53" spans="1:5">
      <c r="A53" s="191" t="s">
        <v>217</v>
      </c>
    </row>
    <row r="54" spans="1:5">
      <c r="A54" t="s">
        <v>312</v>
      </c>
      <c r="B54">
        <v>8</v>
      </c>
      <c r="D54" s="223" t="s">
        <v>299</v>
      </c>
    </row>
    <row r="55" spans="1:5">
      <c r="A55" t="s">
        <v>313</v>
      </c>
      <c r="B55">
        <v>5</v>
      </c>
      <c r="D55" s="223" t="s">
        <v>299</v>
      </c>
    </row>
    <row r="56" spans="1:5">
      <c r="A56" t="s">
        <v>269</v>
      </c>
      <c r="B56">
        <v>8</v>
      </c>
      <c r="D56" s="223" t="s">
        <v>299</v>
      </c>
    </row>
    <row r="57" spans="1:5">
      <c r="A57" t="s">
        <v>270</v>
      </c>
      <c r="B57">
        <v>3</v>
      </c>
      <c r="D57" s="223" t="s">
        <v>299</v>
      </c>
    </row>
    <row r="58" spans="1:5">
      <c r="A58" t="s">
        <v>271</v>
      </c>
      <c r="B58">
        <v>13</v>
      </c>
      <c r="E58" s="223" t="s">
        <v>299</v>
      </c>
    </row>
    <row r="59" spans="1:5">
      <c r="A59" t="s">
        <v>273</v>
      </c>
      <c r="B59">
        <v>5</v>
      </c>
      <c r="E59" s="223" t="s">
        <v>299</v>
      </c>
    </row>
    <row r="60" spans="1:5">
      <c r="A60" t="s">
        <v>274</v>
      </c>
      <c r="B60">
        <v>5</v>
      </c>
      <c r="E60" s="223" t="s">
        <v>299</v>
      </c>
    </row>
    <row r="61" spans="1:5">
      <c r="A61" t="s">
        <v>277</v>
      </c>
      <c r="B61">
        <v>3</v>
      </c>
      <c r="E61" s="223" t="s">
        <v>299</v>
      </c>
    </row>
    <row r="62" spans="1:5">
      <c r="A62" s="191" t="s">
        <v>218</v>
      </c>
    </row>
    <row r="63" spans="1:5">
      <c r="A63" t="s">
        <v>314</v>
      </c>
      <c r="B63">
        <v>8</v>
      </c>
      <c r="D63" s="223" t="s">
        <v>299</v>
      </c>
    </row>
    <row r="64" spans="1:5">
      <c r="A64" t="s">
        <v>315</v>
      </c>
      <c r="B64">
        <v>5</v>
      </c>
      <c r="D64" s="223" t="s">
        <v>299</v>
      </c>
    </row>
    <row r="65" spans="1:5">
      <c r="A65" t="s">
        <v>284</v>
      </c>
      <c r="B65">
        <v>13</v>
      </c>
      <c r="D65" s="223" t="s">
        <v>299</v>
      </c>
    </row>
    <row r="66" spans="1:5">
      <c r="A66" t="s">
        <v>270</v>
      </c>
      <c r="B66">
        <v>3</v>
      </c>
      <c r="D66" s="223" t="s">
        <v>299</v>
      </c>
    </row>
    <row r="67" spans="1:5">
      <c r="A67" t="s">
        <v>271</v>
      </c>
      <c r="B67">
        <v>21</v>
      </c>
      <c r="E67" s="223" t="s">
        <v>299</v>
      </c>
    </row>
    <row r="68" spans="1:5">
      <c r="A68" t="s">
        <v>285</v>
      </c>
      <c r="B68">
        <v>8</v>
      </c>
      <c r="E68" s="223" t="s">
        <v>299</v>
      </c>
    </row>
    <row r="69" spans="1:5">
      <c r="A69" t="s">
        <v>311</v>
      </c>
      <c r="B69">
        <v>5</v>
      </c>
      <c r="E69" s="223" t="s">
        <v>299</v>
      </c>
    </row>
    <row r="70" spans="1:5">
      <c r="A70" t="s">
        <v>286</v>
      </c>
      <c r="B70">
        <v>34</v>
      </c>
      <c r="E70" s="223" t="s">
        <v>299</v>
      </c>
    </row>
    <row r="71" spans="1:5">
      <c r="A71" t="s">
        <v>287</v>
      </c>
      <c r="B71">
        <v>21</v>
      </c>
      <c r="E71" s="223" t="s">
        <v>299</v>
      </c>
    </row>
    <row r="72" spans="1:5">
      <c r="A72" t="s">
        <v>316</v>
      </c>
      <c r="B72">
        <v>13</v>
      </c>
      <c r="E72" s="223" t="s">
        <v>299</v>
      </c>
    </row>
    <row r="73" spans="1:5">
      <c r="A73" s="224" t="s">
        <v>219</v>
      </c>
    </row>
    <row r="74" spans="1:5">
      <c r="A74" t="s">
        <v>259</v>
      </c>
      <c r="B74">
        <v>13</v>
      </c>
      <c r="D74" s="223" t="s">
        <v>299</v>
      </c>
    </row>
    <row r="75" spans="1:5">
      <c r="A75" t="s">
        <v>263</v>
      </c>
      <c r="B75">
        <v>8</v>
      </c>
      <c r="D75" s="223" t="s">
        <v>299</v>
      </c>
    </row>
    <row r="76" spans="1:5">
      <c r="A76" t="s">
        <v>264</v>
      </c>
      <c r="B76">
        <v>5</v>
      </c>
      <c r="D76" s="223" t="s">
        <v>299</v>
      </c>
    </row>
    <row r="77" spans="1:5">
      <c r="A77" t="s">
        <v>269</v>
      </c>
      <c r="B77">
        <v>8</v>
      </c>
      <c r="D77" s="223" t="s">
        <v>299</v>
      </c>
    </row>
    <row r="78" spans="1:5">
      <c r="A78" t="s">
        <v>270</v>
      </c>
      <c r="B78">
        <v>3</v>
      </c>
      <c r="D78" s="223" t="s">
        <v>299</v>
      </c>
      <c r="E78" s="223" t="s">
        <v>299</v>
      </c>
    </row>
    <row r="79" spans="1:5">
      <c r="A79" t="s">
        <v>271</v>
      </c>
      <c r="B79">
        <v>13</v>
      </c>
      <c r="E79" s="223" t="s">
        <v>299</v>
      </c>
    </row>
    <row r="80" spans="1:5">
      <c r="A80" t="s">
        <v>273</v>
      </c>
      <c r="B80">
        <v>5</v>
      </c>
      <c r="E80" s="223" t="s">
        <v>299</v>
      </c>
    </row>
    <row r="81" spans="1:5">
      <c r="A81" t="s">
        <v>274</v>
      </c>
      <c r="B81">
        <v>5</v>
      </c>
      <c r="E81" s="223" t="s">
        <v>299</v>
      </c>
    </row>
    <row r="82" spans="1:5">
      <c r="A82" t="s">
        <v>275</v>
      </c>
      <c r="B82">
        <v>3</v>
      </c>
      <c r="E82" s="223" t="s">
        <v>299</v>
      </c>
    </row>
    <row r="83" spans="1:5">
      <c r="A83" s="191" t="s">
        <v>217</v>
      </c>
    </row>
    <row r="84" spans="1:5">
      <c r="A84" t="s">
        <v>312</v>
      </c>
      <c r="B84">
        <v>13</v>
      </c>
      <c r="D84" s="223" t="s">
        <v>299</v>
      </c>
    </row>
    <row r="85" spans="1:5">
      <c r="A85" t="s">
        <v>313</v>
      </c>
      <c r="B85">
        <v>8</v>
      </c>
      <c r="D85" s="223" t="s">
        <v>299</v>
      </c>
    </row>
    <row r="86" spans="1:5">
      <c r="A86" t="s">
        <v>269</v>
      </c>
      <c r="B86">
        <v>8</v>
      </c>
      <c r="D86" s="223" t="s">
        <v>299</v>
      </c>
    </row>
    <row r="87" spans="1:5">
      <c r="A87" t="s">
        <v>270</v>
      </c>
      <c r="B87">
        <v>5</v>
      </c>
      <c r="D87" s="223" t="s">
        <v>299</v>
      </c>
      <c r="E87" s="223" t="s">
        <v>299</v>
      </c>
    </row>
    <row r="88" spans="1:5">
      <c r="A88" t="s">
        <v>271</v>
      </c>
      <c r="B88">
        <v>21</v>
      </c>
      <c r="E88" s="223" t="s">
        <v>299</v>
      </c>
    </row>
    <row r="89" spans="1:5">
      <c r="A89" t="s">
        <v>273</v>
      </c>
      <c r="B89">
        <v>8</v>
      </c>
      <c r="E89" s="223" t="s">
        <v>299</v>
      </c>
    </row>
    <row r="90" spans="1:5">
      <c r="A90" t="s">
        <v>274</v>
      </c>
      <c r="B90">
        <v>5</v>
      </c>
      <c r="E90" s="223" t="s">
        <v>299</v>
      </c>
    </row>
    <row r="91" spans="1:5">
      <c r="A91" t="s">
        <v>277</v>
      </c>
      <c r="B91">
        <v>3</v>
      </c>
      <c r="E91" s="223" t="s">
        <v>299</v>
      </c>
    </row>
    <row r="92" spans="1:5">
      <c r="A92" s="191" t="s">
        <v>218</v>
      </c>
    </row>
    <row r="93" spans="1:5">
      <c r="A93" t="s">
        <v>314</v>
      </c>
      <c r="B93">
        <v>13</v>
      </c>
      <c r="D93" s="223" t="s">
        <v>299</v>
      </c>
    </row>
    <row r="94" spans="1:5">
      <c r="A94" t="s">
        <v>315</v>
      </c>
      <c r="B94">
        <v>8</v>
      </c>
      <c r="D94" s="223" t="s">
        <v>299</v>
      </c>
    </row>
    <row r="95" spans="1:5">
      <c r="A95" t="s">
        <v>284</v>
      </c>
      <c r="B95">
        <v>8</v>
      </c>
      <c r="D95" s="223" t="s">
        <v>299</v>
      </c>
    </row>
    <row r="96" spans="1:5">
      <c r="A96" t="s">
        <v>270</v>
      </c>
      <c r="B96">
        <v>5</v>
      </c>
      <c r="D96" s="223" t="s">
        <v>299</v>
      </c>
      <c r="E96" s="223" t="s">
        <v>299</v>
      </c>
    </row>
    <row r="97" spans="1:5">
      <c r="A97" t="s">
        <v>271</v>
      </c>
      <c r="B97">
        <v>21</v>
      </c>
      <c r="E97" s="223" t="s">
        <v>299</v>
      </c>
    </row>
    <row r="98" spans="1:5">
      <c r="A98" t="s">
        <v>285</v>
      </c>
      <c r="B98">
        <v>8</v>
      </c>
      <c r="E98" s="223" t="s">
        <v>299</v>
      </c>
    </row>
    <row r="99" spans="1:5">
      <c r="A99" t="s">
        <v>311</v>
      </c>
      <c r="B99">
        <v>3</v>
      </c>
      <c r="E99" s="223" t="s">
        <v>299</v>
      </c>
    </row>
    <row r="100" spans="1:5">
      <c r="A100" t="s">
        <v>286</v>
      </c>
      <c r="B100">
        <v>34</v>
      </c>
      <c r="D100" s="223" t="s">
        <v>299</v>
      </c>
      <c r="E100" s="223" t="s">
        <v>299</v>
      </c>
    </row>
    <row r="101" spans="1:5">
      <c r="A101" t="s">
        <v>287</v>
      </c>
      <c r="B101">
        <v>21</v>
      </c>
      <c r="D101" s="223" t="s">
        <v>299</v>
      </c>
      <c r="E101" s="223" t="s">
        <v>299</v>
      </c>
    </row>
    <row r="102" spans="1:5">
      <c r="A102" t="s">
        <v>316</v>
      </c>
      <c r="B102">
        <v>13</v>
      </c>
      <c r="E102" s="223" t="s">
        <v>299</v>
      </c>
    </row>
    <row r="103" spans="1:5">
      <c r="A103" s="224" t="s">
        <v>222</v>
      </c>
    </row>
    <row r="104" spans="1:5">
      <c r="A104" t="s">
        <v>259</v>
      </c>
      <c r="B104">
        <v>13</v>
      </c>
      <c r="D104" s="223" t="s">
        <v>299</v>
      </c>
    </row>
    <row r="105" spans="1:5">
      <c r="A105" t="s">
        <v>263</v>
      </c>
      <c r="B105">
        <v>13</v>
      </c>
      <c r="D105" s="223" t="s">
        <v>299</v>
      </c>
    </row>
    <row r="106" spans="1:5">
      <c r="A106" t="s">
        <v>264</v>
      </c>
      <c r="B106">
        <v>5</v>
      </c>
      <c r="D106" s="223" t="s">
        <v>299</v>
      </c>
    </row>
    <row r="107" spans="1:5">
      <c r="A107" t="s">
        <v>269</v>
      </c>
      <c r="B107">
        <v>8</v>
      </c>
      <c r="D107" s="223" t="s">
        <v>299</v>
      </c>
    </row>
    <row r="108" spans="1:5">
      <c r="A108" t="s">
        <v>270</v>
      </c>
      <c r="B108">
        <v>3</v>
      </c>
      <c r="D108" s="223" t="s">
        <v>299</v>
      </c>
      <c r="E108" s="223" t="s">
        <v>299</v>
      </c>
    </row>
    <row r="109" spans="1:5">
      <c r="A109" t="s">
        <v>271</v>
      </c>
      <c r="B109">
        <v>21</v>
      </c>
      <c r="E109" s="223" t="s">
        <v>299</v>
      </c>
    </row>
    <row r="110" spans="1:5">
      <c r="A110" t="s">
        <v>273</v>
      </c>
      <c r="B110">
        <v>8</v>
      </c>
      <c r="E110" s="223" t="s">
        <v>299</v>
      </c>
    </row>
    <row r="111" spans="1:5">
      <c r="A111" t="s">
        <v>274</v>
      </c>
      <c r="B111">
        <v>8</v>
      </c>
      <c r="E111" s="223" t="s">
        <v>299</v>
      </c>
    </row>
    <row r="112" spans="1:5">
      <c r="A112" t="s">
        <v>275</v>
      </c>
      <c r="B112">
        <v>5</v>
      </c>
      <c r="E112" s="223" t="s">
        <v>299</v>
      </c>
    </row>
    <row r="113" spans="1:5" ht="28">
      <c r="A113" s="207" t="s">
        <v>224</v>
      </c>
    </row>
    <row r="114" spans="1:5">
      <c r="A114" t="s">
        <v>317</v>
      </c>
      <c r="B114">
        <v>21</v>
      </c>
      <c r="D114" s="223" t="s">
        <v>299</v>
      </c>
    </row>
    <row r="115" spans="1:5">
      <c r="A115" t="s">
        <v>263</v>
      </c>
      <c r="B115">
        <v>13</v>
      </c>
      <c r="D115" s="223" t="s">
        <v>299</v>
      </c>
    </row>
    <row r="116" spans="1:5">
      <c r="A116" t="s">
        <v>264</v>
      </c>
      <c r="B116">
        <v>13</v>
      </c>
      <c r="D116" s="223" t="s">
        <v>299</v>
      </c>
    </row>
    <row r="117" spans="1:5">
      <c r="A117" t="s">
        <v>269</v>
      </c>
      <c r="B117">
        <v>5</v>
      </c>
      <c r="D117" s="223" t="s">
        <v>299</v>
      </c>
    </row>
    <row r="118" spans="1:5">
      <c r="A118" t="s">
        <v>270</v>
      </c>
      <c r="B118">
        <v>8</v>
      </c>
      <c r="D118" s="223" t="s">
        <v>299</v>
      </c>
      <c r="E118" s="223" t="s">
        <v>299</v>
      </c>
    </row>
    <row r="119" spans="1:5">
      <c r="A119" t="s">
        <v>271</v>
      </c>
      <c r="B119">
        <v>3</v>
      </c>
      <c r="E119" s="223" t="s">
        <v>299</v>
      </c>
    </row>
    <row r="120" spans="1:5">
      <c r="A120" t="s">
        <v>273</v>
      </c>
      <c r="B120">
        <v>21</v>
      </c>
      <c r="E120" s="223" t="s">
        <v>299</v>
      </c>
    </row>
    <row r="121" spans="1:5">
      <c r="A121" t="s">
        <v>274</v>
      </c>
      <c r="B121">
        <v>8</v>
      </c>
      <c r="E121" s="223" t="s">
        <v>299</v>
      </c>
    </row>
    <row r="122" spans="1:5">
      <c r="A122" t="s">
        <v>318</v>
      </c>
      <c r="B122">
        <v>8</v>
      </c>
      <c r="E122" s="223" t="s">
        <v>299</v>
      </c>
    </row>
    <row r="123" spans="1:5" ht="14">
      <c r="A123" s="207" t="s">
        <v>226</v>
      </c>
    </row>
    <row r="124" spans="1:5">
      <c r="A124" t="s">
        <v>312</v>
      </c>
      <c r="B124">
        <v>13</v>
      </c>
      <c r="D124" s="223" t="s">
        <v>299</v>
      </c>
    </row>
    <row r="125" spans="1:5">
      <c r="A125" t="s">
        <v>313</v>
      </c>
      <c r="B125">
        <v>13</v>
      </c>
      <c r="D125" s="223" t="s">
        <v>299</v>
      </c>
    </row>
    <row r="126" spans="1:5">
      <c r="A126" t="s">
        <v>269</v>
      </c>
      <c r="B126">
        <v>5</v>
      </c>
      <c r="D126" s="223" t="s">
        <v>299</v>
      </c>
    </row>
    <row r="127" spans="1:5">
      <c r="A127" t="s">
        <v>270</v>
      </c>
      <c r="B127">
        <v>8</v>
      </c>
      <c r="D127" s="223" t="s">
        <v>299</v>
      </c>
      <c r="E127" s="223" t="s">
        <v>299</v>
      </c>
    </row>
    <row r="128" spans="1:5">
      <c r="A128" t="s">
        <v>271</v>
      </c>
      <c r="B128">
        <v>3</v>
      </c>
      <c r="E128" s="223" t="s">
        <v>299</v>
      </c>
    </row>
    <row r="129" spans="1:5">
      <c r="A129" t="s">
        <v>285</v>
      </c>
      <c r="B129">
        <v>21</v>
      </c>
      <c r="E129" s="223" t="s">
        <v>299</v>
      </c>
    </row>
    <row r="130" spans="1:5">
      <c r="A130" t="s">
        <v>274</v>
      </c>
      <c r="B130">
        <v>8</v>
      </c>
      <c r="E130" s="223" t="s">
        <v>299</v>
      </c>
    </row>
    <row r="131" spans="1:5">
      <c r="A131" t="s">
        <v>311</v>
      </c>
      <c r="B131">
        <v>8</v>
      </c>
      <c r="E131" s="223" t="s">
        <v>299</v>
      </c>
    </row>
    <row r="132" spans="1:5" ht="14">
      <c r="A132" s="207" t="s">
        <v>228</v>
      </c>
    </row>
    <row r="133" spans="1:5">
      <c r="A133" t="s">
        <v>314</v>
      </c>
      <c r="B133">
        <v>21</v>
      </c>
      <c r="D133" s="223" t="s">
        <v>299</v>
      </c>
    </row>
    <row r="134" spans="1:5">
      <c r="A134" t="s">
        <v>315</v>
      </c>
      <c r="B134">
        <v>13</v>
      </c>
      <c r="D134" s="223" t="s">
        <v>299</v>
      </c>
    </row>
    <row r="135" spans="1:5">
      <c r="A135" t="s">
        <v>284</v>
      </c>
      <c r="B135">
        <v>13</v>
      </c>
      <c r="D135" s="223" t="s">
        <v>299</v>
      </c>
    </row>
    <row r="136" spans="1:5">
      <c r="A136" t="s">
        <v>270</v>
      </c>
      <c r="B136">
        <v>5</v>
      </c>
      <c r="D136" s="223" t="s">
        <v>299</v>
      </c>
      <c r="E136" s="223" t="s">
        <v>299</v>
      </c>
    </row>
    <row r="137" spans="1:5">
      <c r="A137" t="s">
        <v>271</v>
      </c>
      <c r="B137">
        <v>8</v>
      </c>
      <c r="E137" s="223" t="s">
        <v>299</v>
      </c>
    </row>
    <row r="138" spans="1:5">
      <c r="A138" t="s">
        <v>285</v>
      </c>
      <c r="B138">
        <v>3</v>
      </c>
      <c r="E138" s="223" t="s">
        <v>299</v>
      </c>
    </row>
    <row r="139" spans="1:5">
      <c r="A139" t="s">
        <v>311</v>
      </c>
      <c r="B139">
        <v>21</v>
      </c>
      <c r="E139" s="223" t="s">
        <v>299</v>
      </c>
    </row>
    <row r="140" spans="1:5">
      <c r="A140" t="s">
        <v>286</v>
      </c>
      <c r="B140">
        <v>8</v>
      </c>
      <c r="E140" s="223" t="s">
        <v>299</v>
      </c>
    </row>
    <row r="141" spans="1:5">
      <c r="A141" t="s">
        <v>287</v>
      </c>
      <c r="B141">
        <v>8</v>
      </c>
      <c r="E141" s="223" t="s">
        <v>299</v>
      </c>
    </row>
    <row r="142" spans="1:5">
      <c r="A142" t="s">
        <v>316</v>
      </c>
      <c r="B142">
        <v>13</v>
      </c>
      <c r="E142" s="223" t="s">
        <v>299</v>
      </c>
    </row>
    <row r="143" spans="1:5">
      <c r="A143" s="227" t="s">
        <v>319</v>
      </c>
      <c r="B143" s="228">
        <f>SUM(B6:B142)</f>
        <v>1175</v>
      </c>
    </row>
  </sheetData>
  <mergeCells count="1">
    <mergeCell ref="D2:E2"/>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N23"/>
  <sheetViews>
    <sheetView zoomScale="150" zoomScaleNormal="85" workbookViewId="0">
      <selection activeCell="A6" sqref="A6"/>
    </sheetView>
  </sheetViews>
  <sheetFormatPr baseColWidth="10" defaultColWidth="11.6640625" defaultRowHeight="13"/>
  <cols>
    <col min="1" max="1" width="35" style="211" customWidth="1"/>
    <col min="2" max="2" width="15.6640625" customWidth="1"/>
    <col min="3" max="3" width="15.5" customWidth="1"/>
    <col min="5" max="5" width="13.83203125" customWidth="1"/>
    <col min="7" max="7" width="20.5" customWidth="1"/>
    <col min="8" max="11" width="20.6640625" customWidth="1"/>
    <col min="12" max="12" width="16.83203125" customWidth="1"/>
    <col min="13" max="13" width="15.1640625" customWidth="1"/>
    <col min="14" max="14" width="28.83203125" style="153" customWidth="1"/>
  </cols>
  <sheetData>
    <row r="2" spans="1:14">
      <c r="A2" s="211" t="s">
        <v>320</v>
      </c>
      <c r="B2" t="s">
        <v>321</v>
      </c>
      <c r="C2" t="s">
        <v>292</v>
      </c>
      <c r="D2" s="252" t="s">
        <v>293</v>
      </c>
      <c r="E2" s="252"/>
    </row>
    <row r="4" spans="1:14">
      <c r="A4" s="229" t="s">
        <v>229</v>
      </c>
    </row>
    <row r="5" spans="1:14">
      <c r="A5" s="211" t="s">
        <v>230</v>
      </c>
      <c r="B5">
        <v>34</v>
      </c>
      <c r="D5" s="223" t="s">
        <v>299</v>
      </c>
    </row>
    <row r="6" spans="1:14">
      <c r="A6" s="211" t="s">
        <v>231</v>
      </c>
      <c r="B6">
        <v>8</v>
      </c>
      <c r="D6" s="223" t="s">
        <v>299</v>
      </c>
      <c r="G6" s="254"/>
      <c r="H6" s="255" t="s">
        <v>322</v>
      </c>
      <c r="I6" s="255"/>
      <c r="J6" s="255"/>
      <c r="K6" s="255"/>
      <c r="L6" s="255"/>
      <c r="M6" s="255"/>
      <c r="N6" s="255"/>
    </row>
    <row r="7" spans="1:14" ht="28">
      <c r="A7" s="211" t="s">
        <v>232</v>
      </c>
      <c r="B7">
        <v>5</v>
      </c>
      <c r="D7" s="223" t="s">
        <v>299</v>
      </c>
      <c r="G7" s="254"/>
      <c r="H7" s="230" t="s">
        <v>323</v>
      </c>
      <c r="I7" s="230" t="s">
        <v>324</v>
      </c>
      <c r="J7" s="230" t="s">
        <v>325</v>
      </c>
      <c r="K7" s="230" t="s">
        <v>326</v>
      </c>
      <c r="L7" s="231" t="s">
        <v>327</v>
      </c>
      <c r="M7" s="230" t="s">
        <v>328</v>
      </c>
      <c r="N7" s="230" t="s">
        <v>329</v>
      </c>
    </row>
    <row r="8" spans="1:14">
      <c r="A8" s="211" t="s">
        <v>233</v>
      </c>
      <c r="B8">
        <v>9</v>
      </c>
      <c r="D8" s="223" t="s">
        <v>299</v>
      </c>
      <c r="E8" s="223" t="s">
        <v>299</v>
      </c>
      <c r="G8" s="254"/>
      <c r="H8">
        <f>'proyeccion '!H4</f>
        <v>2289</v>
      </c>
      <c r="I8">
        <f>INVOLUCRAMIENTO!B143</f>
        <v>1175</v>
      </c>
      <c r="J8">
        <f>B14</f>
        <v>221</v>
      </c>
      <c r="K8">
        <f>B23</f>
        <v>94</v>
      </c>
      <c r="L8">
        <v>15</v>
      </c>
      <c r="M8">
        <v>47</v>
      </c>
      <c r="N8" s="232">
        <v>704</v>
      </c>
    </row>
    <row r="9" spans="1:14">
      <c r="A9" s="211" t="s">
        <v>235</v>
      </c>
      <c r="B9">
        <v>21</v>
      </c>
      <c r="E9" s="223" t="s">
        <v>299</v>
      </c>
      <c r="G9" s="230" t="s">
        <v>330</v>
      </c>
      <c r="H9" s="233">
        <f>(H8/$L8)</f>
        <v>152.6</v>
      </c>
      <c r="I9" s="233">
        <f>(I8/$L8)</f>
        <v>78.333333333333329</v>
      </c>
      <c r="J9" s="233">
        <f>(J8/$L8)</f>
        <v>14.733333333333333</v>
      </c>
      <c r="K9" s="233">
        <f>(K8/$L8)</f>
        <v>6.2666666666666666</v>
      </c>
    </row>
    <row r="10" spans="1:14">
      <c r="A10" s="211" t="s">
        <v>237</v>
      </c>
      <c r="B10">
        <v>21</v>
      </c>
      <c r="E10" s="223" t="s">
        <v>299</v>
      </c>
      <c r="G10" s="234" t="s">
        <v>331</v>
      </c>
      <c r="H10">
        <f>SUM(H9:K9)</f>
        <v>251.93333333333334</v>
      </c>
    </row>
    <row r="11" spans="1:14" ht="28">
      <c r="A11" s="211" t="s">
        <v>239</v>
      </c>
      <c r="B11">
        <v>34</v>
      </c>
      <c r="E11" s="223" t="s">
        <v>299</v>
      </c>
      <c r="G11" s="235" t="s">
        <v>332</v>
      </c>
      <c r="H11" s="233">
        <f>((H8+I8+J8+K8)-N8)/L8</f>
        <v>205</v>
      </c>
      <c r="I11">
        <f>L8*M8</f>
        <v>705</v>
      </c>
    </row>
    <row r="12" spans="1:14">
      <c r="A12" s="211" t="s">
        <v>241</v>
      </c>
      <c r="B12">
        <v>55</v>
      </c>
      <c r="E12" s="223" t="s">
        <v>299</v>
      </c>
    </row>
    <row r="13" spans="1:14">
      <c r="A13" s="211" t="s">
        <v>243</v>
      </c>
      <c r="B13">
        <v>34</v>
      </c>
      <c r="D13" s="223" t="s">
        <v>299</v>
      </c>
      <c r="E13" s="223" t="s">
        <v>299</v>
      </c>
    </row>
    <row r="14" spans="1:14">
      <c r="B14" s="228">
        <f>SUM(B5:B13)</f>
        <v>221</v>
      </c>
    </row>
    <row r="15" spans="1:14">
      <c r="A15" s="211" t="s">
        <v>333</v>
      </c>
    </row>
    <row r="17" spans="1:5">
      <c r="A17" s="229" t="s">
        <v>244</v>
      </c>
    </row>
    <row r="18" spans="1:5">
      <c r="A18" s="211" t="s">
        <v>245</v>
      </c>
      <c r="B18">
        <v>34</v>
      </c>
      <c r="D18" s="223" t="s">
        <v>299</v>
      </c>
    </row>
    <row r="19" spans="1:5">
      <c r="A19" s="211" t="s">
        <v>246</v>
      </c>
      <c r="B19">
        <v>21</v>
      </c>
      <c r="D19" s="223" t="s">
        <v>299</v>
      </c>
    </row>
    <row r="20" spans="1:5">
      <c r="A20" s="211" t="s">
        <v>247</v>
      </c>
      <c r="B20">
        <v>13</v>
      </c>
      <c r="D20" s="223" t="s">
        <v>299</v>
      </c>
    </row>
    <row r="21" spans="1:5">
      <c r="A21" s="211" t="s">
        <v>248</v>
      </c>
      <c r="B21">
        <v>13</v>
      </c>
      <c r="D21" s="223" t="s">
        <v>299</v>
      </c>
      <c r="E21" s="223" t="s">
        <v>299</v>
      </c>
    </row>
    <row r="22" spans="1:5" ht="28">
      <c r="A22" s="212" t="s">
        <v>249</v>
      </c>
      <c r="B22">
        <v>13</v>
      </c>
      <c r="D22" s="223" t="s">
        <v>299</v>
      </c>
      <c r="E22" s="223" t="s">
        <v>299</v>
      </c>
    </row>
    <row r="23" spans="1:5">
      <c r="A23" s="236" t="s">
        <v>334</v>
      </c>
      <c r="B23" s="228">
        <f>SUM(B18:B22)</f>
        <v>94</v>
      </c>
    </row>
  </sheetData>
  <mergeCells count="3">
    <mergeCell ref="D2:E2"/>
    <mergeCell ref="G6:G8"/>
    <mergeCell ref="H6:N6"/>
  </mergeCell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140</TotalTime>
  <Application>Microsoft Macintosh Excel</Application>
  <DocSecurity>0</DocSecurity>
  <ScaleCrop>false</ScaleCrop>
  <HeadingPairs>
    <vt:vector size="4" baseType="variant">
      <vt:variant>
        <vt:lpstr>Hojas de cálculo</vt:lpstr>
      </vt:variant>
      <vt:variant>
        <vt:i4>8</vt:i4>
      </vt:variant>
      <vt:variant>
        <vt:lpstr>Rangos con nombre</vt:lpstr>
      </vt:variant>
      <vt:variant>
        <vt:i4>7</vt:i4>
      </vt:variant>
    </vt:vector>
  </HeadingPairs>
  <TitlesOfParts>
    <vt:vector size="15" baseType="lpstr">
      <vt:lpstr>Gestion Ingresos - Egresos</vt:lpstr>
      <vt:lpstr>Gestion Rent a Car Maule</vt:lpstr>
      <vt:lpstr>Help</vt:lpstr>
      <vt:lpstr>Gestion Involucramiento</vt:lpstr>
      <vt:lpstr>Gestion Consolidacion Y Perfile</vt:lpstr>
      <vt:lpstr>proyeccion </vt:lpstr>
      <vt:lpstr>INVOLUCRAMIENTO</vt:lpstr>
      <vt:lpstr>CONSOLIDACION y PERFILES</vt:lpstr>
      <vt:lpstr>'Gestion Rent a Car Maule'!Área_de_impresión</vt:lpstr>
      <vt:lpstr>L</vt:lpstr>
      <vt:lpstr>'Gestion Consolidacion Y Perfile'!prevWBS</vt:lpstr>
      <vt:lpstr>'Gestion Ingresos - Egresos'!prevWBS</vt:lpstr>
      <vt:lpstr>'Gestion Involucramiento'!prevWBS</vt:lpstr>
      <vt:lpstr>'Gestion Rent a Car Maule'!prevWBS</vt:lpstr>
      <vt:lpstr>'Gestion Rent a Car Maule'!Títulos_a_imprimir</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subject/>
  <dc:creator>Vertex42.com</dc:creator>
  <dc:description>(c) 2006-2018 Vertex42 LLC. All Rights Reserved.</dc:description>
  <cp:lastModifiedBy>Microsoft Office User</cp:lastModifiedBy>
  <cp:revision>15</cp:revision>
  <cp:lastPrinted>2020-09-21T10:21:02Z</cp:lastPrinted>
  <dcterms:created xsi:type="dcterms:W3CDTF">2010-06-09T16:05:03Z</dcterms:created>
  <dcterms:modified xsi:type="dcterms:W3CDTF">2020-11-09T02:21:20Z</dcterms:modified>
  <dc:language>es-CL</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Vertex42 LLC</vt:lpwstr>
  </property>
  <property fmtid="{D5CDD505-2E9C-101B-9397-08002B2CF9AE}" pid="4" name="Copyright">
    <vt:lpwstr>2018 Vertex42 LLC</vt:lpwstr>
  </property>
  <property fmtid="{D5CDD505-2E9C-101B-9397-08002B2CF9AE}" pid="5" name="DocSecurity">
    <vt:i4>0</vt:i4>
  </property>
  <property fmtid="{D5CDD505-2E9C-101B-9397-08002B2CF9AE}" pid="6" name="HyperlinksChanged">
    <vt:bool>false</vt:bool>
  </property>
  <property fmtid="{D5CDD505-2E9C-101B-9397-08002B2CF9AE}" pid="7" name="LinksUpToDate">
    <vt:bool>false</vt:bool>
  </property>
  <property fmtid="{D5CDD505-2E9C-101B-9397-08002B2CF9AE}" pid="8" name="ScaleCrop">
    <vt:bool>false</vt:bool>
  </property>
  <property fmtid="{D5CDD505-2E9C-101B-9397-08002B2CF9AE}" pid="9" name="ShareDoc">
    <vt:bool>false</vt:bool>
  </property>
  <property fmtid="{D5CDD505-2E9C-101B-9397-08002B2CF9AE}" pid="10" name="Source">
    <vt:lpwstr>https://www.vertex42.com/ExcelTemplates/excel-gantt-chart.html</vt:lpwstr>
  </property>
  <property fmtid="{D5CDD505-2E9C-101B-9397-08002B2CF9AE}" pid="11" name="Version">
    <vt:lpwstr>3.1.1</vt:lpwstr>
  </property>
</Properties>
</file>