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@University\11 Sem\ONI (Kulikova)\"/>
    </mc:Choice>
  </mc:AlternateContent>
  <xr:revisionPtr revIDLastSave="0" documentId="13_ncr:1_{964386F0-C5DA-4B8F-AC95-C3E6E51BC920}" xr6:coauthVersionLast="47" xr6:coauthVersionMax="47" xr10:uidLastSave="{00000000-0000-0000-0000-000000000000}"/>
  <bookViews>
    <workbookView xWindow="-105" yWindow="0" windowWidth="14610" windowHeight="15585" xr2:uid="{31A7851B-CA12-41E3-9813-A12489E98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K3" i="1"/>
  <c r="E3" i="1" s="1"/>
  <c r="E5" i="1" s="1"/>
  <c r="E12" i="1" s="1"/>
  <c r="E14" i="1" s="1"/>
  <c r="F14" i="1" s="1"/>
  <c r="E16" i="1" l="1"/>
  <c r="E17" i="1" s="1"/>
</calcChain>
</file>

<file path=xl/sharedStrings.xml><?xml version="1.0" encoding="utf-8"?>
<sst xmlns="http://schemas.openxmlformats.org/spreadsheetml/2006/main" count="40" uniqueCount="39">
  <si>
    <t>№ п/п</t>
  </si>
  <si>
    <t xml:space="preserve">Код </t>
  </si>
  <si>
    <t>эк. кл.</t>
  </si>
  <si>
    <t>КВР</t>
  </si>
  <si>
    <t>Наименование статей затрат</t>
  </si>
  <si>
    <t>Сумма (руб.)</t>
  </si>
  <si>
    <t>1.</t>
  </si>
  <si>
    <t>Заработная плата</t>
  </si>
  <si>
    <t>2.</t>
  </si>
  <si>
    <t>Иные выплаты (суточные)</t>
  </si>
  <si>
    <t>3.</t>
  </si>
  <si>
    <t>Начисления на оплату труда</t>
  </si>
  <si>
    <t>(30,228% от п. 1)</t>
  </si>
  <si>
    <t>4.</t>
  </si>
  <si>
    <t>Транспортные услуги</t>
  </si>
  <si>
    <t>5.</t>
  </si>
  <si>
    <t>Увеличение стоимости материальных запасов</t>
  </si>
  <si>
    <t>6.</t>
  </si>
  <si>
    <t>Амортизационные отчисления</t>
  </si>
  <si>
    <t>7.</t>
  </si>
  <si>
    <t>Прочие услуги НИОКТР</t>
  </si>
  <si>
    <t>8.</t>
  </si>
  <si>
    <t>Прочие услуги</t>
  </si>
  <si>
    <t>9.</t>
  </si>
  <si>
    <t>Накладные расходы</t>
  </si>
  <si>
    <t>(20 % от суммы пп. 10–11)</t>
  </si>
  <si>
    <t>10.</t>
  </si>
  <si>
    <t>Себестоимость работы (сумма пп. 1–9)</t>
  </si>
  <si>
    <t>11.</t>
  </si>
  <si>
    <t>Прибыль</t>
  </si>
  <si>
    <t>12.</t>
  </si>
  <si>
    <t>НДС (20%  от  суммы пп. 10–11)</t>
  </si>
  <si>
    <t>13.</t>
  </si>
  <si>
    <t>ИТОГО (сумма пп. 10-12)</t>
  </si>
  <si>
    <t>Оклад</t>
  </si>
  <si>
    <t>Ставка</t>
  </si>
  <si>
    <t>Срок</t>
  </si>
  <si>
    <t>Коэффициент</t>
  </si>
  <si>
    <t>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</si>
</sst>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₽&quot;"/>
  </numFmts>
  <fonts count="7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0" xfId="0" applyNumberFormat="1" applyFont="1"/>
    <xf numFmtId="168" fontId="5" fillId="0" borderId="4" xfId="0" applyNumberFormat="1" applyFont="1" applyBorder="1" applyAlignment="1">
      <alignment horizontal="center" vertical="center" wrapText="1"/>
    </xf>
    <xf numFmtId="168" fontId="6" fillId="0" borderId="4" xfId="0" applyNumberFormat="1" applyFont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66E0-CADE-4FB7-8D5F-586AE097A2DF}">
  <dimension ref="A1:L17"/>
  <sheetViews>
    <sheetView tabSelected="1" workbookViewId="0">
      <selection activeCell="F10" sqref="F10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5.5703125" bestFit="1" customWidth="1"/>
    <col min="4" max="4" width="39.85546875" bestFit="1" customWidth="1"/>
    <col min="5" max="5" width="27.5703125" customWidth="1"/>
    <col min="6" max="6" width="14.85546875" customWidth="1"/>
    <col min="10" max="10" width="13" customWidth="1"/>
    <col min="11" max="11" width="18" bestFit="1" customWidth="1"/>
    <col min="12" max="12" width="9.42578125" customWidth="1"/>
  </cols>
  <sheetData>
    <row r="1" spans="1:12" ht="15.75" x14ac:dyDescent="0.25">
      <c r="A1" s="8" t="s">
        <v>0</v>
      </c>
      <c r="B1" s="1" t="s">
        <v>1</v>
      </c>
      <c r="C1" s="8" t="s">
        <v>3</v>
      </c>
      <c r="D1" s="8" t="s">
        <v>4</v>
      </c>
      <c r="E1" s="10" t="s">
        <v>5</v>
      </c>
    </row>
    <row r="2" spans="1:12" ht="16.5" thickBot="1" x14ac:dyDescent="0.3">
      <c r="A2" s="9"/>
      <c r="B2" s="2" t="s">
        <v>2</v>
      </c>
      <c r="C2" s="9"/>
      <c r="D2" s="9"/>
      <c r="E2" s="11"/>
      <c r="G2" t="s">
        <v>34</v>
      </c>
      <c r="H2" t="s">
        <v>35</v>
      </c>
      <c r="I2" t="s">
        <v>36</v>
      </c>
      <c r="J2" t="s">
        <v>37</v>
      </c>
      <c r="K2" t="s">
        <v>7</v>
      </c>
      <c r="L2" t="s">
        <v>38</v>
      </c>
    </row>
    <row r="3" spans="1:12" ht="19.5" thickBot="1" x14ac:dyDescent="0.3">
      <c r="A3" s="3" t="s">
        <v>6</v>
      </c>
      <c r="B3" s="4">
        <v>211</v>
      </c>
      <c r="C3" s="4">
        <v>111</v>
      </c>
      <c r="D3" s="5" t="s">
        <v>7</v>
      </c>
      <c r="E3" s="15">
        <f>K3</f>
        <v>1494814.3872</v>
      </c>
      <c r="G3" s="14">
        <v>64210.239999999998</v>
      </c>
      <c r="H3" s="14">
        <v>0.5</v>
      </c>
      <c r="I3" s="14">
        <v>24</v>
      </c>
      <c r="J3" s="14">
        <v>1.94</v>
      </c>
      <c r="K3">
        <f>G3*H3*I3*J3</f>
        <v>1494814.3872</v>
      </c>
      <c r="L3">
        <f>G3*H3*J3</f>
        <v>62283.932799999995</v>
      </c>
    </row>
    <row r="4" spans="1:12" ht="19.5" thickBot="1" x14ac:dyDescent="0.3">
      <c r="A4" s="3" t="s">
        <v>8</v>
      </c>
      <c r="B4" s="4">
        <v>212</v>
      </c>
      <c r="C4" s="4">
        <v>112</v>
      </c>
      <c r="D4" s="6" t="s">
        <v>9</v>
      </c>
      <c r="E4" s="16">
        <v>0</v>
      </c>
    </row>
    <row r="5" spans="1:12" ht="15.75" x14ac:dyDescent="0.25">
      <c r="A5" s="12" t="s">
        <v>10</v>
      </c>
      <c r="B5" s="12">
        <v>213</v>
      </c>
      <c r="C5" s="12">
        <v>119</v>
      </c>
      <c r="D5" s="7" t="s">
        <v>11</v>
      </c>
      <c r="E5" s="17">
        <f>E3*0.30228</f>
        <v>451852.49296281597</v>
      </c>
    </row>
    <row r="6" spans="1:12" ht="16.5" thickBot="1" x14ac:dyDescent="0.3">
      <c r="A6" s="13"/>
      <c r="B6" s="13"/>
      <c r="C6" s="13"/>
      <c r="D6" s="5" t="s">
        <v>12</v>
      </c>
      <c r="E6" s="18"/>
    </row>
    <row r="7" spans="1:12" ht="19.5" thickBot="1" x14ac:dyDescent="0.3">
      <c r="A7" s="3" t="s">
        <v>13</v>
      </c>
      <c r="B7" s="4">
        <v>222</v>
      </c>
      <c r="C7" s="4">
        <v>244</v>
      </c>
      <c r="D7" s="6" t="s">
        <v>14</v>
      </c>
      <c r="E7" s="16">
        <v>0</v>
      </c>
    </row>
    <row r="8" spans="1:12" ht="32.25" thickBot="1" x14ac:dyDescent="0.3">
      <c r="A8" s="3" t="s">
        <v>15</v>
      </c>
      <c r="B8" s="4">
        <v>340</v>
      </c>
      <c r="C8" s="4">
        <v>244</v>
      </c>
      <c r="D8" s="5" t="s">
        <v>16</v>
      </c>
      <c r="E8" s="16">
        <v>0</v>
      </c>
    </row>
    <row r="9" spans="1:12" ht="19.5" thickBot="1" x14ac:dyDescent="0.3">
      <c r="A9" s="3" t="s">
        <v>17</v>
      </c>
      <c r="B9" s="4">
        <v>271</v>
      </c>
      <c r="C9" s="4">
        <v>244</v>
      </c>
      <c r="D9" s="5" t="s">
        <v>18</v>
      </c>
      <c r="E9" s="16">
        <v>0</v>
      </c>
    </row>
    <row r="10" spans="1:12" ht="19.5" thickBot="1" x14ac:dyDescent="0.3">
      <c r="A10" s="3" t="s">
        <v>19</v>
      </c>
      <c r="B10" s="4">
        <v>226</v>
      </c>
      <c r="C10" s="4">
        <v>241</v>
      </c>
      <c r="D10" s="5" t="s">
        <v>20</v>
      </c>
      <c r="E10" s="16">
        <v>0</v>
      </c>
    </row>
    <row r="11" spans="1:12" ht="19.5" thickBot="1" x14ac:dyDescent="0.3">
      <c r="A11" s="3" t="s">
        <v>21</v>
      </c>
      <c r="B11" s="4">
        <v>226</v>
      </c>
      <c r="C11" s="4">
        <v>244</v>
      </c>
      <c r="D11" s="5" t="s">
        <v>22</v>
      </c>
      <c r="E11" s="16">
        <v>0</v>
      </c>
    </row>
    <row r="12" spans="1:12" ht="15.75" x14ac:dyDescent="0.25">
      <c r="A12" s="12" t="s">
        <v>23</v>
      </c>
      <c r="B12" s="12"/>
      <c r="C12" s="12"/>
      <c r="D12" s="7" t="s">
        <v>24</v>
      </c>
      <c r="E12" s="17">
        <f>(SUM(E3:E11)+E15)*0.25</f>
        <v>486666.72004070401</v>
      </c>
    </row>
    <row r="13" spans="1:12" ht="16.5" thickBot="1" x14ac:dyDescent="0.3">
      <c r="A13" s="13"/>
      <c r="B13" s="13"/>
      <c r="C13" s="13"/>
      <c r="D13" s="5" t="s">
        <v>25</v>
      </c>
      <c r="E13" s="18"/>
    </row>
    <row r="14" spans="1:12" ht="19.5" thickBot="1" x14ac:dyDescent="0.3">
      <c r="A14" s="3" t="s">
        <v>26</v>
      </c>
      <c r="B14" s="4">
        <v>800</v>
      </c>
      <c r="C14" s="4"/>
      <c r="D14" s="5" t="s">
        <v>27</v>
      </c>
      <c r="E14" s="15">
        <f>SUM(E3:E13)</f>
        <v>2433333.6002035202</v>
      </c>
      <c r="F14">
        <f>(E14+E15)*0.2</f>
        <v>486666.72004070407</v>
      </c>
    </row>
    <row r="15" spans="1:12" ht="19.5" thickBot="1" x14ac:dyDescent="0.3">
      <c r="A15" s="3" t="s">
        <v>28</v>
      </c>
      <c r="B15" s="4"/>
      <c r="C15" s="4"/>
      <c r="D15" s="5" t="s">
        <v>29</v>
      </c>
      <c r="E15" s="16">
        <v>0</v>
      </c>
    </row>
    <row r="16" spans="1:12" ht="19.5" thickBot="1" x14ac:dyDescent="0.3">
      <c r="A16" s="3" t="s">
        <v>30</v>
      </c>
      <c r="B16" s="4"/>
      <c r="C16" s="4"/>
      <c r="D16" s="5" t="s">
        <v>31</v>
      </c>
      <c r="E16" s="15">
        <f>SUM(E14:E15)*0.2</f>
        <v>486666.72004070407</v>
      </c>
    </row>
    <row r="17" spans="1:5" ht="19.5" thickBot="1" x14ac:dyDescent="0.3">
      <c r="A17" s="3" t="s">
        <v>32</v>
      </c>
      <c r="B17" s="4"/>
      <c r="C17" s="4"/>
      <c r="D17" s="5" t="s">
        <v>33</v>
      </c>
      <c r="E17" s="19">
        <f>SUM(E14:E16)</f>
        <v>2920000.3202442243</v>
      </c>
    </row>
  </sheetData>
  <mergeCells count="12">
    <mergeCell ref="A12:A13"/>
    <mergeCell ref="B12:B13"/>
    <mergeCell ref="C12:C13"/>
    <mergeCell ref="E12:E13"/>
    <mergeCell ref="A1:A2"/>
    <mergeCell ref="C1:C2"/>
    <mergeCell ref="D1:D2"/>
    <mergeCell ref="E1:E2"/>
    <mergeCell ref="A5:A6"/>
    <mergeCell ref="B5:B6"/>
    <mergeCell ref="C5:C6"/>
    <mergeCell ref="E5:E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 SSTec</dc:creator>
  <cp:lastModifiedBy>Tesla SSTec</cp:lastModifiedBy>
  <dcterms:created xsi:type="dcterms:W3CDTF">2024-09-22T20:27:39Z</dcterms:created>
  <dcterms:modified xsi:type="dcterms:W3CDTF">2024-09-22T21:32:33Z</dcterms:modified>
</cp:coreProperties>
</file>